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nrique Aguiar\Desktop\Canoe_Git\invoice\new_invoices\"/>
    </mc:Choice>
  </mc:AlternateContent>
  <xr:revisionPtr revIDLastSave="0" documentId="13_ncr:1_{3F649850-57CE-4A10-A532-60256E1C71AE}" xr6:coauthVersionLast="43" xr6:coauthVersionMax="43" xr10:uidLastSave="{00000000-0000-0000-0000-000000000000}"/>
  <bookViews>
    <workbookView xWindow="-23148" yWindow="5784" windowWidth="23256" windowHeight="12720" firstSheet="9" activeTab="19" xr2:uid="{00000000-000D-0000-FFFF-FFFF00000000}"/>
  </bookViews>
  <sheets>
    <sheet name="A&amp;E" sheetId="1" r:id="rId1"/>
    <sheet name="ABC" sheetId="2" r:id="rId2"/>
    <sheet name="AMC" sheetId="3" r:id="rId3"/>
    <sheet name="CBS" sheetId="4" r:id="rId4"/>
    <sheet name="CROWN" sheetId="5" r:id="rId5"/>
    <sheet name="CW" sheetId="6" r:id="rId6"/>
    <sheet name="DISCOVERY" sheetId="7" r:id="rId7"/>
    <sheet name="EPIX" sheetId="8" r:id="rId8"/>
    <sheet name="FOX" sheetId="9" r:id="rId9"/>
    <sheet name="KABILLION" sheetId="10" r:id="rId10"/>
    <sheet name="KIDGENIUS" sheetId="11" r:id="rId11"/>
    <sheet name="MC" sheetId="12" r:id="rId12"/>
    <sheet name="NBC" sheetId="13" r:id="rId13"/>
    <sheet name="REELZ" sheetId="14" r:id="rId14"/>
    <sheet name="SONY" sheetId="15" r:id="rId15"/>
    <sheet name="STARZ" sheetId="16" r:id="rId16"/>
    <sheet name="UNIVISION" sheetId="17" r:id="rId17"/>
    <sheet name="TURNER" sheetId="18" r:id="rId18"/>
    <sheet name="TVONE" sheetId="19" r:id="rId19"/>
    <sheet name="VIACOM" sheetId="20" r:id="rId20"/>
    <sheet name="Headers" sheetId="21" r:id="rId21"/>
  </sheets>
  <definedNames>
    <definedName name="_xlnm._FilterDatabase" localSheetId="2" hidden="1">AMC!$B$27:$J$28</definedName>
    <definedName name="_xlnm._FilterDatabase" localSheetId="3" hidden="1">CBS!$B$27:$J$28</definedName>
    <definedName name="_xlnm._FilterDatabase" localSheetId="4" hidden="1">CROWN!$B$27:$J$28</definedName>
    <definedName name="_xlnm._FilterDatabase" localSheetId="5" hidden="1">CW!$B$27:$J$28</definedName>
    <definedName name="_xlnm._FilterDatabase" localSheetId="7" hidden="1">EPIX!$B$26:$J$27</definedName>
    <definedName name="_xlnm._FilterDatabase" localSheetId="8" hidden="1">FOX!$B$31:$J$32</definedName>
    <definedName name="_xlnm._FilterDatabase" localSheetId="9" hidden="1">KABILLION!$B$26:$J$27</definedName>
    <definedName name="_xlnm._FilterDatabase" localSheetId="10" hidden="1">KIDGENIUS!$B$26:$J$27</definedName>
    <definedName name="_xlnm._FilterDatabase" localSheetId="12" hidden="1">NBC!$B$27:$J$28</definedName>
    <definedName name="_xlnm._FilterDatabase" localSheetId="13" hidden="1">REELZ!$B$26:$J$27</definedName>
    <definedName name="_xlnm._FilterDatabase" localSheetId="15" hidden="1">STARZ!$B$26:$J$27</definedName>
    <definedName name="_xlnm._FilterDatabase" localSheetId="17" hidden="1">TURNER!$B$41:$J$42</definedName>
    <definedName name="_xlnm._FilterDatabase" localSheetId="16" hidden="1">UNIVISION!$B$27:$J$28</definedName>
    <definedName name="_xlnm.Print_Area" localSheetId="0">'A&amp;E'!$A$1:$K$352</definedName>
    <definedName name="_xlnm.Print_Area" localSheetId="1">ABC!$A$1:$K$762</definedName>
    <definedName name="_xlnm.Print_Area" localSheetId="2">AMC!$A$1:$K$217</definedName>
    <definedName name="_xlnm.Print_Area" localSheetId="3">CBS!$A$1:$K$334</definedName>
    <definedName name="_xlnm.Print_Area" localSheetId="4">CROWN!$A$1:$K$48</definedName>
    <definedName name="_xlnm.Print_Area" localSheetId="5">CW!$A$1:$K$100</definedName>
    <definedName name="_xlnm.Print_Area" localSheetId="6">DISCOVERY!$A$1:$K$1435</definedName>
    <definedName name="_xlnm.Print_Area" localSheetId="7">EPIX!$A$1:$K$59</definedName>
    <definedName name="_xlnm.Print_Area" localSheetId="8">FOX!$A$1:$K$173</definedName>
    <definedName name="_xlnm.Print_Area" localSheetId="9">KABILLION!$A$1:$K$63</definedName>
    <definedName name="_xlnm.Print_Area" localSheetId="10">KIDGENIUS!$A$1:$K$48</definedName>
    <definedName name="_xlnm.Print_Area" localSheetId="11">MC!$A$1:$K$77</definedName>
    <definedName name="_xlnm.Print_Area" localSheetId="12">NBC!$A$1:$K$1878</definedName>
    <definedName name="_xlnm.Print_Area" localSheetId="13">REELZ!$A$1:$K$66</definedName>
    <definedName name="_xlnm.Print_Area" localSheetId="14">SONY!$A$1:$K$64</definedName>
    <definedName name="_xlnm.Print_Area" localSheetId="15">STARZ!$A$1:$K$70</definedName>
    <definedName name="_xlnm.Print_Area" localSheetId="17">TURNER!$A$1:$K$700</definedName>
    <definedName name="_xlnm.Print_Area" localSheetId="18">TVONE!$A$1:$K$66</definedName>
    <definedName name="_xlnm.Print_Area" localSheetId="16">UNIVISION!$A$1:$K$95</definedName>
    <definedName name="_xlnm.Print_Area" localSheetId="19">VIACOM!$A$1:$K$876</definedName>
    <definedName name="_xlnm.Print_Titles" localSheetId="0">'A&amp;E'!$27:$27</definedName>
    <definedName name="_xlnm.Print_Titles" localSheetId="1">ABC!$27:$27</definedName>
    <definedName name="_xlnm.Print_Titles" localSheetId="2">AMC!$27:$27</definedName>
    <definedName name="_xlnm.Print_Titles" localSheetId="3">CBS!$27:$27</definedName>
    <definedName name="_xlnm.Print_Titles" localSheetId="4">CROWN!$27:$27</definedName>
    <definedName name="_xlnm.Print_Titles" localSheetId="5">CW!$27:$27</definedName>
    <definedName name="_xlnm.Print_Titles" localSheetId="6">DISCOVERY!$27:$27</definedName>
    <definedName name="_xlnm.Print_Titles" localSheetId="7">EPIX!$26:$26</definedName>
    <definedName name="_xlnm.Print_Titles" localSheetId="8">FOX!$31:$31</definedName>
    <definedName name="_xlnm.Print_Titles" localSheetId="9">KABILLION!$26:$26</definedName>
    <definedName name="_xlnm.Print_Titles" localSheetId="10">KIDGENIUS!$26:$26</definedName>
    <definedName name="_xlnm.Print_Titles" localSheetId="11">MC!$27:$27</definedName>
    <definedName name="_xlnm.Print_Titles" localSheetId="12">NBC!$27:$27</definedName>
    <definedName name="_xlnm.Print_Titles" localSheetId="13">REELZ!$26:$26</definedName>
    <definedName name="_xlnm.Print_Titles" localSheetId="14">SONY!$27:$27</definedName>
    <definedName name="_xlnm.Print_Titles" localSheetId="15">STARZ!$26:$26</definedName>
    <definedName name="_xlnm.Print_Titles" localSheetId="17">TURNER!$41:$41</definedName>
    <definedName name="_xlnm.Print_Titles" localSheetId="18">TVONE!$26:$26</definedName>
    <definedName name="_xlnm.Print_Titles" localSheetId="16">UNIVISION!$27:$27</definedName>
    <definedName name="_xlnm.Print_Titles" localSheetId="19">VIACOM!$27:$27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73" i="20" l="1"/>
  <c r="F872" i="20"/>
  <c r="J859" i="20"/>
  <c r="H859" i="20"/>
  <c r="H858" i="20"/>
  <c r="H857" i="20"/>
  <c r="J856" i="20"/>
  <c r="H856" i="20"/>
  <c r="H855" i="20"/>
  <c r="H854" i="20"/>
  <c r="H853" i="20"/>
  <c r="H852" i="20"/>
  <c r="H851" i="20"/>
  <c r="H850" i="20"/>
  <c r="J849" i="20"/>
  <c r="H849" i="20"/>
  <c r="H848" i="20"/>
  <c r="H847" i="20"/>
  <c r="J846" i="20"/>
  <c r="H846" i="20"/>
  <c r="H845" i="20"/>
  <c r="J841" i="20"/>
  <c r="J840" i="20"/>
  <c r="J839" i="20"/>
  <c r="J838" i="20"/>
  <c r="J837" i="20"/>
  <c r="J836" i="20"/>
  <c r="J835" i="20"/>
  <c r="J834" i="20"/>
  <c r="J833" i="20"/>
  <c r="J832" i="20"/>
  <c r="J831" i="20"/>
  <c r="J830" i="20"/>
  <c r="J829" i="20"/>
  <c r="J828" i="20"/>
  <c r="J827" i="20"/>
  <c r="J826" i="20"/>
  <c r="J825" i="20"/>
  <c r="J824" i="20"/>
  <c r="J823" i="20"/>
  <c r="J822" i="20"/>
  <c r="J821" i="20"/>
  <c r="J820" i="20"/>
  <c r="J819" i="20"/>
  <c r="J818" i="20"/>
  <c r="J817" i="20"/>
  <c r="J816" i="20"/>
  <c r="J815" i="20"/>
  <c r="J814" i="20"/>
  <c r="J813" i="20"/>
  <c r="J812" i="20"/>
  <c r="J811" i="20"/>
  <c r="J810" i="20"/>
  <c r="J809" i="20"/>
  <c r="J808" i="20"/>
  <c r="J807" i="20"/>
  <c r="J806" i="20"/>
  <c r="J805" i="20"/>
  <c r="J804" i="20"/>
  <c r="J803" i="20"/>
  <c r="J802" i="20"/>
  <c r="J801" i="20"/>
  <c r="J800" i="20"/>
  <c r="J799" i="20"/>
  <c r="J798" i="20"/>
  <c r="J797" i="20"/>
  <c r="J796" i="20"/>
  <c r="J795" i="20"/>
  <c r="J794" i="20"/>
  <c r="J793" i="20"/>
  <c r="J792" i="20"/>
  <c r="J791" i="20"/>
  <c r="J790" i="20"/>
  <c r="J789" i="20"/>
  <c r="J788" i="20"/>
  <c r="J787" i="20"/>
  <c r="J786" i="20"/>
  <c r="J785" i="20"/>
  <c r="J784" i="20"/>
  <c r="J783" i="20"/>
  <c r="J782" i="20"/>
  <c r="J781" i="20"/>
  <c r="J780" i="20"/>
  <c r="J779" i="20"/>
  <c r="J778" i="20"/>
  <c r="J777" i="20"/>
  <c r="J776" i="20"/>
  <c r="J775" i="20"/>
  <c r="J774" i="20"/>
  <c r="J773" i="20"/>
  <c r="J772" i="20"/>
  <c r="J771" i="20"/>
  <c r="J770" i="20"/>
  <c r="J769" i="20"/>
  <c r="J768" i="20"/>
  <c r="J767" i="20"/>
  <c r="J766" i="20"/>
  <c r="J765" i="20"/>
  <c r="J764" i="20"/>
  <c r="J763" i="20"/>
  <c r="J762" i="20"/>
  <c r="J761" i="20"/>
  <c r="J760" i="20"/>
  <c r="J759" i="20"/>
  <c r="J758" i="20"/>
  <c r="J757" i="20"/>
  <c r="J756" i="20"/>
  <c r="J755" i="20"/>
  <c r="J754" i="20"/>
  <c r="J753" i="20"/>
  <c r="J752" i="20"/>
  <c r="J751" i="20"/>
  <c r="J750" i="20"/>
  <c r="J749" i="20"/>
  <c r="J748" i="20"/>
  <c r="J747" i="20"/>
  <c r="J746" i="20"/>
  <c r="J745" i="20"/>
  <c r="J744" i="20"/>
  <c r="J743" i="20"/>
  <c r="J742" i="20"/>
  <c r="J741" i="20"/>
  <c r="J740" i="20"/>
  <c r="J739" i="20"/>
  <c r="J738" i="20"/>
  <c r="J737" i="20"/>
  <c r="J736" i="20"/>
  <c r="J735" i="20"/>
  <c r="J734" i="20"/>
  <c r="J733" i="20"/>
  <c r="J732" i="20"/>
  <c r="J731" i="20"/>
  <c r="J730" i="20"/>
  <c r="J729" i="20"/>
  <c r="J728" i="20"/>
  <c r="J727" i="20"/>
  <c r="J726" i="20"/>
  <c r="J725" i="20"/>
  <c r="J724" i="20"/>
  <c r="J723" i="20"/>
  <c r="J722" i="20"/>
  <c r="J721" i="20"/>
  <c r="J720" i="20"/>
  <c r="J719" i="20"/>
  <c r="J718" i="20"/>
  <c r="J717" i="20"/>
  <c r="J716" i="20"/>
  <c r="J715" i="20"/>
  <c r="J714" i="20"/>
  <c r="J713" i="20"/>
  <c r="J712" i="20"/>
  <c r="J711" i="20"/>
  <c r="J710" i="20"/>
  <c r="J709" i="20"/>
  <c r="J708" i="20"/>
  <c r="J707" i="20"/>
  <c r="J706" i="20"/>
  <c r="J705" i="20"/>
  <c r="J704" i="20"/>
  <c r="J703" i="20"/>
  <c r="J702" i="20"/>
  <c r="J701" i="20"/>
  <c r="J700" i="20"/>
  <c r="J699" i="20"/>
  <c r="J698" i="20"/>
  <c r="J697" i="20"/>
  <c r="J696" i="20"/>
  <c r="J695" i="20"/>
  <c r="J694" i="20"/>
  <c r="J693" i="20"/>
  <c r="J692" i="20"/>
  <c r="J691" i="20"/>
  <c r="J690" i="20"/>
  <c r="J689" i="20"/>
  <c r="J688" i="20"/>
  <c r="J687" i="20"/>
  <c r="J686" i="20"/>
  <c r="J685" i="20"/>
  <c r="J684" i="20"/>
  <c r="J683" i="20"/>
  <c r="J682" i="20"/>
  <c r="J681" i="20"/>
  <c r="J680" i="20"/>
  <c r="J679" i="20"/>
  <c r="J678" i="20"/>
  <c r="J677" i="20"/>
  <c r="J676" i="20"/>
  <c r="J675" i="20"/>
  <c r="J674" i="20"/>
  <c r="J673" i="20"/>
  <c r="J672" i="20"/>
  <c r="J671" i="20"/>
  <c r="J670" i="20"/>
  <c r="J669" i="20"/>
  <c r="J668" i="20"/>
  <c r="J667" i="20"/>
  <c r="J666" i="20"/>
  <c r="J665" i="20"/>
  <c r="J664" i="20"/>
  <c r="J663" i="20"/>
  <c r="J662" i="20"/>
  <c r="J661" i="20"/>
  <c r="J660" i="20"/>
  <c r="J659" i="20"/>
  <c r="J658" i="20"/>
  <c r="J657" i="20"/>
  <c r="J656" i="20"/>
  <c r="J655" i="20"/>
  <c r="J654" i="20"/>
  <c r="J653" i="20"/>
  <c r="J652" i="20"/>
  <c r="J651" i="20"/>
  <c r="J650" i="20"/>
  <c r="J649" i="20"/>
  <c r="J648" i="20"/>
  <c r="J647" i="20"/>
  <c r="J646" i="20"/>
  <c r="J645" i="20"/>
  <c r="J644" i="20"/>
  <c r="J643" i="20"/>
  <c r="J642" i="20"/>
  <c r="J641" i="20"/>
  <c r="J640" i="20"/>
  <c r="J639" i="20"/>
  <c r="J638" i="20"/>
  <c r="J637" i="20"/>
  <c r="J636" i="20"/>
  <c r="J635" i="20"/>
  <c r="J634" i="20"/>
  <c r="J633" i="20"/>
  <c r="J632" i="20"/>
  <c r="J631" i="20"/>
  <c r="J630" i="20"/>
  <c r="J629" i="20"/>
  <c r="J628" i="20"/>
  <c r="J627" i="20"/>
  <c r="J626" i="20"/>
  <c r="J625" i="20"/>
  <c r="J624" i="20"/>
  <c r="J623" i="20"/>
  <c r="J622" i="20"/>
  <c r="J621" i="20"/>
  <c r="J620" i="20"/>
  <c r="J619" i="20"/>
  <c r="J618" i="20"/>
  <c r="J617" i="20"/>
  <c r="J616" i="20"/>
  <c r="J615" i="20"/>
  <c r="J614" i="20"/>
  <c r="J613" i="20"/>
  <c r="J612" i="20"/>
  <c r="J611" i="20"/>
  <c r="J610" i="20"/>
  <c r="J609" i="20"/>
  <c r="J608" i="20"/>
  <c r="J607" i="20"/>
  <c r="J606" i="20"/>
  <c r="J605" i="20"/>
  <c r="J604" i="20"/>
  <c r="J603" i="20"/>
  <c r="J602" i="20"/>
  <c r="J601" i="20"/>
  <c r="J600" i="20"/>
  <c r="J599" i="20"/>
  <c r="J598" i="20"/>
  <c r="J597" i="20"/>
  <c r="J596" i="20"/>
  <c r="J595" i="20"/>
  <c r="J594" i="20"/>
  <c r="J593" i="20"/>
  <c r="J592" i="20"/>
  <c r="J591" i="20"/>
  <c r="J590" i="20"/>
  <c r="J589" i="20"/>
  <c r="J588" i="20"/>
  <c r="J587" i="20"/>
  <c r="J586" i="20"/>
  <c r="J585" i="20"/>
  <c r="J584" i="20"/>
  <c r="J583" i="20"/>
  <c r="J582" i="20"/>
  <c r="J581" i="20"/>
  <c r="J580" i="20"/>
  <c r="J579" i="20"/>
  <c r="J578" i="20"/>
  <c r="J577" i="20"/>
  <c r="J576" i="20"/>
  <c r="J575" i="20"/>
  <c r="J574" i="20"/>
  <c r="J573" i="20"/>
  <c r="J572" i="20"/>
  <c r="J571" i="20"/>
  <c r="J570" i="20"/>
  <c r="J569" i="20"/>
  <c r="J568" i="20"/>
  <c r="J567" i="20"/>
  <c r="J566" i="20"/>
  <c r="J565" i="20"/>
  <c r="J564" i="20"/>
  <c r="J563" i="20"/>
  <c r="J562" i="20"/>
  <c r="J561" i="20"/>
  <c r="J560" i="20"/>
  <c r="J559" i="20"/>
  <c r="J558" i="20"/>
  <c r="J557" i="20"/>
  <c r="J556" i="20"/>
  <c r="J555" i="20"/>
  <c r="J554" i="20"/>
  <c r="J553" i="20"/>
  <c r="J552" i="20"/>
  <c r="J551" i="20"/>
  <c r="J550" i="20"/>
  <c r="J549" i="20"/>
  <c r="J548" i="20"/>
  <c r="J547" i="20"/>
  <c r="J546" i="20"/>
  <c r="J545" i="20"/>
  <c r="J544" i="20"/>
  <c r="J543" i="20"/>
  <c r="J542" i="20"/>
  <c r="J541" i="20"/>
  <c r="J540" i="20"/>
  <c r="J539" i="20"/>
  <c r="J538" i="20"/>
  <c r="J537" i="20"/>
  <c r="J536" i="20"/>
  <c r="J535" i="20"/>
  <c r="J534" i="20"/>
  <c r="J533" i="20"/>
  <c r="J532" i="20"/>
  <c r="J531" i="20"/>
  <c r="J530" i="20"/>
  <c r="J529" i="20"/>
  <c r="J528" i="20"/>
  <c r="J527" i="20"/>
  <c r="J526" i="20"/>
  <c r="J525" i="20"/>
  <c r="J524" i="20"/>
  <c r="J523" i="20"/>
  <c r="J522" i="20"/>
  <c r="J521" i="20"/>
  <c r="J520" i="20"/>
  <c r="J519" i="20"/>
  <c r="J518" i="20"/>
  <c r="J517" i="20"/>
  <c r="J516" i="20"/>
  <c r="J515" i="20"/>
  <c r="J514" i="20"/>
  <c r="J513" i="20"/>
  <c r="J512" i="20"/>
  <c r="J511" i="20"/>
  <c r="J510" i="20"/>
  <c r="J509" i="20"/>
  <c r="J508" i="20"/>
  <c r="J507" i="20"/>
  <c r="J506" i="20"/>
  <c r="J505" i="20"/>
  <c r="J504" i="20"/>
  <c r="J503" i="20"/>
  <c r="J502" i="20"/>
  <c r="J501" i="20"/>
  <c r="J500" i="20"/>
  <c r="J499" i="20"/>
  <c r="J498" i="20"/>
  <c r="J497" i="20"/>
  <c r="J496" i="20"/>
  <c r="J495" i="20"/>
  <c r="J494" i="20"/>
  <c r="J493" i="20"/>
  <c r="J492" i="20"/>
  <c r="J491" i="20"/>
  <c r="J490" i="20"/>
  <c r="J489" i="20"/>
  <c r="J488" i="20"/>
  <c r="J487" i="20"/>
  <c r="J486" i="20"/>
  <c r="J485" i="20"/>
  <c r="J484" i="20"/>
  <c r="J483" i="20"/>
  <c r="J482" i="20"/>
  <c r="J481" i="20"/>
  <c r="J480" i="20"/>
  <c r="J479" i="20"/>
  <c r="J478" i="20"/>
  <c r="J477" i="20"/>
  <c r="J476" i="20"/>
  <c r="J475" i="20"/>
  <c r="J474" i="20"/>
  <c r="J473" i="20"/>
  <c r="J472" i="20"/>
  <c r="J471" i="20"/>
  <c r="J470" i="20"/>
  <c r="J469" i="20"/>
  <c r="J468" i="20"/>
  <c r="J467" i="20"/>
  <c r="J466" i="20"/>
  <c r="J465" i="20"/>
  <c r="J464" i="20"/>
  <c r="J463" i="20"/>
  <c r="J462" i="20"/>
  <c r="J461" i="20"/>
  <c r="J460" i="20"/>
  <c r="J459" i="20"/>
  <c r="J458" i="20"/>
  <c r="J457" i="20"/>
  <c r="J456" i="20"/>
  <c r="J455" i="20"/>
  <c r="J454" i="20"/>
  <c r="J453" i="20"/>
  <c r="J452" i="20"/>
  <c r="J451" i="20"/>
  <c r="J450" i="20"/>
  <c r="J449" i="20"/>
  <c r="J448" i="20"/>
  <c r="J447" i="20"/>
  <c r="J446" i="20"/>
  <c r="J445" i="20"/>
  <c r="J444" i="20"/>
  <c r="J443" i="20"/>
  <c r="J442" i="20"/>
  <c r="J441" i="20"/>
  <c r="J440" i="20"/>
  <c r="J439" i="20"/>
  <c r="J438" i="20"/>
  <c r="J437" i="20"/>
  <c r="J436" i="20"/>
  <c r="J435" i="20"/>
  <c r="J434" i="20"/>
  <c r="J433" i="20"/>
  <c r="J432" i="20"/>
  <c r="J431" i="20"/>
  <c r="J430" i="20"/>
  <c r="J429" i="20"/>
  <c r="J428" i="20"/>
  <c r="J427" i="20"/>
  <c r="J426" i="20"/>
  <c r="J425" i="20"/>
  <c r="J424" i="20"/>
  <c r="J423" i="20"/>
  <c r="J422" i="20"/>
  <c r="J421" i="20"/>
  <c r="J420" i="20"/>
  <c r="J419" i="20"/>
  <c r="J418" i="20"/>
  <c r="J417" i="20"/>
  <c r="J416" i="20"/>
  <c r="J415" i="20"/>
  <c r="J414" i="20"/>
  <c r="J413" i="20"/>
  <c r="J412" i="20"/>
  <c r="J411" i="20"/>
  <c r="J410" i="20"/>
  <c r="J409" i="20"/>
  <c r="J408" i="20"/>
  <c r="J407" i="20"/>
  <c r="J406" i="20"/>
  <c r="J405" i="20"/>
  <c r="J404" i="20"/>
  <c r="J403" i="20"/>
  <c r="J402" i="20"/>
  <c r="J401" i="20"/>
  <c r="J400" i="20"/>
  <c r="J399" i="20"/>
  <c r="J398" i="20"/>
  <c r="J397" i="20"/>
  <c r="J396" i="20"/>
  <c r="J395" i="20"/>
  <c r="J394" i="20"/>
  <c r="J393" i="20"/>
  <c r="J392" i="20"/>
  <c r="J391" i="20"/>
  <c r="J390" i="20"/>
  <c r="J389" i="20"/>
  <c r="J388" i="20"/>
  <c r="J387" i="20"/>
  <c r="J386" i="20"/>
  <c r="J385" i="20"/>
  <c r="J384" i="20"/>
  <c r="J383" i="20"/>
  <c r="J382" i="20"/>
  <c r="J381" i="20"/>
  <c r="J380" i="20"/>
  <c r="J379" i="20"/>
  <c r="J378" i="20"/>
  <c r="J377" i="20"/>
  <c r="J376" i="20"/>
  <c r="J375" i="20"/>
  <c r="J374" i="20"/>
  <c r="J373" i="20"/>
  <c r="J372" i="20"/>
  <c r="J371" i="20"/>
  <c r="J370" i="20"/>
  <c r="J369" i="20"/>
  <c r="J368" i="20"/>
  <c r="J367" i="20"/>
  <c r="J366" i="20"/>
  <c r="J365" i="20"/>
  <c r="J364" i="20"/>
  <c r="J363" i="20"/>
  <c r="J362" i="20"/>
  <c r="J361" i="20"/>
  <c r="J360" i="20"/>
  <c r="J359" i="20"/>
  <c r="J358" i="20"/>
  <c r="J357" i="20"/>
  <c r="J356" i="20"/>
  <c r="J355" i="20"/>
  <c r="J354" i="20"/>
  <c r="J353" i="20"/>
  <c r="J352" i="20"/>
  <c r="J351" i="20"/>
  <c r="J350" i="20"/>
  <c r="J349" i="20"/>
  <c r="J348" i="20"/>
  <c r="J347" i="20"/>
  <c r="J346" i="20"/>
  <c r="J345" i="20"/>
  <c r="J344" i="20"/>
  <c r="J343" i="20"/>
  <c r="J342" i="20"/>
  <c r="J341" i="20"/>
  <c r="J340" i="20"/>
  <c r="J339" i="20"/>
  <c r="J338" i="20"/>
  <c r="J337" i="20"/>
  <c r="J336" i="20"/>
  <c r="J335" i="20"/>
  <c r="J334" i="20"/>
  <c r="J333" i="20"/>
  <c r="J332" i="20"/>
  <c r="J331" i="20"/>
  <c r="J330" i="20"/>
  <c r="J329" i="20"/>
  <c r="J328" i="20"/>
  <c r="J327" i="20"/>
  <c r="J326" i="20"/>
  <c r="J325" i="20"/>
  <c r="J324" i="20"/>
  <c r="J323" i="20"/>
  <c r="J322" i="20"/>
  <c r="J321" i="20"/>
  <c r="J320" i="20"/>
  <c r="J319" i="20"/>
  <c r="J318" i="20"/>
  <c r="J317" i="20"/>
  <c r="J316" i="20"/>
  <c r="J315" i="20"/>
  <c r="J314" i="20"/>
  <c r="J313" i="20"/>
  <c r="J312" i="20"/>
  <c r="J311" i="20"/>
  <c r="J310" i="20"/>
  <c r="J309" i="20"/>
  <c r="J308" i="20"/>
  <c r="J307" i="20"/>
  <c r="J306" i="20"/>
  <c r="J305" i="20"/>
  <c r="J304" i="20"/>
  <c r="J303" i="20"/>
  <c r="J302" i="20"/>
  <c r="J301" i="20"/>
  <c r="J300" i="20"/>
  <c r="J299" i="20"/>
  <c r="J298" i="20"/>
  <c r="J297" i="20"/>
  <c r="J296" i="20"/>
  <c r="J295" i="20"/>
  <c r="J294" i="20"/>
  <c r="J293" i="20"/>
  <c r="J292" i="20"/>
  <c r="J291" i="20"/>
  <c r="J290" i="20"/>
  <c r="J289" i="20"/>
  <c r="J288" i="20"/>
  <c r="J287" i="20"/>
  <c r="J286" i="20"/>
  <c r="J285" i="20"/>
  <c r="J284" i="20"/>
  <c r="J283" i="20"/>
  <c r="J282" i="20"/>
  <c r="J281" i="20"/>
  <c r="J280" i="20"/>
  <c r="J279" i="20"/>
  <c r="J278" i="20"/>
  <c r="J277" i="20"/>
  <c r="J276" i="20"/>
  <c r="J275" i="20"/>
  <c r="J274" i="20"/>
  <c r="J273" i="20"/>
  <c r="J272" i="20"/>
  <c r="J271" i="20"/>
  <c r="J270" i="20"/>
  <c r="J269" i="20"/>
  <c r="J268" i="20"/>
  <c r="J267" i="20"/>
  <c r="J266" i="20"/>
  <c r="J265" i="20"/>
  <c r="J264" i="20"/>
  <c r="J263" i="20"/>
  <c r="J262" i="20"/>
  <c r="J261" i="20"/>
  <c r="J260" i="20"/>
  <c r="J259" i="20"/>
  <c r="J258" i="20"/>
  <c r="J257" i="20"/>
  <c r="J256" i="20"/>
  <c r="J255" i="20"/>
  <c r="J254" i="20"/>
  <c r="J253" i="20"/>
  <c r="J252" i="20"/>
  <c r="J251" i="20"/>
  <c r="J250" i="20"/>
  <c r="J249" i="20"/>
  <c r="J248" i="20"/>
  <c r="J247" i="20"/>
  <c r="J246" i="20"/>
  <c r="J245" i="20"/>
  <c r="J244" i="20"/>
  <c r="J243" i="20"/>
  <c r="J242" i="20"/>
  <c r="J241" i="20"/>
  <c r="J240" i="20"/>
  <c r="J239" i="20"/>
  <c r="J238" i="20"/>
  <c r="J237" i="20"/>
  <c r="J236" i="20"/>
  <c r="J235" i="20"/>
  <c r="J234" i="20"/>
  <c r="J233" i="20"/>
  <c r="J232" i="20"/>
  <c r="J231" i="20"/>
  <c r="J230" i="20"/>
  <c r="J229" i="20"/>
  <c r="J228" i="20"/>
  <c r="J227" i="20"/>
  <c r="J226" i="20"/>
  <c r="J225" i="20"/>
  <c r="J224" i="20"/>
  <c r="J223" i="20"/>
  <c r="J222" i="20"/>
  <c r="J221" i="20"/>
  <c r="J220" i="20"/>
  <c r="J219" i="20"/>
  <c r="J218" i="20"/>
  <c r="J217" i="20"/>
  <c r="J216" i="20"/>
  <c r="J215" i="20"/>
  <c r="J214" i="20"/>
  <c r="J213" i="20"/>
  <c r="J212" i="20"/>
  <c r="J211" i="20"/>
  <c r="J210" i="20"/>
  <c r="J209" i="20"/>
  <c r="J208" i="20"/>
  <c r="J207" i="20"/>
  <c r="J206" i="20"/>
  <c r="J205" i="20"/>
  <c r="J204" i="20"/>
  <c r="J203" i="20"/>
  <c r="J202" i="20"/>
  <c r="J201" i="20"/>
  <c r="J200" i="20"/>
  <c r="J199" i="20"/>
  <c r="J198" i="20"/>
  <c r="J197" i="20"/>
  <c r="J196" i="20"/>
  <c r="J195" i="20"/>
  <c r="J194" i="20"/>
  <c r="J193" i="20"/>
  <c r="J192" i="20"/>
  <c r="J191" i="20"/>
  <c r="J190" i="20"/>
  <c r="J189" i="20"/>
  <c r="J188" i="20"/>
  <c r="J187" i="20"/>
  <c r="J186" i="20"/>
  <c r="J185" i="20"/>
  <c r="J184" i="20"/>
  <c r="J183" i="20"/>
  <c r="J182" i="20"/>
  <c r="J181" i="20"/>
  <c r="J180" i="20"/>
  <c r="J179" i="20"/>
  <c r="J178" i="20"/>
  <c r="J177" i="20"/>
  <c r="J176" i="20"/>
  <c r="J175" i="20"/>
  <c r="J174" i="20"/>
  <c r="J173" i="20"/>
  <c r="J172" i="20"/>
  <c r="J171" i="20"/>
  <c r="J170" i="20"/>
  <c r="J169" i="20"/>
  <c r="J168" i="20"/>
  <c r="J167" i="20"/>
  <c r="J166" i="20"/>
  <c r="J165" i="20"/>
  <c r="J164" i="20"/>
  <c r="J163" i="20"/>
  <c r="J162" i="20"/>
  <c r="J161" i="20"/>
  <c r="J160" i="20"/>
  <c r="J159" i="20"/>
  <c r="J158" i="20"/>
  <c r="J157" i="20"/>
  <c r="J156" i="20"/>
  <c r="J155" i="20"/>
  <c r="J154" i="20"/>
  <c r="J153" i="20"/>
  <c r="J152" i="20"/>
  <c r="J151" i="20"/>
  <c r="J150" i="20"/>
  <c r="J149" i="20"/>
  <c r="J148" i="20"/>
  <c r="J147" i="20"/>
  <c r="J146" i="20"/>
  <c r="J145" i="20"/>
  <c r="J144" i="20"/>
  <c r="J143" i="20"/>
  <c r="J142" i="20"/>
  <c r="J141" i="20"/>
  <c r="J140" i="20"/>
  <c r="J139" i="20"/>
  <c r="J138" i="20"/>
  <c r="J137" i="20"/>
  <c r="J136" i="20"/>
  <c r="J135" i="20"/>
  <c r="J134" i="20"/>
  <c r="J133" i="20"/>
  <c r="J132" i="20"/>
  <c r="J131" i="20"/>
  <c r="J130" i="20"/>
  <c r="J129" i="20"/>
  <c r="J128" i="20"/>
  <c r="J127" i="20"/>
  <c r="J126" i="20"/>
  <c r="J125" i="20"/>
  <c r="J124" i="20"/>
  <c r="J123" i="20"/>
  <c r="J122" i="20"/>
  <c r="J121" i="20"/>
  <c r="J120" i="20"/>
  <c r="J119" i="20"/>
  <c r="J118" i="20"/>
  <c r="J117" i="20"/>
  <c r="J116" i="20"/>
  <c r="J115" i="20"/>
  <c r="J114" i="20"/>
  <c r="J113" i="20"/>
  <c r="J112" i="20"/>
  <c r="J111" i="20"/>
  <c r="J110" i="20"/>
  <c r="J109" i="20"/>
  <c r="J108" i="20"/>
  <c r="J107" i="20"/>
  <c r="J106" i="20"/>
  <c r="J105" i="20"/>
  <c r="J104" i="20"/>
  <c r="J103" i="20"/>
  <c r="J102" i="20"/>
  <c r="J101" i="20"/>
  <c r="J100" i="20"/>
  <c r="J99" i="20"/>
  <c r="J98" i="20"/>
  <c r="J97" i="20"/>
  <c r="J96" i="20"/>
  <c r="J95" i="20"/>
  <c r="J94" i="20"/>
  <c r="J93" i="20"/>
  <c r="J92" i="20"/>
  <c r="J91" i="20"/>
  <c r="J90" i="20"/>
  <c r="J89" i="20"/>
  <c r="J88" i="20"/>
  <c r="J87" i="20"/>
  <c r="J86" i="20"/>
  <c r="J85" i="20"/>
  <c r="J84" i="20"/>
  <c r="J83" i="20"/>
  <c r="J82" i="20"/>
  <c r="J81" i="20"/>
  <c r="J80" i="20"/>
  <c r="J79" i="20"/>
  <c r="J78" i="20"/>
  <c r="J77" i="20"/>
  <c r="J76" i="20"/>
  <c r="J75" i="20"/>
  <c r="J74" i="20"/>
  <c r="J73" i="20"/>
  <c r="J72" i="20"/>
  <c r="J71" i="20"/>
  <c r="J70" i="20"/>
  <c r="J69" i="20"/>
  <c r="J68" i="20"/>
  <c r="J67" i="20"/>
  <c r="J66" i="20"/>
  <c r="J65" i="20"/>
  <c r="J64" i="20"/>
  <c r="J63" i="20"/>
  <c r="J62" i="20"/>
  <c r="J61" i="20"/>
  <c r="J60" i="20"/>
  <c r="J59" i="20"/>
  <c r="J58" i="20"/>
  <c r="J57" i="20"/>
  <c r="J56" i="20"/>
  <c r="J55" i="20"/>
  <c r="J54" i="20"/>
  <c r="J851" i="20" s="1"/>
  <c r="J53" i="20"/>
  <c r="J52" i="20"/>
  <c r="J51" i="20"/>
  <c r="J850" i="20" s="1"/>
  <c r="J50" i="20"/>
  <c r="J49" i="20"/>
  <c r="J48" i="20"/>
  <c r="J47" i="20"/>
  <c r="J46" i="20"/>
  <c r="J45" i="20"/>
  <c r="J44" i="20"/>
  <c r="J43" i="20"/>
  <c r="J42" i="20"/>
  <c r="J41" i="20"/>
  <c r="J854" i="20" s="1"/>
  <c r="J40" i="20"/>
  <c r="J858" i="20" s="1"/>
  <c r="J39" i="20"/>
  <c r="J38" i="20"/>
  <c r="J37" i="20"/>
  <c r="J848" i="20" s="1"/>
  <c r="J36" i="20"/>
  <c r="J855" i="20" s="1"/>
  <c r="J35" i="20"/>
  <c r="J853" i="20" s="1"/>
  <c r="J34" i="20"/>
  <c r="J852" i="20" s="1"/>
  <c r="J33" i="20"/>
  <c r="J857" i="20" s="1"/>
  <c r="J32" i="20"/>
  <c r="J31" i="20"/>
  <c r="J30" i="20"/>
  <c r="J29" i="20"/>
  <c r="J845" i="20" s="1"/>
  <c r="J28" i="20"/>
  <c r="J874" i="20" s="1"/>
  <c r="F50" i="19"/>
  <c r="F49" i="19"/>
  <c r="H41" i="19"/>
  <c r="H40" i="19"/>
  <c r="J36" i="19"/>
  <c r="J35" i="19"/>
  <c r="J34" i="19"/>
  <c r="J33" i="19"/>
  <c r="J32" i="19"/>
  <c r="J31" i="19"/>
  <c r="J30" i="19"/>
  <c r="J29" i="19"/>
  <c r="J44" i="19" s="1"/>
  <c r="J28" i="19"/>
  <c r="J27" i="19"/>
  <c r="J51" i="19" s="1"/>
  <c r="F696" i="18"/>
  <c r="F695" i="18"/>
  <c r="J684" i="18"/>
  <c r="H684" i="18"/>
  <c r="H683" i="18"/>
  <c r="H682" i="18"/>
  <c r="H681" i="18"/>
  <c r="H680" i="18"/>
  <c r="H679" i="18"/>
  <c r="H678" i="18"/>
  <c r="H677" i="18"/>
  <c r="H676" i="18"/>
  <c r="H675" i="18"/>
  <c r="J671" i="18"/>
  <c r="J670" i="18"/>
  <c r="J669" i="18"/>
  <c r="J668" i="18"/>
  <c r="J667" i="18"/>
  <c r="J666" i="18"/>
  <c r="J665" i="18"/>
  <c r="J664" i="18"/>
  <c r="J663" i="18"/>
  <c r="J662" i="18"/>
  <c r="J661" i="18"/>
  <c r="J660" i="18"/>
  <c r="J659" i="18"/>
  <c r="J658" i="18"/>
  <c r="J657" i="18"/>
  <c r="J656" i="18"/>
  <c r="J655" i="18"/>
  <c r="J654" i="18"/>
  <c r="J653" i="18"/>
  <c r="J652" i="18"/>
  <c r="J651" i="18"/>
  <c r="J650" i="18"/>
  <c r="J649" i="18"/>
  <c r="J648" i="18"/>
  <c r="J647" i="18"/>
  <c r="J646" i="18"/>
  <c r="J645" i="18"/>
  <c r="J644" i="18"/>
  <c r="J643" i="18"/>
  <c r="J642" i="18"/>
  <c r="J641" i="18"/>
  <c r="J640" i="18"/>
  <c r="J639" i="18"/>
  <c r="J638" i="18"/>
  <c r="J637" i="18"/>
  <c r="J636" i="18"/>
  <c r="J635" i="18"/>
  <c r="J634" i="18"/>
  <c r="J633" i="18"/>
  <c r="J632" i="18"/>
  <c r="J631" i="18"/>
  <c r="J630" i="18"/>
  <c r="J629" i="18"/>
  <c r="J628" i="18"/>
  <c r="J627" i="18"/>
  <c r="J626" i="18"/>
  <c r="J625" i="18"/>
  <c r="J624" i="18"/>
  <c r="J623" i="18"/>
  <c r="J622" i="18"/>
  <c r="J621" i="18"/>
  <c r="J620" i="18"/>
  <c r="J619" i="18"/>
  <c r="J618" i="18"/>
  <c r="J617" i="18"/>
  <c r="J616" i="18"/>
  <c r="J615" i="18"/>
  <c r="J614" i="18"/>
  <c r="J613" i="18"/>
  <c r="J612" i="18"/>
  <c r="J611" i="18"/>
  <c r="J610" i="18"/>
  <c r="J609" i="18"/>
  <c r="J608" i="18"/>
  <c r="J607" i="18"/>
  <c r="J606" i="18"/>
  <c r="J605" i="18"/>
  <c r="J604" i="18"/>
  <c r="J603" i="18"/>
  <c r="J602" i="18"/>
  <c r="J601" i="18"/>
  <c r="J600" i="18"/>
  <c r="J599" i="18"/>
  <c r="J598" i="18"/>
  <c r="J597" i="18"/>
  <c r="J596" i="18"/>
  <c r="J595" i="18"/>
  <c r="J594" i="18"/>
  <c r="J593" i="18"/>
  <c r="J592" i="18"/>
  <c r="J591" i="18"/>
  <c r="J590" i="18"/>
  <c r="J589" i="18"/>
  <c r="J588" i="18"/>
  <c r="J587" i="18"/>
  <c r="J586" i="18"/>
  <c r="J585" i="18"/>
  <c r="J584" i="18"/>
  <c r="J583" i="18"/>
  <c r="J582" i="18"/>
  <c r="J581" i="18"/>
  <c r="J580" i="18"/>
  <c r="J579" i="18"/>
  <c r="J578" i="18"/>
  <c r="J577" i="18"/>
  <c r="J576" i="18"/>
  <c r="J575" i="18"/>
  <c r="J574" i="18"/>
  <c r="J573" i="18"/>
  <c r="J572" i="18"/>
  <c r="J571" i="18"/>
  <c r="J570" i="18"/>
  <c r="J569" i="18"/>
  <c r="J568" i="18"/>
  <c r="J567" i="18"/>
  <c r="J566" i="18"/>
  <c r="J565" i="18"/>
  <c r="J564" i="18"/>
  <c r="J563" i="18"/>
  <c r="J562" i="18"/>
  <c r="J561" i="18"/>
  <c r="J560" i="18"/>
  <c r="J559" i="18"/>
  <c r="J558" i="18"/>
  <c r="J557" i="18"/>
  <c r="J556" i="18"/>
  <c r="J555" i="18"/>
  <c r="J554" i="18"/>
  <c r="J553" i="18"/>
  <c r="J552" i="18"/>
  <c r="J551" i="18"/>
  <c r="J550" i="18"/>
  <c r="J549" i="18"/>
  <c r="J548" i="18"/>
  <c r="J547" i="18"/>
  <c r="J546" i="18"/>
  <c r="J545" i="18"/>
  <c r="J544" i="18"/>
  <c r="J543" i="18"/>
  <c r="J542" i="18"/>
  <c r="J541" i="18"/>
  <c r="J540" i="18"/>
  <c r="J539" i="18"/>
  <c r="J538" i="18"/>
  <c r="J537" i="18"/>
  <c r="J536" i="18"/>
  <c r="J535" i="18"/>
  <c r="J534" i="18"/>
  <c r="J533" i="18"/>
  <c r="J532" i="18"/>
  <c r="J531" i="18"/>
  <c r="J530" i="18"/>
  <c r="J529" i="18"/>
  <c r="J528" i="18"/>
  <c r="J527" i="18"/>
  <c r="J526" i="18"/>
  <c r="J525" i="18"/>
  <c r="J524" i="18"/>
  <c r="J523" i="18"/>
  <c r="J522" i="18"/>
  <c r="J521" i="18"/>
  <c r="J520" i="18"/>
  <c r="J519" i="18"/>
  <c r="J518" i="18"/>
  <c r="J517" i="18"/>
  <c r="J516" i="18"/>
  <c r="J515" i="18"/>
  <c r="J514" i="18"/>
  <c r="J513" i="18"/>
  <c r="J512" i="18"/>
  <c r="J511" i="18"/>
  <c r="J510" i="18"/>
  <c r="J509" i="18"/>
  <c r="J508" i="18"/>
  <c r="J507" i="18"/>
  <c r="J506" i="18"/>
  <c r="J505" i="18"/>
  <c r="J504" i="18"/>
  <c r="J503" i="18"/>
  <c r="J502" i="18"/>
  <c r="J501" i="18"/>
  <c r="J500" i="18"/>
  <c r="J499" i="18"/>
  <c r="J498" i="18"/>
  <c r="J497" i="18"/>
  <c r="J496" i="18"/>
  <c r="J495" i="18"/>
  <c r="J494" i="18"/>
  <c r="J493" i="18"/>
  <c r="J492" i="18"/>
  <c r="J491" i="18"/>
  <c r="J490" i="18"/>
  <c r="J489" i="18"/>
  <c r="J488" i="18"/>
  <c r="J487" i="18"/>
  <c r="J486" i="18"/>
  <c r="J485" i="18"/>
  <c r="J484" i="18"/>
  <c r="J483" i="18"/>
  <c r="J482" i="18"/>
  <c r="J481" i="18"/>
  <c r="J480" i="18"/>
  <c r="J479" i="18"/>
  <c r="J478" i="18"/>
  <c r="J477" i="18"/>
  <c r="J476" i="18"/>
  <c r="J475" i="18"/>
  <c r="J474" i="18"/>
  <c r="J473" i="18"/>
  <c r="J472" i="18"/>
  <c r="J471" i="18"/>
  <c r="J470" i="18"/>
  <c r="J469" i="18"/>
  <c r="J468" i="18"/>
  <c r="J467" i="18"/>
  <c r="J466" i="18"/>
  <c r="J465" i="18"/>
  <c r="J464" i="18"/>
  <c r="J463" i="18"/>
  <c r="J462" i="18"/>
  <c r="J461" i="18"/>
  <c r="J460" i="18"/>
  <c r="J459" i="18"/>
  <c r="J458" i="18"/>
  <c r="J457" i="18"/>
  <c r="J456" i="18"/>
  <c r="J455" i="18"/>
  <c r="J454" i="18"/>
  <c r="J453" i="18"/>
  <c r="J452" i="18"/>
  <c r="J451" i="18"/>
  <c r="J450" i="18"/>
  <c r="J449" i="18"/>
  <c r="J448" i="18"/>
  <c r="J447" i="18"/>
  <c r="J446" i="18"/>
  <c r="J445" i="18"/>
  <c r="J444" i="18"/>
  <c r="J443" i="18"/>
  <c r="J442" i="18"/>
  <c r="J441" i="18"/>
  <c r="J440" i="18"/>
  <c r="J439" i="18"/>
  <c r="J438" i="18"/>
  <c r="J437" i="18"/>
  <c r="J436" i="18"/>
  <c r="J435" i="18"/>
  <c r="J434" i="18"/>
  <c r="J433" i="18"/>
  <c r="J432" i="18"/>
  <c r="J431" i="18"/>
  <c r="J430" i="18"/>
  <c r="J429" i="18"/>
  <c r="J428" i="18"/>
  <c r="J427" i="18"/>
  <c r="J426" i="18"/>
  <c r="J425" i="18"/>
  <c r="J424" i="18"/>
  <c r="J423" i="18"/>
  <c r="J422" i="18"/>
  <c r="J421" i="18"/>
  <c r="J420" i="18"/>
  <c r="J419" i="18"/>
  <c r="J418" i="18"/>
  <c r="J417" i="18"/>
  <c r="J416" i="18"/>
  <c r="J415" i="18"/>
  <c r="J414" i="18"/>
  <c r="J413" i="18"/>
  <c r="J412" i="18"/>
  <c r="J411" i="18"/>
  <c r="J410" i="18"/>
  <c r="J409" i="18"/>
  <c r="J408" i="18"/>
  <c r="J407" i="18"/>
  <c r="J406" i="18"/>
  <c r="J405" i="18"/>
  <c r="J404" i="18"/>
  <c r="J403" i="18"/>
  <c r="J402" i="18"/>
  <c r="J401" i="18"/>
  <c r="J400" i="18"/>
  <c r="J399" i="18"/>
  <c r="J398" i="18"/>
  <c r="J397" i="18"/>
  <c r="J396" i="18"/>
  <c r="J395" i="18"/>
  <c r="J394" i="18"/>
  <c r="J393" i="18"/>
  <c r="J392" i="18"/>
  <c r="J391" i="18"/>
  <c r="J390" i="18"/>
  <c r="J389" i="18"/>
  <c r="J388" i="18"/>
  <c r="J387" i="18"/>
  <c r="J386" i="18"/>
  <c r="J385" i="18"/>
  <c r="J384" i="18"/>
  <c r="J383" i="18"/>
  <c r="J382" i="18"/>
  <c r="J381" i="18"/>
  <c r="J380" i="18"/>
  <c r="J379" i="18"/>
  <c r="J378" i="18"/>
  <c r="J377" i="18"/>
  <c r="J376" i="18"/>
  <c r="J375" i="18"/>
  <c r="J374" i="18"/>
  <c r="J373" i="18"/>
  <c r="J372" i="18"/>
  <c r="J371" i="18"/>
  <c r="J370" i="18"/>
  <c r="J369" i="18"/>
  <c r="J368" i="18"/>
  <c r="J367" i="18"/>
  <c r="J366" i="18"/>
  <c r="J365" i="18"/>
  <c r="J364" i="18"/>
  <c r="J363" i="18"/>
  <c r="J362" i="18"/>
  <c r="J361" i="18"/>
  <c r="J360" i="18"/>
  <c r="J359" i="18"/>
  <c r="J358" i="18"/>
  <c r="J357" i="18"/>
  <c r="J356" i="18"/>
  <c r="J355" i="18"/>
  <c r="J354" i="18"/>
  <c r="J353" i="18"/>
  <c r="J352" i="18"/>
  <c r="J351" i="18"/>
  <c r="J350" i="18"/>
  <c r="J349" i="18"/>
  <c r="J348" i="18"/>
  <c r="J347" i="18"/>
  <c r="J346" i="18"/>
  <c r="J345" i="18"/>
  <c r="J344" i="18"/>
  <c r="J343" i="18"/>
  <c r="J342" i="18"/>
  <c r="J341" i="18"/>
  <c r="J340" i="18"/>
  <c r="J339" i="18"/>
  <c r="J338" i="18"/>
  <c r="J337" i="18"/>
  <c r="J336" i="18"/>
  <c r="J335" i="18"/>
  <c r="J334" i="18"/>
  <c r="J333" i="18"/>
  <c r="J332" i="18"/>
  <c r="J331" i="18"/>
  <c r="J330" i="18"/>
  <c r="J329" i="18"/>
  <c r="J328" i="18"/>
  <c r="J327" i="18"/>
  <c r="J326" i="18"/>
  <c r="J325" i="18"/>
  <c r="J324" i="18"/>
  <c r="J323" i="18"/>
  <c r="J322" i="18"/>
  <c r="J321" i="18"/>
  <c r="J320" i="18"/>
  <c r="J319" i="18"/>
  <c r="J318" i="18"/>
  <c r="J317" i="18"/>
  <c r="J316" i="18"/>
  <c r="J315" i="18"/>
  <c r="J314" i="18"/>
  <c r="J313" i="18"/>
  <c r="J312" i="18"/>
  <c r="J311" i="18"/>
  <c r="J310" i="18"/>
  <c r="J309" i="18"/>
  <c r="J308" i="18"/>
  <c r="J307" i="18"/>
  <c r="J306" i="18"/>
  <c r="J305" i="18"/>
  <c r="J304" i="18"/>
  <c r="J303" i="18"/>
  <c r="J302" i="18"/>
  <c r="J301" i="18"/>
  <c r="J300" i="18"/>
  <c r="J299" i="18"/>
  <c r="J298" i="18"/>
  <c r="J297" i="18"/>
  <c r="J296" i="18"/>
  <c r="J295" i="18"/>
  <c r="J294" i="18"/>
  <c r="J293" i="18"/>
  <c r="J292" i="18"/>
  <c r="J291" i="18"/>
  <c r="J290" i="18"/>
  <c r="J289" i="18"/>
  <c r="J288" i="18"/>
  <c r="J287" i="18"/>
  <c r="J286" i="18"/>
  <c r="J285" i="18"/>
  <c r="J284" i="18"/>
  <c r="J283" i="18"/>
  <c r="J282" i="18"/>
  <c r="J281" i="18"/>
  <c r="J280" i="18"/>
  <c r="J279" i="18"/>
  <c r="J278" i="18"/>
  <c r="J277" i="18"/>
  <c r="J276" i="18"/>
  <c r="J275" i="18"/>
  <c r="J274" i="18"/>
  <c r="J273" i="18"/>
  <c r="J272" i="18"/>
  <c r="J271" i="18"/>
  <c r="J270" i="18"/>
  <c r="J269" i="18"/>
  <c r="J268" i="18"/>
  <c r="J267" i="18"/>
  <c r="J266" i="18"/>
  <c r="J265" i="18"/>
  <c r="J264" i="18"/>
  <c r="J263" i="18"/>
  <c r="J262" i="18"/>
  <c r="J261" i="18"/>
  <c r="J260" i="18"/>
  <c r="J259" i="18"/>
  <c r="J258" i="18"/>
  <c r="J257" i="18"/>
  <c r="J256" i="18"/>
  <c r="J255" i="18"/>
  <c r="J254" i="18"/>
  <c r="J253" i="18"/>
  <c r="J252" i="18"/>
  <c r="J251" i="18"/>
  <c r="J34" i="18" s="1"/>
  <c r="J250" i="18"/>
  <c r="J249" i="18"/>
  <c r="J248" i="18"/>
  <c r="J247" i="18"/>
  <c r="J246" i="18"/>
  <c r="J245" i="18"/>
  <c r="J244" i="18"/>
  <c r="J243" i="18"/>
  <c r="J242" i="18"/>
  <c r="J241" i="18"/>
  <c r="J240" i="18"/>
  <c r="J239" i="18"/>
  <c r="J238" i="18"/>
  <c r="J237" i="18"/>
  <c r="J236" i="18"/>
  <c r="J235" i="18"/>
  <c r="J234" i="18"/>
  <c r="J233" i="18"/>
  <c r="J232" i="18"/>
  <c r="J231" i="18"/>
  <c r="J230" i="18"/>
  <c r="J229" i="18"/>
  <c r="J228" i="18"/>
  <c r="J227" i="18"/>
  <c r="J226" i="18"/>
  <c r="J225" i="18"/>
  <c r="J224" i="18"/>
  <c r="J223" i="18"/>
  <c r="J222" i="18"/>
  <c r="J221" i="18"/>
  <c r="J220" i="18"/>
  <c r="J219" i="18"/>
  <c r="J218" i="18"/>
  <c r="J217" i="18"/>
  <c r="J216" i="18"/>
  <c r="J215" i="18"/>
  <c r="J214" i="18"/>
  <c r="J213" i="18"/>
  <c r="J212" i="18"/>
  <c r="J211" i="18"/>
  <c r="J210" i="18"/>
  <c r="J209" i="18"/>
  <c r="J208" i="18"/>
  <c r="J207" i="18"/>
  <c r="J206" i="18"/>
  <c r="J205" i="18"/>
  <c r="J204" i="18"/>
  <c r="J203" i="18"/>
  <c r="J202" i="18"/>
  <c r="J201" i="18"/>
  <c r="J200" i="18"/>
  <c r="J199" i="18"/>
  <c r="J198" i="18"/>
  <c r="J197" i="18"/>
  <c r="J196" i="18"/>
  <c r="J195" i="18"/>
  <c r="J194" i="18"/>
  <c r="J193" i="18"/>
  <c r="J192" i="18"/>
  <c r="J191" i="18"/>
  <c r="J190" i="18"/>
  <c r="J189" i="18"/>
  <c r="J188" i="18"/>
  <c r="J187" i="18"/>
  <c r="J186" i="18"/>
  <c r="J185" i="18"/>
  <c r="J184" i="18"/>
  <c r="J183" i="18"/>
  <c r="J182" i="18"/>
  <c r="J181" i="18"/>
  <c r="J180" i="18"/>
  <c r="J179" i="18"/>
  <c r="J178" i="18"/>
  <c r="J177" i="18"/>
  <c r="J176" i="18"/>
  <c r="J175" i="18"/>
  <c r="J174" i="18"/>
  <c r="J173" i="18"/>
  <c r="J172" i="18"/>
  <c r="J171" i="18"/>
  <c r="J170" i="18"/>
  <c r="J169" i="18"/>
  <c r="J168" i="18"/>
  <c r="J167" i="18"/>
  <c r="J166" i="18"/>
  <c r="J165" i="18"/>
  <c r="J164" i="18"/>
  <c r="J163" i="18"/>
  <c r="J162" i="18"/>
  <c r="J161" i="18"/>
  <c r="J160" i="18"/>
  <c r="J159" i="18"/>
  <c r="J158" i="18"/>
  <c r="J157" i="18"/>
  <c r="J156" i="18"/>
  <c r="J155" i="18"/>
  <c r="J154" i="18"/>
  <c r="J153" i="18"/>
  <c r="J152" i="18"/>
  <c r="J151" i="18"/>
  <c r="J150" i="18"/>
  <c r="J149" i="18"/>
  <c r="J148" i="18"/>
  <c r="J147" i="18"/>
  <c r="J146" i="18"/>
  <c r="J145" i="18"/>
  <c r="J144" i="18"/>
  <c r="J143" i="18"/>
  <c r="J142" i="18"/>
  <c r="J141" i="18"/>
  <c r="J140" i="18"/>
  <c r="J139" i="18"/>
  <c r="J138" i="18"/>
  <c r="J137" i="18"/>
  <c r="J136" i="18"/>
  <c r="J135" i="18"/>
  <c r="J134" i="18"/>
  <c r="J133" i="18"/>
  <c r="J132" i="18"/>
  <c r="J131" i="18"/>
  <c r="J130" i="18"/>
  <c r="J129" i="18"/>
  <c r="J128" i="18"/>
  <c r="J127" i="18"/>
  <c r="J126" i="18"/>
  <c r="J125" i="18"/>
  <c r="J124" i="18"/>
  <c r="J123" i="18"/>
  <c r="J122" i="18"/>
  <c r="J121" i="18"/>
  <c r="J120" i="18"/>
  <c r="J119" i="18"/>
  <c r="J118" i="18"/>
  <c r="J117" i="18"/>
  <c r="J116" i="18"/>
  <c r="J115" i="18"/>
  <c r="J114" i="18"/>
  <c r="J113" i="18"/>
  <c r="J112" i="18"/>
  <c r="J111" i="18"/>
  <c r="J110" i="18"/>
  <c r="J109" i="18"/>
  <c r="J108" i="18"/>
  <c r="J107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33" i="18" s="1"/>
  <c r="J85" i="18"/>
  <c r="J84" i="18"/>
  <c r="J678" i="18" s="1"/>
  <c r="J83" i="18"/>
  <c r="J82" i="18"/>
  <c r="J81" i="18"/>
  <c r="J80" i="18"/>
  <c r="J79" i="18"/>
  <c r="J78" i="18"/>
  <c r="J77" i="18"/>
  <c r="J76" i="18"/>
  <c r="J75" i="18"/>
  <c r="J74" i="18"/>
  <c r="J73" i="18"/>
  <c r="J72" i="18"/>
  <c r="J71" i="18"/>
  <c r="J70" i="18"/>
  <c r="J69" i="18"/>
  <c r="J68" i="18"/>
  <c r="J67" i="18"/>
  <c r="J66" i="18"/>
  <c r="J65" i="18"/>
  <c r="J64" i="18"/>
  <c r="J63" i="18"/>
  <c r="J62" i="18"/>
  <c r="J61" i="18"/>
  <c r="J60" i="18"/>
  <c r="J59" i="18"/>
  <c r="J58" i="18"/>
  <c r="J57" i="18"/>
  <c r="J56" i="18"/>
  <c r="J28" i="18" s="1"/>
  <c r="J55" i="18"/>
  <c r="J54" i="18"/>
  <c r="J53" i="18"/>
  <c r="J52" i="18"/>
  <c r="J51" i="18"/>
  <c r="J50" i="18"/>
  <c r="J35" i="18" s="1"/>
  <c r="J49" i="18"/>
  <c r="J681" i="18" s="1"/>
  <c r="J48" i="18"/>
  <c r="J47" i="18"/>
  <c r="J46" i="18"/>
  <c r="J679" i="18" s="1"/>
  <c r="J45" i="18"/>
  <c r="J675" i="18" s="1"/>
  <c r="J44" i="18"/>
  <c r="J683" i="18" s="1"/>
  <c r="J43" i="18"/>
  <c r="J677" i="18" s="1"/>
  <c r="J42" i="18"/>
  <c r="J39" i="18" s="1"/>
  <c r="J37" i="18"/>
  <c r="I37" i="18"/>
  <c r="G37" i="18"/>
  <c r="F37" i="18"/>
  <c r="B37" i="18"/>
  <c r="I36" i="18"/>
  <c r="G36" i="18"/>
  <c r="F36" i="18"/>
  <c r="B36" i="18"/>
  <c r="I35" i="18"/>
  <c r="G35" i="18"/>
  <c r="F35" i="18"/>
  <c r="B35" i="18"/>
  <c r="I34" i="18"/>
  <c r="G34" i="18"/>
  <c r="F34" i="18"/>
  <c r="B34" i="18"/>
  <c r="I33" i="18"/>
  <c r="G33" i="18"/>
  <c r="F33" i="18"/>
  <c r="B33" i="18"/>
  <c r="I32" i="18"/>
  <c r="G32" i="18"/>
  <c r="F32" i="18"/>
  <c r="B32" i="18"/>
  <c r="J31" i="18"/>
  <c r="I31" i="18"/>
  <c r="G31" i="18"/>
  <c r="F31" i="18"/>
  <c r="B31" i="18"/>
  <c r="I30" i="18"/>
  <c r="G30" i="18"/>
  <c r="F30" i="18"/>
  <c r="B30" i="18"/>
  <c r="I29" i="18"/>
  <c r="G29" i="18"/>
  <c r="F29" i="18"/>
  <c r="B29" i="18"/>
  <c r="I28" i="18"/>
  <c r="G28" i="18"/>
  <c r="F28" i="18"/>
  <c r="B28" i="18"/>
  <c r="F81" i="17"/>
  <c r="F80" i="17"/>
  <c r="F79" i="17"/>
  <c r="H71" i="17"/>
  <c r="J70" i="17"/>
  <c r="H70" i="17"/>
  <c r="J69" i="17"/>
  <c r="H69" i="17"/>
  <c r="H68" i="17"/>
  <c r="H67" i="17"/>
  <c r="H66" i="17"/>
  <c r="H65" i="17"/>
  <c r="J61" i="17"/>
  <c r="J60" i="17"/>
  <c r="J59" i="17"/>
  <c r="J58" i="17"/>
  <c r="J57" i="17"/>
  <c r="J56" i="17"/>
  <c r="J55" i="17"/>
  <c r="J54" i="17"/>
  <c r="J53" i="17"/>
  <c r="J52" i="17"/>
  <c r="J51" i="17"/>
  <c r="J50" i="17"/>
  <c r="J49" i="17"/>
  <c r="J48" i="17"/>
  <c r="J47" i="17"/>
  <c r="J46" i="17"/>
  <c r="J45" i="17"/>
  <c r="J44" i="17"/>
  <c r="J43" i="17"/>
  <c r="J42" i="17"/>
  <c r="J41" i="17"/>
  <c r="J40" i="17"/>
  <c r="J39" i="17"/>
  <c r="J38" i="17"/>
  <c r="J68" i="17" s="1"/>
  <c r="J37" i="17"/>
  <c r="J36" i="17"/>
  <c r="J67" i="17" s="1"/>
  <c r="J35" i="17"/>
  <c r="J34" i="17"/>
  <c r="J33" i="17"/>
  <c r="J32" i="17"/>
  <c r="J65" i="17" s="1"/>
  <c r="J31" i="17"/>
  <c r="J30" i="17"/>
  <c r="J71" i="17" s="1"/>
  <c r="J29" i="17"/>
  <c r="J66" i="17" s="1"/>
  <c r="J28" i="17"/>
  <c r="J81" i="17" s="1"/>
  <c r="F56" i="16"/>
  <c r="F55" i="16"/>
  <c r="F54" i="16"/>
  <c r="F53" i="16"/>
  <c r="H45" i="16"/>
  <c r="H44" i="16"/>
  <c r="H43" i="16"/>
  <c r="J39" i="16"/>
  <c r="J38" i="16"/>
  <c r="J37" i="16"/>
  <c r="J36" i="16"/>
  <c r="J45" i="16" s="1"/>
  <c r="J35" i="16"/>
  <c r="J44" i="16" s="1"/>
  <c r="J34" i="16"/>
  <c r="J33" i="16"/>
  <c r="J32" i="16"/>
  <c r="J31" i="16"/>
  <c r="J30" i="16"/>
  <c r="J29" i="16"/>
  <c r="J28" i="16"/>
  <c r="J55" i="16" s="1"/>
  <c r="J27" i="16"/>
  <c r="F50" i="15"/>
  <c r="F49" i="15"/>
  <c r="F48" i="15"/>
  <c r="F47" i="15"/>
  <c r="J36" i="15"/>
  <c r="H36" i="15"/>
  <c r="J35" i="15"/>
  <c r="H35" i="15"/>
  <c r="J31" i="15"/>
  <c r="J30" i="15"/>
  <c r="J29" i="15"/>
  <c r="J28" i="15"/>
  <c r="J49" i="15" s="1"/>
  <c r="F50" i="14"/>
  <c r="F49" i="14"/>
  <c r="J38" i="14"/>
  <c r="H38" i="14"/>
  <c r="H37" i="14"/>
  <c r="J33" i="14"/>
  <c r="J51" i="14" s="1"/>
  <c r="J32" i="14"/>
  <c r="J31" i="14"/>
  <c r="J30" i="14"/>
  <c r="J29" i="14"/>
  <c r="J37" i="14" s="1"/>
  <c r="J28" i="14"/>
  <c r="J27" i="14"/>
  <c r="J41" i="14" s="1"/>
  <c r="G1875" i="13"/>
  <c r="G1874" i="13"/>
  <c r="G1873" i="13"/>
  <c r="H1862" i="13"/>
  <c r="H1861" i="13"/>
  <c r="H1860" i="13"/>
  <c r="H1859" i="13"/>
  <c r="H1858" i="13"/>
  <c r="J1857" i="13"/>
  <c r="H1857" i="13"/>
  <c r="H1856" i="13"/>
  <c r="H1855" i="13"/>
  <c r="H1853" i="13"/>
  <c r="H1852" i="13"/>
  <c r="H1851" i="13"/>
  <c r="H1850" i="13"/>
  <c r="H1849" i="13"/>
  <c r="J1845" i="13"/>
  <c r="J1844" i="13"/>
  <c r="J1843" i="13"/>
  <c r="J1842" i="13"/>
  <c r="J1841" i="13"/>
  <c r="J1840" i="13"/>
  <c r="J1839" i="13"/>
  <c r="J1838" i="13"/>
  <c r="J1837" i="13"/>
  <c r="J1836" i="13"/>
  <c r="J1835" i="13"/>
  <c r="J1834" i="13"/>
  <c r="J1833" i="13"/>
  <c r="J1832" i="13"/>
  <c r="J1831" i="13"/>
  <c r="J1830" i="13"/>
  <c r="J1829" i="13"/>
  <c r="J1828" i="13"/>
  <c r="J1827" i="13"/>
  <c r="J1826" i="13"/>
  <c r="J1825" i="13"/>
  <c r="J1824" i="13"/>
  <c r="J1823" i="13"/>
  <c r="J1822" i="13"/>
  <c r="J1821" i="13"/>
  <c r="J1820" i="13"/>
  <c r="J1819" i="13"/>
  <c r="J1818" i="13"/>
  <c r="J1817" i="13"/>
  <c r="J1816" i="13"/>
  <c r="J1815" i="13"/>
  <c r="J1814" i="13"/>
  <c r="J1813" i="13"/>
  <c r="J1812" i="13"/>
  <c r="J1811" i="13"/>
  <c r="J1810" i="13"/>
  <c r="J1809" i="13"/>
  <c r="J1808" i="13"/>
  <c r="J1807" i="13"/>
  <c r="J1806" i="13"/>
  <c r="J1805" i="13"/>
  <c r="J1804" i="13"/>
  <c r="J1803" i="13"/>
  <c r="J1802" i="13"/>
  <c r="J1801" i="13"/>
  <c r="J1800" i="13"/>
  <c r="J1799" i="13"/>
  <c r="J1798" i="13"/>
  <c r="J1797" i="13"/>
  <c r="J1796" i="13"/>
  <c r="J1795" i="13"/>
  <c r="J1794" i="13"/>
  <c r="J1793" i="13"/>
  <c r="J1792" i="13"/>
  <c r="J1791" i="13"/>
  <c r="J1790" i="13"/>
  <c r="J1789" i="13"/>
  <c r="J1788" i="13"/>
  <c r="J1787" i="13"/>
  <c r="J1786" i="13"/>
  <c r="J1785" i="13"/>
  <c r="J1784" i="13"/>
  <c r="J1783" i="13"/>
  <c r="J1782" i="13"/>
  <c r="J1781" i="13"/>
  <c r="J1780" i="13"/>
  <c r="J1779" i="13"/>
  <c r="J1778" i="13"/>
  <c r="J1777" i="13"/>
  <c r="J1776" i="13"/>
  <c r="J1775" i="13"/>
  <c r="J1774" i="13"/>
  <c r="J1773" i="13"/>
  <c r="J1772" i="13"/>
  <c r="J1771" i="13"/>
  <c r="J1770" i="13"/>
  <c r="J1769" i="13"/>
  <c r="J1768" i="13"/>
  <c r="J1767" i="13"/>
  <c r="J1766" i="13"/>
  <c r="J1765" i="13"/>
  <c r="J1764" i="13"/>
  <c r="J1763" i="13"/>
  <c r="J1762" i="13"/>
  <c r="J1761" i="13"/>
  <c r="J1760" i="13"/>
  <c r="J1759" i="13"/>
  <c r="J1758" i="13"/>
  <c r="J1757" i="13"/>
  <c r="J1756" i="13"/>
  <c r="J1755" i="13"/>
  <c r="J1754" i="13"/>
  <c r="J1753" i="13"/>
  <c r="J1752" i="13"/>
  <c r="J1751" i="13"/>
  <c r="J1750" i="13"/>
  <c r="J1749" i="13"/>
  <c r="J1748" i="13"/>
  <c r="J1747" i="13"/>
  <c r="J1746" i="13"/>
  <c r="J1745" i="13"/>
  <c r="J1744" i="13"/>
  <c r="J1743" i="13"/>
  <c r="J1742" i="13"/>
  <c r="J1741" i="13"/>
  <c r="J1740" i="13"/>
  <c r="J1739" i="13"/>
  <c r="J1738" i="13"/>
  <c r="J1737" i="13"/>
  <c r="J1736" i="13"/>
  <c r="J1735" i="13"/>
  <c r="J1734" i="13"/>
  <c r="J1733" i="13"/>
  <c r="J1732" i="13"/>
  <c r="J1731" i="13"/>
  <c r="J1730" i="13"/>
  <c r="J1729" i="13"/>
  <c r="J1728" i="13"/>
  <c r="J1727" i="13"/>
  <c r="J1726" i="13"/>
  <c r="J1725" i="13"/>
  <c r="J1724" i="13"/>
  <c r="J1723" i="13"/>
  <c r="J1722" i="13"/>
  <c r="J1721" i="13"/>
  <c r="J1720" i="13"/>
  <c r="J1719" i="13"/>
  <c r="J1718" i="13"/>
  <c r="J1717" i="13"/>
  <c r="J1716" i="13"/>
  <c r="J1715" i="13"/>
  <c r="J1714" i="13"/>
  <c r="J1713" i="13"/>
  <c r="J1712" i="13"/>
  <c r="J1711" i="13"/>
  <c r="J1710" i="13"/>
  <c r="J1709" i="13"/>
  <c r="J1708" i="13"/>
  <c r="J1707" i="13"/>
  <c r="J1706" i="13"/>
  <c r="J1705" i="13"/>
  <c r="J1704" i="13"/>
  <c r="J1703" i="13"/>
  <c r="J1702" i="13"/>
  <c r="J1701" i="13"/>
  <c r="J1700" i="13"/>
  <c r="J1699" i="13"/>
  <c r="J1698" i="13"/>
  <c r="J1697" i="13"/>
  <c r="J1696" i="13"/>
  <c r="J1695" i="13"/>
  <c r="J1694" i="13"/>
  <c r="J1693" i="13"/>
  <c r="J1692" i="13"/>
  <c r="J1691" i="13"/>
  <c r="J1690" i="13"/>
  <c r="J1689" i="13"/>
  <c r="J1688" i="13"/>
  <c r="J1687" i="13"/>
  <c r="J1686" i="13"/>
  <c r="J1685" i="13"/>
  <c r="J1684" i="13"/>
  <c r="J1683" i="13"/>
  <c r="J1682" i="13"/>
  <c r="J1681" i="13"/>
  <c r="J1680" i="13"/>
  <c r="J1679" i="13"/>
  <c r="J1678" i="13"/>
  <c r="J1677" i="13"/>
  <c r="J1676" i="13"/>
  <c r="J1675" i="13"/>
  <c r="J1674" i="13"/>
  <c r="J1673" i="13"/>
  <c r="J1672" i="13"/>
  <c r="J1671" i="13"/>
  <c r="J1670" i="13"/>
  <c r="J1669" i="13"/>
  <c r="J1668" i="13"/>
  <c r="J1667" i="13"/>
  <c r="J1666" i="13"/>
  <c r="J1665" i="13"/>
  <c r="J1664" i="13"/>
  <c r="J1663" i="13"/>
  <c r="J1662" i="13"/>
  <c r="J1661" i="13"/>
  <c r="J1660" i="13"/>
  <c r="J1659" i="13"/>
  <c r="J1658" i="13"/>
  <c r="J1657" i="13"/>
  <c r="J1656" i="13"/>
  <c r="J1655" i="13"/>
  <c r="J1654" i="13"/>
  <c r="J1653" i="13"/>
  <c r="J1652" i="13"/>
  <c r="J1651" i="13"/>
  <c r="J1650" i="13"/>
  <c r="J1649" i="13"/>
  <c r="J1648" i="13"/>
  <c r="J1647" i="13"/>
  <c r="J1646" i="13"/>
  <c r="J1645" i="13"/>
  <c r="J1644" i="13"/>
  <c r="J1643" i="13"/>
  <c r="J1642" i="13"/>
  <c r="J1641" i="13"/>
  <c r="J1640" i="13"/>
  <c r="J1639" i="13"/>
  <c r="J1638" i="13"/>
  <c r="J1637" i="13"/>
  <c r="J1636" i="13"/>
  <c r="J1635" i="13"/>
  <c r="J1634" i="13"/>
  <c r="J1633" i="13"/>
  <c r="J1632" i="13"/>
  <c r="J1631" i="13"/>
  <c r="J1630" i="13"/>
  <c r="J1629" i="13"/>
  <c r="J1628" i="13"/>
  <c r="J1627" i="13"/>
  <c r="J1626" i="13"/>
  <c r="J1625" i="13"/>
  <c r="J1624" i="13"/>
  <c r="J1623" i="13"/>
  <c r="J1622" i="13"/>
  <c r="J1621" i="13"/>
  <c r="J1620" i="13"/>
  <c r="J1619" i="13"/>
  <c r="J1618" i="13"/>
  <c r="J1617" i="13"/>
  <c r="J1616" i="13"/>
  <c r="J1615" i="13"/>
  <c r="J1614" i="13"/>
  <c r="J1613" i="13"/>
  <c r="J1612" i="13"/>
  <c r="J1611" i="13"/>
  <c r="J1610" i="13"/>
  <c r="J1609" i="13"/>
  <c r="J1608" i="13"/>
  <c r="J1607" i="13"/>
  <c r="J1606" i="13"/>
  <c r="J1605" i="13"/>
  <c r="J1604" i="13"/>
  <c r="J1603" i="13"/>
  <c r="J1602" i="13"/>
  <c r="J1601" i="13"/>
  <c r="J1600" i="13"/>
  <c r="J1599" i="13"/>
  <c r="J1598" i="13"/>
  <c r="J1597" i="13"/>
  <c r="J1596" i="13"/>
  <c r="J1595" i="13"/>
  <c r="J1594" i="13"/>
  <c r="J1593" i="13"/>
  <c r="J1592" i="13"/>
  <c r="J1591" i="13"/>
  <c r="J1590" i="13"/>
  <c r="J1589" i="13"/>
  <c r="J1588" i="13"/>
  <c r="J1587" i="13"/>
  <c r="J1586" i="13"/>
  <c r="J1585" i="13"/>
  <c r="J1584" i="13"/>
  <c r="J1583" i="13"/>
  <c r="J1582" i="13"/>
  <c r="J1581" i="13"/>
  <c r="J1580" i="13"/>
  <c r="J1579" i="13"/>
  <c r="J1578" i="13"/>
  <c r="J1577" i="13"/>
  <c r="J1576" i="13"/>
  <c r="J1575" i="13"/>
  <c r="J1574" i="13"/>
  <c r="J1573" i="13"/>
  <c r="J1572" i="13"/>
  <c r="J1571" i="13"/>
  <c r="J1570" i="13"/>
  <c r="J1569" i="13"/>
  <c r="J1568" i="13"/>
  <c r="J1567" i="13"/>
  <c r="J1566" i="13"/>
  <c r="J1565" i="13"/>
  <c r="J1564" i="13"/>
  <c r="J1563" i="13"/>
  <c r="J1562" i="13"/>
  <c r="J1561" i="13"/>
  <c r="J1560" i="13"/>
  <c r="J1559" i="13"/>
  <c r="J1558" i="13"/>
  <c r="J1557" i="13"/>
  <c r="J1556" i="13"/>
  <c r="J1555" i="13"/>
  <c r="J1554" i="13"/>
  <c r="J1553" i="13"/>
  <c r="J1552" i="13"/>
  <c r="J1551" i="13"/>
  <c r="J1550" i="13"/>
  <c r="J1549" i="13"/>
  <c r="J1548" i="13"/>
  <c r="J1547" i="13"/>
  <c r="J1546" i="13"/>
  <c r="J1545" i="13"/>
  <c r="J1544" i="13"/>
  <c r="J1543" i="13"/>
  <c r="J1542" i="13"/>
  <c r="J1541" i="13"/>
  <c r="J1540" i="13"/>
  <c r="J1539" i="13"/>
  <c r="J1538" i="13"/>
  <c r="J1537" i="13"/>
  <c r="J1536" i="13"/>
  <c r="J1535" i="13"/>
  <c r="J1534" i="13"/>
  <c r="J1533" i="13"/>
  <c r="J1532" i="13"/>
  <c r="J1531" i="13"/>
  <c r="J1530" i="13"/>
  <c r="J1529" i="13"/>
  <c r="J1528" i="13"/>
  <c r="J1527" i="13"/>
  <c r="J1526" i="13"/>
  <c r="J1525" i="13"/>
  <c r="J1524" i="13"/>
  <c r="J1523" i="13"/>
  <c r="J1522" i="13"/>
  <c r="J1521" i="13"/>
  <c r="J1520" i="13"/>
  <c r="J1519" i="13"/>
  <c r="J1518" i="13"/>
  <c r="J1517" i="13"/>
  <c r="J1516" i="13"/>
  <c r="J1515" i="13"/>
  <c r="J1514" i="13"/>
  <c r="J1513" i="13"/>
  <c r="J1512" i="13"/>
  <c r="J1511" i="13"/>
  <c r="J1510" i="13"/>
  <c r="J1509" i="13"/>
  <c r="J1508" i="13"/>
  <c r="J1507" i="13"/>
  <c r="J1506" i="13"/>
  <c r="J1505" i="13"/>
  <c r="J1504" i="13"/>
  <c r="J1503" i="13"/>
  <c r="J1502" i="13"/>
  <c r="J1501" i="13"/>
  <c r="J1500" i="13"/>
  <c r="J1499" i="13"/>
  <c r="J1498" i="13"/>
  <c r="J1497" i="13"/>
  <c r="J1496" i="13"/>
  <c r="J1495" i="13"/>
  <c r="J1494" i="13"/>
  <c r="J1493" i="13"/>
  <c r="J1492" i="13"/>
  <c r="J1491" i="13"/>
  <c r="J1490" i="13"/>
  <c r="J1489" i="13"/>
  <c r="J1488" i="13"/>
  <c r="J1487" i="13"/>
  <c r="J1486" i="13"/>
  <c r="J1485" i="13"/>
  <c r="J1484" i="13"/>
  <c r="J1483" i="13"/>
  <c r="J1482" i="13"/>
  <c r="J1481" i="13"/>
  <c r="J1480" i="13"/>
  <c r="J1479" i="13"/>
  <c r="J1478" i="13"/>
  <c r="J1477" i="13"/>
  <c r="J1476" i="13"/>
  <c r="J1475" i="13"/>
  <c r="J1474" i="13"/>
  <c r="J1473" i="13"/>
  <c r="J1472" i="13"/>
  <c r="J1471" i="13"/>
  <c r="J1470" i="13"/>
  <c r="J1469" i="13"/>
  <c r="J1468" i="13"/>
  <c r="J1467" i="13"/>
  <c r="J1466" i="13"/>
  <c r="J1465" i="13"/>
  <c r="J1464" i="13"/>
  <c r="J1463" i="13"/>
  <c r="J1462" i="13"/>
  <c r="J1461" i="13"/>
  <c r="J1460" i="13"/>
  <c r="J1459" i="13"/>
  <c r="J1458" i="13"/>
  <c r="J1457" i="13"/>
  <c r="J1456" i="13"/>
  <c r="J1455" i="13"/>
  <c r="J1454" i="13"/>
  <c r="J1453" i="13"/>
  <c r="J1452" i="13"/>
  <c r="J1451" i="13"/>
  <c r="J1450" i="13"/>
  <c r="J1449" i="13"/>
  <c r="J1448" i="13"/>
  <c r="J1447" i="13"/>
  <c r="J1446" i="13"/>
  <c r="J1445" i="13"/>
  <c r="J1444" i="13"/>
  <c r="J1443" i="13"/>
  <c r="J1442" i="13"/>
  <c r="J1441" i="13"/>
  <c r="J1440" i="13"/>
  <c r="J1439" i="13"/>
  <c r="J1438" i="13"/>
  <c r="J1437" i="13"/>
  <c r="J1436" i="13"/>
  <c r="J1435" i="13"/>
  <c r="J1434" i="13"/>
  <c r="J1433" i="13"/>
  <c r="J1432" i="13"/>
  <c r="J1431" i="13"/>
  <c r="J1430" i="13"/>
  <c r="J1429" i="13"/>
  <c r="J1428" i="13"/>
  <c r="J1427" i="13"/>
  <c r="J1426" i="13"/>
  <c r="J1425" i="13"/>
  <c r="J1424" i="13"/>
  <c r="J1423" i="13"/>
  <c r="J1422" i="13"/>
  <c r="J1421" i="13"/>
  <c r="J1420" i="13"/>
  <c r="J1419" i="13"/>
  <c r="J1418" i="13"/>
  <c r="J1417" i="13"/>
  <c r="J1416" i="13"/>
  <c r="J1415" i="13"/>
  <c r="J1414" i="13"/>
  <c r="J1413" i="13"/>
  <c r="J1412" i="13"/>
  <c r="J1411" i="13"/>
  <c r="J1410" i="13"/>
  <c r="J1409" i="13"/>
  <c r="J1408" i="13"/>
  <c r="J1407" i="13"/>
  <c r="J1406" i="13"/>
  <c r="J1405" i="13"/>
  <c r="J1404" i="13"/>
  <c r="J1403" i="13"/>
  <c r="J1402" i="13"/>
  <c r="J1401" i="13"/>
  <c r="J1400" i="13"/>
  <c r="J1399" i="13"/>
  <c r="J1398" i="13"/>
  <c r="J1397" i="13"/>
  <c r="J1396" i="13"/>
  <c r="J1395" i="13"/>
  <c r="J1394" i="13"/>
  <c r="J1393" i="13"/>
  <c r="J1392" i="13"/>
  <c r="J1391" i="13"/>
  <c r="J1390" i="13"/>
  <c r="J1389" i="13"/>
  <c r="J1388" i="13"/>
  <c r="J1387" i="13"/>
  <c r="J1386" i="13"/>
  <c r="J1385" i="13"/>
  <c r="J1384" i="13"/>
  <c r="J1383" i="13"/>
  <c r="J1382" i="13"/>
  <c r="J1381" i="13"/>
  <c r="J1380" i="13"/>
  <c r="J1379" i="13"/>
  <c r="J1378" i="13"/>
  <c r="J1377" i="13"/>
  <c r="J1376" i="13"/>
  <c r="J1375" i="13"/>
  <c r="J1374" i="13"/>
  <c r="J1373" i="13"/>
  <c r="J1372" i="13"/>
  <c r="J1371" i="13"/>
  <c r="J1370" i="13"/>
  <c r="J1369" i="13"/>
  <c r="J1368" i="13"/>
  <c r="J1367" i="13"/>
  <c r="J1366" i="13"/>
  <c r="J1365" i="13"/>
  <c r="J1364" i="13"/>
  <c r="J1363" i="13"/>
  <c r="J1362" i="13"/>
  <c r="J1361" i="13"/>
  <c r="J1360" i="13"/>
  <c r="J1359" i="13"/>
  <c r="J1358" i="13"/>
  <c r="J1357" i="13"/>
  <c r="J1356" i="13"/>
  <c r="J1355" i="13"/>
  <c r="J1354" i="13"/>
  <c r="J1353" i="13"/>
  <c r="J1352" i="13"/>
  <c r="J1351" i="13"/>
  <c r="J1350" i="13"/>
  <c r="J1349" i="13"/>
  <c r="J1348" i="13"/>
  <c r="J1347" i="13"/>
  <c r="J1346" i="13"/>
  <c r="J1345" i="13"/>
  <c r="J1344" i="13"/>
  <c r="J1343" i="13"/>
  <c r="J1342" i="13"/>
  <c r="J1341" i="13"/>
  <c r="J1340" i="13"/>
  <c r="J1339" i="13"/>
  <c r="J1338" i="13"/>
  <c r="J1337" i="13"/>
  <c r="J1336" i="13"/>
  <c r="J1335" i="13"/>
  <c r="J1334" i="13"/>
  <c r="J1333" i="13"/>
  <c r="J1332" i="13"/>
  <c r="J1331" i="13"/>
  <c r="J1330" i="13"/>
  <c r="J1329" i="13"/>
  <c r="J1328" i="13"/>
  <c r="J1327" i="13"/>
  <c r="J1326" i="13"/>
  <c r="J1325" i="13"/>
  <c r="J1324" i="13"/>
  <c r="J1323" i="13"/>
  <c r="J1322" i="13"/>
  <c r="J1321" i="13"/>
  <c r="J1320" i="13"/>
  <c r="J1319" i="13"/>
  <c r="J1318" i="13"/>
  <c r="J1317" i="13"/>
  <c r="J1316" i="13"/>
  <c r="J1315" i="13"/>
  <c r="J1314" i="13"/>
  <c r="J1313" i="13"/>
  <c r="J1312" i="13"/>
  <c r="J1311" i="13"/>
  <c r="J1310" i="13"/>
  <c r="J1309" i="13"/>
  <c r="J1308" i="13"/>
  <c r="J1307" i="13"/>
  <c r="J1306" i="13"/>
  <c r="J1305" i="13"/>
  <c r="J1304" i="13"/>
  <c r="J1303" i="13"/>
  <c r="J1302" i="13"/>
  <c r="J1301" i="13"/>
  <c r="J1300" i="13"/>
  <c r="J1299" i="13"/>
  <c r="J1298" i="13"/>
  <c r="J1297" i="13"/>
  <c r="J1296" i="13"/>
  <c r="J1295" i="13"/>
  <c r="J1294" i="13"/>
  <c r="J1293" i="13"/>
  <c r="J1292" i="13"/>
  <c r="J1291" i="13"/>
  <c r="J1290" i="13"/>
  <c r="J1289" i="13"/>
  <c r="J1288" i="13"/>
  <c r="J1287" i="13"/>
  <c r="J1286" i="13"/>
  <c r="J1285" i="13"/>
  <c r="J1284" i="13"/>
  <c r="J1283" i="13"/>
  <c r="J1282" i="13"/>
  <c r="J1281" i="13"/>
  <c r="J1280" i="13"/>
  <c r="J1279" i="13"/>
  <c r="J1278" i="13"/>
  <c r="J1277" i="13"/>
  <c r="J1276" i="13"/>
  <c r="J1275" i="13"/>
  <c r="J1274" i="13"/>
  <c r="J1273" i="13"/>
  <c r="J1272" i="13"/>
  <c r="J1271" i="13"/>
  <c r="J1270" i="13"/>
  <c r="J1269" i="13"/>
  <c r="J1268" i="13"/>
  <c r="J1267" i="13"/>
  <c r="J1266" i="13"/>
  <c r="J1265" i="13"/>
  <c r="J1264" i="13"/>
  <c r="J1263" i="13"/>
  <c r="J1262" i="13"/>
  <c r="J1261" i="13"/>
  <c r="J1260" i="13"/>
  <c r="J1259" i="13"/>
  <c r="J1258" i="13"/>
  <c r="J1257" i="13"/>
  <c r="J1256" i="13"/>
  <c r="J1255" i="13"/>
  <c r="J1254" i="13"/>
  <c r="J1253" i="13"/>
  <c r="J1252" i="13"/>
  <c r="J1251" i="13"/>
  <c r="J1250" i="13"/>
  <c r="J1249" i="13"/>
  <c r="J1248" i="13"/>
  <c r="J1247" i="13"/>
  <c r="J1246" i="13"/>
  <c r="J1245" i="13"/>
  <c r="J1244" i="13"/>
  <c r="J1243" i="13"/>
  <c r="J1242" i="13"/>
  <c r="J1241" i="13"/>
  <c r="J1240" i="13"/>
  <c r="J1239" i="13"/>
  <c r="J1238" i="13"/>
  <c r="J1237" i="13"/>
  <c r="J1236" i="13"/>
  <c r="J1235" i="13"/>
  <c r="J1234" i="13"/>
  <c r="J1233" i="13"/>
  <c r="J1232" i="13"/>
  <c r="J1231" i="13"/>
  <c r="J1230" i="13"/>
  <c r="J1229" i="13"/>
  <c r="J1228" i="13"/>
  <c r="J1227" i="13"/>
  <c r="J1226" i="13"/>
  <c r="J1225" i="13"/>
  <c r="J1224" i="13"/>
  <c r="J1223" i="13"/>
  <c r="J1222" i="13"/>
  <c r="J1221" i="13"/>
  <c r="J1220" i="13"/>
  <c r="J1219" i="13"/>
  <c r="J1218" i="13"/>
  <c r="J1217" i="13"/>
  <c r="J1216" i="13"/>
  <c r="J1215" i="13"/>
  <c r="J1214" i="13"/>
  <c r="J1213" i="13"/>
  <c r="J1212" i="13"/>
  <c r="J1211" i="13"/>
  <c r="J1210" i="13"/>
  <c r="J1209" i="13"/>
  <c r="J1208" i="13"/>
  <c r="J1207" i="13"/>
  <c r="J1206" i="13"/>
  <c r="J1205" i="13"/>
  <c r="J1204" i="13"/>
  <c r="J1203" i="13"/>
  <c r="J1202" i="13"/>
  <c r="J1201" i="13"/>
  <c r="J1200" i="13"/>
  <c r="J1199" i="13"/>
  <c r="J1198" i="13"/>
  <c r="J1197" i="13"/>
  <c r="J1196" i="13"/>
  <c r="J1195" i="13"/>
  <c r="J1194" i="13"/>
  <c r="J1193" i="13"/>
  <c r="J1192" i="13"/>
  <c r="J1191" i="13"/>
  <c r="J1190" i="13"/>
  <c r="J1189" i="13"/>
  <c r="J1188" i="13"/>
  <c r="J1187" i="13"/>
  <c r="J1186" i="13"/>
  <c r="J1185" i="13"/>
  <c r="J1184" i="13"/>
  <c r="J1183" i="13"/>
  <c r="J1182" i="13"/>
  <c r="J1181" i="13"/>
  <c r="J1180" i="13"/>
  <c r="J1179" i="13"/>
  <c r="J1178" i="13"/>
  <c r="J1177" i="13"/>
  <c r="J1176" i="13"/>
  <c r="J1175" i="13"/>
  <c r="J1174" i="13"/>
  <c r="J1173" i="13"/>
  <c r="J1172" i="13"/>
  <c r="J1171" i="13"/>
  <c r="J1170" i="13"/>
  <c r="J1169" i="13"/>
  <c r="J1168" i="13"/>
  <c r="J1167" i="13"/>
  <c r="J1166" i="13"/>
  <c r="J1165" i="13"/>
  <c r="J1164" i="13"/>
  <c r="J1163" i="13"/>
  <c r="J1162" i="13"/>
  <c r="J1161" i="13"/>
  <c r="J1160" i="13"/>
  <c r="J1159" i="13"/>
  <c r="J1158" i="13"/>
  <c r="J1157" i="13"/>
  <c r="J1156" i="13"/>
  <c r="J1155" i="13"/>
  <c r="J1154" i="13"/>
  <c r="J1153" i="13"/>
  <c r="J1152" i="13"/>
  <c r="J1151" i="13"/>
  <c r="J1150" i="13"/>
  <c r="J1149" i="13"/>
  <c r="J1148" i="13"/>
  <c r="J1147" i="13"/>
  <c r="J1146" i="13"/>
  <c r="J1145" i="13"/>
  <c r="J1144" i="13"/>
  <c r="J1143" i="13"/>
  <c r="J1142" i="13"/>
  <c r="J1141" i="13"/>
  <c r="J1140" i="13"/>
  <c r="J1139" i="13"/>
  <c r="J1138" i="13"/>
  <c r="J1137" i="13"/>
  <c r="J1136" i="13"/>
  <c r="J1135" i="13"/>
  <c r="J1134" i="13"/>
  <c r="J1133" i="13"/>
  <c r="J1132" i="13"/>
  <c r="J1131" i="13"/>
  <c r="J1130" i="13"/>
  <c r="J1129" i="13"/>
  <c r="J1128" i="13"/>
  <c r="J1127" i="13"/>
  <c r="J1126" i="13"/>
  <c r="J1125" i="13"/>
  <c r="J1124" i="13"/>
  <c r="J1123" i="13"/>
  <c r="J1122" i="13"/>
  <c r="J1121" i="13"/>
  <c r="J1120" i="13"/>
  <c r="J1119" i="13"/>
  <c r="J1118" i="13"/>
  <c r="J1117" i="13"/>
  <c r="J1116" i="13"/>
  <c r="J1115" i="13"/>
  <c r="J1114" i="13"/>
  <c r="J1113" i="13"/>
  <c r="J1112" i="13"/>
  <c r="J1111" i="13"/>
  <c r="J1110" i="13"/>
  <c r="J1109" i="13"/>
  <c r="J1108" i="13"/>
  <c r="J1107" i="13"/>
  <c r="J1106" i="13"/>
  <c r="J1105" i="13"/>
  <c r="J1104" i="13"/>
  <c r="J1103" i="13"/>
  <c r="J1102" i="13"/>
  <c r="J1101" i="13"/>
  <c r="J1100" i="13"/>
  <c r="J1099" i="13"/>
  <c r="J1098" i="13"/>
  <c r="J1097" i="13"/>
  <c r="J1096" i="13"/>
  <c r="J1095" i="13"/>
  <c r="J1094" i="13"/>
  <c r="J1093" i="13"/>
  <c r="J1092" i="13"/>
  <c r="J1091" i="13"/>
  <c r="J1090" i="13"/>
  <c r="J1089" i="13"/>
  <c r="J1088" i="13"/>
  <c r="J1087" i="13"/>
  <c r="J1086" i="13"/>
  <c r="J1085" i="13"/>
  <c r="J1084" i="13"/>
  <c r="J1083" i="13"/>
  <c r="J1082" i="13"/>
  <c r="J1081" i="13"/>
  <c r="J1080" i="13"/>
  <c r="J1079" i="13"/>
  <c r="J1078" i="13"/>
  <c r="J1077" i="13"/>
  <c r="J1076" i="13"/>
  <c r="J1075" i="13"/>
  <c r="J1074" i="13"/>
  <c r="J1073" i="13"/>
  <c r="J1072" i="13"/>
  <c r="J1071" i="13"/>
  <c r="J1070" i="13"/>
  <c r="J1069" i="13"/>
  <c r="J1068" i="13"/>
  <c r="J1067" i="13"/>
  <c r="J1066" i="13"/>
  <c r="J1065" i="13"/>
  <c r="J1064" i="13"/>
  <c r="J1063" i="13"/>
  <c r="J1062" i="13"/>
  <c r="J1061" i="13"/>
  <c r="J1060" i="13"/>
  <c r="J1059" i="13"/>
  <c r="J1058" i="13"/>
  <c r="J1057" i="13"/>
  <c r="J1056" i="13"/>
  <c r="J1055" i="13"/>
  <c r="J1054" i="13"/>
  <c r="J1053" i="13"/>
  <c r="J1052" i="13"/>
  <c r="J1051" i="13"/>
  <c r="J1050" i="13"/>
  <c r="J1049" i="13"/>
  <c r="J1048" i="13"/>
  <c r="J1047" i="13"/>
  <c r="J1046" i="13"/>
  <c r="J1045" i="13"/>
  <c r="J1044" i="13"/>
  <c r="J1043" i="13"/>
  <c r="J1042" i="13"/>
  <c r="J1041" i="13"/>
  <c r="J1040" i="13"/>
  <c r="J1039" i="13"/>
  <c r="J1038" i="13"/>
  <c r="J1037" i="13"/>
  <c r="J1036" i="13"/>
  <c r="J1035" i="13"/>
  <c r="J1034" i="13"/>
  <c r="J1033" i="13"/>
  <c r="J1032" i="13"/>
  <c r="J1031" i="13"/>
  <c r="J1030" i="13"/>
  <c r="J1029" i="13"/>
  <c r="J1028" i="13"/>
  <c r="J1027" i="13"/>
  <c r="J1026" i="13"/>
  <c r="J1025" i="13"/>
  <c r="J1024" i="13"/>
  <c r="J1023" i="13"/>
  <c r="J1022" i="13"/>
  <c r="J1021" i="13"/>
  <c r="J1020" i="13"/>
  <c r="J1019" i="13"/>
  <c r="J1018" i="13"/>
  <c r="J1017" i="13"/>
  <c r="J1016" i="13"/>
  <c r="J1015" i="13"/>
  <c r="J1014" i="13"/>
  <c r="J1013" i="13"/>
  <c r="J1012" i="13"/>
  <c r="J1011" i="13"/>
  <c r="J1010" i="13"/>
  <c r="J1009" i="13"/>
  <c r="J1008" i="13"/>
  <c r="J1007" i="13"/>
  <c r="J1006" i="13"/>
  <c r="J1005" i="13"/>
  <c r="J1004" i="13"/>
  <c r="J1003" i="13"/>
  <c r="J1002" i="13"/>
  <c r="J1001" i="13"/>
  <c r="J1000" i="13"/>
  <c r="J999" i="13"/>
  <c r="J998" i="13"/>
  <c r="J997" i="13"/>
  <c r="J996" i="13"/>
  <c r="J995" i="13"/>
  <c r="J994" i="13"/>
  <c r="J993" i="13"/>
  <c r="J992" i="13"/>
  <c r="J991" i="13"/>
  <c r="J990" i="13"/>
  <c r="J989" i="13"/>
  <c r="J988" i="13"/>
  <c r="J987" i="13"/>
  <c r="J986" i="13"/>
  <c r="J985" i="13"/>
  <c r="J984" i="13"/>
  <c r="J983" i="13"/>
  <c r="J982" i="13"/>
  <c r="J981" i="13"/>
  <c r="J980" i="13"/>
  <c r="J979" i="13"/>
  <c r="J978" i="13"/>
  <c r="J977" i="13"/>
  <c r="J976" i="13"/>
  <c r="J975" i="13"/>
  <c r="J974" i="13"/>
  <c r="J973" i="13"/>
  <c r="J972" i="13"/>
  <c r="J971" i="13"/>
  <c r="J970" i="13"/>
  <c r="J969" i="13"/>
  <c r="J968" i="13"/>
  <c r="J967" i="13"/>
  <c r="J966" i="13"/>
  <c r="J965" i="13"/>
  <c r="J964" i="13"/>
  <c r="J963" i="13"/>
  <c r="J962" i="13"/>
  <c r="J961" i="13"/>
  <c r="J960" i="13"/>
  <c r="J959" i="13"/>
  <c r="J958" i="13"/>
  <c r="J957" i="13"/>
  <c r="J956" i="13"/>
  <c r="J955" i="13"/>
  <c r="J954" i="13"/>
  <c r="J953" i="13"/>
  <c r="J952" i="13"/>
  <c r="J951" i="13"/>
  <c r="J950" i="13"/>
  <c r="J949" i="13"/>
  <c r="J948" i="13"/>
  <c r="J947" i="13"/>
  <c r="J946" i="13"/>
  <c r="J945" i="13"/>
  <c r="J944" i="13"/>
  <c r="J943" i="13"/>
  <c r="J942" i="13"/>
  <c r="J941" i="13"/>
  <c r="J940" i="13"/>
  <c r="J939" i="13"/>
  <c r="J938" i="13"/>
  <c r="J937" i="13"/>
  <c r="J936" i="13"/>
  <c r="J935" i="13"/>
  <c r="J934" i="13"/>
  <c r="J933" i="13"/>
  <c r="J932" i="13"/>
  <c r="J931" i="13"/>
  <c r="J930" i="13"/>
  <c r="J929" i="13"/>
  <c r="J928" i="13"/>
  <c r="J927" i="13"/>
  <c r="J926" i="13"/>
  <c r="J925" i="13"/>
  <c r="J924" i="13"/>
  <c r="J923" i="13"/>
  <c r="J922" i="13"/>
  <c r="J921" i="13"/>
  <c r="J920" i="13"/>
  <c r="J919" i="13"/>
  <c r="J918" i="13"/>
  <c r="J917" i="13"/>
  <c r="J916" i="13"/>
  <c r="J915" i="13"/>
  <c r="J914" i="13"/>
  <c r="J913" i="13"/>
  <c r="J912" i="13"/>
  <c r="J911" i="13"/>
  <c r="J910" i="13"/>
  <c r="J909" i="13"/>
  <c r="J908" i="13"/>
  <c r="J907" i="13"/>
  <c r="J906" i="13"/>
  <c r="J905" i="13"/>
  <c r="J904" i="13"/>
  <c r="J903" i="13"/>
  <c r="J902" i="13"/>
  <c r="J901" i="13"/>
  <c r="J900" i="13"/>
  <c r="J899" i="13"/>
  <c r="J898" i="13"/>
  <c r="J897" i="13"/>
  <c r="J896" i="13"/>
  <c r="J895" i="13"/>
  <c r="J894" i="13"/>
  <c r="J893" i="13"/>
  <c r="J892" i="13"/>
  <c r="J891" i="13"/>
  <c r="J890" i="13"/>
  <c r="J889" i="13"/>
  <c r="J888" i="13"/>
  <c r="J887" i="13"/>
  <c r="J886" i="13"/>
  <c r="J885" i="13"/>
  <c r="J884" i="13"/>
  <c r="J883" i="13"/>
  <c r="J882" i="13"/>
  <c r="J881" i="13"/>
  <c r="J880" i="13"/>
  <c r="J879" i="13"/>
  <c r="J878" i="13"/>
  <c r="J877" i="13"/>
  <c r="J876" i="13"/>
  <c r="J875" i="13"/>
  <c r="J874" i="13"/>
  <c r="J873" i="13"/>
  <c r="J872" i="13"/>
  <c r="J871" i="13"/>
  <c r="J870" i="13"/>
  <c r="J869" i="13"/>
  <c r="J868" i="13"/>
  <c r="J867" i="13"/>
  <c r="J866" i="13"/>
  <c r="J865" i="13"/>
  <c r="J864" i="13"/>
  <c r="J863" i="13"/>
  <c r="J862" i="13"/>
  <c r="J861" i="13"/>
  <c r="J860" i="13"/>
  <c r="J859" i="13"/>
  <c r="J858" i="13"/>
  <c r="J857" i="13"/>
  <c r="J856" i="13"/>
  <c r="J855" i="13"/>
  <c r="J854" i="13"/>
  <c r="J853" i="13"/>
  <c r="J852" i="13"/>
  <c r="J851" i="13"/>
  <c r="J850" i="13"/>
  <c r="J849" i="13"/>
  <c r="J848" i="13"/>
  <c r="J847" i="13"/>
  <c r="J846" i="13"/>
  <c r="J845" i="13"/>
  <c r="J844" i="13"/>
  <c r="J843" i="13"/>
  <c r="J842" i="13"/>
  <c r="J841" i="13"/>
  <c r="J840" i="13"/>
  <c r="J839" i="13"/>
  <c r="J838" i="13"/>
  <c r="J837" i="13"/>
  <c r="J836" i="13"/>
  <c r="J835" i="13"/>
  <c r="J834" i="13"/>
  <c r="J833" i="13"/>
  <c r="J832" i="13"/>
  <c r="J831" i="13"/>
  <c r="J830" i="13"/>
  <c r="J829" i="13"/>
  <c r="J828" i="13"/>
  <c r="J827" i="13"/>
  <c r="J826" i="13"/>
  <c r="J825" i="13"/>
  <c r="J824" i="13"/>
  <c r="J823" i="13"/>
  <c r="J822" i="13"/>
  <c r="J821" i="13"/>
  <c r="J820" i="13"/>
  <c r="J819" i="13"/>
  <c r="J818" i="13"/>
  <c r="J817" i="13"/>
  <c r="J816" i="13"/>
  <c r="J815" i="13"/>
  <c r="J814" i="13"/>
  <c r="J813" i="13"/>
  <c r="J812" i="13"/>
  <c r="J811" i="13"/>
  <c r="J810" i="13"/>
  <c r="J809" i="13"/>
  <c r="J808" i="13"/>
  <c r="J807" i="13"/>
  <c r="J806" i="13"/>
  <c r="J805" i="13"/>
  <c r="J804" i="13"/>
  <c r="J803" i="13"/>
  <c r="J802" i="13"/>
  <c r="J801" i="13"/>
  <c r="J800" i="13"/>
  <c r="J799" i="13"/>
  <c r="J798" i="13"/>
  <c r="J797" i="13"/>
  <c r="J796" i="13"/>
  <c r="J795" i="13"/>
  <c r="J794" i="13"/>
  <c r="J793" i="13"/>
  <c r="J792" i="13"/>
  <c r="J791" i="13"/>
  <c r="J790" i="13"/>
  <c r="J789" i="13"/>
  <c r="J788" i="13"/>
  <c r="J787" i="13"/>
  <c r="J786" i="13"/>
  <c r="J785" i="13"/>
  <c r="J784" i="13"/>
  <c r="J783" i="13"/>
  <c r="J782" i="13"/>
  <c r="J781" i="13"/>
  <c r="J780" i="13"/>
  <c r="J779" i="13"/>
  <c r="J778" i="13"/>
  <c r="J777" i="13"/>
  <c r="J776" i="13"/>
  <c r="J775" i="13"/>
  <c r="J774" i="13"/>
  <c r="J773" i="13"/>
  <c r="J772" i="13"/>
  <c r="J771" i="13"/>
  <c r="J770" i="13"/>
  <c r="J769" i="13"/>
  <c r="J768" i="13"/>
  <c r="J767" i="13"/>
  <c r="J766" i="13"/>
  <c r="J765" i="13"/>
  <c r="J764" i="13"/>
  <c r="J763" i="13"/>
  <c r="J762" i="13"/>
  <c r="J761" i="13"/>
  <c r="J760" i="13"/>
  <c r="J759" i="13"/>
  <c r="J758" i="13"/>
  <c r="J757" i="13"/>
  <c r="J756" i="13"/>
  <c r="J755" i="13"/>
  <c r="J754" i="13"/>
  <c r="J753" i="13"/>
  <c r="J752" i="13"/>
  <c r="J751" i="13"/>
  <c r="J750" i="13"/>
  <c r="J749" i="13"/>
  <c r="J748" i="13"/>
  <c r="J747" i="13"/>
  <c r="J746" i="13"/>
  <c r="J745" i="13"/>
  <c r="J744" i="13"/>
  <c r="J743" i="13"/>
  <c r="J742" i="13"/>
  <c r="J741" i="13"/>
  <c r="J740" i="13"/>
  <c r="J739" i="13"/>
  <c r="J738" i="13"/>
  <c r="J737" i="13"/>
  <c r="J736" i="13"/>
  <c r="J735" i="13"/>
  <c r="J734" i="13"/>
  <c r="J733" i="13"/>
  <c r="J732" i="13"/>
  <c r="J731" i="13"/>
  <c r="J730" i="13"/>
  <c r="J729" i="13"/>
  <c r="J728" i="13"/>
  <c r="J727" i="13"/>
  <c r="J726" i="13"/>
  <c r="J725" i="13"/>
  <c r="J724" i="13"/>
  <c r="J723" i="13"/>
  <c r="J722" i="13"/>
  <c r="J721" i="13"/>
  <c r="J720" i="13"/>
  <c r="J719" i="13"/>
  <c r="J718" i="13"/>
  <c r="J717" i="13"/>
  <c r="J716" i="13"/>
  <c r="J715" i="13"/>
  <c r="J714" i="13"/>
  <c r="J713" i="13"/>
  <c r="J712" i="13"/>
  <c r="J711" i="13"/>
  <c r="J710" i="13"/>
  <c r="J709" i="13"/>
  <c r="J708" i="13"/>
  <c r="J707" i="13"/>
  <c r="J706" i="13"/>
  <c r="J705" i="13"/>
  <c r="J704" i="13"/>
  <c r="J703" i="13"/>
  <c r="J702" i="13"/>
  <c r="J701" i="13"/>
  <c r="J700" i="13"/>
  <c r="J699" i="13"/>
  <c r="J698" i="13"/>
  <c r="J697" i="13"/>
  <c r="J696" i="13"/>
  <c r="J695" i="13"/>
  <c r="J694" i="13"/>
  <c r="J693" i="13"/>
  <c r="J692" i="13"/>
  <c r="J691" i="13"/>
  <c r="J690" i="13"/>
  <c r="J689" i="13"/>
  <c r="J688" i="13"/>
  <c r="J687" i="13"/>
  <c r="J686" i="13"/>
  <c r="J685" i="13"/>
  <c r="J684" i="13"/>
  <c r="J683" i="13"/>
  <c r="J682" i="13"/>
  <c r="J681" i="13"/>
  <c r="J680" i="13"/>
  <c r="J679" i="13"/>
  <c r="J678" i="13"/>
  <c r="J677" i="13"/>
  <c r="J676" i="13"/>
  <c r="J675" i="13"/>
  <c r="J674" i="13"/>
  <c r="J673" i="13"/>
  <c r="J672" i="13"/>
  <c r="J671" i="13"/>
  <c r="J670" i="13"/>
  <c r="J669" i="13"/>
  <c r="J668" i="13"/>
  <c r="J667" i="13"/>
  <c r="J666" i="13"/>
  <c r="J665" i="13"/>
  <c r="J664" i="13"/>
  <c r="J663" i="13"/>
  <c r="J662" i="13"/>
  <c r="J661" i="13"/>
  <c r="J660" i="13"/>
  <c r="J659" i="13"/>
  <c r="J658" i="13"/>
  <c r="J657" i="13"/>
  <c r="J656" i="13"/>
  <c r="J655" i="13"/>
  <c r="J654" i="13"/>
  <c r="J653" i="13"/>
  <c r="J652" i="13"/>
  <c r="J651" i="13"/>
  <c r="J650" i="13"/>
  <c r="J649" i="13"/>
  <c r="J648" i="13"/>
  <c r="J647" i="13"/>
  <c r="J646" i="13"/>
  <c r="J645" i="13"/>
  <c r="J644" i="13"/>
  <c r="J643" i="13"/>
  <c r="J642" i="13"/>
  <c r="J641" i="13"/>
  <c r="J640" i="13"/>
  <c r="J639" i="13"/>
  <c r="J638" i="13"/>
  <c r="J637" i="13"/>
  <c r="J636" i="13"/>
  <c r="J635" i="13"/>
  <c r="J634" i="13"/>
  <c r="J633" i="13"/>
  <c r="J632" i="13"/>
  <c r="J631" i="13"/>
  <c r="J630" i="13"/>
  <c r="J629" i="13"/>
  <c r="J628" i="13"/>
  <c r="J627" i="13"/>
  <c r="J626" i="13"/>
  <c r="J625" i="13"/>
  <c r="J624" i="13"/>
  <c r="J623" i="13"/>
  <c r="J622" i="13"/>
  <c r="J621" i="13"/>
  <c r="J620" i="13"/>
  <c r="J619" i="13"/>
  <c r="J618" i="13"/>
  <c r="J617" i="13"/>
  <c r="J616" i="13"/>
  <c r="J615" i="13"/>
  <c r="J614" i="13"/>
  <c r="J613" i="13"/>
  <c r="J612" i="13"/>
  <c r="J611" i="13"/>
  <c r="J610" i="13"/>
  <c r="J609" i="13"/>
  <c r="J608" i="13"/>
  <c r="J607" i="13"/>
  <c r="J606" i="13"/>
  <c r="J605" i="13"/>
  <c r="J604" i="13"/>
  <c r="J603" i="13"/>
  <c r="J602" i="13"/>
  <c r="J601" i="13"/>
  <c r="J600" i="13"/>
  <c r="J599" i="13"/>
  <c r="J598" i="13"/>
  <c r="J597" i="13"/>
  <c r="J596" i="13"/>
  <c r="J595" i="13"/>
  <c r="J594" i="13"/>
  <c r="J593" i="13"/>
  <c r="J592" i="13"/>
  <c r="J591" i="13"/>
  <c r="J590" i="13"/>
  <c r="J589" i="13"/>
  <c r="J588" i="13"/>
  <c r="J587" i="13"/>
  <c r="J586" i="13"/>
  <c r="J585" i="13"/>
  <c r="J584" i="13"/>
  <c r="J583" i="13"/>
  <c r="J582" i="13"/>
  <c r="J581" i="13"/>
  <c r="J580" i="13"/>
  <c r="J579" i="13"/>
  <c r="J578" i="13"/>
  <c r="J577" i="13"/>
  <c r="J576" i="13"/>
  <c r="J575" i="13"/>
  <c r="J574" i="13"/>
  <c r="J573" i="13"/>
  <c r="J572" i="13"/>
  <c r="J571" i="13"/>
  <c r="J570" i="13"/>
  <c r="J569" i="13"/>
  <c r="J568" i="13"/>
  <c r="J567" i="13"/>
  <c r="J566" i="13"/>
  <c r="J565" i="13"/>
  <c r="J564" i="13"/>
  <c r="J563" i="13"/>
  <c r="J562" i="13"/>
  <c r="J561" i="13"/>
  <c r="J560" i="13"/>
  <c r="J559" i="13"/>
  <c r="J558" i="13"/>
  <c r="J557" i="13"/>
  <c r="J556" i="13"/>
  <c r="J555" i="13"/>
  <c r="J554" i="13"/>
  <c r="J553" i="13"/>
  <c r="J552" i="13"/>
  <c r="J551" i="13"/>
  <c r="J550" i="13"/>
  <c r="J549" i="13"/>
  <c r="J548" i="13"/>
  <c r="J547" i="13"/>
  <c r="J546" i="13"/>
  <c r="J545" i="13"/>
  <c r="J544" i="13"/>
  <c r="J543" i="13"/>
  <c r="J542" i="13"/>
  <c r="J541" i="13"/>
  <c r="J540" i="13"/>
  <c r="J539" i="13"/>
  <c r="J538" i="13"/>
  <c r="J537" i="13"/>
  <c r="J536" i="13"/>
  <c r="J535" i="13"/>
  <c r="J534" i="13"/>
  <c r="J533" i="13"/>
  <c r="J532" i="13"/>
  <c r="J531" i="13"/>
  <c r="J530" i="13"/>
  <c r="J529" i="13"/>
  <c r="J528" i="13"/>
  <c r="J527" i="13"/>
  <c r="J526" i="13"/>
  <c r="J525" i="13"/>
  <c r="J524" i="13"/>
  <c r="J523" i="13"/>
  <c r="J522" i="13"/>
  <c r="J521" i="13"/>
  <c r="J520" i="13"/>
  <c r="J519" i="13"/>
  <c r="J518" i="13"/>
  <c r="J517" i="13"/>
  <c r="J516" i="13"/>
  <c r="J515" i="13"/>
  <c r="J514" i="13"/>
  <c r="J513" i="13"/>
  <c r="J512" i="13"/>
  <c r="J511" i="13"/>
  <c r="J510" i="13"/>
  <c r="J509" i="13"/>
  <c r="J508" i="13"/>
  <c r="J507" i="13"/>
  <c r="J506" i="13"/>
  <c r="J505" i="13"/>
  <c r="J504" i="13"/>
  <c r="J503" i="13"/>
  <c r="J502" i="13"/>
  <c r="J501" i="13"/>
  <c r="J500" i="13"/>
  <c r="J499" i="13"/>
  <c r="J498" i="13"/>
  <c r="J497" i="13"/>
  <c r="J496" i="13"/>
  <c r="J495" i="13"/>
  <c r="J494" i="13"/>
  <c r="J493" i="13"/>
  <c r="J492" i="13"/>
  <c r="J491" i="13"/>
  <c r="J490" i="13"/>
  <c r="J489" i="13"/>
  <c r="J488" i="13"/>
  <c r="J487" i="13"/>
  <c r="J486" i="13"/>
  <c r="J485" i="13"/>
  <c r="J484" i="13"/>
  <c r="J483" i="13"/>
  <c r="J482" i="13"/>
  <c r="J481" i="13"/>
  <c r="J480" i="13"/>
  <c r="J479" i="13"/>
  <c r="J478" i="13"/>
  <c r="J477" i="13"/>
  <c r="J476" i="13"/>
  <c r="J475" i="13"/>
  <c r="J474" i="13"/>
  <c r="J473" i="13"/>
  <c r="J472" i="13"/>
  <c r="J471" i="13"/>
  <c r="J470" i="13"/>
  <c r="J469" i="13"/>
  <c r="J468" i="13"/>
  <c r="J467" i="13"/>
  <c r="J466" i="13"/>
  <c r="J465" i="13"/>
  <c r="J464" i="13"/>
  <c r="J463" i="13"/>
  <c r="J462" i="13"/>
  <c r="J461" i="13"/>
  <c r="J460" i="13"/>
  <c r="J459" i="13"/>
  <c r="J458" i="13"/>
  <c r="J457" i="13"/>
  <c r="J456" i="13"/>
  <c r="J455" i="13"/>
  <c r="J454" i="13"/>
  <c r="J453" i="13"/>
  <c r="J452" i="13"/>
  <c r="J451" i="13"/>
  <c r="J450" i="13"/>
  <c r="J449" i="13"/>
  <c r="J448" i="13"/>
  <c r="J447" i="13"/>
  <c r="J446" i="13"/>
  <c r="J445" i="13"/>
  <c r="J444" i="13"/>
  <c r="J443" i="13"/>
  <c r="J442" i="13"/>
  <c r="J441" i="13"/>
  <c r="J440" i="13"/>
  <c r="J439" i="13"/>
  <c r="J438" i="13"/>
  <c r="J437" i="13"/>
  <c r="J436" i="13"/>
  <c r="J435" i="13"/>
  <c r="J434" i="13"/>
  <c r="J433" i="13"/>
  <c r="J432" i="13"/>
  <c r="J431" i="13"/>
  <c r="J430" i="13"/>
  <c r="J429" i="13"/>
  <c r="J428" i="13"/>
  <c r="J427" i="13"/>
  <c r="J426" i="13"/>
  <c r="J425" i="13"/>
  <c r="J424" i="13"/>
  <c r="J423" i="13"/>
  <c r="J422" i="13"/>
  <c r="J421" i="13"/>
  <c r="J420" i="13"/>
  <c r="J419" i="13"/>
  <c r="J418" i="13"/>
  <c r="J417" i="13"/>
  <c r="J416" i="13"/>
  <c r="J415" i="13"/>
  <c r="J414" i="13"/>
  <c r="J413" i="13"/>
  <c r="J412" i="13"/>
  <c r="J411" i="13"/>
  <c r="J410" i="13"/>
  <c r="J409" i="13"/>
  <c r="J408" i="13"/>
  <c r="J407" i="13"/>
  <c r="J406" i="13"/>
  <c r="J405" i="13"/>
  <c r="J404" i="13"/>
  <c r="J403" i="13"/>
  <c r="J402" i="13"/>
  <c r="J401" i="13"/>
  <c r="J400" i="13"/>
  <c r="J399" i="13"/>
  <c r="J398" i="13"/>
  <c r="J397" i="13"/>
  <c r="J396" i="13"/>
  <c r="J395" i="13"/>
  <c r="J394" i="13"/>
  <c r="J393" i="13"/>
  <c r="J392" i="13"/>
  <c r="J391" i="13"/>
  <c r="J390" i="13"/>
  <c r="J389" i="13"/>
  <c r="J388" i="13"/>
  <c r="J387" i="13"/>
  <c r="J386" i="13"/>
  <c r="J385" i="13"/>
  <c r="J384" i="13"/>
  <c r="J383" i="13"/>
  <c r="J382" i="13"/>
  <c r="J381" i="13"/>
  <c r="J380" i="13"/>
  <c r="J379" i="13"/>
  <c r="J378" i="13"/>
  <c r="J377" i="13"/>
  <c r="J376" i="13"/>
  <c r="J375" i="13"/>
  <c r="J374" i="13"/>
  <c r="J373" i="13"/>
  <c r="J372" i="13"/>
  <c r="J371" i="13"/>
  <c r="J370" i="13"/>
  <c r="J369" i="13"/>
  <c r="J368" i="13"/>
  <c r="J367" i="13"/>
  <c r="J366" i="13"/>
  <c r="J365" i="13"/>
  <c r="J364" i="13"/>
  <c r="J363" i="13"/>
  <c r="J362" i="13"/>
  <c r="J361" i="13"/>
  <c r="J360" i="13"/>
  <c r="J359" i="13"/>
  <c r="J358" i="13"/>
  <c r="J357" i="13"/>
  <c r="J356" i="13"/>
  <c r="J355" i="13"/>
  <c r="J354" i="13"/>
  <c r="J353" i="13"/>
  <c r="J352" i="13"/>
  <c r="J351" i="13"/>
  <c r="J350" i="13"/>
  <c r="J349" i="13"/>
  <c r="J348" i="13"/>
  <c r="J347" i="13"/>
  <c r="J346" i="13"/>
  <c r="J345" i="13"/>
  <c r="J344" i="13"/>
  <c r="J343" i="13"/>
  <c r="J342" i="13"/>
  <c r="J341" i="13"/>
  <c r="J340" i="13"/>
  <c r="J339" i="13"/>
  <c r="J338" i="13"/>
  <c r="J337" i="13"/>
  <c r="J336" i="13"/>
  <c r="J335" i="13"/>
  <c r="J334" i="13"/>
  <c r="J333" i="13"/>
  <c r="J332" i="13"/>
  <c r="J331" i="13"/>
  <c r="J330" i="13"/>
  <c r="J329" i="13"/>
  <c r="J328" i="13"/>
  <c r="J327" i="13"/>
  <c r="J326" i="13"/>
  <c r="J325" i="13"/>
  <c r="J324" i="13"/>
  <c r="J323" i="13"/>
  <c r="J322" i="13"/>
  <c r="J321" i="13"/>
  <c r="J320" i="13"/>
  <c r="J319" i="13"/>
  <c r="J318" i="13"/>
  <c r="J317" i="13"/>
  <c r="J316" i="13"/>
  <c r="J315" i="13"/>
  <c r="J314" i="13"/>
  <c r="J313" i="13"/>
  <c r="J312" i="13"/>
  <c r="J311" i="13"/>
  <c r="J310" i="13"/>
  <c r="J309" i="13"/>
  <c r="J308" i="13"/>
  <c r="J307" i="13"/>
  <c r="J306" i="13"/>
  <c r="J305" i="13"/>
  <c r="J304" i="13"/>
  <c r="J303" i="13"/>
  <c r="J302" i="13"/>
  <c r="J301" i="13"/>
  <c r="J300" i="13"/>
  <c r="J299" i="13"/>
  <c r="J298" i="13"/>
  <c r="J297" i="13"/>
  <c r="J296" i="13"/>
  <c r="J295" i="13"/>
  <c r="J294" i="13"/>
  <c r="J293" i="13"/>
  <c r="J292" i="13"/>
  <c r="J291" i="13"/>
  <c r="J290" i="13"/>
  <c r="J289" i="13"/>
  <c r="J288" i="13"/>
  <c r="J287" i="13"/>
  <c r="J286" i="13"/>
  <c r="J285" i="13"/>
  <c r="J284" i="13"/>
  <c r="J283" i="13"/>
  <c r="J282" i="13"/>
  <c r="J281" i="13"/>
  <c r="J280" i="13"/>
  <c r="J279" i="13"/>
  <c r="J278" i="13"/>
  <c r="J277" i="13"/>
  <c r="J276" i="13"/>
  <c r="J275" i="13"/>
  <c r="J274" i="13"/>
  <c r="J273" i="13"/>
  <c r="J272" i="13"/>
  <c r="J271" i="13"/>
  <c r="J270" i="13"/>
  <c r="J269" i="13"/>
  <c r="J268" i="13"/>
  <c r="J267" i="13"/>
  <c r="J1860" i="13" s="1"/>
  <c r="J266" i="13"/>
  <c r="J265" i="13"/>
  <c r="J264" i="13"/>
  <c r="J263" i="13"/>
  <c r="J262" i="13"/>
  <c r="J261" i="13"/>
  <c r="J260" i="13"/>
  <c r="J259" i="13"/>
  <c r="J258" i="13"/>
  <c r="J257" i="13"/>
  <c r="J256" i="13"/>
  <c r="J255" i="13"/>
  <c r="J254" i="13"/>
  <c r="J253" i="13"/>
  <c r="J252" i="13"/>
  <c r="J251" i="13"/>
  <c r="J250" i="13"/>
  <c r="J249" i="13"/>
  <c r="J248" i="13"/>
  <c r="J247" i="13"/>
  <c r="J246" i="13"/>
  <c r="J245" i="13"/>
  <c r="J244" i="13"/>
  <c r="J243" i="13"/>
  <c r="J242" i="13"/>
  <c r="J241" i="13"/>
  <c r="J240" i="13"/>
  <c r="J239" i="13"/>
  <c r="J238" i="13"/>
  <c r="J237" i="13"/>
  <c r="J236" i="13"/>
  <c r="J235" i="13"/>
  <c r="J234" i="13"/>
  <c r="J233" i="13"/>
  <c r="J232" i="13"/>
  <c r="J231" i="13"/>
  <c r="J230" i="13"/>
  <c r="J229" i="13"/>
  <c r="J228" i="13"/>
  <c r="J227" i="13"/>
  <c r="J226" i="13"/>
  <c r="J225" i="13"/>
  <c r="J224" i="13"/>
  <c r="J223" i="13"/>
  <c r="J222" i="13"/>
  <c r="J221" i="13"/>
  <c r="J220" i="13"/>
  <c r="J219" i="13"/>
  <c r="J218" i="13"/>
  <c r="J217" i="13"/>
  <c r="J216" i="13"/>
  <c r="J215" i="13"/>
  <c r="J214" i="13"/>
  <c r="J213" i="13"/>
  <c r="J212" i="13"/>
  <c r="J211" i="13"/>
  <c r="J210" i="13"/>
  <c r="J209" i="13"/>
  <c r="J208" i="13"/>
  <c r="J207" i="13"/>
  <c r="J206" i="13"/>
  <c r="J205" i="13"/>
  <c r="J204" i="13"/>
  <c r="J203" i="13"/>
  <c r="J202" i="13"/>
  <c r="J201" i="13"/>
  <c r="J200" i="13"/>
  <c r="J199" i="13"/>
  <c r="J198" i="13"/>
  <c r="J197" i="13"/>
  <c r="J196" i="13"/>
  <c r="J195" i="13"/>
  <c r="J194" i="13"/>
  <c r="J193" i="13"/>
  <c r="J192" i="13"/>
  <c r="J191" i="13"/>
  <c r="J190" i="13"/>
  <c r="J189" i="13"/>
  <c r="J188" i="13"/>
  <c r="J187" i="13"/>
  <c r="J186" i="13"/>
  <c r="J185" i="13"/>
  <c r="J184" i="13"/>
  <c r="J183" i="13"/>
  <c r="J1849" i="13" s="1"/>
  <c r="J182" i="13"/>
  <c r="J181" i="13"/>
  <c r="J180" i="13"/>
  <c r="J179" i="13"/>
  <c r="J178" i="13"/>
  <c r="J177" i="13"/>
  <c r="J176" i="13"/>
  <c r="J175" i="13"/>
  <c r="J174" i="13"/>
  <c r="J173" i="13"/>
  <c r="J172" i="13"/>
  <c r="J171" i="13"/>
  <c r="J170" i="13"/>
  <c r="J169" i="13"/>
  <c r="J168" i="13"/>
  <c r="J167" i="13"/>
  <c r="J166" i="13"/>
  <c r="J165" i="13"/>
  <c r="J164" i="13"/>
  <c r="J163" i="13"/>
  <c r="J162" i="13"/>
  <c r="J161" i="13"/>
  <c r="J160" i="13"/>
  <c r="J159" i="13"/>
  <c r="J158" i="13"/>
  <c r="J157" i="13"/>
  <c r="J156" i="13"/>
  <c r="J155" i="13"/>
  <c r="J154" i="13"/>
  <c r="J153" i="13"/>
  <c r="J152" i="13"/>
  <c r="J151" i="13"/>
  <c r="J150" i="13"/>
  <c r="J149" i="13"/>
  <c r="J148" i="13"/>
  <c r="J147" i="13"/>
  <c r="J146" i="13"/>
  <c r="J145" i="13"/>
  <c r="J144" i="13"/>
  <c r="J143" i="13"/>
  <c r="J142" i="13"/>
  <c r="J141" i="13"/>
  <c r="J140" i="13"/>
  <c r="J139" i="13"/>
  <c r="J138" i="13"/>
  <c r="J137" i="13"/>
  <c r="J136" i="13"/>
  <c r="J135" i="13"/>
  <c r="J134" i="13"/>
  <c r="J133" i="13"/>
  <c r="J132" i="13"/>
  <c r="J131" i="13"/>
  <c r="J130" i="13"/>
  <c r="J129" i="13"/>
  <c r="J128" i="13"/>
  <c r="J127" i="13"/>
  <c r="J126" i="13"/>
  <c r="J125" i="13"/>
  <c r="J124" i="13"/>
  <c r="J123" i="13"/>
  <c r="J122" i="13"/>
  <c r="J121" i="13"/>
  <c r="J120" i="13"/>
  <c r="J119" i="13"/>
  <c r="J118" i="13"/>
  <c r="J117" i="13"/>
  <c r="J116" i="13"/>
  <c r="J115" i="13"/>
  <c r="J114" i="13"/>
  <c r="J113" i="13"/>
  <c r="J112" i="13"/>
  <c r="J111" i="13"/>
  <c r="J110" i="13"/>
  <c r="J109" i="13"/>
  <c r="J108" i="13"/>
  <c r="J107" i="13"/>
  <c r="J106" i="13"/>
  <c r="J105" i="13"/>
  <c r="J104" i="13"/>
  <c r="J103" i="13"/>
  <c r="J102" i="13"/>
  <c r="J101" i="13"/>
  <c r="J100" i="13"/>
  <c r="J99" i="13"/>
  <c r="J98" i="13"/>
  <c r="J97" i="13"/>
  <c r="J96" i="13"/>
  <c r="J95" i="13"/>
  <c r="J94" i="13"/>
  <c r="J93" i="13"/>
  <c r="J92" i="13"/>
  <c r="J91" i="13"/>
  <c r="J1856" i="13" s="1"/>
  <c r="J90" i="13"/>
  <c r="J89" i="13"/>
  <c r="J88" i="13"/>
  <c r="J87" i="13"/>
  <c r="J86" i="13"/>
  <c r="J85" i="13"/>
  <c r="J84" i="13"/>
  <c r="J83" i="13"/>
  <c r="J1851" i="13" s="1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1853" i="13" s="1"/>
  <c r="J66" i="13"/>
  <c r="J65" i="13"/>
  <c r="J64" i="13"/>
  <c r="J63" i="13"/>
  <c r="J62" i="13"/>
  <c r="J61" i="13"/>
  <c r="J60" i="13"/>
  <c r="J59" i="13"/>
  <c r="J58" i="13"/>
  <c r="J57" i="13"/>
  <c r="J56" i="13"/>
  <c r="J55" i="13"/>
  <c r="J1858" i="13" s="1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1862" i="13" s="1"/>
  <c r="J38" i="13"/>
  <c r="J37" i="13"/>
  <c r="J1861" i="13" s="1"/>
  <c r="J36" i="13"/>
  <c r="J35" i="13"/>
  <c r="J1852" i="13" s="1"/>
  <c r="J34" i="13"/>
  <c r="J33" i="13"/>
  <c r="J32" i="13"/>
  <c r="J31" i="13"/>
  <c r="J1850" i="13" s="1"/>
  <c r="J30" i="13"/>
  <c r="J29" i="13"/>
  <c r="J1855" i="13" s="1"/>
  <c r="J28" i="13"/>
  <c r="J1859" i="13" s="1"/>
  <c r="F61" i="12"/>
  <c r="F60" i="12"/>
  <c r="J49" i="12"/>
  <c r="J48" i="12"/>
  <c r="J47" i="12"/>
  <c r="J46" i="12"/>
  <c r="J45" i="12"/>
  <c r="J44" i="12"/>
  <c r="J43" i="12"/>
  <c r="J42" i="12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62" i="12" s="1"/>
  <c r="J28" i="12"/>
  <c r="J53" i="12" s="1"/>
  <c r="F45" i="11"/>
  <c r="F44" i="11"/>
  <c r="H33" i="11"/>
  <c r="J32" i="11"/>
  <c r="H32" i="11"/>
  <c r="J31" i="11"/>
  <c r="H31" i="11"/>
  <c r="J27" i="11"/>
  <c r="J46" i="11" s="1"/>
  <c r="F60" i="10"/>
  <c r="F59" i="10"/>
  <c r="J48" i="10"/>
  <c r="H48" i="10"/>
  <c r="H47" i="10"/>
  <c r="J43" i="10"/>
  <c r="J42" i="10"/>
  <c r="J41" i="10"/>
  <c r="J40" i="10"/>
  <c r="J39" i="10"/>
  <c r="J38" i="10"/>
  <c r="J37" i="10"/>
  <c r="J36" i="10"/>
  <c r="J35" i="10"/>
  <c r="J34" i="10"/>
  <c r="J33" i="10"/>
  <c r="J32" i="10"/>
  <c r="J51" i="10" s="1"/>
  <c r="J31" i="10"/>
  <c r="J30" i="10"/>
  <c r="J29" i="10"/>
  <c r="J28" i="10"/>
  <c r="J27" i="10"/>
  <c r="J47" i="10" s="1"/>
  <c r="F171" i="9"/>
  <c r="F170" i="9"/>
  <c r="F169" i="9"/>
  <c r="F168" i="9"/>
  <c r="H155" i="9"/>
  <c r="J151" i="9"/>
  <c r="J150" i="9"/>
  <c r="J149" i="9"/>
  <c r="J148" i="9"/>
  <c r="J147" i="9"/>
  <c r="J146" i="9"/>
  <c r="J145" i="9"/>
  <c r="J144" i="9"/>
  <c r="J143" i="9"/>
  <c r="J142" i="9"/>
  <c r="J141" i="9"/>
  <c r="J140" i="9"/>
  <c r="J139" i="9"/>
  <c r="J138" i="9"/>
  <c r="J137" i="9"/>
  <c r="J136" i="9"/>
  <c r="J135" i="9"/>
  <c r="J134" i="9"/>
  <c r="J133" i="9"/>
  <c r="J132" i="9"/>
  <c r="J131" i="9"/>
  <c r="J130" i="9"/>
  <c r="J129" i="9"/>
  <c r="J128" i="9"/>
  <c r="J127" i="9"/>
  <c r="J126" i="9"/>
  <c r="J125" i="9"/>
  <c r="J124" i="9"/>
  <c r="J123" i="9"/>
  <c r="J122" i="9"/>
  <c r="J121" i="9"/>
  <c r="J120" i="9"/>
  <c r="J119" i="9"/>
  <c r="J118" i="9"/>
  <c r="J117" i="9"/>
  <c r="J116" i="9"/>
  <c r="J115" i="9"/>
  <c r="J114" i="9"/>
  <c r="J113" i="9"/>
  <c r="J112" i="9"/>
  <c r="J111" i="9"/>
  <c r="J110" i="9"/>
  <c r="J109" i="9"/>
  <c r="J108" i="9"/>
  <c r="J107" i="9"/>
  <c r="J106" i="9"/>
  <c r="J105" i="9"/>
  <c r="J104" i="9"/>
  <c r="J103" i="9"/>
  <c r="J102" i="9"/>
  <c r="J101" i="9"/>
  <c r="J100" i="9"/>
  <c r="J99" i="9"/>
  <c r="J98" i="9"/>
  <c r="J97" i="9"/>
  <c r="J96" i="9"/>
  <c r="J95" i="9"/>
  <c r="J94" i="9"/>
  <c r="J93" i="9"/>
  <c r="J92" i="9"/>
  <c r="J91" i="9"/>
  <c r="J90" i="9"/>
  <c r="J89" i="9"/>
  <c r="J88" i="9"/>
  <c r="J87" i="9"/>
  <c r="J86" i="9"/>
  <c r="J85" i="9"/>
  <c r="J84" i="9"/>
  <c r="J83" i="9"/>
  <c r="J82" i="9"/>
  <c r="J81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155" i="9" s="1"/>
  <c r="J32" i="9"/>
  <c r="J158" i="9" s="1"/>
  <c r="G28" i="9"/>
  <c r="F28" i="9"/>
  <c r="F43" i="8"/>
  <c r="F42" i="8"/>
  <c r="J34" i="8"/>
  <c r="H31" i="8"/>
  <c r="J27" i="8"/>
  <c r="J44" i="8" s="1"/>
  <c r="F1433" i="7"/>
  <c r="F1432" i="7"/>
  <c r="H1422" i="7"/>
  <c r="H1421" i="7"/>
  <c r="H1420" i="7"/>
  <c r="H1419" i="7"/>
  <c r="H1418" i="7"/>
  <c r="H1417" i="7"/>
  <c r="H1416" i="7"/>
  <c r="H1415" i="7"/>
  <c r="H1414" i="7"/>
  <c r="H1412" i="7"/>
  <c r="J1411" i="7"/>
  <c r="H1411" i="7"/>
  <c r="H1410" i="7"/>
  <c r="H1409" i="7"/>
  <c r="H1408" i="7"/>
  <c r="H1407" i="7"/>
  <c r="H1406" i="7"/>
  <c r="H1405" i="7"/>
  <c r="J1401" i="7"/>
  <c r="J1400" i="7"/>
  <c r="J1399" i="7"/>
  <c r="J1398" i="7"/>
  <c r="J1397" i="7"/>
  <c r="J1396" i="7"/>
  <c r="J1395" i="7"/>
  <c r="J1394" i="7"/>
  <c r="J1393" i="7"/>
  <c r="J1392" i="7"/>
  <c r="J1391" i="7"/>
  <c r="J1390" i="7"/>
  <c r="J1389" i="7"/>
  <c r="J1388" i="7"/>
  <c r="J1387" i="7"/>
  <c r="J1386" i="7"/>
  <c r="J1385" i="7"/>
  <c r="J1384" i="7"/>
  <c r="J1383" i="7"/>
  <c r="J1382" i="7"/>
  <c r="J1381" i="7"/>
  <c r="J1380" i="7"/>
  <c r="J1379" i="7"/>
  <c r="J1378" i="7"/>
  <c r="J1377" i="7"/>
  <c r="J1376" i="7"/>
  <c r="J1375" i="7"/>
  <c r="J1374" i="7"/>
  <c r="J1373" i="7"/>
  <c r="J1372" i="7"/>
  <c r="J1371" i="7"/>
  <c r="J1370" i="7"/>
  <c r="J1369" i="7"/>
  <c r="J1368" i="7"/>
  <c r="J1367" i="7"/>
  <c r="J1366" i="7"/>
  <c r="J1365" i="7"/>
  <c r="J1364" i="7"/>
  <c r="J1363" i="7"/>
  <c r="J1362" i="7"/>
  <c r="J1361" i="7"/>
  <c r="J1360" i="7"/>
  <c r="J1359" i="7"/>
  <c r="J1358" i="7"/>
  <c r="J1357" i="7"/>
  <c r="J1356" i="7"/>
  <c r="J1355" i="7"/>
  <c r="J1354" i="7"/>
  <c r="J1353" i="7"/>
  <c r="J1352" i="7"/>
  <c r="J1351" i="7"/>
  <c r="J1350" i="7"/>
  <c r="J1349" i="7"/>
  <c r="J1348" i="7"/>
  <c r="J1347" i="7"/>
  <c r="J1346" i="7"/>
  <c r="J1345" i="7"/>
  <c r="J1344" i="7"/>
  <c r="J1343" i="7"/>
  <c r="J1342" i="7"/>
  <c r="J1341" i="7"/>
  <c r="J1340" i="7"/>
  <c r="J1339" i="7"/>
  <c r="J1338" i="7"/>
  <c r="J1337" i="7"/>
  <c r="J1336" i="7"/>
  <c r="J1335" i="7"/>
  <c r="J1334" i="7"/>
  <c r="J1333" i="7"/>
  <c r="J1332" i="7"/>
  <c r="J1331" i="7"/>
  <c r="J1330" i="7"/>
  <c r="J1329" i="7"/>
  <c r="J1328" i="7"/>
  <c r="J1327" i="7"/>
  <c r="J1326" i="7"/>
  <c r="J1325" i="7"/>
  <c r="J1324" i="7"/>
  <c r="J1323" i="7"/>
  <c r="J1322" i="7"/>
  <c r="J1321" i="7"/>
  <c r="J1320" i="7"/>
  <c r="J1319" i="7"/>
  <c r="J1318" i="7"/>
  <c r="J1317" i="7"/>
  <c r="J1316" i="7"/>
  <c r="J1315" i="7"/>
  <c r="J1314" i="7"/>
  <c r="J1313" i="7"/>
  <c r="J1312" i="7"/>
  <c r="J1311" i="7"/>
  <c r="J1310" i="7"/>
  <c r="J1309" i="7"/>
  <c r="J1308" i="7"/>
  <c r="J1307" i="7"/>
  <c r="J1306" i="7"/>
  <c r="J1305" i="7"/>
  <c r="J1304" i="7"/>
  <c r="J1303" i="7"/>
  <c r="J1302" i="7"/>
  <c r="J1301" i="7"/>
  <c r="J1300" i="7"/>
  <c r="J1299" i="7"/>
  <c r="J1298" i="7"/>
  <c r="J1297" i="7"/>
  <c r="J1296" i="7"/>
  <c r="J1295" i="7"/>
  <c r="J1294" i="7"/>
  <c r="J1293" i="7"/>
  <c r="J1292" i="7"/>
  <c r="J1291" i="7"/>
  <c r="J1290" i="7"/>
  <c r="J1289" i="7"/>
  <c r="J1288" i="7"/>
  <c r="J1287" i="7"/>
  <c r="J1286" i="7"/>
  <c r="J1285" i="7"/>
  <c r="J1284" i="7"/>
  <c r="J1283" i="7"/>
  <c r="J1282" i="7"/>
  <c r="J1281" i="7"/>
  <c r="J1280" i="7"/>
  <c r="J1279" i="7"/>
  <c r="J1278" i="7"/>
  <c r="J1277" i="7"/>
  <c r="J1276" i="7"/>
  <c r="J1275" i="7"/>
  <c r="J1274" i="7"/>
  <c r="J1273" i="7"/>
  <c r="J1272" i="7"/>
  <c r="J1271" i="7"/>
  <c r="J1270" i="7"/>
  <c r="J1269" i="7"/>
  <c r="J1268" i="7"/>
  <c r="J1267" i="7"/>
  <c r="J1266" i="7"/>
  <c r="J1265" i="7"/>
  <c r="J1264" i="7"/>
  <c r="J1263" i="7"/>
  <c r="J1262" i="7"/>
  <c r="J1261" i="7"/>
  <c r="J1260" i="7"/>
  <c r="J1259" i="7"/>
  <c r="J1258" i="7"/>
  <c r="J1257" i="7"/>
  <c r="J1256" i="7"/>
  <c r="J1255" i="7"/>
  <c r="J1254" i="7"/>
  <c r="J1253" i="7"/>
  <c r="J1252" i="7"/>
  <c r="J1251" i="7"/>
  <c r="J1250" i="7"/>
  <c r="J1249" i="7"/>
  <c r="J1248" i="7"/>
  <c r="J1247" i="7"/>
  <c r="J1246" i="7"/>
  <c r="J1245" i="7"/>
  <c r="J1244" i="7"/>
  <c r="J1243" i="7"/>
  <c r="J1242" i="7"/>
  <c r="J1241" i="7"/>
  <c r="J1240" i="7"/>
  <c r="J1239" i="7"/>
  <c r="J1238" i="7"/>
  <c r="J1237" i="7"/>
  <c r="J1236" i="7"/>
  <c r="J1235" i="7"/>
  <c r="J1234" i="7"/>
  <c r="J1233" i="7"/>
  <c r="J1232" i="7"/>
  <c r="J1231" i="7"/>
  <c r="J1230" i="7"/>
  <c r="J1229" i="7"/>
  <c r="J1228" i="7"/>
  <c r="J1227" i="7"/>
  <c r="J1226" i="7"/>
  <c r="J1225" i="7"/>
  <c r="J1224" i="7"/>
  <c r="J1223" i="7"/>
  <c r="J1222" i="7"/>
  <c r="J1221" i="7"/>
  <c r="J1220" i="7"/>
  <c r="J1219" i="7"/>
  <c r="J1218" i="7"/>
  <c r="J1217" i="7"/>
  <c r="J1216" i="7"/>
  <c r="J1215" i="7"/>
  <c r="J1214" i="7"/>
  <c r="J1213" i="7"/>
  <c r="J1212" i="7"/>
  <c r="J1211" i="7"/>
  <c r="J1210" i="7"/>
  <c r="J1209" i="7"/>
  <c r="J1208" i="7"/>
  <c r="J1207" i="7"/>
  <c r="J1206" i="7"/>
  <c r="J1205" i="7"/>
  <c r="J1204" i="7"/>
  <c r="J1203" i="7"/>
  <c r="J1202" i="7"/>
  <c r="J1201" i="7"/>
  <c r="J1200" i="7"/>
  <c r="J1199" i="7"/>
  <c r="J1198" i="7"/>
  <c r="J1197" i="7"/>
  <c r="J1196" i="7"/>
  <c r="J1195" i="7"/>
  <c r="J1194" i="7"/>
  <c r="J1193" i="7"/>
  <c r="J1192" i="7"/>
  <c r="J1191" i="7"/>
  <c r="J1190" i="7"/>
  <c r="J1189" i="7"/>
  <c r="J1188" i="7"/>
  <c r="J1187" i="7"/>
  <c r="J1186" i="7"/>
  <c r="J1185" i="7"/>
  <c r="J1184" i="7"/>
  <c r="J1183" i="7"/>
  <c r="J1182" i="7"/>
  <c r="J1181" i="7"/>
  <c r="J1180" i="7"/>
  <c r="J1179" i="7"/>
  <c r="J1178" i="7"/>
  <c r="J1177" i="7"/>
  <c r="J1176" i="7"/>
  <c r="J1175" i="7"/>
  <c r="J1174" i="7"/>
  <c r="J1173" i="7"/>
  <c r="J1172" i="7"/>
  <c r="J1171" i="7"/>
  <c r="J1170" i="7"/>
  <c r="J1169" i="7"/>
  <c r="J1168" i="7"/>
  <c r="J1167" i="7"/>
  <c r="J1166" i="7"/>
  <c r="J1165" i="7"/>
  <c r="J1164" i="7"/>
  <c r="J1163" i="7"/>
  <c r="J1162" i="7"/>
  <c r="J1161" i="7"/>
  <c r="J1160" i="7"/>
  <c r="J1159" i="7"/>
  <c r="J1158" i="7"/>
  <c r="J1157" i="7"/>
  <c r="J1156" i="7"/>
  <c r="J1155" i="7"/>
  <c r="J1154" i="7"/>
  <c r="J1153" i="7"/>
  <c r="J1152" i="7"/>
  <c r="J1151" i="7"/>
  <c r="J1150" i="7"/>
  <c r="J1149" i="7"/>
  <c r="J1148" i="7"/>
  <c r="J1147" i="7"/>
  <c r="J1146" i="7"/>
  <c r="J1145" i="7"/>
  <c r="J1144" i="7"/>
  <c r="J1143" i="7"/>
  <c r="J1142" i="7"/>
  <c r="J1141" i="7"/>
  <c r="J1140" i="7"/>
  <c r="J1139" i="7"/>
  <c r="J1138" i="7"/>
  <c r="J1137" i="7"/>
  <c r="J1136" i="7"/>
  <c r="J1135" i="7"/>
  <c r="J1134" i="7"/>
  <c r="J1133" i="7"/>
  <c r="J1132" i="7"/>
  <c r="J1131" i="7"/>
  <c r="J1130" i="7"/>
  <c r="J1129" i="7"/>
  <c r="J1128" i="7"/>
  <c r="J1127" i="7"/>
  <c r="J1126" i="7"/>
  <c r="J1125" i="7"/>
  <c r="J1124" i="7"/>
  <c r="J1123" i="7"/>
  <c r="J1122" i="7"/>
  <c r="J1121" i="7"/>
  <c r="J1120" i="7"/>
  <c r="J1119" i="7"/>
  <c r="J1118" i="7"/>
  <c r="J1117" i="7"/>
  <c r="J1116" i="7"/>
  <c r="J1115" i="7"/>
  <c r="J1114" i="7"/>
  <c r="J1113" i="7"/>
  <c r="J1112" i="7"/>
  <c r="J1111" i="7"/>
  <c r="J1110" i="7"/>
  <c r="J1109" i="7"/>
  <c r="J1108" i="7"/>
  <c r="J1107" i="7"/>
  <c r="J1106" i="7"/>
  <c r="J1105" i="7"/>
  <c r="J1104" i="7"/>
  <c r="J1103" i="7"/>
  <c r="J1102" i="7"/>
  <c r="J1101" i="7"/>
  <c r="J1100" i="7"/>
  <c r="J1099" i="7"/>
  <c r="J1098" i="7"/>
  <c r="J1097" i="7"/>
  <c r="J1096" i="7"/>
  <c r="J1095" i="7"/>
  <c r="J1094" i="7"/>
  <c r="J1093" i="7"/>
  <c r="J1092" i="7"/>
  <c r="J1091" i="7"/>
  <c r="J1090" i="7"/>
  <c r="J1089" i="7"/>
  <c r="J1088" i="7"/>
  <c r="J1087" i="7"/>
  <c r="J1086" i="7"/>
  <c r="J1085" i="7"/>
  <c r="J1084" i="7"/>
  <c r="J1083" i="7"/>
  <c r="J1082" i="7"/>
  <c r="J1081" i="7"/>
  <c r="J1080" i="7"/>
  <c r="J1079" i="7"/>
  <c r="J1078" i="7"/>
  <c r="J1077" i="7"/>
  <c r="J1076" i="7"/>
  <c r="J1075" i="7"/>
  <c r="J1074" i="7"/>
  <c r="J1073" i="7"/>
  <c r="J1072" i="7"/>
  <c r="J1071" i="7"/>
  <c r="J1070" i="7"/>
  <c r="J1069" i="7"/>
  <c r="J1068" i="7"/>
  <c r="J1067" i="7"/>
  <c r="J1066" i="7"/>
  <c r="J1065" i="7"/>
  <c r="J1064" i="7"/>
  <c r="J1063" i="7"/>
  <c r="J1062" i="7"/>
  <c r="J1061" i="7"/>
  <c r="J1060" i="7"/>
  <c r="J1059" i="7"/>
  <c r="J1058" i="7"/>
  <c r="J1057" i="7"/>
  <c r="J1056" i="7"/>
  <c r="J1055" i="7"/>
  <c r="J1054" i="7"/>
  <c r="J1053" i="7"/>
  <c r="J1052" i="7"/>
  <c r="J1051" i="7"/>
  <c r="J1050" i="7"/>
  <c r="J1049" i="7"/>
  <c r="J1048" i="7"/>
  <c r="J1047" i="7"/>
  <c r="J1046" i="7"/>
  <c r="J1045" i="7"/>
  <c r="J1044" i="7"/>
  <c r="J1043" i="7"/>
  <c r="J1042" i="7"/>
  <c r="J1041" i="7"/>
  <c r="J1040" i="7"/>
  <c r="J1039" i="7"/>
  <c r="J1038" i="7"/>
  <c r="J1037" i="7"/>
  <c r="J1036" i="7"/>
  <c r="J1035" i="7"/>
  <c r="J1034" i="7"/>
  <c r="J1033" i="7"/>
  <c r="J1032" i="7"/>
  <c r="J1031" i="7"/>
  <c r="J1030" i="7"/>
  <c r="J1029" i="7"/>
  <c r="J1028" i="7"/>
  <c r="J1027" i="7"/>
  <c r="J1026" i="7"/>
  <c r="J1025" i="7"/>
  <c r="J1024" i="7"/>
  <c r="J1023" i="7"/>
  <c r="J1022" i="7"/>
  <c r="J1021" i="7"/>
  <c r="J1020" i="7"/>
  <c r="J1019" i="7"/>
  <c r="J1018" i="7"/>
  <c r="J1017" i="7"/>
  <c r="J1016" i="7"/>
  <c r="J1015" i="7"/>
  <c r="J1014" i="7"/>
  <c r="J1013" i="7"/>
  <c r="J1012" i="7"/>
  <c r="J1011" i="7"/>
  <c r="J1010" i="7"/>
  <c r="J1009" i="7"/>
  <c r="J1008" i="7"/>
  <c r="J1007" i="7"/>
  <c r="J1006" i="7"/>
  <c r="J1005" i="7"/>
  <c r="J1004" i="7"/>
  <c r="J1003" i="7"/>
  <c r="J1002" i="7"/>
  <c r="J1001" i="7"/>
  <c r="J1000" i="7"/>
  <c r="J999" i="7"/>
  <c r="J998" i="7"/>
  <c r="J997" i="7"/>
  <c r="J996" i="7"/>
  <c r="J995" i="7"/>
  <c r="J994" i="7"/>
  <c r="J993" i="7"/>
  <c r="J992" i="7"/>
  <c r="J991" i="7"/>
  <c r="J990" i="7"/>
  <c r="J989" i="7"/>
  <c r="J988" i="7"/>
  <c r="J987" i="7"/>
  <c r="J986" i="7"/>
  <c r="J985" i="7"/>
  <c r="J984" i="7"/>
  <c r="J983" i="7"/>
  <c r="J982" i="7"/>
  <c r="J981" i="7"/>
  <c r="J980" i="7"/>
  <c r="J979" i="7"/>
  <c r="J978" i="7"/>
  <c r="J977" i="7"/>
  <c r="J976" i="7"/>
  <c r="J975" i="7"/>
  <c r="J974" i="7"/>
  <c r="J973" i="7"/>
  <c r="J972" i="7"/>
  <c r="J971" i="7"/>
  <c r="J970" i="7"/>
  <c r="J969" i="7"/>
  <c r="J968" i="7"/>
  <c r="J967" i="7"/>
  <c r="J966" i="7"/>
  <c r="J965" i="7"/>
  <c r="J964" i="7"/>
  <c r="J963" i="7"/>
  <c r="J962" i="7"/>
  <c r="J961" i="7"/>
  <c r="J960" i="7"/>
  <c r="J959" i="7"/>
  <c r="J958" i="7"/>
  <c r="J957" i="7"/>
  <c r="J956" i="7"/>
  <c r="J955" i="7"/>
  <c r="J954" i="7"/>
  <c r="J953" i="7"/>
  <c r="J952" i="7"/>
  <c r="J951" i="7"/>
  <c r="J950" i="7"/>
  <c r="J949" i="7"/>
  <c r="J948" i="7"/>
  <c r="J947" i="7"/>
  <c r="J946" i="7"/>
  <c r="J945" i="7"/>
  <c r="J944" i="7"/>
  <c r="J943" i="7"/>
  <c r="J942" i="7"/>
  <c r="J941" i="7"/>
  <c r="J940" i="7"/>
  <c r="J939" i="7"/>
  <c r="J938" i="7"/>
  <c r="J937" i="7"/>
  <c r="J936" i="7"/>
  <c r="J935" i="7"/>
  <c r="J934" i="7"/>
  <c r="J933" i="7"/>
  <c r="J932" i="7"/>
  <c r="J931" i="7"/>
  <c r="J930" i="7"/>
  <c r="J929" i="7"/>
  <c r="J928" i="7"/>
  <c r="J927" i="7"/>
  <c r="J926" i="7"/>
  <c r="J925" i="7"/>
  <c r="J924" i="7"/>
  <c r="J923" i="7"/>
  <c r="J922" i="7"/>
  <c r="J921" i="7"/>
  <c r="J920" i="7"/>
  <c r="J919" i="7"/>
  <c r="J918" i="7"/>
  <c r="J917" i="7"/>
  <c r="J916" i="7"/>
  <c r="J915" i="7"/>
  <c r="J914" i="7"/>
  <c r="J913" i="7"/>
  <c r="J912" i="7"/>
  <c r="J911" i="7"/>
  <c r="J910" i="7"/>
  <c r="J909" i="7"/>
  <c r="J908" i="7"/>
  <c r="J907" i="7"/>
  <c r="J906" i="7"/>
  <c r="J905" i="7"/>
  <c r="J904" i="7"/>
  <c r="J903" i="7"/>
  <c r="J902" i="7"/>
  <c r="J901" i="7"/>
  <c r="J900" i="7"/>
  <c r="J899" i="7"/>
  <c r="J898" i="7"/>
  <c r="J897" i="7"/>
  <c r="J896" i="7"/>
  <c r="J895" i="7"/>
  <c r="J894" i="7"/>
  <c r="J893" i="7"/>
  <c r="J892" i="7"/>
  <c r="J891" i="7"/>
  <c r="J890" i="7"/>
  <c r="J889" i="7"/>
  <c r="J888" i="7"/>
  <c r="J887" i="7"/>
  <c r="J886" i="7"/>
  <c r="J885" i="7"/>
  <c r="J884" i="7"/>
  <c r="J883" i="7"/>
  <c r="J882" i="7"/>
  <c r="J881" i="7"/>
  <c r="J880" i="7"/>
  <c r="J879" i="7"/>
  <c r="J878" i="7"/>
  <c r="J877" i="7"/>
  <c r="J876" i="7"/>
  <c r="J875" i="7"/>
  <c r="J874" i="7"/>
  <c r="J873" i="7"/>
  <c r="J872" i="7"/>
  <c r="J871" i="7"/>
  <c r="J870" i="7"/>
  <c r="J869" i="7"/>
  <c r="J868" i="7"/>
  <c r="J867" i="7"/>
  <c r="J866" i="7"/>
  <c r="J865" i="7"/>
  <c r="J864" i="7"/>
  <c r="J863" i="7"/>
  <c r="J862" i="7"/>
  <c r="J861" i="7"/>
  <c r="J860" i="7"/>
  <c r="J859" i="7"/>
  <c r="J858" i="7"/>
  <c r="J857" i="7"/>
  <c r="J856" i="7"/>
  <c r="J855" i="7"/>
  <c r="J854" i="7"/>
  <c r="J853" i="7"/>
  <c r="J852" i="7"/>
  <c r="J851" i="7"/>
  <c r="J850" i="7"/>
  <c r="J849" i="7"/>
  <c r="J848" i="7"/>
  <c r="J847" i="7"/>
  <c r="J846" i="7"/>
  <c r="J845" i="7"/>
  <c r="J844" i="7"/>
  <c r="J843" i="7"/>
  <c r="J842" i="7"/>
  <c r="J841" i="7"/>
  <c r="J840" i="7"/>
  <c r="J839" i="7"/>
  <c r="J838" i="7"/>
  <c r="J837" i="7"/>
  <c r="J836" i="7"/>
  <c r="J835" i="7"/>
  <c r="J834" i="7"/>
  <c r="J833" i="7"/>
  <c r="J832" i="7"/>
  <c r="J831" i="7"/>
  <c r="J830" i="7"/>
  <c r="J829" i="7"/>
  <c r="J828" i="7"/>
  <c r="J827" i="7"/>
  <c r="J826" i="7"/>
  <c r="J825" i="7"/>
  <c r="J824" i="7"/>
  <c r="J823" i="7"/>
  <c r="J822" i="7"/>
  <c r="J821" i="7"/>
  <c r="J820" i="7"/>
  <c r="J819" i="7"/>
  <c r="J818" i="7"/>
  <c r="J817" i="7"/>
  <c r="J816" i="7"/>
  <c r="J815" i="7"/>
  <c r="J814" i="7"/>
  <c r="J813" i="7"/>
  <c r="J812" i="7"/>
  <c r="J811" i="7"/>
  <c r="J810" i="7"/>
  <c r="J809" i="7"/>
  <c r="J808" i="7"/>
  <c r="J807" i="7"/>
  <c r="J806" i="7"/>
  <c r="J805" i="7"/>
  <c r="J804" i="7"/>
  <c r="J803" i="7"/>
  <c r="J802" i="7"/>
  <c r="J801" i="7"/>
  <c r="J800" i="7"/>
  <c r="J799" i="7"/>
  <c r="J798" i="7"/>
  <c r="J797" i="7"/>
  <c r="J796" i="7"/>
  <c r="J795" i="7"/>
  <c r="J794" i="7"/>
  <c r="J793" i="7"/>
  <c r="J792" i="7"/>
  <c r="J791" i="7"/>
  <c r="J790" i="7"/>
  <c r="J789" i="7"/>
  <c r="J788" i="7"/>
  <c r="J787" i="7"/>
  <c r="J786" i="7"/>
  <c r="J785" i="7"/>
  <c r="J784" i="7"/>
  <c r="J783" i="7"/>
  <c r="J782" i="7"/>
  <c r="J781" i="7"/>
  <c r="J780" i="7"/>
  <c r="J779" i="7"/>
  <c r="J778" i="7"/>
  <c r="J777" i="7"/>
  <c r="J776" i="7"/>
  <c r="J775" i="7"/>
  <c r="J774" i="7"/>
  <c r="J773" i="7"/>
  <c r="J772" i="7"/>
  <c r="J771" i="7"/>
  <c r="J770" i="7"/>
  <c r="J769" i="7"/>
  <c r="J768" i="7"/>
  <c r="J767" i="7"/>
  <c r="J766" i="7"/>
  <c r="J765" i="7"/>
  <c r="J764" i="7"/>
  <c r="J763" i="7"/>
  <c r="J762" i="7"/>
  <c r="J761" i="7"/>
  <c r="J760" i="7"/>
  <c r="J759" i="7"/>
  <c r="J758" i="7"/>
  <c r="J757" i="7"/>
  <c r="J756" i="7"/>
  <c r="J755" i="7"/>
  <c r="J754" i="7"/>
  <c r="J753" i="7"/>
  <c r="J752" i="7"/>
  <c r="J751" i="7"/>
  <c r="J750" i="7"/>
  <c r="J749" i="7"/>
  <c r="J748" i="7"/>
  <c r="J747" i="7"/>
  <c r="J746" i="7"/>
  <c r="J745" i="7"/>
  <c r="J744" i="7"/>
  <c r="J743" i="7"/>
  <c r="J1409" i="7" s="1"/>
  <c r="J742" i="7"/>
  <c r="J741" i="7"/>
  <c r="J740" i="7"/>
  <c r="J739" i="7"/>
  <c r="J738" i="7"/>
  <c r="J737" i="7"/>
  <c r="J736" i="7"/>
  <c r="J735" i="7"/>
  <c r="J734" i="7"/>
  <c r="J733" i="7"/>
  <c r="J732" i="7"/>
  <c r="J731" i="7"/>
  <c r="J730" i="7"/>
  <c r="J729" i="7"/>
  <c r="J728" i="7"/>
  <c r="J727" i="7"/>
  <c r="J726" i="7"/>
  <c r="J725" i="7"/>
  <c r="J724" i="7"/>
  <c r="J723" i="7"/>
  <c r="J722" i="7"/>
  <c r="J721" i="7"/>
  <c r="J720" i="7"/>
  <c r="J719" i="7"/>
  <c r="J718" i="7"/>
  <c r="J717" i="7"/>
  <c r="J716" i="7"/>
  <c r="J715" i="7"/>
  <c r="J714" i="7"/>
  <c r="J713" i="7"/>
  <c r="J712" i="7"/>
  <c r="J711" i="7"/>
  <c r="J710" i="7"/>
  <c r="J709" i="7"/>
  <c r="J708" i="7"/>
  <c r="J707" i="7"/>
  <c r="J706" i="7"/>
  <c r="J705" i="7"/>
  <c r="J704" i="7"/>
  <c r="J703" i="7"/>
  <c r="J702" i="7"/>
  <c r="J701" i="7"/>
  <c r="J700" i="7"/>
  <c r="J699" i="7"/>
  <c r="J698" i="7"/>
  <c r="J697" i="7"/>
  <c r="J696" i="7"/>
  <c r="J695" i="7"/>
  <c r="J694" i="7"/>
  <c r="J693" i="7"/>
  <c r="J692" i="7"/>
  <c r="J691" i="7"/>
  <c r="J690" i="7"/>
  <c r="J689" i="7"/>
  <c r="J688" i="7"/>
  <c r="J687" i="7"/>
  <c r="J686" i="7"/>
  <c r="J685" i="7"/>
  <c r="J684" i="7"/>
  <c r="J683" i="7"/>
  <c r="J682" i="7"/>
  <c r="J681" i="7"/>
  <c r="J680" i="7"/>
  <c r="J679" i="7"/>
  <c r="J678" i="7"/>
  <c r="J677" i="7"/>
  <c r="J676" i="7"/>
  <c r="J675" i="7"/>
  <c r="J674" i="7"/>
  <c r="J673" i="7"/>
  <c r="J672" i="7"/>
  <c r="J671" i="7"/>
  <c r="J670" i="7"/>
  <c r="J669" i="7"/>
  <c r="J668" i="7"/>
  <c r="J667" i="7"/>
  <c r="J666" i="7"/>
  <c r="J665" i="7"/>
  <c r="J664" i="7"/>
  <c r="J663" i="7"/>
  <c r="J662" i="7"/>
  <c r="J661" i="7"/>
  <c r="J660" i="7"/>
  <c r="J659" i="7"/>
  <c r="J658" i="7"/>
  <c r="J657" i="7"/>
  <c r="J656" i="7"/>
  <c r="J655" i="7"/>
  <c r="J654" i="7"/>
  <c r="J653" i="7"/>
  <c r="J652" i="7"/>
  <c r="J651" i="7"/>
  <c r="J650" i="7"/>
  <c r="J649" i="7"/>
  <c r="J648" i="7"/>
  <c r="J647" i="7"/>
  <c r="J646" i="7"/>
  <c r="J645" i="7"/>
  <c r="J644" i="7"/>
  <c r="J643" i="7"/>
  <c r="J642" i="7"/>
  <c r="J641" i="7"/>
  <c r="J640" i="7"/>
  <c r="J639" i="7"/>
  <c r="J638" i="7"/>
  <c r="J637" i="7"/>
  <c r="J636" i="7"/>
  <c r="J635" i="7"/>
  <c r="J634" i="7"/>
  <c r="J633" i="7"/>
  <c r="J632" i="7"/>
  <c r="J631" i="7"/>
  <c r="J630" i="7"/>
  <c r="J629" i="7"/>
  <c r="J628" i="7"/>
  <c r="J627" i="7"/>
  <c r="J626" i="7"/>
  <c r="J625" i="7"/>
  <c r="J624" i="7"/>
  <c r="J623" i="7"/>
  <c r="J622" i="7"/>
  <c r="J621" i="7"/>
  <c r="J620" i="7"/>
  <c r="J619" i="7"/>
  <c r="J618" i="7"/>
  <c r="J617" i="7"/>
  <c r="J616" i="7"/>
  <c r="J615" i="7"/>
  <c r="J614" i="7"/>
  <c r="J613" i="7"/>
  <c r="J612" i="7"/>
  <c r="J611" i="7"/>
  <c r="J610" i="7"/>
  <c r="J609" i="7"/>
  <c r="J608" i="7"/>
  <c r="J607" i="7"/>
  <c r="J606" i="7"/>
  <c r="J605" i="7"/>
  <c r="J604" i="7"/>
  <c r="J603" i="7"/>
  <c r="J602" i="7"/>
  <c r="J601" i="7"/>
  <c r="J600" i="7"/>
  <c r="J599" i="7"/>
  <c r="J598" i="7"/>
  <c r="J597" i="7"/>
  <c r="J596" i="7"/>
  <c r="J595" i="7"/>
  <c r="J594" i="7"/>
  <c r="J593" i="7"/>
  <c r="J592" i="7"/>
  <c r="J591" i="7"/>
  <c r="J590" i="7"/>
  <c r="J589" i="7"/>
  <c r="J588" i="7"/>
  <c r="J587" i="7"/>
  <c r="J586" i="7"/>
  <c r="J585" i="7"/>
  <c r="J584" i="7"/>
  <c r="J583" i="7"/>
  <c r="J582" i="7"/>
  <c r="J581" i="7"/>
  <c r="J580" i="7"/>
  <c r="J579" i="7"/>
  <c r="J578" i="7"/>
  <c r="J577" i="7"/>
  <c r="J576" i="7"/>
  <c r="J575" i="7"/>
  <c r="J574" i="7"/>
  <c r="J573" i="7"/>
  <c r="J572" i="7"/>
  <c r="J571" i="7"/>
  <c r="J570" i="7"/>
  <c r="J569" i="7"/>
  <c r="J568" i="7"/>
  <c r="J567" i="7"/>
  <c r="J566" i="7"/>
  <c r="J565" i="7"/>
  <c r="J564" i="7"/>
  <c r="J563" i="7"/>
  <c r="J562" i="7"/>
  <c r="J561" i="7"/>
  <c r="J560" i="7"/>
  <c r="J559" i="7"/>
  <c r="J558" i="7"/>
  <c r="J557" i="7"/>
  <c r="J556" i="7"/>
  <c r="J555" i="7"/>
  <c r="J554" i="7"/>
  <c r="J553" i="7"/>
  <c r="J552" i="7"/>
  <c r="J551" i="7"/>
  <c r="J550" i="7"/>
  <c r="J549" i="7"/>
  <c r="J548" i="7"/>
  <c r="J547" i="7"/>
  <c r="J546" i="7"/>
  <c r="J545" i="7"/>
  <c r="J544" i="7"/>
  <c r="J543" i="7"/>
  <c r="J542" i="7"/>
  <c r="J541" i="7"/>
  <c r="J540" i="7"/>
  <c r="J539" i="7"/>
  <c r="J538" i="7"/>
  <c r="J537" i="7"/>
  <c r="J536" i="7"/>
  <c r="J535" i="7"/>
  <c r="J534" i="7"/>
  <c r="J533" i="7"/>
  <c r="J532" i="7"/>
  <c r="J531" i="7"/>
  <c r="J530" i="7"/>
  <c r="J529" i="7"/>
  <c r="J528" i="7"/>
  <c r="J527" i="7"/>
  <c r="J526" i="7"/>
  <c r="J525" i="7"/>
  <c r="J524" i="7"/>
  <c r="J523" i="7"/>
  <c r="J522" i="7"/>
  <c r="J521" i="7"/>
  <c r="J520" i="7"/>
  <c r="J519" i="7"/>
  <c r="J518" i="7"/>
  <c r="J517" i="7"/>
  <c r="J516" i="7"/>
  <c r="J515" i="7"/>
  <c r="J514" i="7"/>
  <c r="J513" i="7"/>
  <c r="J512" i="7"/>
  <c r="J511" i="7"/>
  <c r="J510" i="7"/>
  <c r="J509" i="7"/>
  <c r="J508" i="7"/>
  <c r="J507" i="7"/>
  <c r="J506" i="7"/>
  <c r="J505" i="7"/>
  <c r="J504" i="7"/>
  <c r="J503" i="7"/>
  <c r="J502" i="7"/>
  <c r="J501" i="7"/>
  <c r="J500" i="7"/>
  <c r="J499" i="7"/>
  <c r="J498" i="7"/>
  <c r="J497" i="7"/>
  <c r="J496" i="7"/>
  <c r="J495" i="7"/>
  <c r="J494" i="7"/>
  <c r="J493" i="7"/>
  <c r="J492" i="7"/>
  <c r="J491" i="7"/>
  <c r="J490" i="7"/>
  <c r="J489" i="7"/>
  <c r="J488" i="7"/>
  <c r="J487" i="7"/>
  <c r="J486" i="7"/>
  <c r="J485" i="7"/>
  <c r="J484" i="7"/>
  <c r="J483" i="7"/>
  <c r="J482" i="7"/>
  <c r="J481" i="7"/>
  <c r="J480" i="7"/>
  <c r="J479" i="7"/>
  <c r="J478" i="7"/>
  <c r="J477" i="7"/>
  <c r="J476" i="7"/>
  <c r="J475" i="7"/>
  <c r="J474" i="7"/>
  <c r="J473" i="7"/>
  <c r="J472" i="7"/>
  <c r="J471" i="7"/>
  <c r="J470" i="7"/>
  <c r="J469" i="7"/>
  <c r="J468" i="7"/>
  <c r="J467" i="7"/>
  <c r="J466" i="7"/>
  <c r="J465" i="7"/>
  <c r="J464" i="7"/>
  <c r="J463" i="7"/>
  <c r="J462" i="7"/>
  <c r="J461" i="7"/>
  <c r="J460" i="7"/>
  <c r="J459" i="7"/>
  <c r="J458" i="7"/>
  <c r="J457" i="7"/>
  <c r="J456" i="7"/>
  <c r="J455" i="7"/>
  <c r="J454" i="7"/>
  <c r="J453" i="7"/>
  <c r="J452" i="7"/>
  <c r="J451" i="7"/>
  <c r="J450" i="7"/>
  <c r="J449" i="7"/>
  <c r="J448" i="7"/>
  <c r="J447" i="7"/>
  <c r="J446" i="7"/>
  <c r="J445" i="7"/>
  <c r="J444" i="7"/>
  <c r="J443" i="7"/>
  <c r="J442" i="7"/>
  <c r="J441" i="7"/>
  <c r="J440" i="7"/>
  <c r="J439" i="7"/>
  <c r="J438" i="7"/>
  <c r="J437" i="7"/>
  <c r="J436" i="7"/>
  <c r="J435" i="7"/>
  <c r="J434" i="7"/>
  <c r="J433" i="7"/>
  <c r="J432" i="7"/>
  <c r="J431" i="7"/>
  <c r="J430" i="7"/>
  <c r="J429" i="7"/>
  <c r="J428" i="7"/>
  <c r="J427" i="7"/>
  <c r="J426" i="7"/>
  <c r="J425" i="7"/>
  <c r="J424" i="7"/>
  <c r="J423" i="7"/>
  <c r="J422" i="7"/>
  <c r="J421" i="7"/>
  <c r="J420" i="7"/>
  <c r="J419" i="7"/>
  <c r="J418" i="7"/>
  <c r="J417" i="7"/>
  <c r="J416" i="7"/>
  <c r="J415" i="7"/>
  <c r="J414" i="7"/>
  <c r="J413" i="7"/>
  <c r="J412" i="7"/>
  <c r="J411" i="7"/>
  <c r="J410" i="7"/>
  <c r="J409" i="7"/>
  <c r="J408" i="7"/>
  <c r="J407" i="7"/>
  <c r="J406" i="7"/>
  <c r="J405" i="7"/>
  <c r="J404" i="7"/>
  <c r="J403" i="7"/>
  <c r="J402" i="7"/>
  <c r="J401" i="7"/>
  <c r="J400" i="7"/>
  <c r="J399" i="7"/>
  <c r="J398" i="7"/>
  <c r="J397" i="7"/>
  <c r="J396" i="7"/>
  <c r="J395" i="7"/>
  <c r="J394" i="7"/>
  <c r="J393" i="7"/>
  <c r="J392" i="7"/>
  <c r="J391" i="7"/>
  <c r="J390" i="7"/>
  <c r="J389" i="7"/>
  <c r="J388" i="7"/>
  <c r="J387" i="7"/>
  <c r="J386" i="7"/>
  <c r="J385" i="7"/>
  <c r="J384" i="7"/>
  <c r="J383" i="7"/>
  <c r="J382" i="7"/>
  <c r="J381" i="7"/>
  <c r="J380" i="7"/>
  <c r="J379" i="7"/>
  <c r="J378" i="7"/>
  <c r="J377" i="7"/>
  <c r="J376" i="7"/>
  <c r="J375" i="7"/>
  <c r="J374" i="7"/>
  <c r="J373" i="7"/>
  <c r="J372" i="7"/>
  <c r="J371" i="7"/>
  <c r="J370" i="7"/>
  <c r="J369" i="7"/>
  <c r="J368" i="7"/>
  <c r="J367" i="7"/>
  <c r="J366" i="7"/>
  <c r="J365" i="7"/>
  <c r="J364" i="7"/>
  <c r="J363" i="7"/>
  <c r="J362" i="7"/>
  <c r="J361" i="7"/>
  <c r="J360" i="7"/>
  <c r="J359" i="7"/>
  <c r="J358" i="7"/>
  <c r="J357" i="7"/>
  <c r="J356" i="7"/>
  <c r="J355" i="7"/>
  <c r="J354" i="7"/>
  <c r="J353" i="7"/>
  <c r="J352" i="7"/>
  <c r="J351" i="7"/>
  <c r="J350" i="7"/>
  <c r="J349" i="7"/>
  <c r="J348" i="7"/>
  <c r="J347" i="7"/>
  <c r="J346" i="7"/>
  <c r="J345" i="7"/>
  <c r="J344" i="7"/>
  <c r="J343" i="7"/>
  <c r="J342" i="7"/>
  <c r="J341" i="7"/>
  <c r="J340" i="7"/>
  <c r="J339" i="7"/>
  <c r="J338" i="7"/>
  <c r="J337" i="7"/>
  <c r="J336" i="7"/>
  <c r="J335" i="7"/>
  <c r="J334" i="7"/>
  <c r="J333" i="7"/>
  <c r="J332" i="7"/>
  <c r="J331" i="7"/>
  <c r="J330" i="7"/>
  <c r="J329" i="7"/>
  <c r="J328" i="7"/>
  <c r="J327" i="7"/>
  <c r="J326" i="7"/>
  <c r="J325" i="7"/>
  <c r="J324" i="7"/>
  <c r="J323" i="7"/>
  <c r="J322" i="7"/>
  <c r="J321" i="7"/>
  <c r="J320" i="7"/>
  <c r="J319" i="7"/>
  <c r="J318" i="7"/>
  <c r="J317" i="7"/>
  <c r="J316" i="7"/>
  <c r="J315" i="7"/>
  <c r="J314" i="7"/>
  <c r="J313" i="7"/>
  <c r="J312" i="7"/>
  <c r="J311" i="7"/>
  <c r="J310" i="7"/>
  <c r="J309" i="7"/>
  <c r="J308" i="7"/>
  <c r="J307" i="7"/>
  <c r="J306" i="7"/>
  <c r="J305" i="7"/>
  <c r="J304" i="7"/>
  <c r="J303" i="7"/>
  <c r="J302" i="7"/>
  <c r="J301" i="7"/>
  <c r="J300" i="7"/>
  <c r="J299" i="7"/>
  <c r="J298" i="7"/>
  <c r="J297" i="7"/>
  <c r="J296" i="7"/>
  <c r="J295" i="7"/>
  <c r="J294" i="7"/>
  <c r="J293" i="7"/>
  <c r="J292" i="7"/>
  <c r="J291" i="7"/>
  <c r="J290" i="7"/>
  <c r="J289" i="7"/>
  <c r="J288" i="7"/>
  <c r="J287" i="7"/>
  <c r="J286" i="7"/>
  <c r="J285" i="7"/>
  <c r="J284" i="7"/>
  <c r="J283" i="7"/>
  <c r="J282" i="7"/>
  <c r="J281" i="7"/>
  <c r="J280" i="7"/>
  <c r="J279" i="7"/>
  <c r="J278" i="7"/>
  <c r="J277" i="7"/>
  <c r="J276" i="7"/>
  <c r="J275" i="7"/>
  <c r="J274" i="7"/>
  <c r="J273" i="7"/>
  <c r="J272" i="7"/>
  <c r="J271" i="7"/>
  <c r="J270" i="7"/>
  <c r="J269" i="7"/>
  <c r="J268" i="7"/>
  <c r="J267" i="7"/>
  <c r="J266" i="7"/>
  <c r="J265" i="7"/>
  <c r="J264" i="7"/>
  <c r="J263" i="7"/>
  <c r="J262" i="7"/>
  <c r="J261" i="7"/>
  <c r="J260" i="7"/>
  <c r="J259" i="7"/>
  <c r="J258" i="7"/>
  <c r="J257" i="7"/>
  <c r="J256" i="7"/>
  <c r="J255" i="7"/>
  <c r="J254" i="7"/>
  <c r="J253" i="7"/>
  <c r="J252" i="7"/>
  <c r="J251" i="7"/>
  <c r="J250" i="7"/>
  <c r="J249" i="7"/>
  <c r="J248" i="7"/>
  <c r="J247" i="7"/>
  <c r="J246" i="7"/>
  <c r="J245" i="7"/>
  <c r="J244" i="7"/>
  <c r="J243" i="7"/>
  <c r="J242" i="7"/>
  <c r="J241" i="7"/>
  <c r="J240" i="7"/>
  <c r="J239" i="7"/>
  <c r="J238" i="7"/>
  <c r="J237" i="7"/>
  <c r="J236" i="7"/>
  <c r="J235" i="7"/>
  <c r="J1405" i="7" s="1"/>
  <c r="J234" i="7"/>
  <c r="J233" i="7"/>
  <c r="J232" i="7"/>
  <c r="J231" i="7"/>
  <c r="J230" i="7"/>
  <c r="J229" i="7"/>
  <c r="J228" i="7"/>
  <c r="J227" i="7"/>
  <c r="J226" i="7"/>
  <c r="J225" i="7"/>
  <c r="J224" i="7"/>
  <c r="J223" i="7"/>
  <c r="J222" i="7"/>
  <c r="J221" i="7"/>
  <c r="J220" i="7"/>
  <c r="J219" i="7"/>
  <c r="J218" i="7"/>
  <c r="J217" i="7"/>
  <c r="J216" i="7"/>
  <c r="J215" i="7"/>
  <c r="J214" i="7"/>
  <c r="J213" i="7"/>
  <c r="J212" i="7"/>
  <c r="J211" i="7"/>
  <c r="J210" i="7"/>
  <c r="J209" i="7"/>
  <c r="J208" i="7"/>
  <c r="J207" i="7"/>
  <c r="J206" i="7"/>
  <c r="J205" i="7"/>
  <c r="J204" i="7"/>
  <c r="J203" i="7"/>
  <c r="J202" i="7"/>
  <c r="J201" i="7"/>
  <c r="J200" i="7"/>
  <c r="J199" i="7"/>
  <c r="J198" i="7"/>
  <c r="J197" i="7"/>
  <c r="J196" i="7"/>
  <c r="J195" i="7"/>
  <c r="J194" i="7"/>
  <c r="J193" i="7"/>
  <c r="J192" i="7"/>
  <c r="J191" i="7"/>
  <c r="J190" i="7"/>
  <c r="J189" i="7"/>
  <c r="J188" i="7"/>
  <c r="J187" i="7"/>
  <c r="J186" i="7"/>
  <c r="J185" i="7"/>
  <c r="J184" i="7"/>
  <c r="J183" i="7"/>
  <c r="J182" i="7"/>
  <c r="J181" i="7"/>
  <c r="J180" i="7"/>
  <c r="J179" i="7"/>
  <c r="J178" i="7"/>
  <c r="J177" i="7"/>
  <c r="J176" i="7"/>
  <c r="J175" i="7"/>
  <c r="J174" i="7"/>
  <c r="J173" i="7"/>
  <c r="J172" i="7"/>
  <c r="J171" i="7"/>
  <c r="J170" i="7"/>
  <c r="J169" i="7"/>
  <c r="J168" i="7"/>
  <c r="J167" i="7"/>
  <c r="J166" i="7"/>
  <c r="J165" i="7"/>
  <c r="J164" i="7"/>
  <c r="J163" i="7"/>
  <c r="J162" i="7"/>
  <c r="J161" i="7"/>
  <c r="J160" i="7"/>
  <c r="J159" i="7"/>
  <c r="J158" i="7"/>
  <c r="J157" i="7"/>
  <c r="J156" i="7"/>
  <c r="J155" i="7"/>
  <c r="J154" i="7"/>
  <c r="J153" i="7"/>
  <c r="J152" i="7"/>
  <c r="J151" i="7"/>
  <c r="J1416" i="7" s="1"/>
  <c r="J150" i="7"/>
  <c r="J149" i="7"/>
  <c r="J148" i="7"/>
  <c r="J147" i="7"/>
  <c r="J146" i="7"/>
  <c r="J1410" i="7" s="1"/>
  <c r="J145" i="7"/>
  <c r="J144" i="7"/>
  <c r="J143" i="7"/>
  <c r="J142" i="7"/>
  <c r="J141" i="7"/>
  <c r="J140" i="7"/>
  <c r="J139" i="7"/>
  <c r="J138" i="7"/>
  <c r="J137" i="7"/>
  <c r="J136" i="7"/>
  <c r="J135" i="7"/>
  <c r="J134" i="7"/>
  <c r="J133" i="7"/>
  <c r="J132" i="7"/>
  <c r="J131" i="7"/>
  <c r="J130" i="7"/>
  <c r="J129" i="7"/>
  <c r="J128" i="7"/>
  <c r="J127" i="7"/>
  <c r="J126" i="7"/>
  <c r="J125" i="7"/>
  <c r="J124" i="7"/>
  <c r="J123" i="7"/>
  <c r="J122" i="7"/>
  <c r="J121" i="7"/>
  <c r="J120" i="7"/>
  <c r="J119" i="7"/>
  <c r="J118" i="7"/>
  <c r="J117" i="7"/>
  <c r="J116" i="7"/>
  <c r="J115" i="7"/>
  <c r="J114" i="7"/>
  <c r="J113" i="7"/>
  <c r="J112" i="7"/>
  <c r="J111" i="7"/>
  <c r="J110" i="7"/>
  <c r="J109" i="7"/>
  <c r="J108" i="7"/>
  <c r="J107" i="7"/>
  <c r="J106" i="7"/>
  <c r="J105" i="7"/>
  <c r="J104" i="7"/>
  <c r="J103" i="7"/>
  <c r="J102" i="7"/>
  <c r="J1417" i="7" s="1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1420" i="7" s="1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1422" i="7" s="1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1407" i="7" s="1"/>
  <c r="J46" i="7"/>
  <c r="J45" i="7"/>
  <c r="J44" i="7"/>
  <c r="J43" i="7"/>
  <c r="J42" i="7"/>
  <c r="J41" i="7"/>
  <c r="J40" i="7"/>
  <c r="J1415" i="7" s="1"/>
  <c r="J39" i="7"/>
  <c r="J1414" i="7" s="1"/>
  <c r="J38" i="7"/>
  <c r="J37" i="7"/>
  <c r="J1421" i="7" s="1"/>
  <c r="J36" i="7"/>
  <c r="J35" i="7"/>
  <c r="J1419" i="7" s="1"/>
  <c r="J34" i="7"/>
  <c r="J1412" i="7" s="1"/>
  <c r="J33" i="7"/>
  <c r="J1408" i="7" s="1"/>
  <c r="J32" i="7"/>
  <c r="J31" i="7"/>
  <c r="J1418" i="7" s="1"/>
  <c r="J30" i="7"/>
  <c r="J1406" i="7" s="1"/>
  <c r="J29" i="7"/>
  <c r="J28" i="7"/>
  <c r="J1425" i="7" s="1"/>
  <c r="F87" i="6"/>
  <c r="F85" i="6"/>
  <c r="F84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75" i="6" s="1"/>
  <c r="J31" i="6"/>
  <c r="J30" i="6"/>
  <c r="J29" i="6"/>
  <c r="J28" i="6"/>
  <c r="J86" i="6" s="1"/>
  <c r="F48" i="5"/>
  <c r="F47" i="5"/>
  <c r="F46" i="5"/>
  <c r="F45" i="5"/>
  <c r="H34" i="5"/>
  <c r="H33" i="5"/>
  <c r="J29" i="5"/>
  <c r="J34" i="5" s="1"/>
  <c r="J28" i="5"/>
  <c r="J37" i="5" s="1"/>
  <c r="F321" i="4"/>
  <c r="F319" i="4"/>
  <c r="F318" i="4"/>
  <c r="H305" i="4"/>
  <c r="H304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05" i="4" s="1"/>
  <c r="J31" i="4"/>
  <c r="J30" i="4"/>
  <c r="J304" i="4" s="1"/>
  <c r="J29" i="4"/>
  <c r="J28" i="4"/>
  <c r="J320" i="4" s="1"/>
  <c r="F216" i="3"/>
  <c r="F215" i="3"/>
  <c r="F214" i="3"/>
  <c r="J213" i="3"/>
  <c r="J208" i="3"/>
  <c r="J207" i="3"/>
  <c r="J197" i="3"/>
  <c r="H197" i="3"/>
  <c r="H196" i="3"/>
  <c r="H195" i="3"/>
  <c r="H194" i="3"/>
  <c r="H193" i="3"/>
  <c r="J192" i="3"/>
  <c r="H192" i="3"/>
  <c r="J191" i="3"/>
  <c r="H191" i="3"/>
  <c r="H190" i="3"/>
  <c r="P189" i="3"/>
  <c r="P188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209" i="3" s="1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195" i="3" s="1"/>
  <c r="J44" i="3"/>
  <c r="J43" i="3"/>
  <c r="J42" i="3"/>
  <c r="J41" i="3"/>
  <c r="J40" i="3"/>
  <c r="J39" i="3"/>
  <c r="J38" i="3"/>
  <c r="J37" i="3"/>
  <c r="J36" i="3"/>
  <c r="J193" i="3" s="1"/>
  <c r="J35" i="3"/>
  <c r="J34" i="3"/>
  <c r="J33" i="3"/>
  <c r="J212" i="3" s="1"/>
  <c r="J32" i="3"/>
  <c r="J210" i="3" s="1"/>
  <c r="J31" i="3"/>
  <c r="J30" i="3"/>
  <c r="J211" i="3" s="1"/>
  <c r="J29" i="3"/>
  <c r="J216" i="3" s="1"/>
  <c r="J28" i="3"/>
  <c r="J206" i="3" s="1"/>
  <c r="F759" i="2"/>
  <c r="F758" i="2"/>
  <c r="H745" i="2"/>
  <c r="H744" i="2"/>
  <c r="H743" i="2"/>
  <c r="H742" i="2"/>
  <c r="H741" i="2"/>
  <c r="H740" i="2"/>
  <c r="H739" i="2"/>
  <c r="H738" i="2"/>
  <c r="H737" i="2"/>
  <c r="H736" i="2"/>
  <c r="H735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744" i="2" s="1"/>
  <c r="J506" i="2"/>
  <c r="J505" i="2"/>
  <c r="J504" i="2"/>
  <c r="J503" i="2"/>
  <c r="J502" i="2"/>
  <c r="J501" i="2"/>
  <c r="J500" i="2"/>
  <c r="J499" i="2"/>
  <c r="J498" i="2"/>
  <c r="J497" i="2"/>
  <c r="J496" i="2"/>
  <c r="J745" i="2" s="1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742" i="2" s="1"/>
  <c r="J474" i="2"/>
  <c r="J473" i="2"/>
  <c r="J472" i="2"/>
  <c r="J471" i="2"/>
  <c r="J470" i="2"/>
  <c r="J469" i="2"/>
  <c r="J741" i="2" s="1"/>
  <c r="J468" i="2"/>
  <c r="J743" i="2" s="1"/>
  <c r="J467" i="2"/>
  <c r="J740" i="2" s="1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755" i="2" s="1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738" i="2" s="1"/>
  <c r="J139" i="2"/>
  <c r="J138" i="2"/>
  <c r="J137" i="2"/>
  <c r="J136" i="2"/>
  <c r="J135" i="2"/>
  <c r="J134" i="2"/>
  <c r="J133" i="2"/>
  <c r="J132" i="2"/>
  <c r="J131" i="2"/>
  <c r="J130" i="2"/>
  <c r="J129" i="2"/>
  <c r="J128" i="2"/>
  <c r="J736" i="2" s="1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737" i="2" s="1"/>
  <c r="J32" i="2"/>
  <c r="J754" i="2" s="1"/>
  <c r="J31" i="2"/>
  <c r="J30" i="2"/>
  <c r="J29" i="2"/>
  <c r="J757" i="2" s="1"/>
  <c r="J28" i="2"/>
  <c r="J761" i="2" s="1"/>
  <c r="F261" i="1"/>
  <c r="F260" i="1"/>
  <c r="F259" i="1"/>
  <c r="J243" i="1"/>
  <c r="H243" i="1"/>
  <c r="H242" i="1"/>
  <c r="H241" i="1"/>
  <c r="H240" i="1"/>
  <c r="H239" i="1"/>
  <c r="H238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57" i="1" s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239" i="1" s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254" i="1" s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241" i="1" s="1"/>
  <c r="J41" i="1"/>
  <c r="J253" i="1" s="1"/>
  <c r="J40" i="1"/>
  <c r="J39" i="1"/>
  <c r="J38" i="1"/>
  <c r="J37" i="1"/>
  <c r="J36" i="1"/>
  <c r="J35" i="1"/>
  <c r="J34" i="1"/>
  <c r="J33" i="1"/>
  <c r="J255" i="1" s="1"/>
  <c r="J32" i="1"/>
  <c r="J31" i="1"/>
  <c r="J240" i="1" s="1"/>
  <c r="J30" i="1"/>
  <c r="J261" i="1" s="1"/>
  <c r="J29" i="1"/>
  <c r="J252" i="1" s="1"/>
  <c r="J28" i="1"/>
  <c r="J200" i="3" l="1"/>
  <c r="J1434" i="7"/>
  <c r="J170" i="9"/>
  <c r="J1875" i="13"/>
  <c r="J39" i="15"/>
  <c r="J36" i="18"/>
  <c r="J676" i="18"/>
  <c r="J680" i="18"/>
  <c r="J40" i="19"/>
  <c r="J74" i="17"/>
  <c r="J735" i="2"/>
  <c r="J739" i="2"/>
  <c r="J756" i="2"/>
  <c r="J190" i="3"/>
  <c r="J194" i="3"/>
  <c r="J238" i="1"/>
  <c r="J242" i="1"/>
  <c r="J256" i="1"/>
  <c r="J308" i="4"/>
  <c r="J47" i="5"/>
  <c r="J28" i="9"/>
  <c r="J33" i="11"/>
  <c r="J48" i="16"/>
  <c r="J687" i="18"/>
  <c r="J315" i="4"/>
  <c r="J33" i="5"/>
  <c r="J31" i="8"/>
  <c r="J61" i="10"/>
  <c r="J36" i="11"/>
  <c r="J30" i="18"/>
  <c r="J41" i="19"/>
  <c r="J847" i="20"/>
  <c r="J758" i="2"/>
  <c r="J862" i="20"/>
  <c r="J1865" i="13"/>
  <c r="J43" i="16"/>
  <c r="J32" i="18"/>
  <c r="J682" i="18"/>
  <c r="J697" i="18"/>
  <c r="J246" i="1"/>
  <c r="J196" i="3"/>
  <c r="J748" i="2"/>
  <c r="J29" i="18"/>
</calcChain>
</file>

<file path=xl/sharedStrings.xml><?xml version="1.0" encoding="utf-8"?>
<sst xmlns="http://schemas.openxmlformats.org/spreadsheetml/2006/main" count="14030" uniqueCount="2625">
  <si>
    <t>Invoice Date:</t>
  </si>
  <si>
    <t>08/06/2019</t>
  </si>
  <si>
    <t>Invoice Number:</t>
  </si>
  <si>
    <t>INVOICE</t>
  </si>
  <si>
    <t>Canoe Ventures, LLC</t>
  </si>
  <si>
    <t>PLEASE REMIT TO:</t>
  </si>
  <si>
    <t>200 Union Boulevard, Suite 201</t>
  </si>
  <si>
    <t>Lakewood, CO  80228</t>
  </si>
  <si>
    <t>Attention: Accounting Department</t>
  </si>
  <si>
    <t>303-224-3000</t>
  </si>
  <si>
    <t>invoices@canoeventures.com</t>
  </si>
  <si>
    <t xml:space="preserve">TERMS                 : NET 30 DAYS      </t>
  </si>
  <si>
    <t>Bill To:</t>
  </si>
  <si>
    <t>A&amp;E Networks</t>
  </si>
  <si>
    <t>FEDERAL TAX ID : 26-2372059</t>
  </si>
  <si>
    <t>Attention: R Lee Barstow, VP Digital Ad Operations</t>
  </si>
  <si>
    <t>Invoice # is required on all remittances</t>
  </si>
  <si>
    <t xml:space="preserve">235 East 45th </t>
  </si>
  <si>
    <t xml:space="preserve"> </t>
  </si>
  <si>
    <t>New York, NY 10017</t>
  </si>
  <si>
    <t>RATE CARD (current Tier in yellow)</t>
  </si>
  <si>
    <t>Lee.Barstow@aenetworks.com</t>
  </si>
  <si>
    <t>Tier</t>
  </si>
  <si>
    <t>CPM</t>
  </si>
  <si>
    <t>YTD Impressions</t>
  </si>
  <si>
    <t xml:space="preserve">    0M - 200M</t>
  </si>
  <si>
    <t>Invoice Period Start:</t>
  </si>
  <si>
    <t>200M - 400M</t>
  </si>
  <si>
    <t>Invoice Period End:</t>
  </si>
  <si>
    <t>400M - 600M</t>
  </si>
  <si>
    <t>Programming Group:</t>
  </si>
  <si>
    <t>A&amp;E</t>
  </si>
  <si>
    <t>600M - 800M</t>
  </si>
  <si>
    <t>Network(s):</t>
  </si>
  <si>
    <t>A&amp;E, Lifetime, History, LMN, FYI, H2, Viceland</t>
  </si>
  <si>
    <t xml:space="preserve">   800M - 2B        </t>
  </si>
  <si>
    <t>Previous YTD Impressions:</t>
  </si>
  <si>
    <t>2B - 3B</t>
  </si>
  <si>
    <t>3B - 4B</t>
  </si>
  <si>
    <t>4B - 5B</t>
  </si>
  <si>
    <t>5B +</t>
  </si>
  <si>
    <t>Invoice Line #</t>
  </si>
  <si>
    <t>Campaign Reference ID</t>
  </si>
  <si>
    <t>Campaign Name</t>
  </si>
  <si>
    <t>Network</t>
  </si>
  <si>
    <t>Start Date</t>
  </si>
  <si>
    <t>End Date</t>
  </si>
  <si>
    <t>Current Billed Impressions</t>
  </si>
  <si>
    <t>Total</t>
  </si>
  <si>
    <t>10932_10932_Viceland House Promotion VOD</t>
  </si>
  <si>
    <t>Viceland</t>
  </si>
  <si>
    <t>10928_10928_A+E Networks_Eli Lilly_Trulicity_1Q2019 - 3Q2019_$383k Upfront</t>
  </si>
  <si>
    <t>A and E</t>
  </si>
  <si>
    <t>FYI</t>
  </si>
  <si>
    <t>History Channel</t>
  </si>
  <si>
    <t>Lifetime</t>
  </si>
  <si>
    <t>Lifetime Movie Network (LMN)</t>
  </si>
  <si>
    <t>10963_10963_A+E Networks_Hyundai Upfront_1Q19-3Q19_$535,500 Upfront O-1DJVM-R1 CPN4XN</t>
  </si>
  <si>
    <t>10967_10967_A+E Networks_Quicken Loans_2019_$500k_UPF</t>
  </si>
  <si>
    <t>10961_10961_A+E Network_Denny's_APEX_1Q-4Q19_$158k</t>
  </si>
  <si>
    <t>10908_10908_A+E Networks_GEICO_VOD 2019 Upfront_1Q-4Q_$425k</t>
  </si>
  <si>
    <t>11002_11002_A+E Networks_Eli Lilly_Galca_1Q2019 _$29,750 Upfront</t>
  </si>
  <si>
    <t>11019_11019_History_Chrysler Ram Light Duty_P25-54_1Q_March_$25K</t>
  </si>
  <si>
    <t>11023_11023_History_Chrysler Ram Heavy Duty_P25-54_1Q_March_$10K</t>
  </si>
  <si>
    <t>11021_11021_A&amp;E_ Apartments.com_1-3Q'19_P18-49_$100k</t>
  </si>
  <si>
    <t>11044_11044_A+E Networks_Match.com_2Q2019_$80k Scatter</t>
  </si>
  <si>
    <t>11043_11043_Viceland_Match.com_VOD_Q2 2019_$20k Scatter</t>
  </si>
  <si>
    <t>11050_11050_Lifetime_A+E House Promotion_VOD Video_Q2-2019</t>
  </si>
  <si>
    <t>11051_11051_LMN_A+E House Promotion_VOD Video_Q2-2019</t>
  </si>
  <si>
    <t>11052_11052_A&amp;E_A+E House Promotion_VOD_Q2-2019</t>
  </si>
  <si>
    <t>11031_11031_A&amp;E_Hersheys_Twizzlers_2Q19_$5,957_UF</t>
  </si>
  <si>
    <t>11057_11057_A+E Networks_Esurance_DR_2Q19_$51K</t>
  </si>
  <si>
    <t>11058_11058_History_A+E House Promotion_VOD Video_2019</t>
  </si>
  <si>
    <t>11037_11037_A&amp;E_Hersheys_Ice Breakers_$2.5k_2Q19_UF</t>
  </si>
  <si>
    <t>11036_11036_Lifetime_Hershey_Ice Breakers_$2.5K_2Q19 UF</t>
  </si>
  <si>
    <t>11055_11055_A&amp;E Networks_P&amp;G_2Q_$127.5k</t>
  </si>
  <si>
    <t>11056_11056_A+E Networks_Smile Direct Club_DR_VOD_2Q19_$39k</t>
  </si>
  <si>
    <t>11069_11069_History_GM Chevy_2Q19_$50K Upfront</t>
  </si>
  <si>
    <t>11083_11083_A+E Networks_Sprint Ignite_2Q2019 - 3Q2019</t>
  </si>
  <si>
    <t>11061_11061_AETV History Lifetime LMN_Navy Federal Credit Union_Q2 2019_$229k</t>
  </si>
  <si>
    <t>11089_11089_A+E Networks_Jaguar_2Q19_$92K_Upfront O-1JQVZ-R1 CPQTF1</t>
  </si>
  <si>
    <t>11087_11087_A+E Networks_JP Morgan Chase VOD 2019 Upfront_2Q19_$106k</t>
  </si>
  <si>
    <t>11106_11106_A&amp;E_Pepsi_2Q2019 VOD_$17K Scatter</t>
  </si>
  <si>
    <t>11125_11125_BostonBeer_Hearts&amp;Science_LifetimeFEP_2Q'19-3Q'19</t>
  </si>
  <si>
    <t>11137_11137_Capital One_Horizon_2Q19_HISTORY_$42K Scatter</t>
  </si>
  <si>
    <t>11169_11169_A+E Networks_Pfizer_Chantix Revision_2Q2019_$68k Upfront O-1MMTR-R1CPQ1BD</t>
  </si>
  <si>
    <t>11156_11156_DISH_2Q'19_Live PD Commercial Free_A&amp;E_$150k Social</t>
  </si>
  <si>
    <t>11139_11139_State Farm_History_2-3Q_VOD_$200K</t>
  </si>
  <si>
    <t>11192_11192_VideoAdvertisingBureau_VAB_PSA_6/11-9/22_Sc</t>
  </si>
  <si>
    <t>11129_11129_Bank of America_Starcom_VOD4+_History_2-4Q19</t>
  </si>
  <si>
    <t>11027_11027_A+E Networks_LendingTree_OTT_VOD_2Q-3Q'19_$30k</t>
  </si>
  <si>
    <t>11188_11188_Harley Davidson_Mediahub_VOD_2Q19_Scatter</t>
  </si>
  <si>
    <t>11138_11138_Capital One_Horizon_3Q19_HISTORY</t>
  </si>
  <si>
    <t>11178_11178_BostonBeer_Hearts&amp;Science_LifetimeFEP_3Q'19</t>
  </si>
  <si>
    <t>11221_11221_A+E Networks_Smile Direct Club_DR_VOD_3Q19_$71k</t>
  </si>
  <si>
    <t>11179_11179_A&amp;E Networks_P&amp;G_H&amp;S_3Q19_Upfront_$30.4k</t>
  </si>
  <si>
    <t>11230_11230_Sprint_IGNITE_2Q'19_OTT/CTV/VOD_A+E</t>
  </si>
  <si>
    <t>11217_11217_Lifetime_A+E House Promotion_VOD Video_Q3-2019</t>
  </si>
  <si>
    <t>11218_11218_LMN_A+E House Promotion_VOD Video_Q3-2019</t>
  </si>
  <si>
    <t>11223_11223_Lifetime_Pfizer_Eucrisa_3Q2019_$79K Upfront</t>
  </si>
  <si>
    <t>11236_11236_A&amp;E_House Promotion_VOD_Q3-2019</t>
  </si>
  <si>
    <t>11238_11238_History_A+E House Promotion_VOD Video_2019</t>
  </si>
  <si>
    <t>11241_11241_A+E Networks_Esurance__DR_3Q19_$38K</t>
  </si>
  <si>
    <t>11224_11224_A+E Networks_Pfizer_Eucrisa_3Q2019_$72k Upfront</t>
  </si>
  <si>
    <t>11133_11133_Audible_Spark_2Q19Lifetime_$200k_Scatter</t>
  </si>
  <si>
    <t>11209_11209_Lifetime_Hersheys_Kit Kat_3Q19_$7.1k_UF</t>
  </si>
  <si>
    <t>11204_11204_A&amp;E_Hersheys_Kit Kat_3Q19_$7.1k_UF</t>
  </si>
  <si>
    <t>11208_11208_Lifetime_Hersheys_Ice Breakers_3Q19_$5.7k_UF</t>
  </si>
  <si>
    <t>11203_11203_A&amp;E_Hersheys_Ice Breakers_3Q19_$5.7K_UF</t>
  </si>
  <si>
    <t>11231_11231_A+E Networks_Land Rover_3Q19_$141K_Upfront</t>
  </si>
  <si>
    <t>11222_11222_A+E Networks_Aimovig_3Q'19_$100k Scatter</t>
  </si>
  <si>
    <t>11243_11243_A&amp;E Networks_Little Caesars_3Q19_$75k_UPF</t>
  </si>
  <si>
    <t>11197_11197_Pizza Hut_Apex_TVE_3Q'19 Scatter_$50K</t>
  </si>
  <si>
    <t>11202_11202_A&amp;E_Hersheys_Herhsey Core_3Q19_$12.8K_UF</t>
  </si>
  <si>
    <t>11207_11207_Lifetime_Hersheys_Hershey Core_3Q19_$12.7k_UF</t>
  </si>
  <si>
    <t>11196_11196_A+E Networks_Navy Federal_3Q'19_$119.6k</t>
  </si>
  <si>
    <t>11227_11227_History_GM Chevy Brand_3Q19_$8K Upfront</t>
  </si>
  <si>
    <t>11205_11205_A&amp;E_Hersheys_Reese's Cups_3Q19_$14.6k_UF</t>
  </si>
  <si>
    <t>11210_11210_Lifetime_Hersheys_Reese's Cups_3Q19_$14.6k_UF</t>
  </si>
  <si>
    <t>11228_11228_History_GM Chevy Retail_3Q19_$5K Upfront</t>
  </si>
  <si>
    <t>11186_11186_A&amp;ENetworks_AT&amp;T_VOD_3Q2019_$125k_Upfront</t>
  </si>
  <si>
    <t>11214_11214_Mitsubishi_History_3Q19_VOD_Upfront_70K</t>
  </si>
  <si>
    <t>11262_11262_A+E Networks_P&amp;G_Tide_3Q19_$85K_Upfront</t>
  </si>
  <si>
    <t>11261_11261_A+E Networks_P&amp;G_Downy_3Q19_$58K_Upfront</t>
  </si>
  <si>
    <t>11260_11260_A+E Networks__P&amp;G_Bounce_3Q19_$85K_Upfront</t>
  </si>
  <si>
    <t>11206_11206_A&amp;E_Hersheys_Twizzlers_3Q19_$8.8k_UF</t>
  </si>
  <si>
    <t>11211_11211_Lifetime_Hersheys_Twizzlers_3Q19_$8.8k_UF</t>
  </si>
  <si>
    <t>11142_11142_ State Farm_ Car Week Digital_ 2-3Q_$125K</t>
  </si>
  <si>
    <t>11225_11225_A+E Networks_Pfizer_Cologuard_3Q2019_$47k Upfront</t>
  </si>
  <si>
    <t>11229_11229_A+E Networks_Jaguar_3Q19_$33K_Upfront</t>
  </si>
  <si>
    <t>11226_11226_A+E Networks_Pfizer_Chantix_3Q2019_$79k Upfront</t>
  </si>
  <si>
    <t>11194_11194_Match.com_VICELAND VOD/OTT_3Q'19_SC</t>
  </si>
  <si>
    <t>11190_11190 A+E Networks Match.com 3Q19 $81.6k</t>
  </si>
  <si>
    <t>11286_11286_A+E Networks_JPMorganChase_Zenith_VOD_3Q19_UF_$45k</t>
  </si>
  <si>
    <t>11267_11267_Lifetime_FBC_VOD_BH_90210_3Q19_$16k_Upfront</t>
  </si>
  <si>
    <t>MP</t>
  </si>
  <si>
    <t>A and E Marketplace Campaigns</t>
  </si>
  <si>
    <t>FYI Marketplace Campaigns</t>
  </si>
  <si>
    <t>History Channel Marketplace Campaigns</t>
  </si>
  <si>
    <t>Lifetime Marketplace Campaigns</t>
  </si>
  <si>
    <t>Lifetime Movie Network (LMN) Marketplace Campaigns</t>
  </si>
  <si>
    <t>Sub-totals by Network:</t>
  </si>
  <si>
    <t>Total:</t>
  </si>
  <si>
    <t xml:space="preserve">Invoice Comments:
</t>
  </si>
  <si>
    <t>Please detach this portion and return with your remittance to:</t>
  </si>
  <si>
    <t>Programmer:</t>
  </si>
  <si>
    <t>Amount Due:</t>
  </si>
  <si>
    <t xml:space="preserve">TERMS                 : NET 60 DAYS      </t>
  </si>
  <si>
    <t>ABC</t>
  </si>
  <si>
    <t>Attention: Karl Reece</t>
  </si>
  <si>
    <t xml:space="preserve">PO# 4505896145 </t>
  </si>
  <si>
    <t>Karl.Reece@disney.com</t>
  </si>
  <si>
    <t>ABC, Disney XD, ABC Oscars, FreeForm, Disney Junior</t>
  </si>
  <si>
    <t xml:space="preserve">  800M - 2B        </t>
  </si>
  <si>
    <t>XD STB VOD - backfill</t>
  </si>
  <si>
    <t>Disney XD</t>
  </si>
  <si>
    <t>Bumpers - digital and STB</t>
  </si>
  <si>
    <t>Disney Channel</t>
  </si>
  <si>
    <t>Disney Junior</t>
  </si>
  <si>
    <t>STB Opens and misc</t>
  </si>
  <si>
    <t>Freeform Canoe/Altice STB VOD</t>
  </si>
  <si>
    <t>Freeform</t>
  </si>
  <si>
    <t>Disney Channel STB VOD backfill</t>
  </si>
  <si>
    <t>STB VOD DMU targeted to Dramas</t>
  </si>
  <si>
    <t>11285_ABC_GM_Chevy VOD_Prime_Upfront_Q2_2019_Digital</t>
  </si>
  <si>
    <t>11275_ABC_GM_Cadillac VOD_Prime_Upfront_Q2_2019_Digital</t>
  </si>
  <si>
    <t>11311_ABC_GM_Buick VOD_Prime_Upfront_Q2_2019_Digital</t>
  </si>
  <si>
    <t>STB VOD DMU targeted to Comedies</t>
  </si>
  <si>
    <t>10916_Freeform_Esurance (DR)_Esurance(DR)_Freeform_Q2_2019_Digital</t>
  </si>
  <si>
    <t>11016_ABC/FF_eBay_Primetime VOD DAI_Upfront_Q2_2019_Digital_A18-49_vCE</t>
  </si>
  <si>
    <t>11342_Freeform_Van Melle_Airheads VOD_Scatter_2Q19_Digital</t>
  </si>
  <si>
    <t>11297_ABC_Match.com_ABC Digital &amp; Freeform LF/SF_Scatter_2Q_2019_Digital_P2+</t>
  </si>
  <si>
    <t>11052_DCWW_Kraft_Lunchables_Upfront_2Q_2019_Digital</t>
  </si>
  <si>
    <t>11303_DCWW_Age of Learning_DC/DJR only_Upfront_1819_ Digital</t>
  </si>
  <si>
    <t>11592_Freeform_Van Melle_Mentos VOD_Scatter_2Q19_Digital</t>
  </si>
  <si>
    <t>10290_Bush Beans- 9/24/18-9/22/19- Upfront</t>
  </si>
  <si>
    <t>11518_DCWW_Party City_Happy Birthday Sweepstakes_App/VOD/Social_Scatter_Q2 - Q3_2019-Digital</t>
  </si>
  <si>
    <t>11257_Freeform_Geico_Horizon/Upfront_Q2_2019_Digital</t>
  </si>
  <si>
    <t>PSAs on Freeform - Q3 Q4 FY 2019</t>
  </si>
  <si>
    <t>11155_DCWW_Kraft_Capri Sun_Upfront_2Q_2019_Digital</t>
  </si>
  <si>
    <t>11793_ABC_T-Mobile_Primetime LFV_Upfront_Q2_2019_Digital_A18-49_vCE(+)_19P281</t>
  </si>
  <si>
    <t>11284_ABC_Priceline_Prime_Upfront Backfill_Q2_2019_Digital</t>
  </si>
  <si>
    <t>11009_ABC_Select Comfort_Sleep Number_Primetime_Upfront Unified_Q2_2019_Digital_19P105</t>
  </si>
  <si>
    <t>10986_ABC/FF - Zillow - 2Q'19 - Upfront - LFV - ABC Ent. &amp; Lifestyle/Freeform - A18-49 - DAR (+)</t>
  </si>
  <si>
    <t>11309_ABC_Farmers_Primetime_Unified Upfront_Q2_2019_Digital_19P127</t>
  </si>
  <si>
    <t>11562_ABC/FF_Aflac_Primetime &amp; Freeform VOD_Upfront_Q2_2019_Digital</t>
  </si>
  <si>
    <t>11268_ABC_Rakuten_Prime_Upfront Backfill_Q2_2019_Digital</t>
  </si>
  <si>
    <t>11409_Freeform_SmileDirect__SmileDirect_Scatter_Q2_2019_Digital</t>
  </si>
  <si>
    <t>11288_ABC_Allergan_Botox Chronic Migrain_Primetime_Upfront Unified_Q2_2019_TV#19P247_AG1_BCM_028_</t>
  </si>
  <si>
    <t>11120_ABC_Mercedes_Primetime_Upfront_Q2_2019_Digital_TV#19P216</t>
  </si>
  <si>
    <t>10946_ABC_Carmax_Prime VOD_Upfront_Q2_2019_Digital</t>
  </si>
  <si>
    <t>11115_ABC_AT&amp;T_Cricket_Primetime_Upfront_Q2_2019_Digital</t>
  </si>
  <si>
    <t>10956_ABC_Kia_Primetime_Upfront_2Q_2019_Digtal_TV#19P236</t>
  </si>
  <si>
    <t>11597_ABC_Johnson &amp; Johnson_UM/Prime_VOD Upfront_2Q_2019_Digital</t>
  </si>
  <si>
    <t>11116_ABC/FF_Estee Lauder_Advanced Night Repair_Elevate_Scatter_2Q_2019_Digital</t>
  </si>
  <si>
    <t>11734_ABC_Toyota_Corolla_Primetime_Unified Upfront_Q2_2019_Digital_TV#19P131</t>
  </si>
  <si>
    <t>11388_ABC_Wells Fargo_Primetime &amp; JKL_Upfront_Q2_2019_Digital_TV#19P250</t>
  </si>
  <si>
    <t>11017_ABC_GSK_ProNamel_Primetime_Unified Upfront_Q2_2019_TV#19P248</t>
  </si>
  <si>
    <t>11069_ABC_Infiniti_Primetime_Upfront_Q2_2019_Digital</t>
  </si>
  <si>
    <t>11142_ABC_Sprint_VOD DAI_Upfront_Q2_2019_Digital</t>
  </si>
  <si>
    <t>11484_ABC/FF_Kao_Jergens_Scatter_Q2_2019_Digital</t>
  </si>
  <si>
    <t>11010_ABC_Lowe's_Prime_Upfront_2Q19_Digital_P2+</t>
  </si>
  <si>
    <t>11331_ABC_Marriott_Loyalty_Primetime_Upfront_Q2_2019_Digital</t>
  </si>
  <si>
    <t>10968_ABC_Novartis_Cosentyx PSA_Upfront Unified_Q2_2019_Digital_19P259</t>
  </si>
  <si>
    <t>10766_ABC - Royal Caribbean - 2Q'19 - Upfront - Prime/Kimmel - P2+</t>
  </si>
  <si>
    <t>10808_ABC_Beech-Nut_Naturals_ABC Digital + Freeform LF/SF_Scatter_2Q_2019_Digital_P2+</t>
  </si>
  <si>
    <t>11721_ABC_Clorox_Powerful Bleach Clean_Prime VOD_Upfront_Q2_2019_Digital_TV #19P276_11721_4/15</t>
  </si>
  <si>
    <t>11227_ABC_Kohl's_Primetime_Unified Upfront_Q2_2019_Digital_TV#19P151</t>
  </si>
  <si>
    <t>11187_ABC_Capital One_Consumer_Primetime_Upfront_Q2_2019_Digital</t>
  </si>
  <si>
    <t>11394_ABC_Ancestry_News_Upfront_Q2_2019_Digital</t>
  </si>
  <si>
    <t>11145_ABC_Unilever_Knorr_Primetime_Non-Unified Upfront_2Q_2019</t>
  </si>
  <si>
    <t>11241_ABC_Liberty Mutual_Primetime_Unified_Q2_2019_Digital_TV#19P523</t>
  </si>
  <si>
    <t>11065_ABC_MillerCoors_Coors Light_Primetime LF + JKL LF/SF_Scatter_2Q_2019_Digital_P2+</t>
  </si>
  <si>
    <t>11147_Freeform_Popeye's_Horizon_Upfront_2Q_2019_ Digital</t>
  </si>
  <si>
    <t>10971_ABC_Church &amp; Dwight_WVL3_Prime_Upfront Backfill_Q2_2019_Digital</t>
  </si>
  <si>
    <t>11507_ABC_Bayer_Kyleena_Primetime_Upfront_Q2_2019_Digital_W1834_vCE</t>
  </si>
  <si>
    <t>11866_Freeform_KFC_Multiple Brands_(May-June)_Wieden &amp; Kenneedy/Upfront_Q2_2019_Digital</t>
  </si>
  <si>
    <t>11697_ABC_Honda_Regional_Prime/JKL_Upfront_Q2_2019_Digital</t>
  </si>
  <si>
    <t>11367_ABC_Marshalls_Primetime_Upfront Unified_Q2_2019_TV#19P078_TJN_MAR_120_</t>
  </si>
  <si>
    <t>11393_ABC_Ancestry_Primetime_Upfront_Q2_2019_Digital_TV#19P258</t>
  </si>
  <si>
    <t>11188_ABC_Amgen_Aimovig_Primetime_Scatter_Q2_2019_Digital</t>
  </si>
  <si>
    <t>11448_Freeform_Amgen_Aimovig_Scatter_2Q_2019_Digital</t>
  </si>
  <si>
    <t>10416_ABC_Indeed_Primetime_Upfront Unified_Q2_2019_TV#19P137_IDI_COR_040_</t>
  </si>
  <si>
    <t>11075_ABC_Amgen_Aimovig_Primetime_Upfront_Q2_2019_Digital_TV#19P420</t>
  </si>
  <si>
    <t>11250_ABC/FF_Verizon_DABC &amp; FF_Upfront_Q2_2019_Digital</t>
  </si>
  <si>
    <t>11272_ABC_Allergan_Botox Cosmetic NA_Primetime_Upfront Unified_Q2_2019_TV#19P247_AG1_BS_018_</t>
  </si>
  <si>
    <t>11219_ABC_P&amp;G_Secret_Prime_Scatter_Q2_2019_Digital</t>
  </si>
  <si>
    <t>11400_ABC_AT&amp;T_Mobility_VOD_Primetime_Upfront_Q2_2019_Digital</t>
  </si>
  <si>
    <t>11228_ABC - Subaru - 2Q'19 - Unified Upfront - Prime - TV#19P208 - A25-54 - DAR (+)</t>
  </si>
  <si>
    <t>11676_GEA_Scatter_2Q_2019-Laundry Digital Prime/GMA</t>
  </si>
  <si>
    <t>11004_ABC_Hyundai_Primetime_Upfront_Q2_2019_Digital</t>
  </si>
  <si>
    <t>11260_FF_Prestige_Monistat_CY UF_2Q-4Q_2019_Digital</t>
  </si>
  <si>
    <t>11214_ABC_Old Navy_Primetime_Upfront_Q2_2019_Digital_TV#19P123</t>
  </si>
  <si>
    <t>10819_ABC _Consumer Cellular_Scatter_2Q_2019_Digital</t>
  </si>
  <si>
    <t>11541_Freeform_Toyota_Corolla_Zenith/Upfront_Q2_2019_Digital</t>
  </si>
  <si>
    <t>11684_ABC_Beats_Nothing Can Stop You_ Prime LFV_Scatter_2Q_2019</t>
  </si>
  <si>
    <t>11047_ABC_Amgen_Enbrel_Primetime_Upfront_Q2_2019_Digital_TV#19P133</t>
  </si>
  <si>
    <t>11304_ABC_Metro PCS_Primetime Upfront Unified_Upfront_Q2_2019_Digital_19P192</t>
  </si>
  <si>
    <t>11561_ABC_Realtor.com_Prime_Upfront Backfill_Q2_2019_Digital</t>
  </si>
  <si>
    <t>11725_ABC_Chase_Prime &amp; News_Upfront_Q2_2019_Digital</t>
  </si>
  <si>
    <t>11717_DCWW_ Take Me Fishing_STB VOD/APPS_DC/DXD_Scatter_2Q_2019_Digital</t>
  </si>
  <si>
    <t>11127_Freeform_Mercedes_RCP_Upfront_Originals Only_2Q19_Digital</t>
  </si>
  <si>
    <t>11509_Freeform_Pepsi_Lays Fluidity_Scatter_2Q_2019_Digital</t>
  </si>
  <si>
    <t>11859_ABC_Apple Siri Drivers_Primetime VOD_Scatter_2Q/3Q_2019_Digital</t>
  </si>
  <si>
    <t>PSAs on Disney Channel Q3 - Q4 FY2019 - SD-HD</t>
  </si>
  <si>
    <t>PSAs on Disney Junior Q3-Q4 FY19 - SD-HD</t>
  </si>
  <si>
    <t>11439_DCWW_Milk Pep_Upfront_Q1-Q3_2019_Digital</t>
  </si>
  <si>
    <t>11930_Freeform_Chattem_Freeform LFV_ADI_Upfront_Q2_2019_Digital_19I309</t>
  </si>
  <si>
    <t>11993_ABC_Dr Pepper_Bai_Primetime_ADI_Q2_2019_Digital_TV#19P559</t>
  </si>
  <si>
    <t>12108_ABC_GE_Cafe_Primetime_Scatter_2Q_2019-FEP PRIME</t>
  </si>
  <si>
    <t>11422_ABC_WDSMP_Toy Story 4_Primetime_Upfront_Q2_2019_Digital</t>
  </si>
  <si>
    <t>11527_Freeform_Old Navy_Upfront_2Q19_Digital</t>
  </si>
  <si>
    <t>12033_FF_Priceline_Scatter_Pre-emptible_Q2_2019_Digital</t>
  </si>
  <si>
    <t>10970_ABC_Pfizer_Ibrance_Prime_Upfront_Q2_2019_Digital_19P060</t>
  </si>
  <si>
    <t>11781_ABC_McDonalds_Uber Eats_ABC Digital_JKL_2Q_2019_Digital</t>
  </si>
  <si>
    <t>11092_DABC_Chattem_ABC Digital/FF/DCWW/OTV_Upfront_Q2_2019_Digital</t>
  </si>
  <si>
    <t>11776_DCWW_Wow Wee_ Lucky Fortune_ 2Q _Upfront_Digital_2019</t>
  </si>
  <si>
    <t>10506_ABC - Ford - Lincoln - 2Q'19 - Upfront</t>
  </si>
  <si>
    <t>11960_Freeform_Sonic_Zenith_Upfront_Q2_2019_Digital_Absolute A</t>
  </si>
  <si>
    <t>11636_DABC_Go RVing_TS4_Scatter_2Q/3Q_2019_Digital</t>
  </si>
  <si>
    <t>12074_ABC_Smuckers_Folgers_Primetime_Unified Upfront_Q2_2019_Digital_TV#19P256</t>
  </si>
  <si>
    <t>12149_ABC_Marriott_Longer Stays_Primetime_Upfront_Q2_2019_Digital</t>
  </si>
  <si>
    <t>11515_DCWW_Bel Brands_Calendar Upfront_2Q_2019_Digital</t>
  </si>
  <si>
    <t>12004_ABC/FF_P&amp;G_Olay_Scatter_2Q_2019_Digital</t>
  </si>
  <si>
    <t>11273_Freeform_P&amp;G_Secret_Carat_Scatter_2Q19_2019_Digital</t>
  </si>
  <si>
    <t>12097_P&amp;G_Secret Fresh_Incremental Scatter_2Q'19 _OLV_Freeform</t>
  </si>
  <si>
    <t>12198_ABC_ Facebook_Groups_ Scatter ADI_2Q-3Q_2019_TV#19P637</t>
  </si>
  <si>
    <t>11921_ABC - Living Essentials_5-Hour Energy_TEA_ABC Digital_Scatter_May_June '19</t>
  </si>
  <si>
    <t>11173_ABC_Eli Lilly_Taltz (PSO)_Primetime_Upfront_2Q_2019_Digital</t>
  </si>
  <si>
    <t>10346_DCWW_Best Western_Toy Story 4_ DisneyNOW + DAI_Scatter_Q2Q3_2019_Digital</t>
  </si>
  <si>
    <t>11632_FF_Starbucks_Various_17/18 Upfront ADI_Q2_2019_Digital_TV #16332</t>
  </si>
  <si>
    <t>12275_DCWW_Danone_Danimals_Scatter_2Q_2019_Digital</t>
  </si>
  <si>
    <t>11702_ABC/FF_Take Me Fishing_VOD DAI_Scatter_Q2Q3_2019_Digital</t>
  </si>
  <si>
    <t>11688_DCWW_Sony_SpiderMan Far From Home_VOD/Apps_YouTube_Scatter_1819_digital_PG-13</t>
  </si>
  <si>
    <t>11958_Freeform_truth_Upfront_Q2_2019_Digital</t>
  </si>
  <si>
    <t>12292_ABC_Vroom_Primetime + JKL_Scatter Backfill_2Q_2019_Digital</t>
  </si>
  <si>
    <t>11414_ABC_Allergan_Coolsculpting_Primetime_Upfront Unified_Q2_2019_TV#19P247_AG1_ZEL_002_</t>
  </si>
  <si>
    <t>12214_ABC_Bayer_Dr. Scholls_Primetime_Upfront Unified_Q2_2019_TV#19P048_BYR_DSM_008_</t>
  </si>
  <si>
    <t>11713_DCWW_Yulu International_Pop Pops Pets_Upfront 2Q19_ Digital_2019</t>
  </si>
  <si>
    <t>12184_ABC_Showtime_City on a Hill S1_Primetime_Upfront_Q2_2019_Digital</t>
  </si>
  <si>
    <t>11453_ABC_Eden Creamery_Halo Top_Bachelorette_Scatter_Q2_2019_Digital</t>
  </si>
  <si>
    <t>11348_ABC_Mastercard_ABC Digital_Upfront_Q2_2019_Digital</t>
  </si>
  <si>
    <t>12395_ABC_McDonald's_SFE_ABC Digital &amp; JKL_Upfront_Q2_2019_Digital</t>
  </si>
  <si>
    <t>12313_DCWW_McDonalds_Toy Story 4_2Q19_Upfront_2019</t>
  </si>
  <si>
    <t>12365_FF/ABC_VAB_ABC Digital &amp; Freeform_Promo Scatter_Q3_2019_Digital</t>
  </si>
  <si>
    <t>12056_ABC_McDonalds_TS4_News_Scatter_2Q_2019_Digital</t>
  </si>
  <si>
    <t>12362_ Freeform_Sony_Spiderman_Upfront_2Q19_2019_Digital</t>
  </si>
  <si>
    <t>11853_ABC/FF_Bank of America_Various_ABC Prime/FF ROS_Scatter_Q2-Q4_2019_Digital</t>
  </si>
  <si>
    <t>11006_ABC_Volkswagen_Primetime_Upfront_Q2_2019_Digital_TV#19P215</t>
  </si>
  <si>
    <t>12393_ABC_Principal Financial Group_News_Scatter_2Q_2019_Digital</t>
  </si>
  <si>
    <t>12337_DCWW_Tangible Play_OSMO_Scatter_VOD/App_Q2Q3_2019_Digital</t>
  </si>
  <si>
    <t>11822_ABC_Capital One_Consumer_Primetime_Scatter_2Q'2019- Digital</t>
  </si>
  <si>
    <t>12125_ABC_LG_Prime_ ADI_2Q'19_Digital_18P763 and 18P851 pool_</t>
  </si>
  <si>
    <t>12127_ABC_LG_Prime_ ADI_2Q_2019_Digital_18P579</t>
  </si>
  <si>
    <t>12360_DCWW_Wicked Cool Toys_Hairblinger_DC_STB VOD_Scatter_ 2Q3Q_2019_Digital - 12360 - 6/17</t>
  </si>
  <si>
    <t>12122_Freeform_LG Electronics_ADI_Scatter_Q2_Digital</t>
  </si>
  <si>
    <t>12183_DCWW_Mattel_Imaginext Buzz Bot_Upfront_2Q_2019_Digital</t>
  </si>
  <si>
    <t>11443_DCWW_Mattel_Toy Story Ultimate Walking Buzz_Upfront_2Q_2019_Digital</t>
  </si>
  <si>
    <t>11600_DCWW_Mattel_Toy Story World of TS4 Buzz Space Armor_2Q_2019_Digital</t>
  </si>
  <si>
    <t>11692_FF_WD STD MOT PIC _The Lion King_Upfront_Q2-Q3_2019_Digital</t>
  </si>
  <si>
    <t>11693_ABC_WDSMP_The Lion King_Primetime_Upfront_Q2_Q3_2019_Digital</t>
  </si>
  <si>
    <t>12454_ABC_Bayer_Dr. Scholls_Primetime_Upfront Unified_Q3_2019_TV#19P048_BYR_DSM_008_</t>
  </si>
  <si>
    <t>10417_ABC_Indeed_Primetime_Upfront Unified_Q3_2019_TV#19P137_IDI_COR_040_</t>
  </si>
  <si>
    <t>12348_ABC_Carmax_Prime VOD_Upfront_Q3_2019_Digital</t>
  </si>
  <si>
    <t>10734_ABC_Tracfone_Straight Talk_Primetime_Upfront_Q3_2019_Digital_TV#19P359</t>
  </si>
  <si>
    <t>12408_Freeform_Warner_Harry Potter: Wizards Unite ADI_Upfront_3Q_2019_Digital</t>
  </si>
  <si>
    <t>12547_ABC_Select Comfort_Sleep Number_Prime_Upfront Unified_3Q'19_Digital_19P105</t>
  </si>
  <si>
    <t>13627_ABC_Pfizer_Ibrance_Prime_Upfront Unified_3Q'19_Digital_19P060</t>
  </si>
  <si>
    <t>12296_ABC_P&amp;G_Bounty_Primetime_Upfront_Q3_2019_19P066</t>
  </si>
  <si>
    <t>13724_Freeform_Tracfone_Straight Talk VOD_3Q19_Upfront_Digitial</t>
  </si>
  <si>
    <t>12446_ABC_SC Johnson_Glade_Primetime_Upfront_Q3_2019_Digital</t>
  </si>
  <si>
    <t>13720_Freeform_Tracfone_Simple Mobile_VOD_Upfront_3Q19_Digital</t>
  </si>
  <si>
    <t>13749_ABC_Ancestry_News_Upfront_Q3_2019_Digital</t>
  </si>
  <si>
    <t>12447_ABC/FF_SCJ_Glade_ABC Digital &amp; FF_Scatter_3Q_2019_Digital</t>
  </si>
  <si>
    <t>13396_ABC_Lowe's_Prime_Upfront_3Q19_Digital_P2+</t>
  </si>
  <si>
    <t>12438_ABC_Metro_Primetime FEP_Upfront_Q3_2019_A1849_vCE_Digital</t>
  </si>
  <si>
    <t>13599_ABC_Marshalls_Primetime_Upfront Unified_Q3_2019_TV#19P078_TJN_MAR_120_</t>
  </si>
  <si>
    <t>12210_ABC_TJX Companies_TJ Maxx_Primetime_Upfront Unified_Q3_2019_TV#19P080</t>
  </si>
  <si>
    <t>13806_Freeform_Van Melle_Airheads VOD_Scatter_3Q19_Digital</t>
  </si>
  <si>
    <t>11764_ABC/FF_Hotels.com_Primetime/JKL/Freeform_Upfront_Q3_2019_HOT_HOT_037_</t>
  </si>
  <si>
    <t>13629_ABC_Wells Fargo_Primetime &amp; JKL_Upfront_Q3_2019_Digital_TV#19P250</t>
  </si>
  <si>
    <t>13735_Freeform_Wells Fargo_Enterprise_Upfront_3Q_2019_Digital</t>
  </si>
  <si>
    <t>13757_ABC_Subaru_Carmichael Lynch/Prime_Upfront_3Q_2019_Digital_TV#19P208</t>
  </si>
  <si>
    <t>12456_ABC_Subway_Window 4_Prime_Upfront_Q3_2019_Digital_19P246</t>
  </si>
  <si>
    <t>13870_Freeform_Subway_Carat_Upfront_3Q19_2019_Digital</t>
  </si>
  <si>
    <t>13916_ABC_GM_Chevy VOD Brand_ Prime_Upfront_Q3_2019_Digital</t>
  </si>
  <si>
    <t>13871_Freeform_Van Melle_Mentos VOD_Scatter_3Q19_Digital</t>
  </si>
  <si>
    <t>13734_ABC/FF_Carfax_ABC Digital/FF_Upfront_Q3_2019_Digital</t>
  </si>
  <si>
    <t>12512_ABC_SC Johnson_Ziploc_Primetime_Upfront_Q3_2019_Digital</t>
  </si>
  <si>
    <t>13923_Freeform_KFC_LTO CHEETOS_(July)_Wieden &amp; Kennedy/Upfront_Q3_2019_Digital</t>
  </si>
  <si>
    <t>12353_ABC_KFC_Cheetos_Primetime/JKL_Upfront_Q3_2019_Digital</t>
  </si>
  <si>
    <t>13936_Freeform_Geico_Horizon/Upfront_Q3_2019_Digital</t>
  </si>
  <si>
    <t>13933_ABC_GM_Buick VOD_Prime_Upfront_3Q'19_Digital</t>
  </si>
  <si>
    <t>13628_ABC_Pfizer_Eucrisa_Prime_Upfront Unified_3Q'19_Digital_19P060</t>
  </si>
  <si>
    <t>13755_FF_Pfizer_Upfront_Q3 2019_Digital</t>
  </si>
  <si>
    <t>12372_ABC_P&amp;G_LUVS DIAPER_Primetime_Upfront_Q3_2019_Digital_TV#19P100</t>
  </si>
  <si>
    <t>13750_ABC_Ancestry_Primetime_Upfront_Q3_2019_Digital_TV#19P258</t>
  </si>
  <si>
    <t>12413_DCWW_Mattel_Toy Story Blast Off Buzz_3Q_2019_Digital</t>
  </si>
  <si>
    <t>12466_ABC_Kia_Prime_Upfront Unified_3Q'19_Digital_19P236</t>
  </si>
  <si>
    <t>12532_Freeform_Sprint_Horizon_Upfront_3Q_2019_Digital_AD1849</t>
  </si>
  <si>
    <t>12226_ABC_Apple_Apple AirPods_Primetime VOD DAI_Upfront_2Q_2019_Digital</t>
  </si>
  <si>
    <t>12272_Freeform_Apple_Air Pods_Upfront_2Q_2019_Digital</t>
  </si>
  <si>
    <t>13969_Freeform_Apple_Air Pods_Upfront_3Q_2019_Digital</t>
  </si>
  <si>
    <t>12488_ABC_Apex_Pizza Hut_ABC Digital LFV/SFV_Scatter_3Q_2019_P2+</t>
  </si>
  <si>
    <t>10596_ABC - Sun Pharma - 1Q'19 - Scatter - ABC Primetime - LFV - A25-54 - DAR (+)</t>
  </si>
  <si>
    <t>12255_Freeform_Esurance (DR)_Esurance(DR)_Freeform_Q3_2019_Digital</t>
  </si>
  <si>
    <t>12352_ABC_Bayer_Kyleena_Primetime_Upfront_Q3_2019_Digital</t>
  </si>
  <si>
    <t>12486_ABC/FF_Merck_Gardasil Adolescent_Orion/ABC Digital_Upfront_3Q_2019_Digital_</t>
  </si>
  <si>
    <t>13672_Freeform_P&amp;G_Clearblue Pregnancy_Upfront_3Q_19_Digital</t>
  </si>
  <si>
    <t>12497_ABC_Pizza Hut FEP_Primetime LFV/Freeform/Entertainment &amp; Lifestyle_Upfront Unified_Q3_2019_Digital_A18-49_TV#19P124</t>
  </si>
  <si>
    <t>12530_ABC_University Of Phoenix_Primetime_Upfront_Q3_2019_Digital</t>
  </si>
  <si>
    <t>12484_ABC_Pizza Hut VOD DAI_Primetime LFV/Freeform_Upfront_Q3_2019_Digital_A18-49</t>
  </si>
  <si>
    <t>13990_ABC_Discover Card_Primetime LF_Upfront_Q3_2019_19P209_Digital_A25-54 vCE</t>
  </si>
  <si>
    <t>13673_Freeform_P&amp;G_Pampers Diaper_Upfront_3Q_19_Digital</t>
  </si>
  <si>
    <t>12377_ABC_P&amp;G_PAMPERS DIAPER_Primetime_Upfront_Q3_2019_Digital_TV#19P100</t>
  </si>
  <si>
    <t>12451_ABC_Church &amp; Dwight_WVL3_Prime_Upfront Backfill_Q3_2019_Digital</t>
  </si>
  <si>
    <t>12356_ABC_Infiniti_Primetime_Upfront_Q3_2019_Digital</t>
  </si>
  <si>
    <t>13854_ABC_Johnson &amp; Johnson_UM/Prime_VOD Upfront_3Q_2019_Digital</t>
  </si>
  <si>
    <t>13395_ABC_Storck_Werther's_Primetime LF + JKL LF/SF_Upfront_3Q_2019_Digital_P2+</t>
  </si>
  <si>
    <t>13955_Freeform_Darden_Starcom/Upfront_Q3_2019_Digital_TV#20150</t>
  </si>
  <si>
    <t>13996_ABC_T-Mobile_Primetime LFV_Upfront Unified_Q3_2019_Digital_A18-49_vCE(+)_19P281</t>
  </si>
  <si>
    <t>14062_Freeform_T-Mobile_Upfront_Q3_2019_Digital</t>
  </si>
  <si>
    <t>14049_Freeform_Storck_Werthers_Upfront_3Q_2019_Digital</t>
  </si>
  <si>
    <t>10570_ABC_Priceline_Prime_Upfront Backfill_Q3_2019_Digital</t>
  </si>
  <si>
    <t>12531_ABC_Volkswagen_Primetime_Upfront_Q3_2019_Digital_TV#19P215</t>
  </si>
  <si>
    <t>10820_ABC - Consumer Cellular - 3Q19 - Scatter</t>
  </si>
  <si>
    <t>13674_Freeform_Mercedes_RCP_Upfront_Originals Only_3Q19_Digital</t>
  </si>
  <si>
    <t>14313_ABC/FF_Duracell_Primetime &amp; Freeform VOD_Upfront_Q3_2019_Digital</t>
  </si>
  <si>
    <t>13651_ABC_Apple_Air Pods_Primetime VOD DAI_Upfront_Q3_2019_Digital</t>
  </si>
  <si>
    <t>14344_ABC_Wendy's_Primetime_Unified Upfront_Q3_2019_Digital_TV#19P235</t>
  </si>
  <si>
    <t>12511_FREEFORM - L'Oreal - 3Q'19 - ADI - W18-49 - DAR - Viewability (GroupM)</t>
  </si>
  <si>
    <t>10507_ABC - Ford - Lincoln - 3Q'19 - Upfront</t>
  </si>
  <si>
    <t>12322_ABC_JCP__STBVOD_Upfront_Q3_2019_Digital</t>
  </si>
  <si>
    <t>12548_DCWW_Jazwares_Nanables_DC_VOD/APP_Upfront_3Q3N_2019_Digital</t>
  </si>
  <si>
    <t>13924_ABC_GM_Chevy Retail VOD_ Prime_Upfront_3Q'19_Digital</t>
  </si>
  <si>
    <t>13914_Freeform_Dairy Queen Treats_Upfront_Q3_2019_Digital</t>
  </si>
  <si>
    <t>14339_ABC_Astrazeneca_Farixiga_Healix/News_Upfront_3Q_2019_Digital</t>
  </si>
  <si>
    <t>12543_ABC_Dairy Queen_Blizzards_Primetime LF &amp; JKL LF/SF_Upfront_3Q_2019_Digital_A18-49 vCE</t>
  </si>
  <si>
    <t>14377_ABC/FF_Taco Bell_Primetime + JKL + Freeform LF_Upfront_3Q_2019_Digital_A18+ DAR</t>
  </si>
  <si>
    <t>13703_ABC_Old Navy_Primetime_Upfront_Q3_2019_Digital_TV#19P123</t>
  </si>
  <si>
    <t>13686_Freeform_Old Navy_Upfront_3Q19_Digital</t>
  </si>
  <si>
    <t>11875_ABC_Sony Pictures_Spiderman: FFH_UM/Primetime_Upfront_3Q_2019_Digital</t>
  </si>
  <si>
    <t>11985_ABC_Acura_National_Prime/JKL_Upfront_Q3_2019_Digital</t>
  </si>
  <si>
    <t>10835_ABC_Petsmart__Primetime VOD DAI_Upfront_Q3_2019_A25-54 (DAR)</t>
  </si>
  <si>
    <t>13671_Freeform_JCP_July_Upfront_3Q19_Digital</t>
  </si>
  <si>
    <t>13761_ABC_AT&amp;T_Mobility_Primetime_ VOD Upfront_Q3_2019_Digital</t>
  </si>
  <si>
    <t>12359_ABC_Sprint_VOD DAI_Upfront_3Q_2019_Digital</t>
  </si>
  <si>
    <t>13726_ABC_Unilever_KSI- Knorr_Prime_ADI_3Q'19_19P108</t>
  </si>
  <si>
    <t>14393_ABC_Liberty Mutual_Primetime VOD_Upfront_3Q_2019_TV#19P523_A25-54_vCE</t>
  </si>
  <si>
    <t>12410_ABC_Ebates_Prime/JKL Backfill_Scatter_Q3_2019_Digital</t>
  </si>
  <si>
    <t>13598_ABC_Geico_VOD DAI_Upfront_3Q'19_Digital</t>
  </si>
  <si>
    <t>13818_Freeform_Popeye's_Horizon_Upfront_3Q_2019_Digital</t>
  </si>
  <si>
    <t>14096_Freeform_McDonalds_Worldwide Favorites_Upfront_3Q_2019_Digital</t>
  </si>
  <si>
    <t>14236_ABC_McDonald's_WWF_ABC Digital &amp; JKL_Upfront_Q3_2019_Digital</t>
  </si>
  <si>
    <t>12165_ ABC_Sony Pictures_OUATIH_UM/Prime_Upfront_3Q_2019_Digital</t>
  </si>
  <si>
    <t>12498_ABC_Ferrero_Crunch_Primetime_Upfront_Q3_2019_Digital_TV#19P316</t>
  </si>
  <si>
    <t>14512_Freeform_AT&amp;T_VOD_Upfront_3Q_2019_Digital</t>
  </si>
  <si>
    <t>13900_ABC_GM_Cadillac VOD_Prime_Upfront_Q3_2019_Digital</t>
  </si>
  <si>
    <t>12411_ABC_Rakuten_Primetime Backfill_Scatter_Q3_2019_Digital</t>
  </si>
  <si>
    <t>14133_ABC_Apartments.com_Ent/Life Video_Scatter_Q3_2019_Digital</t>
  </si>
  <si>
    <t>13682_ABC/FF_eBay_Primetime VOD DAI_Upfront_Q3_2019_Digital_A18-49_vCE</t>
  </si>
  <si>
    <t>13393_ABC/FF_Great Wolf Lodge_Primetime + Freeform LF_Upfront_3Q_2019_Digital_W25-49 vCE</t>
  </si>
  <si>
    <t>12260_DCWW_WDSMP_Lion King_Upfront_Q3_2019_Digital_DC DAI</t>
  </si>
  <si>
    <t>14003_Freeform_GM_Chevy_Brand_Carat_Upfront_3Q19_2019_Digital</t>
  </si>
  <si>
    <t>14007_Freeform_GM_ChevyRetail_Carat_Upfront_3Q19_2019_Digital</t>
  </si>
  <si>
    <t>14390_ABC/FF_Verizon_DABC &amp; FF_Upfront_Q3_2019_Digital</t>
  </si>
  <si>
    <t>14391_ABC_L'Oreal_Prime_ADI_3Q'19_#19P347</t>
  </si>
  <si>
    <t>14478_ABC_Universal_ Prime_ADI_3Q'19_#19P063</t>
  </si>
  <si>
    <t>12551_FREEFORM - Unilever - Tresemme Pineapple - 3Q'19 - Upfront - FEP - W18-34 - DAR - GroupM Viewability</t>
  </si>
  <si>
    <t>14037_Freeform_Webtoon_Scatter_Q3_2019_Digital</t>
  </si>
  <si>
    <t>12542_DCWW_CrazyArt_BTS_XD/DC_STB VOD/APP_Upfront_3Q4Q_2019_Digital</t>
  </si>
  <si>
    <t>13857_ABC_GE_Laundry_Scatter_3Q_2019_Digital</t>
  </si>
  <si>
    <t>11788_DCWW_McDonalds_Toy Story 4_3Q19_Digital_2019</t>
  </si>
  <si>
    <t>13754_ABC_SC Johnson_OFF!_Primetime_Upfront_Q3_2019_Digital</t>
  </si>
  <si>
    <t>12485_DCWW_Build A Bear_LionKing/Frozen_DC/DJR_STB VOD/APP/Youtube_Upfront_ 3Q/4Q_2019_Digital -7/8</t>
  </si>
  <si>
    <t>14066_DCWW_Hasbro_Primetime Games Tiny Pong_3Q_Upfront_Digital_2019</t>
  </si>
  <si>
    <t>14713_ABC/FF_Walgreens_Summer of Value_Upfront_Non-Unified_ABC Digital_Freeform_Q3_2019_WAL_SUM_016_</t>
  </si>
  <si>
    <t>13652_ABC_Apple_iPhone_Primetime VOD DAI_Upfront_Q3_2019_Digital</t>
  </si>
  <si>
    <t>13971_Freeform_Apple_iPhone_Upfront_3Q_2019_Digital</t>
  </si>
  <si>
    <t>14059_ABC_Nestle_San Pell_Primetime_ADI_Q3_2019_TV#19P224</t>
  </si>
  <si>
    <t>12507_ABC _National Association Of Realtors_Primetime_Scatter_Q3_2019_Digital</t>
  </si>
  <si>
    <t>14737_ABC_Applebee's_Primetime_Upfront Unified_Q3_2019_Digital_#19P296</t>
  </si>
  <si>
    <t>13658_Freeform_Pepsi_Frappuccino_Upfront_3Q_2019_Digital</t>
  </si>
  <si>
    <t>14438_ABC_Microsoft_Innovation_Prime_Upfront_Q3_2019_Digital_19P707</t>
  </si>
  <si>
    <t>14406_ABC_Sargento_Prime_ADI_3Q_2019_Digital_TV #19P141</t>
  </si>
  <si>
    <t>13781_Freeform_Coty_Multiple_Upfront_Q3_2019_Digital</t>
  </si>
  <si>
    <t>14685_ABC/FF_Aflac_Primetime &amp; Freeform VOD_Upfront_Q3_2019_Digital</t>
  </si>
  <si>
    <t>12314_ABC_P&amp;G_Charmin_Prime_Upfront_Q3_2019_Upfront_19P066</t>
  </si>
  <si>
    <t>13940_Freeform_P&amp;G_CharminCN_Carat_Upfront_3Q19_2019_Digital</t>
  </si>
  <si>
    <t>13937_Freeform_P&amp;G_BountyBNI_Carat_Upfront_3Q19_2019_Digital</t>
  </si>
  <si>
    <t>14375_ABC_Hyundai_Primetime_Upfront_Q3_2019_Digital</t>
  </si>
  <si>
    <t>14342_DCWW_Skyrocket_Blume_DC/DJR_STB VOD/APP/Youtube_Upfront_ 3Q/4Q_2019_Digital -7/8</t>
  </si>
  <si>
    <t>13753_ABC_SC Johnson_Raid_Primetime_Upfront_Q3_2019_Digital</t>
  </si>
  <si>
    <t>14828_ABC_Volvo_S60_Primetime_Scatter_Q3_2019_Show Targeted_Platform Targeted</t>
  </si>
  <si>
    <t>12203_ABC_Pearson University_Scatter_3Q_FY19-ABC PRIME DIGITAL</t>
  </si>
  <si>
    <t>14307_ABC_GSK_Tums_News_Unified Upfront_Q3_2019_Digital_TV#19N244</t>
  </si>
  <si>
    <t>14311_ABC_GSK_ProNamel_Primetime_Unified Upfront_Q3_2019_TV#19P248</t>
  </si>
  <si>
    <t>14310_ABC_GSK_Sensodyne_Primetime_Unified Upfront_Q3_2019_TV#19P248</t>
  </si>
  <si>
    <t>14237_ABC_Mars_M&amp;M_Primetime_Upfront_Q3_2019_VOD Only</t>
  </si>
  <si>
    <t>14446_Freeform_P&amp;G_Bounce_Carat_Upfront_3Q19_2019_Digital</t>
  </si>
  <si>
    <t>14182_ABC_P&amp;G_Tide_Prime_Upfront_Q3_2019_Digital_19P659</t>
  </si>
  <si>
    <t>14819_ABC_Realtor.com_Prime_Upfront Backfill_Q3_2019_Digital</t>
  </si>
  <si>
    <t>14722_ABC_McDonald's_Lion King_ABC Digital &amp; JKL_Upfront_Q3_2019_Digital</t>
  </si>
  <si>
    <t>14945_ABC_Red Robin_Primetime_Upfront_3Q_2019_FEP/VOD</t>
  </si>
  <si>
    <t>Testing for cross-order functions</t>
  </si>
  <si>
    <t>11296_ABC_Neurocrine_Ingrezza_ABC Digital_Scatter_Q2_2019_Digital</t>
  </si>
  <si>
    <t>14687_ABC_Farmers_Primetime_Unified Upfront_Q3_2019_Digital_19P127</t>
  </si>
  <si>
    <t>12544_ABC_ Walmart_ BTS_Prime Unified_Upfront_3Q_2019_TV#19P113</t>
  </si>
  <si>
    <t>14025_Freeform_Walmart_Broadband FY20 BTS BB_Upfront_3Q'19_Digital</t>
  </si>
  <si>
    <t>15004_ABC_Novartis_Cosentyx PSA_Upfront Unified_Q3_2019_Digital_19P259</t>
  </si>
  <si>
    <t>13796_Staples_Back to School_Scatter_3Q_FY19-FREEFORM DIGITAL V2</t>
  </si>
  <si>
    <t>12319_ABC_Staples_Back to School_Scatter_3Q_FY19-ABC Digital</t>
  </si>
  <si>
    <t>12477_ABC/FF_Zillow_Orion_Ent/Lifestyle/FF_Upfront_3Q_2019_Digital</t>
  </si>
  <si>
    <t>14688_ABC/FF_Reckitt_Primetime, Daytime &amp; Freeform_Upfront_Q3_2019_Digital</t>
  </si>
  <si>
    <t>14065_Freeform_Darden_Olive Garden_Upfront_Q3_2019_Digital</t>
  </si>
  <si>
    <t>12404_ABC/FF_Match.com_Brand Video_ABC Digital + Freeforom Video_Scatter_3Q_2019_Digital</t>
  </si>
  <si>
    <t>14932_ABC/FF_Kao Jergens_Scatter_Q3_2019 Digital MG</t>
  </si>
  <si>
    <t>14977_DCWW_MGA_LOL Surprise OMG_DC_STB VOD_Upfront_ 3Q_2019_Digital - 7/15</t>
  </si>
  <si>
    <t>11815_ABC_Lionsgate_Scary Stories_Prime JKL_Unified Upfront_Q3_2019_Digital</t>
  </si>
  <si>
    <t>12052_Freeform_Lionsgate_Scary Stories_Scatter_3Q_2019_Digital</t>
  </si>
  <si>
    <t>11847_DCWW_Kraft_Capri Sun_Scatter_3Q_2019_Digital</t>
  </si>
  <si>
    <t>14938_ABC/FF_Dominos_ Prime/JKL/FF_Upfront_3Q_2019</t>
  </si>
  <si>
    <t>14474_ABC_Dominos_ Prime_ADI_3Q'19_TV#19P077</t>
  </si>
  <si>
    <t>14014_ABC_Bayer_Flintstones_Primetime_Upfront Unified_Q3_2019_TV#19P048_BYR_FL_031_</t>
  </si>
  <si>
    <t>14689_ABC_Coty_Primetime_Unified Upfront_Q3_2019_Digital_TV#19P271</t>
  </si>
  <si>
    <t>13948_ABC_Church &amp; Dwight_ Primetime_ADI_3Q_2019_TV#19P164</t>
  </si>
  <si>
    <t>14646_ABC_General Mills_Primetime_ADI_Q3_2019_TV#19P091</t>
  </si>
  <si>
    <t>15281_DCWW_Sony_Angry Birds 2_VOD/Apps_Upfront_1819_digital_v2</t>
  </si>
  <si>
    <t>15080_ABC_Clorox_Scentiva_Prime VOD_Upfront_Q3_2019_Digital_TV #19P276</t>
  </si>
  <si>
    <t>10539_ABC/FF - Pizza Hut - Q1'19 - Upfront - VOD Prime</t>
  </si>
  <si>
    <t>13941_Freeform_Kohls_Zenith/Upfront_Q3_2019_Digital</t>
  </si>
  <si>
    <t>11640_DCWW_Kohls_Upfront_3Q_2019_Digital</t>
  </si>
  <si>
    <t>12189_ABC_Sony Pictures_Angry Birds 2_UM/Prime_Upfront_3Q_2019_Digital</t>
  </si>
  <si>
    <t>15357_ABC_Smuckers_Jif Power-Ups_Primetime_Unified Upfront_Q3_2019_Digital_TV#19P256</t>
  </si>
  <si>
    <t>15198_Freeform_Clorox_CST Scentiva_Upfront_3Q_2019_Digital</t>
  </si>
  <si>
    <t>15355_ABC_Smuckers_Nutrish_Primetime_Upfront_Q3_2019_Digital</t>
  </si>
  <si>
    <t>15197_Freeform_Clorox_CDW Clorox Disinfecting Wipes_Upfront_3Q_2019_Digital</t>
  </si>
  <si>
    <t>14325_ABC_Eli Lilly_Jardiance_Prime/News/Day_Upfront_3Q_2019_Digital</t>
  </si>
  <si>
    <t>14742_ABC_McDonald's_National_ABC Digital &amp; JKL_Upfront_Q3_2019_Digital</t>
  </si>
  <si>
    <t>15039_Freeform_McDonalds_QPC_Upfront_3Q_2019_Digital</t>
  </si>
  <si>
    <t>11698_ABC_Honda_Regional_Prime_Upfront_Q3_2019_Digital</t>
  </si>
  <si>
    <t>14409_ABC_ Paramount_ Bottom of the 9th_STB DAI_ MODI_Scatter_3Q_2019_Scatter</t>
  </si>
  <si>
    <t>15138_ABC_Smuckers_Jif Power-Ups_Entertainment &amp; Lifestyle_Scatter_Q3_2019_Digital</t>
  </si>
  <si>
    <t>14970_ABC/FF_Fox_Art of Racing_ABC Digital &amp; Freeform_Upfront_Q3_2019_Digital</t>
  </si>
  <si>
    <t>14185_ABC_P&amp;G_Downy_Prime_Upfront_Q3_2019_Digital_19P659</t>
  </si>
  <si>
    <t>14177_ABC_P&amp;G_Gain Scent Beads_Prime_Upfront_Q3_2019_Digital_19P659</t>
  </si>
  <si>
    <t>14565_Freeform_P&amp;G_G41REAL_Carat_Upfront_3Q_19_2019_Digital</t>
  </si>
  <si>
    <t>14347_ABC_Ferrero_Butterfinger_Primetime_Upfront_Q3_2019_Digital_TV#19P316</t>
  </si>
  <si>
    <t>12344_Universal_Good Boys_Freeform_Scatter_3Q_2019_Group M Viewability_Digital</t>
  </si>
  <si>
    <t>12528_ABC/FF_Conair_ABC Digital &amp; Freeform_Scatter_3Q_2019-Digital</t>
  </si>
  <si>
    <t>14392_Freeform_P&amp;G_Tide_Carat_Upfront_3Q_2019_Digital</t>
  </si>
  <si>
    <t>13868_Freeform_P&amp;G_GainG41_Carat_Upfront_3Q_19_2019_Digital</t>
  </si>
  <si>
    <t>14388_Freeform_P&amp;G_Secret_Carat_Scatter_3Q19_2019_Digital</t>
  </si>
  <si>
    <t>14056_Freeform_P&amp;G_DY_Carat_Upfront_3Q19_2019_Digital</t>
  </si>
  <si>
    <t>14174_ABC_P&amp;G_Bounce_Prime_Upfront_Q3_2019_19P659</t>
  </si>
  <si>
    <t>15453_ABC_Toyota_Corolla_Primetime_Unified Upfront_Q3_2019_Digital_TV#19P131</t>
  </si>
  <si>
    <t>15434_ABC_Chase_Prime &amp; News_Upfront_Q3_2019_Digital</t>
  </si>
  <si>
    <t>13733_Freeform_Eli Lilly_Emgality_Upfront_3Q_2019_Digital</t>
  </si>
  <si>
    <t>13640_DCWW_McDonalds_Lion King_3Q19_Upfront_Digital_2019</t>
  </si>
  <si>
    <t>12117_DCWW_Paramount_Dora The Explorer_Scatter_Q3_2019_Digital</t>
  </si>
  <si>
    <t>15391_Freeform_Toyota_Corolla_Zenith/Upfront_Q3_2019_Digital</t>
  </si>
  <si>
    <t>15223_Freeform_Tracfone_Total Wireless VOD_Upfront_3Q19_Digital</t>
  </si>
  <si>
    <t>15060_DABC_Star Stable Entertainment_DABC Cross Portfolio_Q3_2019_Scatter</t>
  </si>
  <si>
    <t>15413_ABC_Kohl's_Primetime_Unified Upfront_Q3_2019_Digital_TV#19P151</t>
  </si>
  <si>
    <t>14743_ABC_Wyndham Hotels_Prime/GMA/JKL_Scatter_Q3_2019_Digital</t>
  </si>
  <si>
    <t>11611_DCWW_Great Wolf Resorts_Upfront_3Q_2019_Digital</t>
  </si>
  <si>
    <t>14045_ABC_P&amp;G_Olay_Prime_Upfront_Q3_2019_Digital_19P659</t>
  </si>
  <si>
    <t>14679_ABC_Smuckers_Nature's Recipe_Primetime_Upfront_Q3_2019_Digital</t>
  </si>
  <si>
    <t>14675_ABC_Smuckers_Nature's Recipe_Primetime_Unified Upfront_Q3_2019_Digital_TV#19P256</t>
  </si>
  <si>
    <t>13662_ABC_Smuckers_Nature's Recipe_Entertainment &amp; Lifestyle_Scatter_Q3_2019_Digital</t>
  </si>
  <si>
    <t>15261_Freeform_Sony_AngryBirds2_Upfront_3Q19_2019_Digital</t>
  </si>
  <si>
    <t>14854_ABC_KFC_Primetime/JKL_Upfront_Q3_2019_A18-49_Digital</t>
  </si>
  <si>
    <t>15598_Freeform_KFC_LTO 7/29-8/25_Wieden &amp; Kennedy/Upfront_Q3_2019_Digital</t>
  </si>
  <si>
    <t>13865_DCWW_Warner Brothers_Detetive Pikachu PST Digital Video_3Q19_Upfront_Digital_2019</t>
  </si>
  <si>
    <t>14832_DDN/DCWW_Skechers_BTS_Scatter_3Q19-Digital</t>
  </si>
  <si>
    <t>15779_DCWW_CrazyArt_BTS_DXD/DC_STB VOD/APP_Upfront_3Q_2019_Digital</t>
  </si>
  <si>
    <t>14398_ABC _Bayer_Claritin Combo_Primetime_ADI_Q3_2019_TV#19P048</t>
  </si>
  <si>
    <t>14872_Freeform_KDP_Dr. Pepper_Upfront_3Q19_Digital_Fluidity-#20777</t>
  </si>
  <si>
    <t>15889_Freeform_JCP_August_Upfront_3Q19_Digital</t>
  </si>
  <si>
    <t>13882_DCWW_WickedCool_Blinger_DC_VOD/APP/YT_Upfront_3Q3N4Q_2019_Digital</t>
  </si>
  <si>
    <t>13664_ABC_Capital One_Consumer_Prime_3Q'19_Digital</t>
  </si>
  <si>
    <t>14074_DCWW_WDSD_Avengers DVD_Scatter_Q3_2019_Digital_DC DAI_PG-13</t>
  </si>
  <si>
    <t>Sonic | FX 18/19 | Upfront Q4'18-Q3'19</t>
  </si>
  <si>
    <t>FX</t>
  </si>
  <si>
    <t>FX Plus</t>
  </si>
  <si>
    <t>FXM</t>
  </si>
  <si>
    <t>FXX</t>
  </si>
  <si>
    <t>LVCVA | Non-Linear Upfront 18/19</t>
  </si>
  <si>
    <t>Wonderful FIJI 2018-19</t>
  </si>
  <si>
    <t>Discover |  2018-19 FOX Upfront | Q2'19</t>
  </si>
  <si>
    <t>Discover | 2018-19 Upfront | 3Q'19</t>
  </si>
  <si>
    <t>ConAgra 2018-19 Upfront Q3'19</t>
  </si>
  <si>
    <t>LOWE'S | OLV | 2018-2019 FOX Upfront</t>
  </si>
  <si>
    <t>Staples_Q3 Scatter_FX</t>
  </si>
  <si>
    <t>AMERICAN HONDA - HONDA/ACURA 18/19 Upfront General Market</t>
  </si>
  <si>
    <t>Nat Geo WILD</t>
  </si>
  <si>
    <t>National Geographic Channel</t>
  </si>
  <si>
    <t>AT&amp;T/Mobility/Digital/1819/Upfront</t>
  </si>
  <si>
    <t>Apple_18/19 Upfront_VOD</t>
  </si>
  <si>
    <t>Fox Films | Q4'18 - Q3'19 FX FEP  | Upfront</t>
  </si>
  <si>
    <t xml:space="preserve">NGP|Nespresso_Quest for the Cup_MarJune2019 </t>
  </si>
  <si>
    <t>Ocean Media 18/19 Upfront - Realtor</t>
  </si>
  <si>
    <t>General Motors | FOX/FX VOD Upfront | 2018-2019</t>
  </si>
  <si>
    <t>VW/Digital/1819/Upfront</t>
  </si>
  <si>
    <t>E*TRADE | Assembly | Upfront 1819</t>
  </si>
  <si>
    <t>Clorox_17/18 Upfront_FOX FEP &amp; VOD1819</t>
  </si>
  <si>
    <t>SONY Pictures | 18-19 Upfront Digital</t>
  </si>
  <si>
    <t>Ad Council | End Family Fire | Q3'18 - Q1'19</t>
  </si>
  <si>
    <t>undefined</t>
  </si>
  <si>
    <t>SUBWAY FOX NOW / FOXonHULU / FOX VOD / FOX SPORTS DIGITAL UPFRONT 2018-2019</t>
  </si>
  <si>
    <t>Ocean Media 18/19 Upfront - Priceline</t>
  </si>
  <si>
    <t>Popeyes Digital 18/19 UF</t>
  </si>
  <si>
    <t>CHILI'S FOX NOW / FOXonHULU / FOX VOD /  FX PKG UPFRONT 2018-2019</t>
  </si>
  <si>
    <t>Ferrero/Digital/All Brands/18/19/Upfront</t>
  </si>
  <si>
    <t>Mitsubishi/Digital/1718 Upfront/FX Digital1819</t>
  </si>
  <si>
    <t>Boston Beer Sam Adams FX Digital Upfront1819</t>
  </si>
  <si>
    <t>Boost Mobile Digital 18/19 UF</t>
  </si>
  <si>
    <t>Sprint Digital 18/19 UF</t>
  </si>
  <si>
    <t>PepsiCo_FOX Networks_18/19 Upfront</t>
  </si>
  <si>
    <t>Aflac | SPARK | Upfront 18/19</t>
  </si>
  <si>
    <t>Darden-Olive Garden | Starcom | Upfront 18/19</t>
  </si>
  <si>
    <t>Wells Fargo_FOX Networks_18/19 Upfront</t>
  </si>
  <si>
    <t>Mars | Q4'18-Q1'19 | 18'19 UF</t>
  </si>
  <si>
    <t>Duracell | SPARK | Upfront 18/19</t>
  </si>
  <si>
    <t>Freewheel | The Future is Voting | Q4'18</t>
  </si>
  <si>
    <t>BMW CPO | 2019 Cal Upfront | FOX Video</t>
  </si>
  <si>
    <t>BMW | NT2 2019 Cal UPF | FOX Video</t>
  </si>
  <si>
    <t>Boston Beer (Angry Orchard) FX Digital Upfront1819</t>
  </si>
  <si>
    <t>Mitsubishi/Digital/1718 Upfront/Nat Geo Digital1819</t>
  </si>
  <si>
    <t>DPSG_7UP_2019 Calendar UF_FX</t>
  </si>
  <si>
    <t>DPSG_Snapple_2019 Calendar UF_FX</t>
  </si>
  <si>
    <t>DPSG_Diet DP_2019 Calendar UF_FX</t>
  </si>
  <si>
    <t>DPSG_Dr Pepper_2019 Calendar UF_FX</t>
  </si>
  <si>
    <t xml:space="preserve">NGP|KennedySpaceCenter_Spaceweek_AprilJuly2019  </t>
  </si>
  <si>
    <t>NGP | PhRMA_2019</t>
  </si>
  <si>
    <t>Apartments.com</t>
  </si>
  <si>
    <t xml:space="preserve">NGP|Viking River Cruises_Starstruck 2019_03.15.19-07.15.19  </t>
  </si>
  <si>
    <t>KFC 18/19 FX Digital</t>
  </si>
  <si>
    <t>NGP Lowe's 2Q19</t>
  </si>
  <si>
    <t>NGP|Budweiser_Spaceweek_Q2</t>
  </si>
  <si>
    <t>FXN_InHouse_FXNVOD2019_Q2</t>
  </si>
  <si>
    <t>NGC_Inhouse_NGCVOD2019_Q2</t>
  </si>
  <si>
    <t>NGW_InHouse_NGWVOD2019_Q2</t>
  </si>
  <si>
    <t>US Q2 Hotels.com FEP VOD</t>
  </si>
  <si>
    <t>Warner Bros/FX_Digital/Upfront/1819_Q2'19</t>
  </si>
  <si>
    <t>Hotels.com | Q3'19 FX Upfront</t>
  </si>
  <si>
    <t>VAB Pro Bono Video Advertising Bureau FX 3Q19</t>
  </si>
  <si>
    <t>Match.com | FX FEP &amp; VOD | Q3'19 Scatter</t>
  </si>
  <si>
    <t>GTA V | FX FEP &amp; VOD | Q3'19 Scatter</t>
  </si>
  <si>
    <t>NGP P&amp;G Metamucil June 2019</t>
  </si>
  <si>
    <t>Tracfone FX VOD | Q3'19 Scatter</t>
  </si>
  <si>
    <t>Sony | FX | Once Upon a Time in Hollywood | 3Q19</t>
  </si>
  <si>
    <t>Sony | Once Upon a Time in Hollywood | 3Q19</t>
  </si>
  <si>
    <t>NGW_InHouse_NGWVOD2019_Q3</t>
  </si>
  <si>
    <t>NGC_Inhouse_NGCVOD2019_Q3</t>
  </si>
  <si>
    <t>Warner Bros | FX | The Kitchen | 3Q19</t>
  </si>
  <si>
    <t>MICROSOFT INNOVATION | FX UPFRONT 19/20</t>
  </si>
  <si>
    <t>FXN_InHouse_FXNVOD2019_Q3</t>
  </si>
  <si>
    <t>Ferrero | Crunch FX | 3Q19</t>
  </si>
  <si>
    <t>WB | Blinded by the Light | FX 3Q19</t>
  </si>
  <si>
    <t>FX Marketplace Campaigns</t>
  </si>
  <si>
    <t>FXM Marketplace Campaigns</t>
  </si>
  <si>
    <t>FXX Marketplace Campaigns</t>
  </si>
  <si>
    <t>Nat Geo WILD Marketplace Campaigns</t>
  </si>
  <si>
    <t>National Geographic Channel Marketplace Campaigns</t>
  </si>
  <si>
    <t>NA</t>
  </si>
  <si>
    <t>ABC Unassociated Campaign</t>
  </si>
  <si>
    <t>Disney Channel Unassociated Campaign</t>
  </si>
  <si>
    <t>Disney Junior Unassociated Campaign</t>
  </si>
  <si>
    <t>Freeform Unassociated Campaign</t>
  </si>
  <si>
    <t>FreeForm</t>
  </si>
  <si>
    <t>AMC</t>
  </si>
  <si>
    <t>Attention: Joshua Berger</t>
  </si>
  <si>
    <t>11 Penn Plaza</t>
  </si>
  <si>
    <t>New York, NY 10001</t>
  </si>
  <si>
    <t>Joshua.Berger@amcnetworks.com</t>
  </si>
  <si>
    <t>WETV, AMC, Sundance Channel, BBC America, IFC</t>
  </si>
  <si>
    <t>OLVOD_Indeed Inc_AMC_BU_10.01.18-09.29.19_455</t>
  </si>
  <si>
    <t>OLVVOD_Volkswagen_AMCN_BU_10.01.18-09.29.19_464</t>
  </si>
  <si>
    <t>BBC America</t>
  </si>
  <si>
    <t>IFC</t>
  </si>
  <si>
    <t>Sundance Channel</t>
  </si>
  <si>
    <t>WE TV</t>
  </si>
  <si>
    <t>OLVVOD_Infiniti_AMCN_BU_10.01.18-09.29.19_476</t>
  </si>
  <si>
    <t>VOD_Apple_AMCN_BU_10.01.18-09.29.19_457</t>
  </si>
  <si>
    <t>OLVOD_Subaru_AMC_BU_10.01.18-09.29.19_495</t>
  </si>
  <si>
    <t>OLVVOD_Hyundai_AMC_BU_10.01.18-09.30.19_474</t>
  </si>
  <si>
    <t>VOD_Carmax Inc_AMC_BU_10.08.18-09.29.19_498</t>
  </si>
  <si>
    <t>VOD_AT&amp;T_AMCN_BU_10.01.18-09.29.19_460</t>
  </si>
  <si>
    <t>OLVVOD_AT&amp;T_AMC_BU_10.01.18-09.29.19_501</t>
  </si>
  <si>
    <t>OLVVOD_Clorox_WETV_BU_10.15.18-09.29.19_493</t>
  </si>
  <si>
    <t>VOD_Farmers Insurance Group_AMCN_BU_10.01.18-09.29.19_473</t>
  </si>
  <si>
    <t>OLVVOD_Verizon Wireless_AMCN_BU_10.01.18-09.29.19_480</t>
  </si>
  <si>
    <t>VOD_Pizza Hut_AMC_BU_09.30.18-09.30.19_446</t>
  </si>
  <si>
    <t>VOD_Geico_Geico_AMCN_BU_12.31.18-12.29.19_555</t>
  </si>
  <si>
    <t>OLVVOD_Zillow Inc_AMCN_BU_12.31.18-09.29.19_582</t>
  </si>
  <si>
    <t>OLVVOD_Capital One_AMC_BU_01.01.19-09.29.19_589</t>
  </si>
  <si>
    <t>VOD_Reckitt Benckiser_AMCN_HYHO_01.03.19-12.29.19_586</t>
  </si>
  <si>
    <t>VOD_Reckitt Benckiser_AMCN_CU_01.01.19-12.31.19_581</t>
  </si>
  <si>
    <t>DR_Esurance Inc._DR- Car Insurance_AMCN_SCT_01.14.19-09.29.19_596</t>
  </si>
  <si>
    <t>OLVVOD_Boston Beer_AMCN_BU_01.14.19-09.29.19_587</t>
  </si>
  <si>
    <t>OLVVOD_Toyota_AMCN_BU_02.04.19-08.04.19_614</t>
  </si>
  <si>
    <t>PR_AMC_VOD_2019_Promo-Format</t>
  </si>
  <si>
    <t>PR_IFC_VOD_2019_Promo-Format</t>
  </si>
  <si>
    <t>OLVVOD_Subaru_IFC_BU_02.15.19-09.30.19_611</t>
  </si>
  <si>
    <t>PR_BBCA_VOD_2019_Promo-Format</t>
  </si>
  <si>
    <t>PR_AMC_STB-VOD_BackIn60_Sponsorship</t>
  </si>
  <si>
    <t>PR_SUN_VOD_2019_Promo-Format</t>
  </si>
  <si>
    <t>PR_WE_VOD_2019_Promo-Format</t>
  </si>
  <si>
    <t>VOD_Constellation Brands Inc._Corona Extra_AMC_BU_12.31.18-12.29.19_566</t>
  </si>
  <si>
    <t>PR_IFC_STB-VOD_BackIn60_Sponsorship</t>
  </si>
  <si>
    <t>VOD_Petsmart Inc._AMC_BU_02.21.19-09.29.19_625</t>
  </si>
  <si>
    <t>VOD_Constellation Brands Inc._Modelo_AMC_BU_03.11.19-12.29.19_565</t>
  </si>
  <si>
    <t>OLVVOD_Chrysler_RAM LD DT T1_AMCN_BU_03.01.19-09.29.19_633</t>
  </si>
  <si>
    <t>OLVVOD_Chrysler_RAM HD T1 GM_AMCN_BU_03.01.19-09.29.19_632</t>
  </si>
  <si>
    <t>VOD_Match.com_Match.com_AMCN_SCT_04.01.19-06.30.19_647</t>
  </si>
  <si>
    <t>VOD_Pepsi_PLC - Pure Leaf Core_WETV_CU_04.01.19-06.30.19_662</t>
  </si>
  <si>
    <t>OLVVOD_Wyndham Hotel &amp; Resort_AMC_SCT_04.22.19-08.18.19_648</t>
  </si>
  <si>
    <t>VOD_TracFone_AMC_SCT_04.22.19-06.30.19_666</t>
  </si>
  <si>
    <t>VOD_Bank of America_AMCN_SCT_06.03.19-10.31.19_693</t>
  </si>
  <si>
    <t>VOD_State Farm Insurance_AMCN_SCT_05.13.19-09.30.19_688</t>
  </si>
  <si>
    <t>OLVVOD_McDonalds_SFE_AMCN_BU_06.10.19-06.30.19_696</t>
  </si>
  <si>
    <t>OLVVOD_McDonalds_Toy Story June_AMCN_BU_06.11.19-06.30.19_697</t>
  </si>
  <si>
    <t>VOD_Constellation Brands Inc._Kim Crawford_AMC_BU_06.17.19-12.29.19_690</t>
  </si>
  <si>
    <t>VOD_Harley Davidson Inc._AMC_SCT_06.17.19-06.30.19_701</t>
  </si>
  <si>
    <t>OLVVOD_Sony Pictures Entertainment_Spider-Man: Far From Home_AMC_BU_06.17.19-07.05.19_702</t>
  </si>
  <si>
    <t>VOD_Showtime_Loudest Voice in the Room_AMC_BU_07.15.19-08.11.19_700</t>
  </si>
  <si>
    <t>OLVVOD_Webtoon Entertainment_AMC_SCT_07.01.19-09.22.19_711</t>
  </si>
  <si>
    <t>FLU_Motorola_AMC-IFC_SCT_06.14.19-09.29.19_699</t>
  </si>
  <si>
    <t>OLVVOD_McDonalds_SFE_AMCN_BU_07.01.19-07.21.19_712</t>
  </si>
  <si>
    <t>OLVVOD_Sony Pictures Entertainment_Once Upon A Time in Hollywood_AMC_BU_07.01.19-07.28.19_714</t>
  </si>
  <si>
    <t>OLVVOD_Chrysler_Compass_AMCN_BU_07.01.19-09.29.19_708</t>
  </si>
  <si>
    <t>OLVVOD_Chrysler_Grand_AMCN_BU_07.01.19-08.31.19_710</t>
  </si>
  <si>
    <t>OLVVOD_Chrysler_WRA_AMCN_BU_07.01.19-08.31.19_706</t>
  </si>
  <si>
    <t>VOD_Match.com_AMC_SCT_07.01.19-07.28.19_704</t>
  </si>
  <si>
    <t>FLU_Taco Bell Corporation_AMCN_SCT_07.09.19-09.29.19_719</t>
  </si>
  <si>
    <t>OLVVOD_McDonalds_Lion King_AMCN_BU_07.16.19-08.04.19_716</t>
  </si>
  <si>
    <t>OLVVOD_Staples_AMC_SCT_07.15.19-09.07.19_722</t>
  </si>
  <si>
    <t>VOD_Studio 3 Partners LLC_Pennyworth_AMC_SCT_07.19.19-07.27.19_720</t>
  </si>
  <si>
    <t>VOD_Match.com_AMCN_SCT_07.29.19-09.29.19_705</t>
  </si>
  <si>
    <t>OLVVOD_VH1_Love &amp; Listings_WETV_SCT_07.22.19-08.01.19_723</t>
  </si>
  <si>
    <t>OLVVOD_Sony Pictures Entertainment_Angry Birds_AMC_BU_07.22.19-08.18.19_724</t>
  </si>
  <si>
    <t>VOD_Quicken Loans_AMCN_SCT_07.29.19-08.25.19_725</t>
  </si>
  <si>
    <t>OLVVOD_Chrysler_CHE_AMCN_BU_08.01.19-08.31.19_709</t>
  </si>
  <si>
    <t>AMC Unassociated Campaign</t>
  </si>
  <si>
    <t>BBC America Unassociated Campaign</t>
  </si>
  <si>
    <t>IFC Unassociated Campaign</t>
  </si>
  <si>
    <t>Sundance Channel Unassociated Campaign</t>
  </si>
  <si>
    <t>WE TV Unassociated Campaign</t>
  </si>
  <si>
    <t>AMC Premiere</t>
  </si>
  <si>
    <t>AMC Premiere Free</t>
  </si>
  <si>
    <t>Backfill Networks</t>
  </si>
  <si>
    <t>Backfill Campaigns</t>
  </si>
  <si>
    <t>CBS</t>
  </si>
  <si>
    <t>Attention: Domenico Demeglio</t>
  </si>
  <si>
    <t xml:space="preserve">domenico.dimeglio@cbsinteractive.com </t>
  </si>
  <si>
    <t>CBS Corporation</t>
  </si>
  <si>
    <t>CBS, POP TV</t>
  </si>
  <si>
    <t>Geico National 2018/2019</t>
  </si>
  <si>
    <t>48945_FY18-19 Beech-Nut Naturals Media Campaign</t>
  </si>
  <si>
    <t>49369_Universal Pictures 2018/2019 Fluidity</t>
  </si>
  <si>
    <t>48058_Priceline 18-19 Upfront</t>
  </si>
  <si>
    <t>POP TV</t>
  </si>
  <si>
    <t>49440_STK WOR 1819 PDV UF MEA 93</t>
  </si>
  <si>
    <t>49494_Apple VOD BY18/19</t>
  </si>
  <si>
    <t>48540_Applebee's UF 18/19</t>
  </si>
  <si>
    <t>49530_Sargento Prime Fluidity 18/19</t>
  </si>
  <si>
    <t>49430_Consumer Cellular 18/19 Upfront_Google-DFP</t>
  </si>
  <si>
    <t>The Good Fight DAI HOUSE</t>
  </si>
  <si>
    <t>Young Sheldon DAI House Cross Platform</t>
  </si>
  <si>
    <t>Blue Bloods DAI HOUSE Cross Platform</t>
  </si>
  <si>
    <t>All Access DAI HOUSE</t>
  </si>
  <si>
    <t>Late Night DAI HOUSE Cross Platform</t>
  </si>
  <si>
    <t>48848_Bayer Prime Fluidity 18/19</t>
  </si>
  <si>
    <t>NCIS DAI HOUSE Cross Platform</t>
  </si>
  <si>
    <t>NCIS Los Angeles DAI HOUSE</t>
  </si>
  <si>
    <t>Seal Team DAI House Cross Platform</t>
  </si>
  <si>
    <t>FBI DAI House</t>
  </si>
  <si>
    <t>48746_DNP_OLV_194_Dominos 2018-19 Upfront</t>
  </si>
  <si>
    <t>49258_CarMax 18/19 Upfront</t>
  </si>
  <si>
    <t>Bull DAI House</t>
  </si>
  <si>
    <t>Mom DAI HOUSE Cross Platform</t>
  </si>
  <si>
    <t>48806_Unilever Prime 18/19 Fluidity</t>
  </si>
  <si>
    <t>49681_jcp18/19VODupfront</t>
  </si>
  <si>
    <t>48833_Energizer Prime 18/19 Fluidity</t>
  </si>
  <si>
    <t>48783_Church &amp; Dwight Prime 18/19 Fluidity</t>
  </si>
  <si>
    <t>49861_Burlington Upfront 18/19 Prime</t>
  </si>
  <si>
    <t>48375_Old Navy 2018-19 Upfront</t>
  </si>
  <si>
    <t>48774_Domino's Prime Fluidity 18/19</t>
  </si>
  <si>
    <t>50849_RCI_NationalOLV_1H2019</t>
  </si>
  <si>
    <t>50757_NVS_PHRM_COS_OLV_VID_AWRNS_2019</t>
  </si>
  <si>
    <t>50864_NVS_PHRM_COSPA_OLV_VID_AWRNS_2019</t>
  </si>
  <si>
    <t>50952_2019 Taltz PSA</t>
  </si>
  <si>
    <t>49567_18-19_MLM_FEP_Upfront_1-3Q</t>
  </si>
  <si>
    <t>50863_NVS_PHRM_ENT_OLV_VID_AWRNS_2019</t>
  </si>
  <si>
    <t>48452_Trulicity Video 2019</t>
  </si>
  <si>
    <t>49136_2019_HYU_T1L_NAT_*NATN_18-19 VUF TV FEP</t>
  </si>
  <si>
    <t>48286_Cigna 1-3Q'19 Upfront</t>
  </si>
  <si>
    <t>50543_Booking.com Prime Fluidity 18/19</t>
  </si>
  <si>
    <t>48835_Nestle Prime 18/19 Fluidity</t>
  </si>
  <si>
    <t>Star Trek Discover DAI HOUSE Cross Platform</t>
  </si>
  <si>
    <t>51703_19_ENT_Brand_7_VIT_GM</t>
  </si>
  <si>
    <t>50981_Verzenio Video 2019 Campaign</t>
  </si>
  <si>
    <t>52007_Emgality Video 2019 - TVO &amp; OTT</t>
  </si>
  <si>
    <t>50938_Haribo Q1 2019 Fluidity</t>
  </si>
  <si>
    <t>50778_KH Q1-Q4 2019</t>
  </si>
  <si>
    <t>52075_PetSmart_Digital_InsertionOrder_CBS_VOD_013019</t>
  </si>
  <si>
    <t>48330_FIJI Upfront 18/19 Video</t>
  </si>
  <si>
    <t>51023_Home Advisor</t>
  </si>
  <si>
    <t>52025_Reckitt Q1'19</t>
  </si>
  <si>
    <t>Man with a Plan DAI House Cross Platform</t>
  </si>
  <si>
    <t>52426_AG_2019_FY_BOTOX CM_D_B_DTC_NA</t>
  </si>
  <si>
    <t>51876_NA2_CAC 2019 Consumer Ad Campaign_2019-01-01_2019-</t>
  </si>
  <si>
    <t>Nature's Bounty National 2019</t>
  </si>
  <si>
    <t>52542_APT_CY19_Apartments.comVOD+_1Q19-3Q19</t>
  </si>
  <si>
    <t>52856_DURA_NTF_78846_19_Q2_VACT_2Q19 FEP OLV UPF</t>
  </si>
  <si>
    <t>52676_FY19 Infiniti Q1-Q2 Streaming Video Upfront</t>
  </si>
  <si>
    <t>52702_2Q'19_Ancestry_Streaming Upfront</t>
  </si>
  <si>
    <t>52708_2Q'19_Ancestry_Streaming Upfront</t>
  </si>
  <si>
    <t>52570_P&amp;G 2Q19 FEP Upfront</t>
  </si>
  <si>
    <t>52833_Liberty Mutual 2Q'19 Premium Video FEP</t>
  </si>
  <si>
    <t>53025_Capital One 2Q'19 Bank Non-Linear</t>
  </si>
  <si>
    <t>52913_Sleep Number 2Q'19 Non-Linear Upfront</t>
  </si>
  <si>
    <t>52949_MB~0759_PR~PNL_CN~ProNamelFEP_OB~AWA_PK~eCPM_  YQ~19Q2_CA~NON ECOMM_MK~US_CP~NA_SB~Power_FF5~PRD</t>
  </si>
  <si>
    <t>53037_2Q'19 Consumer Card Non-Linear</t>
  </si>
  <si>
    <t>52671_2019 Consumer Q2</t>
  </si>
  <si>
    <t>53074_Booking.com Prime Fluidity 18/19 SCATTER</t>
  </si>
  <si>
    <t>53032_GM Buick VOD Upfront Q2 2019</t>
  </si>
  <si>
    <t>52737_LOWS_Q219_FEP_C_PRD_MDV_PRIME</t>
  </si>
  <si>
    <t>52731_vl1_nat_251_us_xc90_awareness_1904_video</t>
  </si>
  <si>
    <t>52868_Rakuten_Q219_CBS_Desktop_Mobile_Tablet_OTT_SmartTV</t>
  </si>
  <si>
    <t>52964_vl1_nat_250_us_s60_awareness_1904_video</t>
  </si>
  <si>
    <t>53011_I_AET_DEX_AWA_078_M&amp;E Upfront FEP/OLV_Q2_2019__Google-DFP_Video</t>
  </si>
  <si>
    <t>52924_Match.com Q2 2019</t>
  </si>
  <si>
    <t>52995_Rakuten ACMs 2019_Google-DFP_video</t>
  </si>
  <si>
    <t>53085_Lipton_Pure Leaf Core_Q2'FY19_Awareness</t>
  </si>
  <si>
    <t>52996_2019_Pfizer_Broadcast Video_IMB_Cologuard_Q2 Upfr</t>
  </si>
  <si>
    <t>52739_Mountain Dew_Mountain Dew_Green Dew_Q2'FY19_Awaren</t>
  </si>
  <si>
    <t>53086_Lipton_Pure Leaf Herbals_Q2'FY19</t>
  </si>
  <si>
    <t>53242_F19 Q2 DIGITAL VIDEO</t>
  </si>
  <si>
    <t>52728_L'Oreal 2Q19 Prime Fluidity UF</t>
  </si>
  <si>
    <t>52922_Little Caesars Digital 2Q'19</t>
  </si>
  <si>
    <t>52738_Pepsi_Pepsi_That's What I Like_Q2'FY19_Awareness_4</t>
  </si>
  <si>
    <t>52937_2019_Pfizer_Broadcast Video_IMB_Chantix_CHA_Brand</t>
  </si>
  <si>
    <t>53050_Metro Q2'19 Upfront FEP</t>
  </si>
  <si>
    <t>53026_FYE20 Prime TVE 2Q'19</t>
  </si>
  <si>
    <t>52950_JLR_JAG_Q2 2019_CBS_FEP_Upfront</t>
  </si>
  <si>
    <t>53386_JLR_LR_Q2 2019_CBS_FEP_Upfront</t>
  </si>
  <si>
    <t>53370_2019 Q2 Ilumya OLV</t>
  </si>
  <si>
    <t>48929_HGR_HON_FY20_BY1819_GEN_HondaRegionalVOD+</t>
  </si>
  <si>
    <t>53443_AR~ZEN_PR~CBCO _BS~rb_CN~2019Q2OLVT1_MH~</t>
  </si>
  <si>
    <t>48059_Realtor_Q219_CBS_Desktop_Mobile_Tablet_OTT_SmartTV</t>
  </si>
  <si>
    <t>53087_Lipton_Lipton RTD_Q2'FY19_Awareness</t>
  </si>
  <si>
    <t>48209_LVCVA Q2'19</t>
  </si>
  <si>
    <t>52288_DB 2019 US Q2 Hotels.com FEP VOD</t>
  </si>
  <si>
    <t>53009_Coppertone_Sport_CH_US_2019</t>
  </si>
  <si>
    <t>52609_USA_GA_MLD_Surface_Q4_19_OVTV</t>
  </si>
  <si>
    <t>Blood &amp; Treasure DAI House Cross Platform</t>
  </si>
  <si>
    <t>Twilight Zone DAI House Cross Platform</t>
  </si>
  <si>
    <t>50877_Gardasil Adolescent FEP 2019</t>
  </si>
  <si>
    <t>52940_YQ~19_MB~BEXS_CU~DTC_CH~DISPLAY_CA~BOT_BS~VACNES_MK~US_Google-DFP_video</t>
  </si>
  <si>
    <t>53350_HendricksGin_2019Campaign_CBS_IO_4_23_19</t>
  </si>
  <si>
    <t>53129_Kimberly Clark Prime 18/19 Fluidity - 2Q</t>
  </si>
  <si>
    <t>53739_Havas Edge - TripAdvisor Q219</t>
  </si>
  <si>
    <t>Chattem National 2019 B Archive 7/28/19</t>
  </si>
  <si>
    <t>53628_YR~2019-2020_CN~MILK_FF~PET</t>
  </si>
  <si>
    <t>53221_NMF_GMS_192_Gummies Video_Q2-Q3_2019</t>
  </si>
  <si>
    <t>Elementary DAI HOUSE Cross Platform</t>
  </si>
  <si>
    <t>53635_2019_Q2_National_GCM_Project AMP_MQJ_Video</t>
  </si>
  <si>
    <t>53968_CBS Card Incremental 2Q'19</t>
  </si>
  <si>
    <t>53853_2019 State Farm YRYS DiscoverQ2/Q3HighGrowth</t>
  </si>
  <si>
    <t>53770_JLR_JAG_2Q19_I-Pace_ CBS Scatter</t>
  </si>
  <si>
    <t>53851_YR~2019-2020_CN~NUTR_FF~PET</t>
  </si>
  <si>
    <t>Big Brother DAI HOUSE Cross Platform</t>
  </si>
  <si>
    <t>53805_Facebook Groups Q2'19-Q3'19 Fluidity</t>
  </si>
  <si>
    <t>54219_CRL_HNC_Heart Health Adult_VIGF20</t>
  </si>
  <si>
    <t>54142_SNCK_FIB1PROTONE_90 10 1_VIG_F20</t>
  </si>
  <si>
    <t>54109_Bank of America Q2 Q3'19 Prime VOD</t>
  </si>
  <si>
    <t>54239_Thundershirt Q2'19</t>
  </si>
  <si>
    <t>53800_PopSockets Q2'19-Q4'19</t>
  </si>
  <si>
    <t>53010_Dr. Scholl's_Massage (C&amp;E)_CH_US_2019</t>
  </si>
  <si>
    <t>48328_2019_Q2_VN_Brand_B2C_Conversions_AwarenessNonpric</t>
  </si>
  <si>
    <t>54199_2019_Q1_Q4_RET_DA</t>
  </si>
  <si>
    <t>Love Island DAI House Cross Platform</t>
  </si>
  <si>
    <t>54317_NYDJ 2Q'19</t>
  </si>
  <si>
    <t>54344_FY20 Guest Experience ATV</t>
  </si>
  <si>
    <t>54314_AR~ZEN_AV~TEL_AN~VZ_SB~WIR~19Q2_Q2'19 Tony Awards</t>
  </si>
  <si>
    <t>54368_Clint Black (Hernia)</t>
  </si>
  <si>
    <t>54211_DB 2019 US Q3 Hotels.com FEP VOD</t>
  </si>
  <si>
    <t>Chattem National 2019 C</t>
  </si>
  <si>
    <t>54315_MB~0759_PR~PNL_CN~ProNamelFEP_OB~AWA</t>
  </si>
  <si>
    <t>54333_MB~1528_PR~SEN_CN~SensodyneFEP_OB~AWA</t>
  </si>
  <si>
    <t>54329_MB~1645_PR~NICL_CN~NicoretteLozengeFEP_OB~AWA</t>
  </si>
  <si>
    <t>54275_2019_KIA_T1L_NAT_*NATN_Q3-19-FEP-VUF</t>
  </si>
  <si>
    <t>54039_Liberty Mutual 3Q'19 Premium FEP</t>
  </si>
  <si>
    <t>48268_3Q'19_Ancestry_Streaming Upfront</t>
  </si>
  <si>
    <t>54491_LOWS_Q319_FEP_C_PRD_MDV_PRIME</t>
  </si>
  <si>
    <t>48403_UOPX_FY19_CYQ3 (Jul-Sep)_Streaming_FEP</t>
  </si>
  <si>
    <t>54563_Little Caesar's 3Q'19</t>
  </si>
  <si>
    <t>54655_F19 Q3 DIGITAL VIDEO</t>
  </si>
  <si>
    <t>54722_Tyson Q3'19 Prime Fluidity</t>
  </si>
  <si>
    <t>54404_Rakuten_Q319_CBS_Desktop/Mobile/Tablet/OTT</t>
  </si>
  <si>
    <t>54735_Havas Edge - TripAdvisor Q319</t>
  </si>
  <si>
    <t>48742_3Q'19 Sleep Number Non-Linear</t>
  </si>
  <si>
    <t>54695_Sleep Number 3Q'19 Incremental</t>
  </si>
  <si>
    <t>50247_C1_C_19_Q3_TEL_CNC_TN_Upfront</t>
  </si>
  <si>
    <t>54665_HomeAdvisor Q3</t>
  </si>
  <si>
    <t>54807_19_MLM_FEP Incremental_Q3</t>
  </si>
  <si>
    <t>54640_GM Chevy Retail VOD 2018/19 Upfront Q3 2019</t>
  </si>
  <si>
    <t>54639_GM Chevy VOD 2018/19 Upfront Q3 2019</t>
  </si>
  <si>
    <t>48821_DFS_Q319_VID_T1OLV</t>
  </si>
  <si>
    <t>48617_Metro Q3'19 Upfront FEP</t>
  </si>
  <si>
    <t>54641_GM Buick VOD 2018/19 Upfront Q3 2019</t>
  </si>
  <si>
    <t>54403_Nissan Q3 July September VOD ONLY</t>
  </si>
  <si>
    <t>54154_CBS Card Incremental 3Q'19</t>
  </si>
  <si>
    <t>54770_2019_Q3_National_GCM_Worldwide Favorites_MMJ_Vid</t>
  </si>
  <si>
    <t>48635_FYE20 Prime TVE 3Q'19</t>
  </si>
  <si>
    <t>48610_AR~ZEN~VW1_CP~72118_PR~19Q3~Tier 1 GM</t>
  </si>
  <si>
    <t>54638_GM Caddilac VOD 2018/19 Upfront Q3 2019</t>
  </si>
  <si>
    <t>54907_SWMW Law (Lung)</t>
  </si>
  <si>
    <t>54696_I_AET_DEX_AWA_090_M&amp;E Upfront VOD_Q3_2019</t>
  </si>
  <si>
    <t>54644_JLR_LAND ROVER_Q3 2019_CBS_FEP_Upfront</t>
  </si>
  <si>
    <t>54782_2019_Pfizer_Broadcast Video_IMB_Cologuard_COL_Bran</t>
  </si>
  <si>
    <t>54415_MB~1531_PR~EXCE_CN~ExcedrinFEP_OB~AWA</t>
  </si>
  <si>
    <t>54390_3Q'19 FINS TVE</t>
  </si>
  <si>
    <t>54908_Bank Upfront 3Q'19 TVi PV Non-Linear</t>
  </si>
  <si>
    <t>54747_L'Oreal 3Q19 Prime Fluidity UF</t>
  </si>
  <si>
    <t>54697_I_AET_DEX_AWA_089_M&amp;E Upfront FEP/OLV_Q3_2019</t>
  </si>
  <si>
    <t>48920_ACURA_FY20_BY1819_GEN_AcuraRegionalVOD+</t>
  </si>
  <si>
    <t>54850_WB 18/19 UF - The Kitchen Pre-Opening Prime</t>
  </si>
  <si>
    <t>54662_2019_Pfizer_Broadcast Video_IMB_Eucrisa_EUR_Brand</t>
  </si>
  <si>
    <t>54532_Target Q3'19 - Fluidity</t>
  </si>
  <si>
    <t>54643_JLR_JAG_Q3 2019_CBS_FEP_Upfront</t>
  </si>
  <si>
    <t>54771_2019_Q3_National_GCM_Disney The Lion King_MMJ</t>
  </si>
  <si>
    <t>54594_Match.com Q3 2019 - July</t>
  </si>
  <si>
    <t>54746_YR~2019-2020_CN~MEOW_FF~PETWM2554-</t>
  </si>
  <si>
    <t>54764_2019_Pfizer_Broadcast Video_IMB_Chantix_CHA_Brande</t>
  </si>
  <si>
    <t>54728_YR~2019-2020_CN~MEOW_FF~PET</t>
  </si>
  <si>
    <t>53189_Flintstones_CH_US_2019</t>
  </si>
  <si>
    <t>54751_L'Oreal 3Q19 Prime Overlay Fluidity</t>
  </si>
  <si>
    <t>54658_2019_Pfizer_Broadcast Video_IMB_Ibrance_IBR_Brand</t>
  </si>
  <si>
    <t>54569_FF~KOHL'S FLUID VIDEO 3Q'19 18- 19</t>
  </si>
  <si>
    <t>Carol's Second Act DAI House Cross Platform</t>
  </si>
  <si>
    <t>Bob Hearts Abishola DAI House Cross Platform</t>
  </si>
  <si>
    <t>All Rise DAI House Cross Platform</t>
  </si>
  <si>
    <t>Evil DAI House Cross Platform</t>
  </si>
  <si>
    <t>Unicorn DAI House Cross Platform</t>
  </si>
  <si>
    <t>48348_DURA_NTF_79771_19_Q3_VACT_3Q19 OLV UPF</t>
  </si>
  <si>
    <t>54723_YR~2019-2020_CN~NREC_FF~PET</t>
  </si>
  <si>
    <t>54971_YR~2019-2020_CN~NUTR_FF~PETWM2554-</t>
  </si>
  <si>
    <t>54744_YR~2019-2020_CN~NREC_FF~PETWM2554-</t>
  </si>
  <si>
    <t>54889_YR~2019-2020_CN~JPU_FF~CONSUMER3QVIDT1</t>
  </si>
  <si>
    <t>54278_P&amp;G Hearts Upfront 2018-2019 FEP Q3</t>
  </si>
  <si>
    <t>54891_YR~2019-2020_CN~NUTR_FF~PET3QVIDT1_</t>
  </si>
  <si>
    <t>55061_WB 18/19 UF - Blinded By The Light Pre-Opening Pr</t>
  </si>
  <si>
    <t>50918_AR~ZEN_PR~CBCO _BS~rb_CN~2019Q3OLVT1_MH~M04_CHASE</t>
  </si>
  <si>
    <t>54772_2019_Q3_National_GCM_QPC + DQPC_MMJ_Video</t>
  </si>
  <si>
    <t>54589_Sunovion Latuda Q3'19 OLV Campaign</t>
  </si>
  <si>
    <t>54888_YR~2019-2020_CN~1850_FF~COFFEEWM2554-</t>
  </si>
  <si>
    <t>54583_Jardiance TVO 2019</t>
  </si>
  <si>
    <t>54421_MB~0646_PR~FLO_CN~FlonaseFEP_OB~AWA</t>
  </si>
  <si>
    <t>54945_UNE_DKT_004_Q3_FEP_US_2019</t>
  </si>
  <si>
    <t>CBS Unassociated Campaign</t>
  </si>
  <si>
    <t>POP TV Unassociated Campaign</t>
  </si>
  <si>
    <t>Crown Media</t>
  </si>
  <si>
    <t>Attn: Tommy Webber</t>
  </si>
  <si>
    <t xml:space="preserve">PO #  22767 </t>
  </si>
  <si>
    <t>TommyWebber@crownmedia.com</t>
  </si>
  <si>
    <t>Hallmark Channel</t>
  </si>
  <si>
    <t>House Marketing Campaigns</t>
  </si>
  <si>
    <t>Canoe Backfill</t>
  </si>
  <si>
    <t xml:space="preserve">TERMS                 : NET 45 DAYS      </t>
  </si>
  <si>
    <t>The CW Television Network</t>
  </si>
  <si>
    <t xml:space="preserve">Howard Schneider </t>
  </si>
  <si>
    <t>SVP Marketing Administration and Operations</t>
  </si>
  <si>
    <t>411 N. Hollywood Way. Building 2R suite 156</t>
  </si>
  <si>
    <t>Burbank, CA 91505</t>
  </si>
  <si>
    <t xml:space="preserve">Howard.Schneider@cwtv.com </t>
  </si>
  <si>
    <t>CW</t>
  </si>
  <si>
    <t>Cash Deal - General Motors - Chevy Brand VOD - Apr19/Jun19</t>
  </si>
  <si>
    <t>Cash Deal - P&amp;G Crest PGH FPP VOD (575) - Apr19/Jun19</t>
  </si>
  <si>
    <t>Cash Deal - P&amp;G Pampers Swaddlers FPP VOD (575) - Apr19/Jun19</t>
  </si>
  <si>
    <t>Cash Deal - AT&amp;T VOD - Apr19/Jun19</t>
  </si>
  <si>
    <t>Cash Deal - Liberty Mutual VOD (746) - Apr19/Jun19</t>
  </si>
  <si>
    <t>Cash Deal - Metro PCS FPP VOD - Apr19/Jun19</t>
  </si>
  <si>
    <t>Cash Deal - Reckitt Rid-X VOD (861) - Apr19/Jun19</t>
  </si>
  <si>
    <t>Cash Deal - Boost FPP VOD - Apr19/Jun19</t>
  </si>
  <si>
    <t>Cash Deal - P&amp;G Mr. Clean Surface FPP VOD (575) - Apr19/Jun19</t>
  </si>
  <si>
    <t>Cash Deal - Liberty Mutual Makegood VOD (725) - Apr19/Jun19</t>
  </si>
  <si>
    <t>Cash Deal - Cricket FPP VOD - Apr19/Jun19</t>
  </si>
  <si>
    <t>Cash Deal - Booking.com FPP VOD - Apr19/Jun19</t>
  </si>
  <si>
    <t>Cash Deal - Subaru FPP VOD (673) - Apr19/Jun19</t>
  </si>
  <si>
    <t>Cash Deal - Nissan VOD FPP (820) - Apr19/Jun19</t>
  </si>
  <si>
    <t>Cash Deal - Realtor.com FPP VOD - Apr19/Jun19</t>
  </si>
  <si>
    <t>Cash Deal - Quicken Loans FPP VOD - Apr19/Jun19</t>
  </si>
  <si>
    <t>On Air Convergence - Honda FPP VOD (1269) - Apr19/Jun19</t>
  </si>
  <si>
    <t>Cash Deal - Apartments.com FPP VOD - May19/Jun19</t>
  </si>
  <si>
    <t>Cash Deal - Coke Summer :15s FPP VOD - May19/Jun19</t>
  </si>
  <si>
    <t>Cash Deal - Coke Summer :30s FPP VOD - May19/Jun19</t>
  </si>
  <si>
    <t>Cash Deal - McDonalds WWF FPP VOD - Jun19</t>
  </si>
  <si>
    <t>Cash Deal - American Red Cross VOD - Jun19</t>
  </si>
  <si>
    <t>Cash Deal - McDonalds Toy Story/Lion King FPP VOD - Jun19</t>
  </si>
  <si>
    <t>Cash Deal - Video Advertising Bureau (VAB) VOD - Jun19</t>
  </si>
  <si>
    <t>Cash Deal - GAP Best of Summer FPP VOD (616) - Jun19</t>
  </si>
  <si>
    <t>Cash Deal - AT&amp;T VOD - Jul19/Sep19</t>
  </si>
  <si>
    <t>Cash Deal - American Red Cross VOD - Jul19/Aug19</t>
  </si>
  <si>
    <t>Cash Deal - Liberty Mutual VOD (746) - Jul19/Sep19</t>
  </si>
  <si>
    <t>Cash Deal - Video Advertising Bureau (VAB) VOD - Jul19/Sep19</t>
  </si>
  <si>
    <t>Cash Deal - Discover VOD - Jul19/Sep19</t>
  </si>
  <si>
    <t>Cash Deal - General Motors - Chevy Brand VOD - Jul19/Sep19</t>
  </si>
  <si>
    <t>Cash Deal - General Motors - Cadillac VOD - Jul19/Sep19</t>
  </si>
  <si>
    <t>Cash Deal - 5 Hour Energy VOD - Jul19/Sep19</t>
  </si>
  <si>
    <t>Cash Deal - Great Wolf Resorts VOD - Jul19/Sep19</t>
  </si>
  <si>
    <t>Cash Deal - Reckitt Lysol Laundry VOD (861) - Jul19/Sep19</t>
  </si>
  <si>
    <t>Cash Deal - Reckitt Rid-x VOD (861) - Jul19/Sep19</t>
  </si>
  <si>
    <t>Cash Deal - Reckitt Air Wick Vaporino VOD (861) - Jul19/Sep19</t>
  </si>
  <si>
    <t>Cash Deal - Apple iPhone VOD - Jul19</t>
  </si>
  <si>
    <t>Cash Deal - Apple Airpods VOD - Jul19</t>
  </si>
  <si>
    <t>Cash Deal - Reckitt Finish Quantum Max VOD (861) - Jul19/Sep19</t>
  </si>
  <si>
    <t>Cash Deal - Boost FPP VOD - Jul19/Sep19</t>
  </si>
  <si>
    <t>Cash Deal - Coty Lashblast Volume FPP VOD (1011) - Jul19/Sep19</t>
  </si>
  <si>
    <t>Cash Deal - Quicken Loans FPP VOD - Jul19/Sep19</t>
  </si>
  <si>
    <t>Cash Deal - Coty Trublend FPP VOD (1011) - Jul19/Sep19</t>
  </si>
  <si>
    <t>Discovery Networks</t>
  </si>
  <si>
    <t>Attention: Kevin Kroll</t>
  </si>
  <si>
    <t>Kevin_Kroll@discovery.com</t>
  </si>
  <si>
    <t xml:space="preserve">PO #  (4700186829)  </t>
  </si>
  <si>
    <t>Discovery_Invoices@discovery.com</t>
  </si>
  <si>
    <t>American Heroes Channel, Animal Planet, Destination America, Discovery, Discovery Family Channel, Discovery Life, Investigation Discovery, Science Channel, TLC, Cooking Channel, DIY Network, Travel Channel, Food Network, HGTV</t>
  </si>
  <si>
    <t xml:space="preserve">2B - 3B </t>
  </si>
  <si>
    <t>5B+</t>
  </si>
  <si>
    <t>30195_American Standard_Fantasy Kitchen_2019_FreeWheel VOD</t>
  </si>
  <si>
    <t>Food Network</t>
  </si>
  <si>
    <t>30608_H&amp;S P&amp;G - BUF 18/19 FEP/VOD w/ LDCI</t>
  </si>
  <si>
    <t>American Heroes Channel</t>
  </si>
  <si>
    <t>Animal Planet</t>
  </si>
  <si>
    <t>Cooking Channel</t>
  </si>
  <si>
    <t>Destination America</t>
  </si>
  <si>
    <t>Discovery</t>
  </si>
  <si>
    <t>Discovery Life</t>
  </si>
  <si>
    <t>DIY Network</t>
  </si>
  <si>
    <t>HGTV</t>
  </si>
  <si>
    <t>Investigation Discovery</t>
  </si>
  <si>
    <t>OWN: Oprah Winfrey Network</t>
  </si>
  <si>
    <t>Science Channel</t>
  </si>
  <si>
    <t>TLC</t>
  </si>
  <si>
    <t>Travel Channel</t>
  </si>
  <si>
    <t>30465_Kohl's 2018-19 Upfront</t>
  </si>
  <si>
    <t>30465_Kohl's 2018-19 Upfront_FreeWheel - VOD</t>
  </si>
  <si>
    <t>30747_Linear LDCI Upfront 18/19 - 3M</t>
  </si>
  <si>
    <t>31164_Tracfone Q4 2018</t>
  </si>
  <si>
    <t>30127_Kohler 1819 FEP_FreeWheel_VOD</t>
  </si>
  <si>
    <t>31335_Eli Lilly Trulicity BUF 18/19 VOD/FEP 1Q19-3Q19</t>
  </si>
  <si>
    <t>31335_Eli Lilly Trulicity BUF 18/19 VOD/FEP 1Q19-3Q19_FreeWheel VOD</t>
  </si>
  <si>
    <t>31463_TrueCar DR VOD</t>
  </si>
  <si>
    <t>31461_Proactive DR VOD</t>
  </si>
  <si>
    <t>31543_Tracfone Total Wireless VOD 1Q'19-3Q'19</t>
  </si>
  <si>
    <t>30071_GEICO 2019 Discovery VOD</t>
  </si>
  <si>
    <t>31514_Nationwide 2019 UF_FreeWheel_VOD</t>
  </si>
  <si>
    <t>Velocity</t>
  </si>
  <si>
    <t>31472_Tracfone Simple Mobile VOD 1Q'19-3Q'19</t>
  </si>
  <si>
    <t>31624_Hershey's VOD 1Q'19-4Q'19</t>
  </si>
  <si>
    <t>31592_Esurance DR VOD</t>
  </si>
  <si>
    <t>30696_OMD Pepsi 18/18 VOD BUF - Travel</t>
  </si>
  <si>
    <t>31600_Remax FEP 1Q'19-3Q'19_FreeWheel VOD</t>
  </si>
  <si>
    <t>APL VOD and GO</t>
  </si>
  <si>
    <t>USH VOD campaign - Promos only</t>
  </si>
  <si>
    <t>Discovery en Espanol</t>
  </si>
  <si>
    <t>Discovery Familia</t>
  </si>
  <si>
    <t>Discovery Family Channel</t>
  </si>
  <si>
    <t>TLC VOD and GO</t>
  </si>
  <si>
    <t>DSC VOD and GO</t>
  </si>
  <si>
    <t>31297_PHD VW FEP 18/19 w/ LDCI - 1Q'19_FreeWheel VOD</t>
  </si>
  <si>
    <t>30400_Velux - Smart Home and Urban Oasis 2019 Campaigns_FreeWheel_VOD</t>
  </si>
  <si>
    <t>29566_Lumber Liquidators Home Upfront 2018-2019_FreeWheel - VOD</t>
  </si>
  <si>
    <t>31036_Hunter Douglas - Digital 2019 Campaign_FreeWheel_VOD</t>
  </si>
  <si>
    <t>VEL VOD and GO</t>
  </si>
  <si>
    <t>Motortrend</t>
  </si>
  <si>
    <t>OWN VOD and WOA</t>
  </si>
  <si>
    <t>30565_Oxiclean-Smart Home 2019-ALL_FreeWheel VOD</t>
  </si>
  <si>
    <t>32070_Pfizer Eucrisa 2Q19 FEP/VOD</t>
  </si>
  <si>
    <t>32068_Pfizer Cologuard 2Q19 FEP/VOD</t>
  </si>
  <si>
    <t>32066_Pfizer Chantix 2Q19 FEP/VOD</t>
  </si>
  <si>
    <t>32038_Campbell's 18/19 FEP UF - Gold Fish 2Q'19_FreeWheel_VOD</t>
  </si>
  <si>
    <t>32034_Campbell's 18/19 UF - Prego 2Q'19_FreeWheel_VOD</t>
  </si>
  <si>
    <t>31472_Tracfone Simple Mobile VOD 1Q'19-3Q'19_FreeWheel_VOD Q3</t>
  </si>
  <si>
    <t>31352_Hyundai SNI UF1819 FEP VOD_FreeWheel - VOD_Q2</t>
  </si>
  <si>
    <t>31016_Formica Digital Video</t>
  </si>
  <si>
    <t>30694_OMD Pepsi 18/18 VOD BUF - Food</t>
  </si>
  <si>
    <t>30446_John Deere -  RLE 2019 - ALL_FreeWheel VOD</t>
  </si>
  <si>
    <t>31900_P&amp;G Downy Wrinkle Releaser Plus Travel_VOD</t>
  </si>
  <si>
    <t>32023_Sherwin-Williams Stores - TAG Video - TVE_FreeWheel VOD</t>
  </si>
  <si>
    <t>32129_Eli Lilly Upfront|Trulicity|Gil|$1.9M NET|1Q19-3Q19|UF</t>
  </si>
  <si>
    <t>32143_Geico VOD|S.Irving|$835937|2019|UF</t>
  </si>
  <si>
    <t>32151_CarMax BUF1819|4Q18-3Q19|CARAT|Shrank|$ $468325.35K NET|UF|DDN</t>
  </si>
  <si>
    <t>32154_Chevy National|General Motors DSC/ID|Carat|Fritts|$238216.62|4Q18-3Q19|UF</t>
  </si>
  <si>
    <t>32156_General Motors Discovery|Buick|Carat|Fritts|$73250 NET|4Q18-3Q19|UF|DDM|</t>
  </si>
  <si>
    <t>32157_OWN|General Motors Chevy|1Q19-3Q19|UF|Carat|Fritts|$70k</t>
  </si>
  <si>
    <t>32158_OWN|Walmart Upfront|Haworth|Brewer|$500K|4Q18-3Q19|UF</t>
  </si>
  <si>
    <t>32133_Cigna|OMD|Irving|$309750| 1Q19-3Q19|UF</t>
  </si>
  <si>
    <t>32165_Disney Resorts|Carat|Arend|$264344|4Q18-3Q19 UF|DDM</t>
  </si>
  <si>
    <t>32150_Sonic|Zenith|Cohen|4Q18-3Q19|$255K|FEP/VOD|UF</t>
  </si>
  <si>
    <t>32176_OWN|Holland America|2019|ICON Portion|$120K NET|SC</t>
  </si>
  <si>
    <t>32186_Hagerty Insurance|KSM|Sandman|$100K|2019|UF|1.9.19</t>
  </si>
  <si>
    <t>32178_State Farm|OMD|Cecco|$1M|1Q-3Q19 UF</t>
  </si>
  <si>
    <t>32179_Hyundai|Canvas Worldwide|Cecco|$599250|Q119-Q319|UF</t>
  </si>
  <si>
    <t>32194_Overstock|Ocean Media|$250k|Richards|TLC Trading Spaces 1Q19-2Q19</t>
  </si>
  <si>
    <t>McDonalds Q2 USH</t>
  </si>
  <si>
    <t>32330_Priceline.Com - 2Q 2019- TVE/VOD_FreeWheel VOD</t>
  </si>
  <si>
    <t>32340_FCA Chrysler Upfront - Q219 RAMLD - TVE/VOD_FreeWheel_VOD</t>
  </si>
  <si>
    <t>SCI VOD and GO</t>
  </si>
  <si>
    <t>32370_GM Chevy ID 4Q'18 - 3Q'19 - VOD</t>
  </si>
  <si>
    <t>ID VOD &amp; Go</t>
  </si>
  <si>
    <t>31987_NFCU Q2 2019 TVE VOD_FreeWheel VOD</t>
  </si>
  <si>
    <t>32332_Target - WWL 2.0 Digital Q2'19 - ALL</t>
  </si>
  <si>
    <t>32377_2Q'19 Dairy Queen FEP/VOD Linear ADU for 17/18 Liability</t>
  </si>
  <si>
    <t>32342_FCA Chrysler Upfront - Q219 RAMHD - TVE/VOD_FreeWheel - VOD</t>
  </si>
  <si>
    <t>32444_ABI Bud Light - 2Q19 - VOD</t>
  </si>
  <si>
    <t>32450_ABI Ultra - 2Q19 - VOD</t>
  </si>
  <si>
    <t>32451_ABI Pure Gold - 2Q19 - VOD</t>
  </si>
  <si>
    <t>32196_Modelo|HorizonMedia|Caputo|$229.5k|1Q-4Q19|UF_FreeWheel_VOD</t>
  </si>
  <si>
    <t>32489_Honda-Regional 2Q19-3Q19-TVE/VOD_FreeWheel - VOD</t>
  </si>
  <si>
    <t>32171_Corona|HorizonMedia|Cecco|$477.7k|1Q19-4Q19|UF_FreeWheel - VOD Q2</t>
  </si>
  <si>
    <t>31997_Garden of Life - 2019 Convergent - Site Social</t>
  </si>
  <si>
    <t>31627_Wyndham 2019 - HGTV - VOD</t>
  </si>
  <si>
    <t>31904_Wyndham 2019 - Food Network - VOD</t>
  </si>
  <si>
    <t>32535_Sun Pharma TVE/VOD 2Q'19_FreeWheel VOD</t>
  </si>
  <si>
    <t>31906_Wyndham 2019 - Travel Channel - VOD</t>
  </si>
  <si>
    <t>32553_Opus Noom Inc DR TVE</t>
  </si>
  <si>
    <t>32439_Realtor TVE/VOD 2</t>
  </si>
  <si>
    <t>HGTV VOD and GO</t>
  </si>
  <si>
    <t>Food Network VOD and GO</t>
  </si>
  <si>
    <t>30955_Bissell Smart Home 2019_FreeWheel VOD</t>
  </si>
  <si>
    <t>32413_Cottage8 - Wagner Flexio_FreeWheel_VOD</t>
  </si>
  <si>
    <t>32721_Geico 2Q'19 - VOD - DAM</t>
  </si>
  <si>
    <t>30982_Levolor - 2019 - ALL_FreeWheel_VOD</t>
  </si>
  <si>
    <t>30080_Cabot Stain Dream Home 2019_FreeWheel_VOD</t>
  </si>
  <si>
    <t>32757_Smuckers Folgers Equity 2Q'19 FOOD UF</t>
  </si>
  <si>
    <t>31476_Boston Beer - Truly 2Q ID - TVE/VOD</t>
  </si>
  <si>
    <t>31474_Boston Beer  - Truly Food 2Q - TVE/VOD</t>
  </si>
  <si>
    <t>30558_Boston Beer - Truly HGTV 2Q - TVE/VOD</t>
  </si>
  <si>
    <t>31480_Boston Beer - Truly TLC 2Q - TVE/VOD</t>
  </si>
  <si>
    <t>32770_Smuckers Nutrish 2Q'19 PET UF</t>
  </si>
  <si>
    <t>30608_H&amp;S P&amp;G - BUF 18/19 FEP/VOD w/ LDCI_FreeWheel_Olay</t>
  </si>
  <si>
    <t>32173_Modelo|HorizonMedia|Cecco|178500K NET|1Q19-4Q19 CUF|DDM_FreeWheel - VOD</t>
  </si>
  <si>
    <t>30212__Walmart FEP UF 2018-19_FreeWheel VOD_June</t>
  </si>
  <si>
    <t>32641_State Farm - 2Q19-3Q19 - TVE/VOD scatter_FreeWheel VOD</t>
  </si>
  <si>
    <t>32858_L BANK OF AMERICA 2Q -3Q'19 SC</t>
  </si>
  <si>
    <t>32718_EverGreen Trading Constellation Brands Corona Premiere Q2 2019 Scatter - TVE</t>
  </si>
  <si>
    <t>32865_Home Depot - DAM Q2Q3 ADU -  VOD</t>
  </si>
  <si>
    <t>29839_CTG Fantasy Kitchen 2019_FreeWheel_VOD</t>
  </si>
  <si>
    <t>32867_Home Depot - MT Q2Q3 ADU -  VOD</t>
  </si>
  <si>
    <t>32869_Home Depot - DSC Q2Q3 ADU -  VOD</t>
  </si>
  <si>
    <t>32862_Home Depot - HGTV Q2Q3 ADU -  VOD</t>
  </si>
  <si>
    <t>32860_Home Depot - APL Q2Q3 ADU -  VOD</t>
  </si>
  <si>
    <t>32963_EverGreen Trading Sally Beauty Q2 2019 Scatter - TVE_FreeWheel VOD</t>
  </si>
  <si>
    <t>32864_Home Depot - DIY Q2Q3 ADU -  VOD</t>
  </si>
  <si>
    <t>32982_EverGreen Trading Chipotle Q2 2019 Scatter - TVE_FreeWheel - VOD</t>
  </si>
  <si>
    <t>32153_Carfax|Karlen William|Caputo|$425K Net|4Q18-3Q19|UF_FreeWheel - VOD</t>
  </si>
  <si>
    <t>32989_Harley Davidson - June 2019 - VOD</t>
  </si>
  <si>
    <t>33049_McCormick Superiority_FreeWheel_VOD</t>
  </si>
  <si>
    <t>33057_Zillow 2Q3Q19 Investment TVE_VOD_FreeWheel_VOD</t>
  </si>
  <si>
    <t>33047_McCormick Grillmates_FreeWheel VOD</t>
  </si>
  <si>
    <t>33058_Disaronno - 2Q19 OmNet Investment - TVE/VOD</t>
  </si>
  <si>
    <t>33041_Nationwide 2Q3Q19 Investment TVE_VOD_FreeWheel_VOD</t>
  </si>
  <si>
    <t>31966_Paramount_Crawl_2-3Q19_ALL</t>
  </si>
  <si>
    <t>33060_Eli Lilly - 2Q19 OmNet Investment - TVE/VOD</t>
  </si>
  <si>
    <t>33060_Eli Lilly - 2Q19 OmNet Investment - TVE/VOD_FreeWheel - VOD</t>
  </si>
  <si>
    <t>33056_BMW 2Q3Q19 Investment TVE_VOD_FreeWheel_VOD</t>
  </si>
  <si>
    <t>33121_P&amp;G Bounty Agyle 2Q19</t>
  </si>
  <si>
    <t>33061_PPG - 2Q19 OmNet Investment - TVE/VOD_FreeWheel_VOD</t>
  </si>
  <si>
    <t>33120_P&amp;G Agyle Gillette 2Q19</t>
  </si>
  <si>
    <t>32467_Boston Beer  - Truly Food 3Q - TVE/VOD</t>
  </si>
  <si>
    <t>32939_Kia Q3 2019 18-19 Upfront - TVE_FreeWheel - VOD</t>
  </si>
  <si>
    <t>32471_Boston Beer - Truly TLC 3Q - TVE/VOD</t>
  </si>
  <si>
    <t>32806_Georgia Pacific|Cohen|$85000|Q319|DDM|UF_FreeWheel_VOD</t>
  </si>
  <si>
    <t>32465_Boston Beer - Truly 3Q ID - TVE/VOD_FreeWheel_VOD</t>
  </si>
  <si>
    <t>33122_Hormel - 2Q19 OmNet Investment - TVE/VOD_FreeWheel VOD</t>
  </si>
  <si>
    <t>32469_Boston Beer - Truly HGTV 3Q - TVE/VOD</t>
  </si>
  <si>
    <t>33143_Mitsubishi - 2Q19 OmNet Investment - TVE/VOD</t>
  </si>
  <si>
    <t>31444_Chattem TVE/VOD 2019_FreeWheel_Q3</t>
  </si>
  <si>
    <t>32782_Esurance 3Q19 DR VOD</t>
  </si>
  <si>
    <t>33118_Pepsi Propel - 2Q19 OmNet Investment - TVE/VOD</t>
  </si>
  <si>
    <t>32130_Apple|OMD|Irving|$85K Q18-3Q19 UF|DDN_FreeWheel_3Q19</t>
  </si>
  <si>
    <t>33001_Rakuten- Q3 Incremental- TVE</t>
  </si>
  <si>
    <t>33045_Acura - Regional - TVE/VOD</t>
  </si>
  <si>
    <t>33035_Match.com 3Q19 July TVE_VOD_FreeWheel_VOD</t>
  </si>
  <si>
    <t>32553_Opus Noom Inc DR TVE_FreeWheel July-Sept VOD</t>
  </si>
  <si>
    <t>33178_Icon Media Direct Proactiv DR VOD  3Q19</t>
  </si>
  <si>
    <t>31938_Apartments.com - 1Q'19-3Q'19 - All_FreeWheel VOD</t>
  </si>
  <si>
    <t>32995_Navy Federal Credit Union Q3 2019</t>
  </si>
  <si>
    <t>33220_Priceline.Com - 3Q 2019- TVE/VOD</t>
  </si>
  <si>
    <t>33040_Schwan's Red Baron_Food_TLC 2q/3Q'19.</t>
  </si>
  <si>
    <t>33093_Pizza Hut - Apex Q319 Scatter - VOD</t>
  </si>
  <si>
    <t>33164_Acura Regional TVE/VOD - Honda Linear ADU #32271513_FreeWheel_VOD</t>
  </si>
  <si>
    <t>31352_Hyundai SNI UF1819 FEP VOD_FreeWheel - VOD_Q3</t>
  </si>
  <si>
    <t>32171_Corona|HorizonMedia|Cecco|$477.7k|1Q19-4Q19|UF_FreeWheel - Q3 VOD</t>
  </si>
  <si>
    <t>32460_Mitsubishi -  BUF 3Q19 (DSC only) - TVE/VOD</t>
  </si>
  <si>
    <t>32458_Mitsubishi - BUF 3Q19 (TLC only) - TVE/VOD</t>
  </si>
  <si>
    <t>30674_Lowes 18/19 Video Upfront - Q3_FreeWheel_VOD</t>
  </si>
  <si>
    <t>32395_Red Lobster - Deadliest Catch 2019 - ALL_FreeWheel_VOD</t>
  </si>
  <si>
    <t>Shark Week STB VOD Testing</t>
  </si>
  <si>
    <t>33214_NOLA 2Q3Q19 Scatter OWN Partnership</t>
  </si>
  <si>
    <t>30212_Walmart FEP UF 2018-19_FreeWheel VOD_JULY VOD</t>
  </si>
  <si>
    <t>McDonalds Q3 USH</t>
  </si>
  <si>
    <t>33166_Viacom - MTV Jersey Shore July 2019 Scatter - TVE/VOD_FreeWheel - VOD</t>
  </si>
  <si>
    <t>33114_Pepsi Multi - 2Q19 OmNet Investment - TVE/VOD_FreeWheel - VOD</t>
  </si>
  <si>
    <t>33112_Pepsi Doritos - 2Q19 OmNet Investment - TVE/VOD_FreeWheel - VOD</t>
  </si>
  <si>
    <t>33110_Pepsi Cheetos - 2Q19 OmNet Investment - TVE/VOD</t>
  </si>
  <si>
    <t>33116_Pepsi DTM - 2Q19 OmNet Investment - TVE/VOD</t>
  </si>
  <si>
    <t>33245_Smuckers NREC W2554 3Q'19 PET UF/SC</t>
  </si>
  <si>
    <t>33261_Smuckers 1850 W25-54 3Q'19 FOOD UF/SC</t>
  </si>
  <si>
    <t>33301_Sony 3Q FEP/VOD (Once Upon A Time in Hollywood)</t>
  </si>
  <si>
    <t>33247_Smuckers MEOW P2+ 3Q'19 PET UF/SC</t>
  </si>
  <si>
    <t>32372_GM Retail ID 4Q'18 - 3Q'19 - VOD</t>
  </si>
  <si>
    <t>32172_Pacifico - TVE/VOD - 2Q19-4Q19_FreeWheel VOD</t>
  </si>
  <si>
    <t>32438_Sargento ADU Liability Q3 2019_FreeWheel_VOD</t>
  </si>
  <si>
    <t>33299_Realtor 3Q19 - TVE/VOD</t>
  </si>
  <si>
    <t>33322_P&amp;G 3Q (18/19 BUF) Downy TVE</t>
  </si>
  <si>
    <t>33243_Smuckers NREC P2+ 3Q'19 PET UF/SC_VOD</t>
  </si>
  <si>
    <t>33249_Smuckers MEOW W25-54 3Q'19 PET UF/SC</t>
  </si>
  <si>
    <t>33325_P&amp;G 3Q (18/19 BUF) Tide TVE</t>
  </si>
  <si>
    <t>33328_P&amp;G 3Q (18/19 BUF) Downy Unstopables TVE</t>
  </si>
  <si>
    <t>32653_Staples - 3Q19 BTS - TVE/VOD</t>
  </si>
  <si>
    <t>33037_Match.com 3Q19 Aug Sept TVE_VOD</t>
  </si>
  <si>
    <t>33259_Smuckers NUTR W25-54 3Q'19 PET UF/SC</t>
  </si>
  <si>
    <t>33257_Smuckers NUTR P2+ 3Q'19 PET UF/SC</t>
  </si>
  <si>
    <t>33323_P&amp;G 3Q19 (18/19 BUF) Gain TVE</t>
  </si>
  <si>
    <t>33184_Reckitt Q3 VOD</t>
  </si>
  <si>
    <t>33088_MillerCoors 2019 TVE/VOD $150K (NET)_FreeWheel_VOD</t>
  </si>
  <si>
    <t>33269_Smuckers JPU W25-54 3Q'19 FOOD UF/SC</t>
  </si>
  <si>
    <t>32725_Hyundai Q3 2019 Shark Week Scatter - ALL_FreeWheel - VOD</t>
  </si>
  <si>
    <t>33327_P&amp;G 3Q (18/19 BUF) Olay TVE</t>
  </si>
  <si>
    <t>33356_Ocean Spray 3Q'19</t>
  </si>
  <si>
    <t>33096_Quicken Loans: Rocket Mortgage-Shark Week 2019-ALL_FreeWheel VOD</t>
  </si>
  <si>
    <t>33167_Viacom - VH1 Love &amp; Listings 3Q19 - TVE/VOD</t>
  </si>
  <si>
    <t>32980_Discover Card Shark Week 2019 ALL_FreeWheel VOD</t>
  </si>
  <si>
    <t>31529_Discover Card House Hunters Q219</t>
  </si>
  <si>
    <t>33172_Conair - 3Q19 FEP - TVE/VOD</t>
  </si>
  <si>
    <t>30623_Campbell's - 18/19 FEP UF Gold Fish 3Q'19 - TVE</t>
  </si>
  <si>
    <t>33350_Rockauto - FEP/VOD - FNL Sponsorship</t>
  </si>
  <si>
    <t>33288_Fox Broadcasting- BH 90210 Premiere- VOD</t>
  </si>
  <si>
    <t>31482_Eli Lilly Galca - BUF 3Q18/19 (DCI only) - TVE/VOD</t>
  </si>
  <si>
    <t>30298_Eli Lilly Galca - BUF 3Q 18/19 (SNI only) - TVE/VOD</t>
  </si>
  <si>
    <t>33446_Icon Media Direct True Car VOD 3Q19</t>
  </si>
  <si>
    <t>CBFM_Bosley Hair Restoration 2_Disc_ROS_2019</t>
  </si>
  <si>
    <t>CBFM_Physician's Mutual_Disc_ROS_2019</t>
  </si>
  <si>
    <t>CBFM_American Home Shield_Disc_ROS_2019</t>
  </si>
  <si>
    <t>American Heroes Channel Marketplace Campaigns</t>
  </si>
  <si>
    <t>Animal Planet Marketplace Campaigns</t>
  </si>
  <si>
    <t>Cooking Channel Marketplace Campaigns</t>
  </si>
  <si>
    <t>Destination America Marketplace Campaigns</t>
  </si>
  <si>
    <t>Discovery Life Marketplace Campaigns</t>
  </si>
  <si>
    <t>Discovery Marketplace Campaigns</t>
  </si>
  <si>
    <t>DIY Network Marketplace Campaigns</t>
  </si>
  <si>
    <t>Food Network Marketplace Campaigns</t>
  </si>
  <si>
    <t>HGTV Marketplace Campaigns</t>
  </si>
  <si>
    <t>Investigation Discovery Marketplace Campaigns</t>
  </si>
  <si>
    <t>Science Channel Marketplace Campaigns</t>
  </si>
  <si>
    <t>TLC Marketplace Campaigns</t>
  </si>
  <si>
    <t>Travel Channel Marketplace Campaigns</t>
  </si>
  <si>
    <t>Velocity Marketplace Campaigns</t>
  </si>
  <si>
    <t>Epix</t>
  </si>
  <si>
    <t>Attention: Greg Varhely</t>
  </si>
  <si>
    <t>Gvarhely@epix.com</t>
  </si>
  <si>
    <t>4B+</t>
  </si>
  <si>
    <t>Comcast - July 2019 (Monthly)</t>
  </si>
  <si>
    <t>MGM</t>
  </si>
  <si>
    <t>FOX Networks Group - PO# C002626</t>
  </si>
  <si>
    <t>Attention: Joshua Newman</t>
  </si>
  <si>
    <t>11925 Wilshire Blvd, Suite 200</t>
  </si>
  <si>
    <t>Los Angeles, CA 90025</t>
  </si>
  <si>
    <t>Joshua.Newman@fox.com</t>
  </si>
  <si>
    <t>FOX Networks Group</t>
  </si>
  <si>
    <t>FBC, FX, FXX, FXM, FXP, Nat Geo, Nat Geo Wild</t>
  </si>
  <si>
    <t>Billed Impressions</t>
  </si>
  <si>
    <t>001A</t>
  </si>
  <si>
    <t>JUL 2019 Campaigns</t>
  </si>
  <si>
    <t>All</t>
  </si>
  <si>
    <t>Kohl's '18/'19 FOX Digital Upfront 1819</t>
  </si>
  <si>
    <t>FOX Broadcast</t>
  </si>
  <si>
    <t xml:space="preserve">WALMART | Upfront 18/19 </t>
  </si>
  <si>
    <t>TOYOTA - TOYOTA 2019</t>
  </si>
  <si>
    <t>Cigna_FOX 18/19 Upfront</t>
  </si>
  <si>
    <t>Eli Lilly_Entertainment_18/19 Upfront</t>
  </si>
  <si>
    <t>UPX_Entertainment Upfront_1819</t>
  </si>
  <si>
    <t>D_CapitalOne_ConsumerCard_Upfront _F_18/19</t>
  </si>
  <si>
    <t>LIONSGATE DIGITAL UF 2018/2019</t>
  </si>
  <si>
    <t>Verizon Wireless '18 / '19  FX &amp; FOX Digital Upfront1819</t>
  </si>
  <si>
    <t>GlaxoSmithKline/Digital/1819/Upfront</t>
  </si>
  <si>
    <t>Pizza Hut FOX Digital Upfront1819</t>
  </si>
  <si>
    <t>Hotels.com | 18/19 Upfront | HOT_HOT_028</t>
  </si>
  <si>
    <t>Nationwide Insurance_18/19 FOX Video UPF</t>
  </si>
  <si>
    <t>Domino's_Q3_Mindshare_Group M 18/19 Upfront</t>
  </si>
  <si>
    <t>KIA Digital FOX FEP UF 18/19</t>
  </si>
  <si>
    <t>Ford | Lincoln | 4Q'18 - 3Q'19 UPFONT</t>
  </si>
  <si>
    <t>D_CapitalOne_BankCard_Upfront _F_18/19</t>
  </si>
  <si>
    <t>D_Hyundai_Upfront_F_18/19</t>
  </si>
  <si>
    <t>T-Mobile | FOX Digital | Cash Scatter | Q4'18 - Q1'19</t>
  </si>
  <si>
    <t>AT&amp;T/Cricket/Digital/1819/Upfront</t>
  </si>
  <si>
    <t>AT&amp;T/M&amp;E Hispanic/Digital/1819/Upfront</t>
  </si>
  <si>
    <t>CARMAX FOX VOD UPFRONT 2018-2019</t>
  </si>
  <si>
    <t>Metro PCS FOX Digital Upfront1819</t>
  </si>
  <si>
    <t>Dominos | Q4'18-Q2'19 | FL#5562 | 18'19 UF</t>
  </si>
  <si>
    <t>Kimberly Clark | Q4'18-Q3'19 | FL#5564 | 18'19 UF</t>
  </si>
  <si>
    <t>Unilever | Q4'18-Q2'19 | FL#5480 | 18'19 UF</t>
  </si>
  <si>
    <t>Colgate | Q4'18-Q3'19 | FL#6541 | 18'19 UF</t>
  </si>
  <si>
    <t>Indeed | Q4'18-Q3'19 | FL#6204 | 18'19 UF</t>
  </si>
  <si>
    <t>Universal Base | 4Q'18 - 2Q'19 | FL#5540 | 18'19 UF</t>
  </si>
  <si>
    <t>PFIZER PHARMA - FOX NOW / FOXonHULU / FOX VOD / FX PKG / FSGO UPFRONT 2018-2019</t>
  </si>
  <si>
    <t>Target | Q4'18-Q2'19 | FL#5736 | 18'19 UF</t>
  </si>
  <si>
    <t>McDonalds_FOX Networks_18/19 Upfront</t>
  </si>
  <si>
    <t>Pfizer Pharma | FL 18/19 #5623</t>
  </si>
  <si>
    <t>Chili's | FL 18/19 #5626</t>
  </si>
  <si>
    <t>Pizza Hut| FL #5762</t>
  </si>
  <si>
    <t>Novartis | FL #6118</t>
  </si>
  <si>
    <t>State Farm | FL #5599</t>
  </si>
  <si>
    <t>Amazon | FL #6885</t>
  </si>
  <si>
    <t>Subaru | FOX Upfront 2018-19</t>
  </si>
  <si>
    <t>Verizon | FL #5732 Q4'18-Q3'19</t>
  </si>
  <si>
    <t>GEICO 18/19 Premium BASE FL #5701</t>
  </si>
  <si>
    <t>GEICO 18/19 FL #5702</t>
  </si>
  <si>
    <t>Apollo Group | FL #5670</t>
  </si>
  <si>
    <t>Verizon | FL #5733</t>
  </si>
  <si>
    <t>20th Century Fox | FL #5472 (BASE) 18/19</t>
  </si>
  <si>
    <t>Toyota | FL #5727</t>
  </si>
  <si>
    <t>Old Navy_FL #5573</t>
  </si>
  <si>
    <t>Wells Fargo | FL #5718</t>
  </si>
  <si>
    <t>Volkswagen_FL #5580</t>
  </si>
  <si>
    <t>Apple | FL #5690</t>
  </si>
  <si>
    <t>FBC_Inhouse_FOXVOD2019</t>
  </si>
  <si>
    <t>MetroPCS | FL #6075</t>
  </si>
  <si>
    <t>T-Mobile | FL #5936 | 18/19</t>
  </si>
  <si>
    <t>D_YUM_KFC_Scatter_F_18/19_FL#6215</t>
  </si>
  <si>
    <t>KFC| FL #6215</t>
  </si>
  <si>
    <t>D_WarnerBros_UPFRONT_F_18/19_H&amp;S</t>
  </si>
  <si>
    <t>Red Robin 2019 Calendar UF FOX VOD</t>
  </si>
  <si>
    <t>Procter &amp; Gamble/Digital/1819/Upfront_Q1'19</t>
  </si>
  <si>
    <t>NAR CY 2019</t>
  </si>
  <si>
    <t>Eli Lilly Galca | FL #5578</t>
  </si>
  <si>
    <t>Nissan | FL #5693</t>
  </si>
  <si>
    <t>Booking.com | 1Q'19-3Q'19 | FL#7356 | 18'19 UF</t>
  </si>
  <si>
    <t>Dunkin FL #7472</t>
  </si>
  <si>
    <t xml:space="preserve">L'Oreal | Q1'19 -Q4'19 | FL#6306 | 2019 Calendar UF </t>
  </si>
  <si>
    <t>L'Oreal | Q1'19 -Q4'19 | FL#7630 | Incremental FOX Tier</t>
  </si>
  <si>
    <t>Hershey | 2019 Digital Cal UPF | FOX Video</t>
  </si>
  <si>
    <t xml:space="preserve">Mars Youth Prime | Q1'19-Q3'19 | FL#7724 | 18'19 UF </t>
  </si>
  <si>
    <t xml:space="preserve">Mars Adult Prime | Q1'19-Q2'19 | FL#7707 | 18'19 UF </t>
  </si>
  <si>
    <t xml:space="preserve">Mars Premium Prime | Q1'19-Q2'19 | FL#7703 | 18'19 UF </t>
  </si>
  <si>
    <t>Apartments 2019 FOX VOD and FSGO</t>
  </si>
  <si>
    <t>Realtor | FL #6309</t>
  </si>
  <si>
    <t>Paramount Pictures - Crawl 2Q/3Q 2019</t>
  </si>
  <si>
    <t>Match.com 2Q'19 FOX Scatter</t>
  </si>
  <si>
    <t>3Q19 Halo Top l FL #7963</t>
  </si>
  <si>
    <t>HULU FL #6758</t>
  </si>
  <si>
    <t>Facebook | Groups | 2Q'19-3Q'19 | FL #8134</t>
  </si>
  <si>
    <t>BANK OF AMERICA_SCATTER_F_18/19_VOD</t>
  </si>
  <si>
    <t>D_AMGEN_AIMOVIG_SCATTER_F_3Q'19_ENT</t>
  </si>
  <si>
    <t>D_PROCTER &amp; GAMBLE_TBD_SCATTER_2Q'19_ENT</t>
  </si>
  <si>
    <t>Amazon FL #8338</t>
  </si>
  <si>
    <t>VAB_VAB_Pro Bono_D_FFS_19/20_Video Advertising Bureau</t>
  </si>
  <si>
    <t>P&amp;G_OLD SPICE_SCATTER_F_19/20_FL #8176</t>
  </si>
  <si>
    <t>Match.com_Match.com_S_D_F_19/20_3Q</t>
  </si>
  <si>
    <t>ADT FL #9091</t>
  </si>
  <si>
    <t>PROCTER AND GAMBLE_PAMPERS_SCATTER_F_3Q'19_HEARTS  and SCIENCE</t>
  </si>
  <si>
    <t>MICROSOFT_INNOVATION_UPFRONT_D_F_19/20_CARAT</t>
  </si>
  <si>
    <t>DOMINOS/FOX/3Q'19/SCT</t>
  </si>
  <si>
    <t>Rakuten_Rakuten_Scatter_D_F_18/19_Fluidity 9158</t>
  </si>
  <si>
    <t>DKS_Back to School_S_F_18/19_FL_8992</t>
  </si>
  <si>
    <t>FOX Broadcast Marketplace Campaigns</t>
  </si>
  <si>
    <t>Kabillion</t>
  </si>
  <si>
    <t>Attention: Stevan Levy</t>
  </si>
  <si>
    <t>slevy@kabillion.com</t>
  </si>
  <si>
    <t>Kabillion, Girls Rule</t>
  </si>
  <si>
    <t>Goldfish 2019-04 to 07</t>
  </si>
  <si>
    <t>Disney Jr Tots 20-19-06</t>
  </si>
  <si>
    <t>Disney Jr Tots 20-19-06 HD</t>
  </si>
  <si>
    <t>Disney JRWI</t>
  </si>
  <si>
    <t>Disney JRWI HD 2019-06</t>
  </si>
  <si>
    <t>Disney Amphib/BCG KAB</t>
  </si>
  <si>
    <t>Disney Amphib/BCG KGR</t>
  </si>
  <si>
    <t>Disney Amphib/BCG KAB HD</t>
  </si>
  <si>
    <t>Disney Amphib/BCG KGR HD</t>
  </si>
  <si>
    <t>Disney Raven's Home</t>
  </si>
  <si>
    <t>Disney Raven's Home HD</t>
  </si>
  <si>
    <t>Nintendo Super Mario Maker 2 HD</t>
  </si>
  <si>
    <t>Nintendo Super Mario Maker 2</t>
  </si>
  <si>
    <t>Chuck E Cheese (2019 07)</t>
  </si>
  <si>
    <t>Descendants3 on Kabillion</t>
  </si>
  <si>
    <t>Descendants3 on KGR</t>
  </si>
  <si>
    <t>Goldfish 2019-08 to 12</t>
  </si>
  <si>
    <t>Kabillion Girls Rule</t>
  </si>
  <si>
    <t>Genius Brands</t>
  </si>
  <si>
    <t>Attention: Mike Medlock</t>
  </si>
  <si>
    <t>mmedlock@gnusbrands.com</t>
  </si>
  <si>
    <t>Kid Genius</t>
  </si>
  <si>
    <t xml:space="preserve">2B - 3B    </t>
  </si>
  <si>
    <t>Kidstream 01</t>
  </si>
  <si>
    <t>Baby Genius</t>
  </si>
  <si>
    <t>Music Choice</t>
  </si>
  <si>
    <t>Attention: Tom Soper</t>
  </si>
  <si>
    <t>tsoper@musicchoice.com</t>
  </si>
  <si>
    <t xml:space="preserve">Partnership for Drug-Free Kids 2019  </t>
  </si>
  <si>
    <t>Geico 2Q19</t>
  </si>
  <si>
    <t>Chevy 2Q19</t>
  </si>
  <si>
    <t>FDA 2Q19</t>
  </si>
  <si>
    <t>FDA ADU Package 2Q19</t>
  </si>
  <si>
    <t>FDA MG Package 2019</t>
  </si>
  <si>
    <t>State Farm 2Q 2019</t>
  </si>
  <si>
    <t>WB Annabelle Comes Home</t>
  </si>
  <si>
    <t>McDonald's 3Q19</t>
  </si>
  <si>
    <t>Geico 3Q19</t>
  </si>
  <si>
    <t>State Farm 3Q 2019</t>
  </si>
  <si>
    <t>Chevy Brand 3Q19</t>
  </si>
  <si>
    <t>Paramount Dora and the Lost City of Gold</t>
  </si>
  <si>
    <t>WB Blinded By The Light</t>
  </si>
  <si>
    <t>Chevy Retail 3Q19</t>
  </si>
  <si>
    <t>Geico MG for 2Q19</t>
  </si>
  <si>
    <t>Dairy Queen 3Q19</t>
  </si>
  <si>
    <t>Dairy Queen MG for 2Q19</t>
  </si>
  <si>
    <t>Chevy Brand MG for 2Q19</t>
  </si>
  <si>
    <t>Chevy Retail - MG for 2Q19</t>
  </si>
  <si>
    <t>ECP Marketing Promo</t>
  </si>
  <si>
    <t>Fox TV BH90210</t>
  </si>
  <si>
    <t>NBCU</t>
  </si>
  <si>
    <t>Attention: Silvestro Accettullo</t>
  </si>
  <si>
    <t>1221 6th Avenue</t>
  </si>
  <si>
    <t>New York, NY 10020</t>
  </si>
  <si>
    <t>Silvestro.Accettullo@nbcuni.com</t>
  </si>
  <si>
    <t>Bravo, E!, NBC Universo, NBC, Oxygen, Universal Kids, Style, Syfy, Telemundo, USA, Esquire, CNBC, Pre Olympics, Olympics, MSNBC, Golf Channel, Chiller, NBC News</t>
  </si>
  <si>
    <t>TM: House Ads</t>
  </si>
  <si>
    <t>NBC Universo</t>
  </si>
  <si>
    <t>Telemundo</t>
  </si>
  <si>
    <t>Bravo: Full Episodes</t>
  </si>
  <si>
    <t>Bravo</t>
  </si>
  <si>
    <t>E! VOD</t>
  </si>
  <si>
    <t>E!</t>
  </si>
  <si>
    <t>News STB Promos</t>
  </si>
  <si>
    <t>MSNBC</t>
  </si>
  <si>
    <t>NBC Broadcast</t>
  </si>
  <si>
    <t>NBC News</t>
  </si>
  <si>
    <t>Oxygen</t>
  </si>
  <si>
    <t>Cross Promo: STB VOD</t>
  </si>
  <si>
    <t>CNBC</t>
  </si>
  <si>
    <t>Golf Channel</t>
  </si>
  <si>
    <t>Syfy</t>
  </si>
  <si>
    <t>USA</t>
  </si>
  <si>
    <t>5054733_Upfront_Storckt_OLV_P2+ 18/19 Upfront - Werther's Original - Digital Entertainment</t>
  </si>
  <si>
    <t>5058775_Domino's 1819 UF NAV Q4'18-Q3'19 - Digital Entertainment</t>
  </si>
  <si>
    <t>5054911_Dominos CFlight Prime/Digital 18/19 BYU Plan - Digital Entertainment</t>
  </si>
  <si>
    <t>5054343_1819_Applebee's NBC Prime C-FLIGHT FAD_CNVG A1849 - Digital Entertainment</t>
  </si>
  <si>
    <t>5058364_Bush Beans 4Q18-3Q19 FEP - Digital Lifestyle</t>
  </si>
  <si>
    <t>Universal Kids</t>
  </si>
  <si>
    <t>5056908_Storck Werthers 18/19 UPF - Digital Lifestyle</t>
  </si>
  <si>
    <t>5058367_Consumer Cellular_Pre-Emptible_Upfront 18/19- Digital Entertainment</t>
  </si>
  <si>
    <t>5054944_Allstate 18/19 Upfront NBC VOD - Digital Entertainment</t>
  </si>
  <si>
    <t>5054644_eBay_CFlight Prime Digital_Q4'18 - Q3'19 - Digital Entertainment</t>
  </si>
  <si>
    <t>5054342_1819_Applebee's NBC Prime Parity_CNVG A1849 - Digital Entertainment</t>
  </si>
  <si>
    <t>5056062_GM Bravo Q4'18-Q3'19 VOD - Digital Lifestyle</t>
  </si>
  <si>
    <t>NBC Sportsnet</t>
  </si>
  <si>
    <t>5054636_General Motors_NBC CFLIGHT VOD_Q4'18-Q3'19_UF - Digital Entertainment</t>
  </si>
  <si>
    <t>5056985_Age of Learning 18/19 Digital/VOD Upfront - Universal Kids - Digital Lifestyle</t>
  </si>
  <si>
    <t>5057226_Burlington Coat Factory CFlight Prime/Digital 18/19 BYU Plan - Digital Entertainment</t>
  </si>
  <si>
    <t>5057379_1819_US Postal Service_C-Flight FAD_NBC Prime Parity A2554 - Digital Entertainment</t>
  </si>
  <si>
    <t>5056063_GM E! Q4'18-Q3'19 VOD - Digital Lifestyle</t>
  </si>
  <si>
    <t>5059142_General Motors - USA VOD - 4Q'18 -3Q'19 - Upfront - Digital Entertainment</t>
  </si>
  <si>
    <t>5054393_Toyota_NBCU_Prime Parity_18/19 Upfront - Digital Entertainment</t>
  </si>
  <si>
    <t>5057304_Walt Disney World FY19 Hispanic Family - Digital Hispanic</t>
  </si>
  <si>
    <t>5059235_JCP_4Q1819 UF_Prime VOD_P2+ - Digital Entertainment</t>
  </si>
  <si>
    <t>5054872_Sprint CFlight Prime/Digital 18/19 BYU - Digital Entertainment</t>
  </si>
  <si>
    <t>5056954_1819_Ally_Q418 Only_NBCU NAV A2554- Digital Entertainment</t>
  </si>
  <si>
    <t>5057346_Sprint OLV 18/19 Upfront Q4 18 - Digital Hispanic</t>
  </si>
  <si>
    <t>5054775_Boost Mobile CFlight Prime/Digital 18/19 BYU - Digital Entertainment</t>
  </si>
  <si>
    <t>5057345_Boost OLV 18/19 Upfront Q4 18 - Digital Hispanic</t>
  </si>
  <si>
    <t>5059448_Sanofi  FY 2019 - Digital News</t>
  </si>
  <si>
    <t>5056631_Disney Parks_Brand 18/19_A25-54_Upfront - Digital Entertainment</t>
  </si>
  <si>
    <t>5056633_Disney Parks_Products 18/19_A25-54_Upfront - Digital Entertainment</t>
  </si>
  <si>
    <t>5056630_Disney Parks_Resorts_18/19_A25-54_Upfront - Digital Entertainment</t>
  </si>
  <si>
    <t>5059719_Apple_1819 UF_Prime VOD_P2+ - Digital Entertainment</t>
  </si>
  <si>
    <t>5058247_Disney Parks_DCL 18/19 A25-54_Upfront - Digital Entertainment</t>
  </si>
  <si>
    <t>5058854_VW CFlight Bank Prime/Digital 18/19 BYU Plan - Digital Entertainment</t>
  </si>
  <si>
    <t>5054727_Old Navy CFlight Prime/Digital 18/19 BYU Plan - Digital Entertainment</t>
  </si>
  <si>
    <t>5059938_Lexus 18/19 digital upfront - Digital Hispanic</t>
  </si>
  <si>
    <t>5057864_1819_KFC_NBC Prime C-Flight FAD_A1849 - Digital Entertainment</t>
  </si>
  <si>
    <t>5059007_Apple Base CFlight Bank A1849 Prime/Digital 18/19 BYU Plan - Digital Entertainment</t>
  </si>
  <si>
    <t>5060767_1819_P&amp;G Secret_NBC Prime C-FLIGHT Digital ADU_CNVG A1849 - Digital Entertainment</t>
  </si>
  <si>
    <t>5054641_Pfizer_Consumer_CFLIGHT_Q4'18-Q3'19_UF - Digital Entertainment</t>
  </si>
  <si>
    <t>5059116_1819_TracFone_NBC Prime C-Flight FAD - Digital Entertainment</t>
  </si>
  <si>
    <t>5059681_P&amp;G_Tier CFlight 18/19 Upfront Bank_W1849 - Digital Entertainment</t>
  </si>
  <si>
    <t>5058031_Audi Bank Prime/Digital 18/19 BYU Plan - Digital Entertainment</t>
  </si>
  <si>
    <t>5058942_SC Johnson Tier Bank Prime/Digital 18/19 BYU Plan - Digital Entertainment</t>
  </si>
  <si>
    <t>5058935_SC Johnson Bank Airplane Prime/Digital 18/19 BYU Plan - Digital Entertainment</t>
  </si>
  <si>
    <t>5057729_1819_Royal Caribbean_Q119-Q219_NBCU Video - Digital Entertainment</t>
  </si>
  <si>
    <t>5057398_State Farm 18/19 Upfront_CNBC DOND 360 - Digital News</t>
  </si>
  <si>
    <t>5057432_Bayer_CFlight Prime Digital_Q1-Q3'19 - Digital Entertainment</t>
  </si>
  <si>
    <t>5058653_1819_Nationwide_Q119_NBC Prime Parity - Digital Entertainment</t>
  </si>
  <si>
    <t>5058655_1819_Nationwide_Q1-Q419_NBCU NAV - Digital Entertainment</t>
  </si>
  <si>
    <t>5054057_Hyundai_1Q-3Q'19 UF_Prime_A1849 - Digital Entertainment</t>
  </si>
  <si>
    <t>5057147_Bayer Women's Health OLV UF 18/19 - Digital Lifestyle</t>
  </si>
  <si>
    <t>5055335_GEICO_Prime VOD_A2549_Q1-4'19_UF - Digital Entertainment</t>
  </si>
  <si>
    <t>5062253_Farmers Feherty GC 2019  - Digital Sports</t>
  </si>
  <si>
    <t>5058555_State Farm 1Q-3Q'19 UF_NBC Select &amp; Prime VOD_P2+ - Digital Entertainment</t>
  </si>
  <si>
    <t>5057074_Mercedes CFlight Prime/Digital 18/19 BYU Plan - Digital Entertainment</t>
  </si>
  <si>
    <t>5061741_MillerCoors_MLite_Cald UF_1.1.19-9.30.19 - Digital Hispanic</t>
  </si>
  <si>
    <t>5062692_TracFone_Total Wireless_NBCEG Portfolio_OLV Upfront_Q1'19 - Q3'19 - Digital Entertainment</t>
  </si>
  <si>
    <t>5058922_Indeed FEP 1819 UF Q1-Q3'19 - Digital Entertainment</t>
  </si>
  <si>
    <t>5058736_Cigna_Q1-Q3'1819 UF_Prime_A2554 - Digital Entertainment</t>
  </si>
  <si>
    <t>5062060_MillerCoors_CLight_Cald UF_1.1-9.30.19 - Digital Hispanic</t>
  </si>
  <si>
    <t>5063986_State Farm 1Q Lifestyle VOD - Digital Lifestyle</t>
  </si>
  <si>
    <t>5064809_Novartis Entresto Q1 Cflight Prime/Digital 18/19 BYU Plan - Digital Entertainment</t>
  </si>
  <si>
    <t>5064815_Novartis Cosentyx Q1 Cflight Prime/Digital 18/19 BYU Plan - Digital Entertainment</t>
  </si>
  <si>
    <t>NBC 2019 Launch and Continuity</t>
  </si>
  <si>
    <t>5066048_Gilead_Biktarvy_OLV_Upfront_Q1'19 - Digital Entertainment - :90s</t>
  </si>
  <si>
    <t>5066289_Dannon Silk Bev 1819 UF NAV Q1'19 - Digital Entertainment</t>
  </si>
  <si>
    <t>5065682_TracFone_Straight Talk_NBCEG Portfolio_OLV Upfront_Q1'19 - Q3'19 - Digital Entertainment</t>
  </si>
  <si>
    <t>5055337_GEICO_Cable VOD_A2549_Q1-4'19_UF - Digital Entertainment</t>
  </si>
  <si>
    <t>5065407_Eli Lilly Taltz PSA_1-3Q 1819 UF_NAV_A3564 - Digital Entertainment</t>
  </si>
  <si>
    <t>5066153_Fidelity Investments_RET_A45-64_NBC Prime Digital_Upfront - Q1'19 - Q4'19 - Digital Entertainment</t>
  </si>
  <si>
    <t>5054803_CY19_J&amp;J Johnson &amp; Johnson_NBC Prime Parity VOD_CNVG W1849 - Digital Entertainment</t>
  </si>
  <si>
    <t>5066259_Dannon Too Good 1819 UF NAV Q1'19 - Digital Entertainment</t>
  </si>
  <si>
    <t>5066582_CY19_KDP DPSG Canada Dry_NBC Prime C-Flight Digital ADU A2554 - Digital Entertainment</t>
  </si>
  <si>
    <t>5065796_Tracfone 2019 Lifestyle Video - Digital Lifestyle</t>
  </si>
  <si>
    <t>5066855_Dunkin'_Prime C-Flight_Digital_Q1 - Q3'19 - Digital Entertainment</t>
  </si>
  <si>
    <t>5056115_State Farm_1819 UF_NBCU This Is Us 360_P2+ - Digital Entertainment</t>
  </si>
  <si>
    <t>5064953_VW_1Q 1819 UF_Prime + Select_A2554 - Digital Entertainment</t>
  </si>
  <si>
    <t>5067552_Church &amp; Dwight AHL Q1ΓÇÖ19 CFlight Prime/Digital 18/19 BYU Plan - Digital Entertainment</t>
  </si>
  <si>
    <t>5065258_CY19_Henkel_Q1-Q319_NAV W2549 Excluding All News - Digital Entertainment</t>
  </si>
  <si>
    <t>USA STB Test</t>
  </si>
  <si>
    <t>5067592_Scatter_AstraZeneca_Farxiga_Q119_NAV A35+ Show List - Digital Entertainment</t>
  </si>
  <si>
    <t>5054825_CY19_Charles Schwab_P2+ NBC Prime VOD - Digital Entertainment</t>
  </si>
  <si>
    <t>5055395_Colgate Total Toothpaste Cflight Prime/Digital 18/19 BYU Plan - Digital Entertainment</t>
  </si>
  <si>
    <t>5066588_Bona Full Year Lifestyle ROS Video  - Digital Lifestyle</t>
  </si>
  <si>
    <t>5066382_Allergan Botox Cosmetic Core 1QΓÇÖ19 FEP Prime/Digital 18/19 BYU Plan - Digital Entertainment</t>
  </si>
  <si>
    <t>5066133_CY19_Coca-Cola CCNA_NBC Prime C-Flight DIGITAL ADU_A1849 - Digital Entertainment</t>
  </si>
  <si>
    <t>5069008_L'Oreal Garnier Micellar Q1ΓÇÖ19 NAV - Digital Entertainment</t>
  </si>
  <si>
    <t>5067226_1819_Bloomin Brands_NBC Prime C-Flight DIGITAL ADU - Digital Entertainment</t>
  </si>
  <si>
    <t>5069532_Eli Lilly Galca_1Q 1819 UF_NAV_W2549 - Digital Entertainment</t>
  </si>
  <si>
    <t>5067354_CY19_Scotts_Q1-Q219_Roundup Base_NAV - Digital Entertainment</t>
  </si>
  <si>
    <t>5069709_CY19_Hershey_Q119_Almond Joy_NAV P2+ - Digital Entertainment</t>
  </si>
  <si>
    <t>5068636_Novartis SEG Q1 2019 AA OLV - Digital Lifestyle</t>
  </si>
  <si>
    <t>5063415_CY19_DPSG Diet Dr Pepper_Q1-Q319_NAV A1849 - Digital Entertainment</t>
  </si>
  <si>
    <t>5069851_Scatter_2019_National Association Realtors NAR_NAV A2554 Show List - Digital Entertainment</t>
  </si>
  <si>
    <t>5054801_TJX_Homegoods 1819 UF FEP - Digital Entertainment</t>
  </si>
  <si>
    <t>5069921_Haribo Q1ΓÇÖ19 CFlight ADU Prime/Digital 18/19 CYU Plan - Digital Entertainment</t>
  </si>
  <si>
    <t>5069988_PetSmart Q1 VOD - Digital Entertainment</t>
  </si>
  <si>
    <t>5069145_Jaguar Q1'19 Bravo Video  - Digital Lifestyle</t>
  </si>
  <si>
    <t>5069928_Land Rover Q1'19 Lifestyle Video  - Digital Lifestyle</t>
  </si>
  <si>
    <t>5069758_L'Oreal Snapscara Q1ΓÇÖ19 NAV - Digital Entertainment</t>
  </si>
  <si>
    <t>5067075_2019 Bridgestone Golf Digital - Digital Sports</t>
  </si>
  <si>
    <t>5070106_Scatter_Estee Lauder_Q1-Q219_Double Wear_FEP/VOD &amp; Brightline - Digital Entertainment</t>
  </si>
  <si>
    <t>5067451_Scatter_Wyndham_Q2-Q319 NBC E! Bravo FEP/VOD - Digital Entertainment</t>
  </si>
  <si>
    <t>5070777_Scatter_BMW CPO_Q1-Q419_NAV CNVG A2564 - Digital Entertainment</t>
  </si>
  <si>
    <t>5068569_CY19_Merck Gardasil Adolescent_Q219-Q319_NBC Prime Parity C-Flight  - Digital Entertainment</t>
  </si>
  <si>
    <t>5059493_Wells Fargo CFlight Bank A2554 Prime/Digital 18/19 BYU Plan - Digital Entertainment</t>
  </si>
  <si>
    <t>5071484_Target Discovery Q1-Q2ΓÇÖ19 CFlight Prime/Digital 18/19 BYU Plan - Digital Entertainment</t>
  </si>
  <si>
    <t>5071580_Kao Biore_Jergens Natural Glow_Apex OLV Q1-Q3 2019 - Digital Lifestyle</t>
  </si>
  <si>
    <t>5071946_RPA_Apartments.com_CY19_Upfront - Digital Entertainment</t>
  </si>
  <si>
    <t>5059629_TV 360_Maybelline_Project Runway - Digital Lifestyle</t>
  </si>
  <si>
    <t>5072885_TJX Marshalls 1Q-3Q'19 CFlight Prime/Digital 18/19 BYU Plan - Digital Entertainment</t>
  </si>
  <si>
    <t>5072780_Ancestry_2Q1819 UF_Prime_A45+ - Digital Entertainment</t>
  </si>
  <si>
    <t>5072555_PFG_2Q1819 UF_Prime_P2+ - Digital Entertainment</t>
  </si>
  <si>
    <t>5073000_P&amp;G Bounty 2QΓÇÖ19 CFLIGHT - Digital Entertainment</t>
  </si>
  <si>
    <t>5071883_Kia CFlight Prime/Digital 18/19 BYU_Q2'19 - Digital Entertainment</t>
  </si>
  <si>
    <t>5073010_Pfizer Consumer_Nexium_NBC Prime Q2'19 - Digital Entertainment</t>
  </si>
  <si>
    <t>5072607_Pfizer_NAV_Chantix_Q2'19 - Digital Entertainment</t>
  </si>
  <si>
    <t>5073202_UPX_2Q18/19 UF_BANK_A2554  - Digital Entertainment</t>
  </si>
  <si>
    <t>5055505_Microsoft End User CFlight Prime/Digital 2Q'19 18/19 BYU Plan - Digital Entertainment</t>
  </si>
  <si>
    <t>5073366_GSK_ProNamel_OLV_Upfront_Q2 - Digital Entertainment</t>
  </si>
  <si>
    <t>5073215_Apple_2Q19_TAD NAV VOD_A1849 - Digital Entertainment</t>
  </si>
  <si>
    <t>5073264_Farmers_OLV_Upfront_Q219 - Digital Entertainment</t>
  </si>
  <si>
    <t>5072809_Discover_Upfront_2Q_1819_NAV - Digital Entertainment</t>
  </si>
  <si>
    <t>5073777_Sleep Number CFlight Prime/Digital 18/19 BYU_Q2'19 - Digital Entertainment</t>
  </si>
  <si>
    <t>5074011_Tyson Anthem 2QΓÇÖ19 CFlight Prime/Digital 18/19 BYU Plan - Digital Entertainment</t>
  </si>
  <si>
    <t>5068734_Cricket Q2'19 Upfront OLV - Digital Hispanic</t>
  </si>
  <si>
    <t>5073581_Visionworks 18/19 CFlight (2Q) - Digital Entertainment</t>
  </si>
  <si>
    <t>5073635_AT&amp;T-Cricket_2Q 1819 UF_NBC Prime Parity_A1849  - Digital Entertainment</t>
  </si>
  <si>
    <t>5074018_Indeed Q2-Q3'19 CFlight Prime/Digital 18/19 BYU Plan - Digital Entertainment</t>
  </si>
  <si>
    <t>5073916_Wells_2Q 1819 UF_Prime/Cable/Select_A2554/A2554/P2+ - Digital Entertainment</t>
  </si>
  <si>
    <t>5073041_Infiniti_2Q'19 UF_NAV_P2+  - Digital Entertainment</t>
  </si>
  <si>
    <t>5072422_CY19_KDP DPSG Canada Dry Lemonade_Q219_NAV A2554  - Digital Entertainment</t>
  </si>
  <si>
    <t>5071483_Aflac Q2 CFlight Prime/Digital 18/19 BYU Plan - Digital Entertainment</t>
  </si>
  <si>
    <t>5068213_Amgen 1Q/2Q E! Grammys &amp; Oscars Sponsorship Q2 Video - Digital Lifestyle</t>
  </si>
  <si>
    <t>5073973_Kohls_USA_Upfront_OLV_Q2  - Digital Entertainment</t>
  </si>
  <si>
    <t>5059165_1819_Subaru_NBC Prime Parity _Q2'19_CFlight_CNVG A2554 - Digital Entertainment</t>
  </si>
  <si>
    <t>5058187_Marriott Loyalty CFlight Prime/Digital 2019 CYU Plan - Digital Entertainment</t>
  </si>
  <si>
    <t>5054851_Novartis COSPA Q2-Q3 Cflight Prime/Digital 18/19 BYU Plan - Digital Entertainment</t>
  </si>
  <si>
    <t>5074056_Capital One_Consumer Card Premium_CFlight Prime/Digital_2QΓÇÖ19 UF - Digital Entertainment</t>
  </si>
  <si>
    <t>5074061_Capital One-BANK Premium_CFlight Prime/Digital Q2'19 UF - Digital Entertainment</t>
  </si>
  <si>
    <t>5074449_TJX_TJ Maxx Q2-Q3ΓÇÖ19 CFlight Prime/Digital 18/19 BYU Plan - Digital Entertainment</t>
  </si>
  <si>
    <t>5074024_Unilever Dove Deo Women 1819 UF NAV Q2ΓÇÖ19 - Digital Entertainment</t>
  </si>
  <si>
    <t>5071530_Wendy's_NBC Prime_NAV_UF Q2 2019  - Digital Entertainment</t>
  </si>
  <si>
    <t>5074540_Unilever Dove Deo 2QΓÇÖ19 CFlight Prime/Digital 18/19 BYU Plan - Digital Entertainment</t>
  </si>
  <si>
    <t>5073665_Scatter_Estee Lauder_Q219_ANR Advanced Night Repair_FEP-VOD CMeasurement - Digital Entertainment</t>
  </si>
  <si>
    <t>5073226_Upfront_Lowe's 1819 Upfront_NAV_P2+ -Q2 - Digital Entertainment</t>
  </si>
  <si>
    <t>5074267_ADT_OLV_Scatter_Q2 - Digital Entertainment</t>
  </si>
  <si>
    <t>5074614_Metro_OLV_Upfront_Q2 - Digital Entertainment</t>
  </si>
  <si>
    <t>5074296_Capital One_Q2'19_Bravo_FEP - Digital Entertainment</t>
  </si>
  <si>
    <t>5073714_Little Caesars CFlight Prime/Digital 18/19_2Q'19 - Digital Entertainment</t>
  </si>
  <si>
    <t>5073719_Little Caesars_Q2'19_NAV_A1849 - Digital Entertainment</t>
  </si>
  <si>
    <t>5068198_Priceline_NBCU_FEP_Q2'19_18/19 Upfront  - Digital Entertainment</t>
  </si>
  <si>
    <t>5074804_Booking.com Q2'19 CFlight Prime/Digital 2019 CYU Plan- Digital Entertainment</t>
  </si>
  <si>
    <t>5056011_Campbell's V8 RED_CFlight Q2 Prime/Digital 18/19 BYU Plan - Digital Entertainment</t>
  </si>
  <si>
    <t>5074795_T-Mobile_TAD_OLV_Q2 - Digital Entertainment</t>
  </si>
  <si>
    <t>5074837_FCA_Chrysler_Q2 2019_FAD_Upfront - Digital Entertainment</t>
  </si>
  <si>
    <t>5073680_Q2 Autortrader - NBC - Digital Entertainment</t>
  </si>
  <si>
    <t>5075142_Kohl's Prime/Digital 18/19 BYU Plan_Q219 - Digital Entertainment</t>
  </si>
  <si>
    <t>5073993_Kohl's_18/19 Bravo OLV Upfront_2Q'19 - Digital Lifestyle</t>
  </si>
  <si>
    <t>5074390_Pepsi Bubly _2Q 18/19 UF_CFLIGHT_P1849  - Digital Entertainment</t>
  </si>
  <si>
    <t>5074138_Pepsi - PTM_2Q 18/19 UF_NAV_P2+ - Digital Entertainment</t>
  </si>
  <si>
    <t>5074431_Pepsi DTM _2Q 18/19 UF_CFLIGHT_P1849  - Digital Entertainment</t>
  </si>
  <si>
    <t>5074429_Pepsi PL Core _2Q 18/19 UF_CFLIGHT_P1849 - Digital Entertainment</t>
  </si>
  <si>
    <t>5074427_Pepsi PL Herbals _2Q 18/19 UF_CFLIGHT_P1849 - Digital Entertainment</t>
  </si>
  <si>
    <t>5075256_Farmers_OLV_TAD_Q2 - Digital Entertainment</t>
  </si>
  <si>
    <t>5074154_Pepsi ΓÇô Bubly _2Q 18/19 UF_NAV_P2+ - Digital Entertainment</t>
  </si>
  <si>
    <t>5074423_Pepsi TM_2Q 18/19 UF_CFLIGHT_P1849 - Digital Entertainment</t>
  </si>
  <si>
    <t>5074178_Pepsi ΓÇô Lays_2Q 18/19 UF_NAV_P2+ - Digital Entertainment</t>
  </si>
  <si>
    <t>5074172_Pepsi ΓÇô Tostitos _2Q 18/19 UF_NAV_P2+ - Digital Entertainment</t>
  </si>
  <si>
    <t>5075206_Scatter_USPS_Q219_NBC Prime C-Measurement A2554 - Digital Entertainment</t>
  </si>
  <si>
    <t>5074168_Pepsi ΓÇô Doritos _2Q 18/19 UF_NAV_P2+ - Digital Entertainment</t>
  </si>
  <si>
    <t>5075336_Scatter_Josh Cellars_Q219 April Flight_Custom Show List Video - Digital Entertainment</t>
  </si>
  <si>
    <t>5074148_Pepsi ΓÇô PL Herbal_2Q 18/19 UF_NAV_P2+ - Digital Entertainment</t>
  </si>
  <si>
    <t>5059578_Pfizer Pharma CFlight Prime/Digital 18/19 BYU Plan - Digital Entertainment</t>
  </si>
  <si>
    <t>5074141_Pepsi ΓÇô PL Core_2Q 18/19 UF_NAV_P2+ - Digital Entertainment</t>
  </si>
  <si>
    <t>5073961_Scatter_Navy Federal - Q2_NAV_2019 - Digital Entertainment</t>
  </si>
  <si>
    <t xml:space="preserve">SYFY STB </t>
  </si>
  <si>
    <t>5069810_Honda Regional  - Q2'19 - TLMD Digital - Digital Hispanic</t>
  </si>
  <si>
    <t>5074209_Pepsi ΓÇô Multipack _2Q 18/19 UF_NAV_P2+ - Digital Entertainment</t>
  </si>
  <si>
    <t>5075207_McDs D123/Bacon_2Q 1819 UF_CFLIGHT_P1849 - Digital Entertainment</t>
  </si>
  <si>
    <t>5058202_AHM_Honda Regional_04/22/19-9/29/19_FEP &amp; YouTube - Digital Entertainment</t>
  </si>
  <si>
    <t>5072751_Land Rover NBC Prime_Q2'19 - Digital Entertainment</t>
  </si>
  <si>
    <t>5072749_Jaguar NBC Prime_Q2'19 - Digital Entertainment</t>
  </si>
  <si>
    <t>5075479_Chase_CY Upfront_Retail_OLV_Q2 - Digital Entertainment</t>
  </si>
  <si>
    <t>5072357_TMO_E! and Bravo_TAD_Q2 - Q3 2019 - Digital Lifestyle</t>
  </si>
  <si>
    <t>5056839_Microsoft End User - NHL, PL &amp; Group Video Q2 '19 - Digital Sports</t>
  </si>
  <si>
    <t>5075720_Tyson HDG 2QΓÇÖ19 CFlight Prime/Digital 18/19 BYU Plan - Digital Entertainment</t>
  </si>
  <si>
    <t>5075742_Bayer Coppertone Q2ΓÇÖ19 CFlight Prime/Digital 18/19 BYU Plan - Digital Entertainment</t>
  </si>
  <si>
    <t>5074191_Pepsi ΓÇô Lipton _2Q 18/19 UF_NAV_P2+ - Digital Entertainment</t>
  </si>
  <si>
    <t>5075698_Hotels.com Q2ΓÇÖ18 CFlight Prime/Digital 18/19 BYU Plan - Digital Entertainment</t>
  </si>
  <si>
    <t>5063111_2019 True Temper Sports - Digital Sports</t>
  </si>
  <si>
    <t>5075037_Clorox Cable Ent. TAD 2-3Q'19  (17/18 &amp; 18/19 Bravo Liability Adj.)  - Digital Lifestyle</t>
  </si>
  <si>
    <t>5073164_Prestige Brands_Summer's Eve_2Q'19-4Q'19_Lifestyle Video - Digital Lifestyle</t>
  </si>
  <si>
    <t>5076169_Dannon Silk Bev Q2ΓÇÖ19 CFlight Prime/Digital 18/19 BYU Plan - Digital Entertainment</t>
  </si>
  <si>
    <t>5076188_Dannon Two Good Q2ΓÇÖ19 CFlight Prime/Digital 18/19 BYU Plan - Digital Entertainment</t>
  </si>
  <si>
    <t>5075737_Scatter_Sun Pharma Ilumya_Q219_NAV A2554 - Digital Entertainment</t>
  </si>
  <si>
    <t>5076353_Pepsi Propel _2Q 18/19 UF_Cables_P2554 - Digital Entertainment</t>
  </si>
  <si>
    <t>5074719_Spindrift_Q219_The Good Place S3 Binge SOV + Audience Targeted Video - Digital Entertainment</t>
  </si>
  <si>
    <t>5054826_CY19_Coca-Cola_A1849 NBCU VOD_Minute Maid - Digital Entertainment</t>
  </si>
  <si>
    <t>5076479_Campbell's Q2 VOD E! and Bravo_TAD - Digital Lifestyle</t>
  </si>
  <si>
    <t>5059706_GE CFlight Bank A2554 Prime/Digital 18/19 BYU Plan - Digital Entertainment</t>
  </si>
  <si>
    <t>5074410_Jaguar Q2-Q3'19 Bravo MDL Sponsorship - Digital Lifestyle</t>
  </si>
  <si>
    <t>5074413_Landrover Q2-Q3'19 Bravo MDL Sponsorship - Digital Lifestyle</t>
  </si>
  <si>
    <t>5076711_Scatter_Estee Lauder Moisturizer_Q219_NAV W3554 Custom Show List - Digital Entertainment</t>
  </si>
  <si>
    <t>5076970_TJX Marshalls The Voice Q2'19 FEP sponsorship - Digital Entertainment</t>
  </si>
  <si>
    <t>5076713_1819_Q219 May-June_KFC_NBC Prime C-Measurement &amp; NBC Select Direct_A1849 - Digital Entertainment</t>
  </si>
  <si>
    <t>5075667_Walmart_UF_OGP_OLV Q2_4.29-5.31.19  - Digital Hispanic</t>
  </si>
  <si>
    <t>5076858_Upfront Walmart OLV A18-49 1819 UF GP May 1 to jun 30 - Digital Entertainment</t>
  </si>
  <si>
    <t>5056787_JCPenney 18/19 Upfront Bravo Best Room Wins Sponsorship - Digital Lifestyle</t>
  </si>
  <si>
    <t>5076229_NatureMade Q2-Q3'19 Scatter - Digital Entertainment</t>
  </si>
  <si>
    <t>5076961_Scatter_WG&amp;S_Hendrick's Gin_Q2-Q319_NAV - Digital Entertainment</t>
  </si>
  <si>
    <t>5074198_Pepsi ΓÇô Frapp _2Q 18/19 UF_NAV_P2+ - Digital Entertainment</t>
  </si>
  <si>
    <t>5077364_Genesis Motor Q2 2019 Addressable - Digital Audience Studio</t>
  </si>
  <si>
    <t>5077077_CY19_Coca-Cola Smartwater_Q219_NBC Prime P2+ FEP-VOD C-Measurement - Digital Entertainment</t>
  </si>
  <si>
    <t>5072834_Amazon Prime_NBC_VOD_A1849_Q2'19 - Digital Entertainment</t>
  </si>
  <si>
    <t>5077589_Kohls_TAD_OLV_Q2 - Digital Entertainment</t>
  </si>
  <si>
    <t>5077753_WB - Godzilla // E! 2Q TAD  - Digital Lifestyle</t>
  </si>
  <si>
    <t>5077664_L'Oreal LOP Feria Q2'19 - Digital Entertainment</t>
  </si>
  <si>
    <t>5068995_2019 PGATSS Peabody Mass Local Push - Digital Sports</t>
  </si>
  <si>
    <t>5074203_Pepsi ΓÇô Tripleshot _2Q 18/19 UF_NAV_P2+ - Digital Entertainment</t>
  </si>
  <si>
    <t>5064806_NAPA 2019 Upfront VOD - Digital Hispanic</t>
  </si>
  <si>
    <t>5077923_Smuckers_Folgers_OLV_NAV_Upfront_Q2 - Digital Entertainment</t>
  </si>
  <si>
    <t>5077820_Scatter_Coca-Cola Classic_Summer NAV P2+_ - Digital Entertainment</t>
  </si>
  <si>
    <t>5077794_Pepsi TAD 17/18 E! Upfront 2-3Q'19 - Digital Lifestyle</t>
  </si>
  <si>
    <t>5076620_Unilever_Lifestyle VOD DAI_TAD  - Digital Lifestyle</t>
  </si>
  <si>
    <t>5069362_Suiteness_Q2 Video - Digital Entertainment</t>
  </si>
  <si>
    <t>5078350_Wells_2Q19 Scatter_Prime TAD_A2554 - Digital Entertainment</t>
  </si>
  <si>
    <t>5078191_2-3Q'19_Allstate_Prime_VOD (DOOL re-expression) - Digital Entertainment</t>
  </si>
  <si>
    <t>5078295_GE Cafe 18/19 Cable Video Upfront (2Q'19 Portion) - Digital Lifestyle</t>
  </si>
  <si>
    <t>5078224_Smuckers_Nutrish_OLV_Upfront_Q2 - Digital Entertainment</t>
  </si>
  <si>
    <t>5078139_Smuckers NBC Prime TAD_Q219 - Digital Entertainment</t>
  </si>
  <si>
    <t>5073724_Boston Beer/Truly_2Q 1819 UF_USA FEP_W25-49 - Digital Entertainment</t>
  </si>
  <si>
    <t>5073234_Truly - Oxygen 2Q UF - Digital Lifestyle</t>
  </si>
  <si>
    <t>5073242_Truly - E! 2Q UF - Digital Lifestyle</t>
  </si>
  <si>
    <t>5073236_Truly - Bravo 2Q UF - Digital Lifestyle</t>
  </si>
  <si>
    <t>5078751_Pepsi TM_2Q19 Scatter_Fallon Live Ad_P2+  - Digital Entertainment</t>
  </si>
  <si>
    <t>5078094_McDs Uber_2Q19 Scatter_NAV+Select_P2+ - Digital Entertainment</t>
  </si>
  <si>
    <t>5077730_JLR_Jaguar NBC Prime_Brightline_Q2'19_Scatter - Digital Entertainment_FreeWheel</t>
  </si>
  <si>
    <t>5077735_Capital One_Consumer Card_Q2'19_Scatter - Digital Entertainment</t>
  </si>
  <si>
    <t>5078203_Subaru E! Deal#723951 2Q19 TAD - Digital Lifestyle</t>
  </si>
  <si>
    <t>5058188_Marriott Longer Stay CFlight Prime/Digital 2019 CYU Plan - Digital Entertainment</t>
  </si>
  <si>
    <t>5078970_State Farm_2-3Q19 Scatter_Prime VOD_A1849 - Digital Entertainment</t>
  </si>
  <si>
    <t>COPA America</t>
  </si>
  <si>
    <t>5078992_Walgreens_FY19 Summer Value - Digital Entertainment</t>
  </si>
  <si>
    <t>5078974_Showtime-City on Hill_2Q 1819 UF_NAV+Select_P2+ - Digital Entertainment</t>
  </si>
  <si>
    <t>5073388_Dunkin' Donuts_AGT TV360_CY18 - Q2-Q3'19 - Digital Entertainment</t>
  </si>
  <si>
    <t>5068759_Boost Mobile Copa America 2019 - Digital Hispanic</t>
  </si>
  <si>
    <t>5072330_Facebook_Groups_2Q19_CFlight Scatter - Digital Entertainment</t>
  </si>
  <si>
    <t>5079333_Below Deck_VOD - Digital Entertainment</t>
  </si>
  <si>
    <t>5079098_General Mills - Nature Valley Snacks Q2ΓÇÖ19 CFlight Prime/Digital 18/19 BYU Plan - Digital Entertainment</t>
  </si>
  <si>
    <t>5079185_Nissan_2Q19 Scatter_TAD_Prime_A2554 - Digital Entertainment</t>
  </si>
  <si>
    <t>5073920_Verizon_Digital Summer of Soccer 2019 Q2 - Digital Hispanic</t>
  </si>
  <si>
    <t>5079434_Michaels_direct_June Addressable 6.2.19-7.6.19 - Digital Audience Studio</t>
  </si>
  <si>
    <t>5065776_CoolSculpting Bravo 360 Sponsorship 2019 - Digital Lifestyle</t>
  </si>
  <si>
    <t>5078137_Nissan_Tier1_PG_VOD_June_AdSmart - Digital Audience Studio</t>
  </si>
  <si>
    <t>5079647_2Q'19 Bank of America TAD - Digital Entertainment</t>
  </si>
  <si>
    <t>5073664_McDs Worldwide_2Q 1819 UF_NAV+Select_P2+  - Digital Entertainment</t>
  </si>
  <si>
    <t>5073661_McDs Disney TS/LK_2-3Q 1819 UF_NAV+Select_P2+  - Digital Entertainment</t>
  </si>
  <si>
    <t>5078116_State Farm 2Q-3Q Premiere Sponsorship - Digital Lifestyle</t>
  </si>
  <si>
    <t>5054638_Mastercard CFlight 2Q'19 Prime/Digital 18/19 BYU Plan</t>
  </si>
  <si>
    <t>5079432_2-4Q'19 Bank of America VOD only NAV - Digital Entertainment</t>
  </si>
  <si>
    <t>5079717_Allergan_Botox_Bravo_Below Deck - Digital Lifestyle</t>
  </si>
  <si>
    <t>5079860_Sephora Soul Brand Addressable Q3 2019 - Digital Audience Studio</t>
  </si>
  <si>
    <t>5079818_Sleep Number Q2'19 Incremental - Digital Entertainment</t>
  </si>
  <si>
    <t>5054630_Mastercard_NAV_Q2'19_UF - Digital Entertainment</t>
  </si>
  <si>
    <t>5079097_General Mills - Honey Nut Cheerios - Second Q2ΓÇÖ19 CFlight Prime/Digital 18/19 BYU Plan - Digital Entertainment</t>
  </si>
  <si>
    <t>5077194_1819_Sony Pictures_Q2-Q319_NBC Prime A1849_Spider Man: Far From Home - Digital Entertainment</t>
  </si>
  <si>
    <t>5079548_Allergan CoolSculpting 2Q FEP Prime        - Digital Entertainment</t>
  </si>
  <si>
    <t>5079972_Video Advertising Bureau_OLV_Q2-3 '19 - Digital Entertainment</t>
  </si>
  <si>
    <t>5079941_P&amp;G Bounty CFLIGHT 3QΓÇÖ19 - Digital Entertainment</t>
  </si>
  <si>
    <t>5079934_P&amp;G Charmin CFLIGHT 3QΓÇÖ19 - Digital Entertainment</t>
  </si>
  <si>
    <t>5079957_P&amp;G Pantene CFLIGHT 3QΓÇÖ19 - Digital Entertainment</t>
  </si>
  <si>
    <t>5079944_P&amp;G Gillette Venus CFLIGHT 3QΓÇÖ19 - Digital Entertainment</t>
  </si>
  <si>
    <t>5069589_Q2-Q3'19 Mastercard &amp; EOnline Grammys (continued) Campaign - Digital Lifestyle</t>
  </si>
  <si>
    <t>5075166_CY19_Coca-Cola Gold Peak_Q319_NBC Prime P2+ FEP-VOD C-Measurement - Digital Entertainment</t>
  </si>
  <si>
    <t>5054643_P&amp;G Head &amp; Shoulders CFlight Prime/Digital 3Q'19 BYU Plan</t>
  </si>
  <si>
    <t>5079711_Unilever - Dove Women Personal Wash Core - 1819 UF NAV - Q3ΓÇÖ19 - Digital Entertainment</t>
  </si>
  <si>
    <t>5058912_Unilever - Dove Bar - 1819 UF NAV - Q3ΓÇÖ19 - Digital Entertainment</t>
  </si>
  <si>
    <t>5079698_Hotels.com Cflight 3Q19 - Digital Entertainment</t>
  </si>
  <si>
    <t>5080347_GSK_Sensodyne_OLV_Q3 - Digital Entertainment</t>
  </si>
  <si>
    <t>5078709_20th Century FOX_Stuber_NBC ANW Snapchat Show_Q2'19 - Digital Entertainment</t>
  </si>
  <si>
    <t>Exatlon</t>
  </si>
  <si>
    <t>5077865_Verizon Wireless Bravo Pride Sponsorship_Liability Wipe_Q2 2019 - Digital Lifestyle</t>
  </si>
  <si>
    <t>5080932_CY19_Liberty Mutual_Q319_NBC Prime Parity C-Flight - Digital Entertainment</t>
  </si>
  <si>
    <t>5078787_VW 2Q-3Q ELG TAD - Digital Lifestyle</t>
  </si>
  <si>
    <t>5056441_Kia CFlight Prime/Digital 3Q19 BYU - Digital Entertainment</t>
  </si>
  <si>
    <t>5080033_DIGITAS_STARZ_The Rook_Scatter_2Q19 - Digital Entertainment</t>
  </si>
  <si>
    <t>5080907_Pfizer Consumer Advil 3QΓÇÖ19 Upfront - Digital Entertainment</t>
  </si>
  <si>
    <t>5054859_Sprint_Q3'19 UF_NAV VOD - Digital Entertainment</t>
  </si>
  <si>
    <t>5059350_Ancestry_3Q1819 UF_NAV_P2+ - Digital Entertainment</t>
  </si>
  <si>
    <t>5064590_Aimovig_3Q 1819 UF_Prime_W2554 - Digital Entertainment</t>
  </si>
  <si>
    <t>5059022_UPX_3Q18/19 UF_NAV/Select_P2+ - Digital Entertainment</t>
  </si>
  <si>
    <t>5058143_P&amp;G 3Q 1819 UF_Cable_W1849 - Digital Entertainment</t>
  </si>
  <si>
    <t>5073185_P&amp;G 3Q 1819 UF_Prime_W1849 - Digital Entertainment</t>
  </si>
  <si>
    <t>5054748_Unilever - Knorr Sides - 3QΓÇÖ19 CFlight Prime/Digital 18/19 BYU Plan - Digital Entertainment</t>
  </si>
  <si>
    <t>5080381_TIAA Addressable Q2-Q3'19 - Digital Audience Studio</t>
  </si>
  <si>
    <t>5080358_SC Johnson_Glade_18/19 Q3 NAV_P2+ - Digital Entertainment</t>
  </si>
  <si>
    <t>5080364_SC Johnson Q3 Glade CFlight Prime/Digital 18/19 BYU Plan - Digital Entertainment</t>
  </si>
  <si>
    <t>5081228_POP Network Florida Girls_3Q19 Scatter_VOD_P2+ - Digital Entertainment</t>
  </si>
  <si>
    <t>5081182_L'Oreal_2Q19_Liability  - Digital Entertainment</t>
  </si>
  <si>
    <t>5057659_Mitsu_3Q1819 UF_NAV_P2+ - Digital Entertainment</t>
  </si>
  <si>
    <t>5059335_Ancestry_3Q1819 UF_Prime_A45+ - Digital Entertainment</t>
  </si>
  <si>
    <t>5060696_Disney_Lion King_NBCU_OLV_Q3'19_Upfront  - Digital Entertainment</t>
  </si>
  <si>
    <t>5080362_SC Johnson_Ziploc_18/19 Q3 NAV_P2+ - Digital Entertainment</t>
  </si>
  <si>
    <t>5080464_Unilever - Dove Deo Women - 3QΓÇÖ19 CFlight Prime/Digital 18/19 BYU Plan - Digital Entertainment</t>
  </si>
  <si>
    <t>5080246_Unilever - Tresemme - 3QΓÇÖ19 CFlight Prime/Digital 18/19 BYU Plan - Digital Entertainment</t>
  </si>
  <si>
    <t>5081269_Dunkin_TAD_AGT_Q3 - Digital Entertainment</t>
  </si>
  <si>
    <t>5080371_SC Johnson Q3 Ziploc CFlight Prime/Digital 18/19 BYU Plan - Digital Entertainment</t>
  </si>
  <si>
    <t>5058388_Boston Beer - Bravo 3Q 18/19 UF - Digital Lifestyle</t>
  </si>
  <si>
    <t>5058386_Boston Beer - E! 3Q 18/19  - Digital Lifestyle</t>
  </si>
  <si>
    <t>5080904_Boehringer Frontline Oral Defense 2QΓÇÖ19 - Digital Entertainment</t>
  </si>
  <si>
    <t>5054635_Chili's_NBC Prime CFLIGHT_Q3'19_UF - Digital Entertainment</t>
  </si>
  <si>
    <t>5054624_Chili's_Select/cable Q3'19- Digital Entertainment</t>
  </si>
  <si>
    <t>5080925_Boehringer Frontline Plus 3QΓÇÖ19 - Digital Entertainment</t>
  </si>
  <si>
    <t>5080913_Boehringer Frontline Oral Defense 3QΓÇÖ19 - Digital Entertainment</t>
  </si>
  <si>
    <t>5080919_Boehringer Nexgard 3QΓÇÖ19 - Digital Entertainment</t>
  </si>
  <si>
    <t>5080911_Pfizer Consumer Nexium 3QΓÇÖ19_ Upfront - Digital Entertainment</t>
  </si>
  <si>
    <t>5080420_Jaguar_IPACE_Q3'19 - Digital Entertainment</t>
  </si>
  <si>
    <t>5080426_Land Rover_EVOQUE_Q3'19 - Digital Entertainment</t>
  </si>
  <si>
    <t>5080244_Rakuten_NBCU Pre-Emptible OLV_Q3'19 - Digital Entertainment</t>
  </si>
  <si>
    <t>5059166_1819_Subaru_NBC Prime Parity _Q3'19_CFlight_CNVG A2554 - Digital Entertainment</t>
  </si>
  <si>
    <t>5081762_RPA_Apartments.com_TAD_2Q19 - Digital Entertainment</t>
  </si>
  <si>
    <t>5079667_Cricket FEP Q3 19 - Digital Hispanic</t>
  </si>
  <si>
    <t>5081505_WB- Harry Potter_2-3Q19 Scatter_Syfy/USA FEP_A1849 - Digital Entertainment</t>
  </si>
  <si>
    <t>5082047_Dunkin_VOD TAD_Q3 2019 - Digital Lifestyle</t>
  </si>
  <si>
    <t>5077860_Pizza Hut Summer of Soccer 2019 - Digital Hispanic</t>
  </si>
  <si>
    <t>5079740_Home Depot_Q3'19 OLV Summer of Soccer 2019 - Digital Hispanic</t>
  </si>
  <si>
    <t>5058911_Hotels.com 1819 UF NAV Q3'19 - Digital Entertainment</t>
  </si>
  <si>
    <t>5081181_Subway_Window 4_2Q-Q3'19_CFlight - Digital Entertainment</t>
  </si>
  <si>
    <t>5054732_Verizon_18/19 Upfront_Prime C-Flight, NAV &amp; Portfolio_Q3 OLV - Digital Entertainment</t>
  </si>
  <si>
    <t>5054915_Coty Covergirl Q3_18/19 Upfront_ - Digital Entertainment</t>
  </si>
  <si>
    <t>5080044_TJX_Cable Ent &amp; Lifestyle_TAD FEP  - Digital Lifestyle</t>
  </si>
  <si>
    <t>5080732_HBO Divorce_2Q19 Scatter_NAV VOD_P2+ - Digital Entertainment</t>
  </si>
  <si>
    <t>5081781_Paramount_Crawl_FEP NAV &amp; YouTube - Digital Entertainment</t>
  </si>
  <si>
    <t>5055855_SC Johnson Q3 OFF! CFlight Prime/Digital 18/19 BYU Plan - Digital Entertainment</t>
  </si>
  <si>
    <t>5080363_SC Johnson Q3 Raid CFlight Prime/Digital 18/19 BYU Plan - Digital Entertainment</t>
  </si>
  <si>
    <t>5059172_1819_Subaru_USA Originals FEP-VOD_ Q3'19 - Digital Entertainment</t>
  </si>
  <si>
    <t>5057944_SC Johnson_OFF!_18/19 Q3 NAV_P2+ - Digital Entertainment</t>
  </si>
  <si>
    <t>5081805_Pfizer Pharma Eucrisa 3Q'19 NBC Prime - Digital Entertainment</t>
  </si>
  <si>
    <t>5059178_1819_Subaru_NAV NBCU Audience Video _Q3 '19_CNVG A2554 - Digital Entertainment</t>
  </si>
  <si>
    <t>5081787_P&amp;G Tide 3QΓÇÖ19 NBC Prime + NBCU Cable - Digital Entertainment</t>
  </si>
  <si>
    <t>5081801_Pfizer Pharma Eucrisa NAV 3Q'19 - Digital Entertainment</t>
  </si>
  <si>
    <t>5082171_P&amp;G Bounce Prime_Q3'19 - Digital Entertainment</t>
  </si>
  <si>
    <t>5082166_P&amp;G Downy Unstopables Prime_Q3'19 - Digital Entertainment</t>
  </si>
  <si>
    <t>5058369_Boston Beer Truly_3Q 1819 UF_USA FEP_W25-49 - Digital Entertainment</t>
  </si>
  <si>
    <t>5054646_Metro_OLV_Upfront_Q3 - Digital Entertainment</t>
  </si>
  <si>
    <t>5080153_GSK_Nicorette Lozenge_OLV_Q3 - Digital Entertainment</t>
  </si>
  <si>
    <t>5081283_Scatter_MTV_Q219_Jersey Shore Vacation_E! FEP-VOD - Digital Entertainment</t>
  </si>
  <si>
    <t>5055066_Little Caesars CFlight Prime/Digital 18/19_3Q'19 - Digital Entertainment</t>
  </si>
  <si>
    <t>5055065_Little Caesars_Q3'19_NAV_A1849_UF - Digital Entertainment</t>
  </si>
  <si>
    <t>5079273_Bayer Women's Health Q3 TAD 2019 - Digital Lifestyle</t>
  </si>
  <si>
    <t>5058190_Marriott Golden Rule CFlight Prime Digital 2019 CYU Plan - Digital Entertainment</t>
  </si>
  <si>
    <t>5055374_Duracell Q3 CFlight Prime/Digital 18/19 BYU - Digital Entertainment</t>
  </si>
  <si>
    <t>5054434_Capital One_Consumer Card_USA FEP_3QΓÇÖ19_Upfront - Digital Entertainment</t>
  </si>
  <si>
    <t>5082192_P&amp;G Downy FE Prime/Cable 3QΓÇÖ19 - Digital Entertainment</t>
  </si>
  <si>
    <t>5059701_Capital One_Consumer Card - Base_CFlight_3QΓÇÖ19 - Digital Entertainment</t>
  </si>
  <si>
    <t>5082229_P&amp;G Gain Scent_Q3'19 - Digital Entertainment</t>
  </si>
  <si>
    <t>5054433_Capital One_Consumer Card - Premium_CFlight_3QΓÇÖ19_UF - Digital Entertainment</t>
  </si>
  <si>
    <t>5058387_Boston Beer - Truly Oxygen 3Q 18/19 UF  - Digital Lifestyle</t>
  </si>
  <si>
    <t>5073245_Lowe's 1819 Upfront_NAV_P2+ - Q3 - Digital Entertainment</t>
  </si>
  <si>
    <t>5080355_SC Johnson_Raid_18/19 Q3 NAV_P2+ - Digital Entertainment</t>
  </si>
  <si>
    <t>5056356_McDonald's_CFlight 3Q19 BYU_A1849 - Digital Entertainment</t>
  </si>
  <si>
    <t>5082116_Aimovig_3Q19 Scatter_Prime_W2554 - Digital Entertainment</t>
  </si>
  <si>
    <t>5057291_AT&amp;T-Cricket_1819 UF 3Q19_NBC Prime Parity_A1849 - Digital Entertainment</t>
  </si>
  <si>
    <t>5054890_Nestle ΓÇô San Pellegrino Q3ΓÇÖ19 CFlight Prime/Digital 18/19 BYU Plan - Digital Entertainment</t>
  </si>
  <si>
    <t>5079184_Nestle ΓÇô Acqua Panna Q3ΓÇÖ19 CFlight Prime/Digital 18/19 BYU Plan - Digital Entertainment</t>
  </si>
  <si>
    <t>5080955_Scatter_Pearson_Q319_USA &amp; Bravo P2+ Video  - Digital Entertainment</t>
  </si>
  <si>
    <t>5080952_Scatter_Pearson_Q319_NBC Prime P2+ Video - Digital Entertainment</t>
  </si>
  <si>
    <t>5082194_P&amp;G Gain FE Prime 3QΓÇÖ19 - Digital Entertainment</t>
  </si>
  <si>
    <t>5082182_Capital One_Q3'19_Bravo_FEP - Digital Entertainment</t>
  </si>
  <si>
    <t>5059700_Capital One_Bank - Base_CFlight_Q3'19-4Q'19_UF - Digital Entertainment</t>
  </si>
  <si>
    <t>5079881_Discover_Upfront_3Q_1819_NAV - Digital Entertainment</t>
  </si>
  <si>
    <t>5054444_Capital One_Bank - Premium_CFlight_Q3'19_UF - Digital Entertainment</t>
  </si>
  <si>
    <t>5054786_Sleep Number CFlight Prime/Digital 18/19 BYU_Q3'19 - Digital Entertainment</t>
  </si>
  <si>
    <t>5055437_Wendy's_NBC Prime_NAV_UF Q3 2019 - Digital Entertainment</t>
  </si>
  <si>
    <t>5080108_GSK_ProNamel_OLV_Q3 - Digital Entertainment</t>
  </si>
  <si>
    <t>5081694_Nissan_Tier1_PG_VOD_July_AdSmart - Digital Audience Studio</t>
  </si>
  <si>
    <t>5059280_GEA Laundry Q3'19 Bravo &amp; E! Video - Digital Lifestyle</t>
  </si>
  <si>
    <t>5078677_1819_Sony Pictures_NBC Prime Parity C-Measurement_Q319_Once Upon A Time in Hollywood - Digital Entertainment</t>
  </si>
  <si>
    <t>5057290_AT&amp;T-EG_1819 UF 3Q19_NBC PRIME VOD_A1849 - Digital Entertainment</t>
  </si>
  <si>
    <t>5063580_Subaru _PCA_Lifestyle Video_Q3'19 - Digital Lifestyle</t>
  </si>
  <si>
    <t>5082548_Scatter_Navy Federal - Q3_NAV_2019 - Digital Entertainment</t>
  </si>
  <si>
    <t>5077666_Verizon OLV 18/19 Upfront_Q3'19 Featuring Nicky Jam - Digital Hispanic</t>
  </si>
  <si>
    <t>5082923_McDs Worldwide_3Q 1819 UF_NAV+Select_P2+ - Digital Entertainment</t>
  </si>
  <si>
    <t>5055440_Darden Olive Garden CFlight Prime/Digital Q3 18/19 BYU - Digital Entertainment</t>
  </si>
  <si>
    <t>5082464_Carmax 3QΓÇÖ19 Prime VOD - Digital Entertainment</t>
  </si>
  <si>
    <t>5082210_PG_Secret_Q3'19_SCATTER - Digital Entertainment</t>
  </si>
  <si>
    <t>5065522_CY19_Reckitt Benckiser_Q319_NAV W2554 - Digital Entertainment</t>
  </si>
  <si>
    <t>5054651_ETrade_NBC VOD Q3'19_UF - Digital Entertainment</t>
  </si>
  <si>
    <t>5068200_Priceline_NBCU_FEP_Q3'19_18/19 Upfront  - Digital Entertainment</t>
  </si>
  <si>
    <t>5058204_AHM_Acura Regional_7/1/19-9/1/19_FEP &amp; YouTube - Digital Entertainment</t>
  </si>
  <si>
    <t>5083245_Genesis Motor Q3 2019 Addressable</t>
  </si>
  <si>
    <t>5055845_Aflac_Late Night_NAV_UF Q3 2019- Digital Entertainment</t>
  </si>
  <si>
    <t>5055529_Aflac Q3 CFlight Prime/Digital 18/19 BYU Plan - Digital Entertainment</t>
  </si>
  <si>
    <t>5083109_Panera TAD 2Q-3Q19 Scatter:  Lifestyle + Entertainment  - Digital Entertainment</t>
  </si>
  <si>
    <t>5082254_Conagra_Upfront1819_VOD_Hunts_3Q_1 - Digital Entertainment</t>
  </si>
  <si>
    <t>5081797_Pfizer Pharma Cologuard NBC Prime/NAV - Digital Entertainment</t>
  </si>
  <si>
    <t>5082299_Walgreens - 18/19 NBC Prime CFlight ADU  - Digital Entertainment</t>
  </si>
  <si>
    <t>5082566_Smuckers_Meow Mix F25-54_OLV_NAV_Q3 - Digital Entertainment</t>
  </si>
  <si>
    <t>5076115_GMI - Honey Nut Cheerios - Digital Hispanic</t>
  </si>
  <si>
    <t>5083453_Capital One_Consumer Card_Q3'19_Scatter - Digital Entertainment</t>
  </si>
  <si>
    <t>5073586_Visionworks 18/19 CFlight (3Q) - Digital Entertainment</t>
  </si>
  <si>
    <t>5082777_Eli Lilly Jardiance_Q319 Scatter_NAV_A3564 - Digital Entertainment</t>
  </si>
  <si>
    <t>5083490_WB- Kitchen_3Q 1819 UF_CFlight_A1849  - Digital Entertainment</t>
  </si>
  <si>
    <t>5054662_Farmers_OLV_Upfront_Q319 - Digital Entertainment</t>
  </si>
  <si>
    <t>5083375_McDs Lion King_3Q 1819 UF_NAV+Select_P2+ - Digital Entertainment</t>
  </si>
  <si>
    <t>5082152_AT&amp;T Cricket CFlight Bank A1849 Prime/Digital 3Q 18/19 BYU Plan - Digital Entertainment</t>
  </si>
  <si>
    <t>5083481_WB- Kitchen_3Q 1819 UF_Bravo_A1849 - Digital Entertainment</t>
  </si>
  <si>
    <t>5082580_Smuckers_Milk F25-54_OLV_NAV_Q3 - Digital Entertainment</t>
  </si>
  <si>
    <t>5082557_Smuckers_Natures Recipe F25-54_OLV_NAV_Q3 - Digital Entertainment</t>
  </si>
  <si>
    <t>5082572_Smucker_Milk P2+_OLV_NAV_Q3 - Digital Entertainment</t>
  </si>
  <si>
    <t>5082561_Smuckers_Meow Mix P2+_OLV_NAV_Q3 - Digital Entertainment</t>
  </si>
  <si>
    <t>5082095_Fox_Art of Dancing in The Rain_YT and TIU Sponsorship_Q3 - Digital Entertainment</t>
  </si>
  <si>
    <t>5082543_Smuckers_Nature Recipe P2+_OLV_NAV_Q3 - Digital Entertainment</t>
  </si>
  <si>
    <t>5057254_Coty Clairol Q3_18/19 Upfront_ - Digital Entertainment</t>
  </si>
  <si>
    <t>5080072_GSK_Excedrin_OLV_Q3 - Digital Entertainment</t>
  </si>
  <si>
    <t>5083648_McDs QPC_3Q 1819 UF_NAV+Select_P2+ - Digital Entertainment</t>
  </si>
  <si>
    <t>5078650_NBCU_USA_Bravo VOD_TAD - Digital Lifestyle</t>
  </si>
  <si>
    <t>5060947_Universal Pictures_CFlight_Hobbs &amp; Shaw_3Q19 - Digital Entertainment</t>
  </si>
  <si>
    <t>5083647_Toyota_NBCU TAD_Q3'19 - Digital Entertainment</t>
  </si>
  <si>
    <t>5079440_Michaels_direct_Addressable July 7.7.19-8.3.19 - Digital Audience Studio</t>
  </si>
  <si>
    <t>5083639_Verizon_TAD_OLV_Q3 - Digital Entertainment</t>
  </si>
  <si>
    <t>5081899_Realtor.com_NBCU OLV_Pre Emptible_Q3'19_Upfront - Digital Entertainment</t>
  </si>
  <si>
    <t>5081082_Match.com_NBCU OLV_Pre Emptible_July 2019_Scatter - Digital Entertainment</t>
  </si>
  <si>
    <t>5081796_Pfizer Pharma Chantix 3Q'19 NBC Prime - Digital Entertainment</t>
  </si>
  <si>
    <t>5081792_Pfizer Pharma Chantix 3Q'19 NAV - Digital Entertainment</t>
  </si>
  <si>
    <t>5083505_TAD_Walmart (Prime #794936) VOD only NBC Prime July 15th - August 31 '19_A18-49  - Digital Entertainment</t>
  </si>
  <si>
    <t>5083015_Red Robin 3Q'19 NBCU - Digital Entertainment</t>
  </si>
  <si>
    <t>5084011_JLR Jaguar 3QΓÇÖ19 F-PACE SCATTER - Digital Entertainment</t>
  </si>
  <si>
    <t>5055469_Bayer Q3'19 Flintstones CFlight Prime/Digital - Digital Entertainment</t>
  </si>
  <si>
    <t>5082873_UF_Walmart_FY20_BTS_Q2_7.15-7.31.19 - Digital Hispanic</t>
  </si>
  <si>
    <t>5084120_Clorox - 3Q'19 OLV - Digital Hispanic</t>
  </si>
  <si>
    <t>5082287_LΓÇÖOreal MICELLAR SKIN CARE 3Q19 CFLIGHT - Digital Entertainment</t>
  </si>
  <si>
    <t>5083960_Upfront_Walmart_OLV_A18-49 18/19 Upfront - BTS July '19 - Digital Entertainment</t>
  </si>
  <si>
    <t>5083141_Smuckers_1850_F25-54_NAV_OLV_Q3 - Digital Entertainment</t>
  </si>
  <si>
    <t>5083336_Scatter_Estee Lauder_Q3-Q419_ANR Advanced Night Repair_FEP-VOD - Digital Entertainment</t>
  </si>
  <si>
    <t>5083877_Scatter_Staples_Q319 NBC Prime FEP-VOD Video - Digital Entertainment</t>
  </si>
  <si>
    <t>5083884_Scatter_Staples_Q319 NBCU Cables FEP-VOD Video - Digital Entertainment</t>
  </si>
  <si>
    <t>5076318_Lionsgate_Scary Stories_NBC FEP_Q3'19_Upfront - Digital Entertainment</t>
  </si>
  <si>
    <t>5078362_Estee Lauder ANR 3Q'19 Bravo Pod Positioning Sponsorship  - Digital Lifestyle</t>
  </si>
  <si>
    <t>5084128_WB- Kitchen_3Q 1819 UF_E!_A1849 - Digital Entertainment</t>
  </si>
  <si>
    <t>5084239_WB- Blinded By The Light_3Q 1819 UF_CFlight_A18-49 - Digital Entertainment</t>
  </si>
  <si>
    <t>5084261_WB- Blinded By The Light_3Q 1819 UF_Bravo_A1849 - Digital Entertainment</t>
  </si>
  <si>
    <t>5083136_Smuckers_Nutr_F25-54_NAV_OLV_Q3 - Digital Entertainment</t>
  </si>
  <si>
    <t>5054728_Ocean Spray_3Q 18/19 Upfront_USA/Bravo_OLV - Digital Entertainment</t>
  </si>
  <si>
    <t>5083356_Sun Pharma 3Q19 E! TAD towards E! Deal#983240 - Digital Lifestyle</t>
  </si>
  <si>
    <t>5083211_LΓÇÖOreal MNY Colossal Cflight  - Digital Entertainment</t>
  </si>
  <si>
    <t>5059212_Clorox_CST 3Q19 UF_Prime VOD/FEP_W2554 - Digital Entertainment</t>
  </si>
  <si>
    <t>5083135_Smuckers_Nutr_P2+_NAV_OLV_Q3 - Digital Entertainment</t>
  </si>
  <si>
    <t>5083352_Sun Pharma 3Q19 Bravo TAD for Bravo Deal#983253 - Digital Lifestyle</t>
  </si>
  <si>
    <t>5059213_Clorox_BTS 3Q19 UF Prime FEP/VOD W25-54_Select_P2+ - Digital Entertainment</t>
  </si>
  <si>
    <t>5083158_Smuckers_JPU_F25-54_NAV_OLV_Q3 - Digital Entertainment</t>
  </si>
  <si>
    <t>5083209_LΓÇÖOreal MNY Colossal NAV- Digital Entertainment</t>
  </si>
  <si>
    <t>5057538_Kohl's_18/19 Bravo OLV Upfront_3Q'19 - Digital Lifestyle</t>
  </si>
  <si>
    <t>5084455_Clorox - BTS_3Q 1819 UF_UKids_P2+ - Digital Entertainment</t>
  </si>
  <si>
    <t>5060953_Universal Pictures_CFlight_Good Boys_3Q19 - Digital Entertainment</t>
  </si>
  <si>
    <t>5054668_Kohls_18/19 Upfront_USA_OLV - Digital Entertainment - Q3</t>
  </si>
  <si>
    <t>5054666_Kohl's Prime/Digital 18/19_Q319 - Digital Entertainment</t>
  </si>
  <si>
    <t>5079918_DoorDash CFlight Prime/Digital Q3'19 Scatter Plan - Digital Entertainment</t>
  </si>
  <si>
    <t>5084401_Clorox 18/19 Lifestyle Video - GTO VOD (3Q'19 Portion) - Digital Lifestyle</t>
  </si>
  <si>
    <t>5083462_Clorox 18/19 Lifestyle Video - FSU VOD (3Q'19 Portion)</t>
  </si>
  <si>
    <t>5083929_P&amp;G Pampers_3Q19 Scatter_Prime_W1849 - Digital Entertainment</t>
  </si>
  <si>
    <t>5084286_Columbia College 3Q'19 TAD E! - Digital Lifestyle</t>
  </si>
  <si>
    <t>5084550_1819_Sony Pictures_Q319_NBC Prime A1849_Angry Birds 2 - Digital Sports</t>
  </si>
  <si>
    <t>5056178_Annapurna_Where'd You Go Bernadette_CFlight Prime_NBC_FEP_18/19_Upfront</t>
  </si>
  <si>
    <t>5083581_SmileDirect_Q3'19_Scatter - Digital Entertainment</t>
  </si>
  <si>
    <t>5054669_Paramount_Dora the Explorer_CFlight_3Q19 - Digital Ent</t>
  </si>
  <si>
    <t>5063124_Chase Retail NBCU NAV_Q3 Upfront_OLV_2019</t>
  </si>
  <si>
    <t>5084744_Digital ADU_Q319_Henkel Aged Liability 1718 NBC Prime UF - Digital Entertainment</t>
  </si>
  <si>
    <t>5079679_Universal Pictures_FEP NAV &amp; YouTube_Good Boys_3Q19 - Digital Entertainment</t>
  </si>
  <si>
    <t>5055293_Kimberly Clark - Poise - 3Q'19 CFlight Prime/Digital 18/19 BYU Plan - Digital Entertainment</t>
  </si>
  <si>
    <t>5083869_Kohls_TAD_OLV_Q3 - Digital Entertainment</t>
  </si>
  <si>
    <t>5080220_Kimberly Clark - Huggies - 3QΓÇÖ19 CFlight Prime/Digital 18/19 BYU Plan - Digital Entertainment</t>
  </si>
  <si>
    <t>5080227_Kimberly Clark - PullUps - 3Q'19 CFlight Prime/Digital 18/19 BYU Plan - Digital Entertainment</t>
  </si>
  <si>
    <t>5081087_Match.com_NBCU OLV_Pre Emptible_Aug &amp; Sept 2019_Scatter  - Digital Entertainment</t>
  </si>
  <si>
    <t>5075955_Apex_Airbnb_CNBC_CashPad - Digital News</t>
  </si>
  <si>
    <t>5085031_E! &amp; Bravo VOD_CMT Racing Wives_Scatter - Digital Broadcast Entertainment</t>
  </si>
  <si>
    <t>5083831_Conair_Q3_Cable Entertainment Scatter</t>
  </si>
  <si>
    <t>5083435_FOX Broadcasting_90210_NBCU OLV_Q3'19 - Digital Entertainment</t>
  </si>
  <si>
    <t>5080134_GSK_Flonase_OLV_Q3 - Digital Entertainment</t>
  </si>
  <si>
    <t>5076601_Paramount ""DORA"" 3Q'19 - BravoTV.com - Digital Lifestyle</t>
  </si>
  <si>
    <t>5085378_General Mills_FiberOne_BRAVO E!_F35-64_3Q19- Digital Entertainment</t>
  </si>
  <si>
    <t>5079985_Invisalign CFlight Prime/Digital Q3'19 - A - Scatter - Digital Entertainment</t>
  </si>
  <si>
    <t>5085210_AbbVie NBC Prime_ VOD_ Q3'19 TAD - Digital Entertainment</t>
  </si>
  <si>
    <t>5080772_Darden TAD Q3 2019 - Digital Lifestyle</t>
  </si>
  <si>
    <t>5077763_Lionsgate_Angel has Fallen_NBCU OLV_Q3'19_Upfront - Digital Entertainment</t>
  </si>
  <si>
    <t>5085337_3Q19 MillerCoors Cape Line WWHL TAD Deal  - Digital ELG</t>
  </si>
  <si>
    <t>5082264_Conagra_Upfront1819_VOD_Hunts 1_3Q_1 - Digital Entertainment</t>
  </si>
  <si>
    <t>NBC Sports</t>
  </si>
  <si>
    <t>Reelz</t>
  </si>
  <si>
    <t>Attention: Christine Georgakakis</t>
  </si>
  <si>
    <t>AccountsPayable@reelzchannel.com</t>
  </si>
  <si>
    <t>Cgeorgakakis@reelz.com</t>
  </si>
  <si>
    <t>CBFM_Reelz_CPA_Campaign</t>
  </si>
  <si>
    <t>CBFM_Reelz_CPM_Campaign</t>
  </si>
  <si>
    <t>RCS BTB Smashing Pumpkins/The Clash Sunday - A</t>
  </si>
  <si>
    <t>REELZ Shark Terror: The Real Jaws July 21st - X</t>
  </si>
  <si>
    <t>REELZ Shark Terror: The Real Jaws Sunday - A</t>
  </si>
  <si>
    <t>REELZ - RCS Autopsy Vandross/ James - August 4</t>
  </si>
  <si>
    <t>REELZ - RCS Autopsy Vandross/ James - Sunday</t>
  </si>
  <si>
    <t>Sony</t>
  </si>
  <si>
    <t>Attention: Christofer Frey</t>
  </si>
  <si>
    <t>christofer_frey@spe.sony.com</t>
  </si>
  <si>
    <t>Cine Sony</t>
  </si>
  <si>
    <t>CineSony_OAP</t>
  </si>
  <si>
    <t>Cine</t>
  </si>
  <si>
    <t>CineSony_CBFM_ConsolidatedCreditElevator_2018</t>
  </si>
  <si>
    <t>CineSony_CBFM_OI2GO_Omega_2018</t>
  </si>
  <si>
    <t>CineSony_CBFM_Provsent Q118-Q218 (2019)</t>
  </si>
  <si>
    <t>Starz</t>
  </si>
  <si>
    <t>Attention: Stephen Montgomery</t>
  </si>
  <si>
    <t>Stephen.Montgomery@starz.com</t>
  </si>
  <si>
    <t>Starz, Starz Encore, MoviePlex</t>
  </si>
  <si>
    <t>Sweetbitter S2 Hero Trl Dated</t>
  </si>
  <si>
    <t>Power S6 Dated</t>
  </si>
  <si>
    <t>The Rook Fanboy</t>
  </si>
  <si>
    <t>Women of Summer 2019</t>
  </si>
  <si>
    <t>STARZ Q3 2019 Image</t>
  </si>
  <si>
    <t>Spanish Princess Female Character</t>
  </si>
  <si>
    <t>Spanish Princess Critics Sell</t>
  </si>
  <si>
    <t>The Rook NT</t>
  </si>
  <si>
    <t>The Rook NT Upsell</t>
  </si>
  <si>
    <t>MoviePlex</t>
  </si>
  <si>
    <t>Starz Encore</t>
  </si>
  <si>
    <t>Sweetbitter S2 Hero NT</t>
  </si>
  <si>
    <t>Power S6 Upsell Dated</t>
  </si>
  <si>
    <t>Univision</t>
  </si>
  <si>
    <t>Attention: interactiveAPinvoices</t>
  </si>
  <si>
    <t>interactiveAPinvoices@univision.net</t>
  </si>
  <si>
    <t>Univision, Galavision, Unimas, Univision Deportes</t>
  </si>
  <si>
    <t>106621_CBFM Canoe Ventures 2Q19 VOD test 106621</t>
  </si>
  <si>
    <t>106675_VOD UNV AMOR ETERNO</t>
  </si>
  <si>
    <t>Galavision</t>
  </si>
  <si>
    <t>TuTv (De Pelicula)</t>
  </si>
  <si>
    <t>Unimas</t>
  </si>
  <si>
    <t>Univision Deportes</t>
  </si>
  <si>
    <t>106709_VOD UNV PREMIOS JUVENTUD 2019</t>
  </si>
  <si>
    <t>106721_VOD UNV EL DRAGON</t>
  </si>
  <si>
    <t>106736_VOD UNV AMOR ETERNO 1</t>
  </si>
  <si>
    <t>106797_VOD UNV SIN MIEDO A LA VERDAD</t>
  </si>
  <si>
    <t>106833_VOD UNV EL CORAZON NO EQUIVOCA</t>
  </si>
  <si>
    <t>106834_VOD UNV-UNM APOCALIPSIS</t>
  </si>
  <si>
    <t>El Rey</t>
  </si>
  <si>
    <t>Bandamax</t>
  </si>
  <si>
    <t>Turner Broadcasting System</t>
  </si>
  <si>
    <t>Dan Kopp</t>
  </si>
  <si>
    <t>P. O. Box 5520</t>
  </si>
  <si>
    <t>Portland, OR  97228-5520</t>
  </si>
  <si>
    <t>Turner</t>
  </si>
  <si>
    <t>TBS, TNT, Adult Swim, Boomerang, Cartoon Network, HLN, truTV, CNN</t>
  </si>
  <si>
    <t>truTV Jul 19 Campaigns</t>
  </si>
  <si>
    <t>truTV</t>
  </si>
  <si>
    <t>Adult Swim Jul 19 Campaigns</t>
  </si>
  <si>
    <t>Adult Swim</t>
  </si>
  <si>
    <t>TBS Jul 19 Campaigns</t>
  </si>
  <si>
    <t>TBS</t>
  </si>
  <si>
    <t>Boomerang Jul 19 Campaigns</t>
  </si>
  <si>
    <t>Boomerang</t>
  </si>
  <si>
    <t>Cartoon Network Jul 19 Campaigns</t>
  </si>
  <si>
    <t>Cartoon Network</t>
  </si>
  <si>
    <t>Cartoon Network ESP Jul 19 Campaigns</t>
  </si>
  <si>
    <t>Cartoon Network ESP</t>
  </si>
  <si>
    <t>CNN Jul 19 Campaigns</t>
  </si>
  <si>
    <t>CNN</t>
  </si>
  <si>
    <t>HLN Jul 19 Campaigns</t>
  </si>
  <si>
    <t>HLN</t>
  </si>
  <si>
    <t>TNT Jul 19 Campaigns</t>
  </si>
  <si>
    <t>TNT</t>
  </si>
  <si>
    <t>March Madness Jul 19 Campaigns</t>
  </si>
  <si>
    <t>March Madness</t>
  </si>
  <si>
    <t>TOTAL DUE:</t>
  </si>
  <si>
    <t>TMG_CNN Cross VOD &amp; OLV Support</t>
  </si>
  <si>
    <t>119862_Toon VOD - Hasbro - Upfront 18/19 Various - 3Q' - 3Q'19 - Order #119862</t>
  </si>
  <si>
    <t>120554_TTN - American Honda Motor Company - SUV - 9/17-10/22 - Order 120554</t>
  </si>
  <si>
    <t>121042_TBS/TNT - Wells Fargo - 18/19 TBS/TNT VOD Upfront - IO #121042</t>
  </si>
  <si>
    <t>120894_ENT - Pizza Hut - 18/19 VOD Upfront - #120894</t>
  </si>
  <si>
    <t>120168_TTN - Discover - 18/19 Upfront - Discover Card - 9/25/18-9/10/19 IO#120168</t>
  </si>
  <si>
    <t>120435_TNT - Allstate -  18/19 UF VOD - IO#120435</t>
  </si>
  <si>
    <t>120433_TBS - Allstate - 18/19 UF VOD - IO#120433</t>
  </si>
  <si>
    <t>120663_TNT - Gorilla Glue -  FY1819 Upfront Video - 10.1.18-9.29.19 - #120663</t>
  </si>
  <si>
    <t>120599_ADSM_Lowe's_18/19 UF_10/1/18-9/29/19_IO#120599</t>
  </si>
  <si>
    <t>120611_TBS_Lowes_18/19 VOD_10/1/18-9/29/19_IO#120611</t>
  </si>
  <si>
    <t>120612_TNT_Lowes_18/19 UF_10/1/18-9/29/19_IO#120612</t>
  </si>
  <si>
    <t>120596_TRU_Lowe's_18/19 UF_10/1/18-9/29/19_IO#120596</t>
  </si>
  <si>
    <t>120702_TNT/TBS VOD - Apple - TNT/TBS 18/19 VOD Upfront - 10.1-8.18.19 #120702</t>
  </si>
  <si>
    <t>120921_TBS - Darden - 18/19 VOD/OLV - IO 120921</t>
  </si>
  <si>
    <t>120925_TNT - Darden - 18/19 VOD/OLV - IO 120925</t>
  </si>
  <si>
    <t>120840_AS- OLV+VOD- SUBWAY 18/19 UPFRONT- 4Q'18-3Q'19- P18-49- #120840</t>
  </si>
  <si>
    <t>120983_Adult Swim - Apple - 18/19 Upfront VOD - VARIOUS - 10/1-8/18/19 - #120983</t>
  </si>
  <si>
    <t>122325_TBS - Sonic - VOD/OLV - UF P18-49 -4Q18-3Q19 - IO # 122325</t>
  </si>
  <si>
    <t>122148_ADSM - Duracell - VOD - P25-54 UPFRONT #122148</t>
  </si>
  <si>
    <t>122323_TNT - Farmers Insurance - VOD- UF P25-54 - 4Q18-3Q19 - IO # 122323</t>
  </si>
  <si>
    <t>120561_Toon VOD_MilkPEP_18-19 Upfront_#120561</t>
  </si>
  <si>
    <t>121931_ROV/TOON- CARFAX VOD/OTT/OLV- 18/19 UF- IO#121931</t>
  </si>
  <si>
    <t>121706_ROV/TOON - CHATTEM VOD/OTT/OLV - 18/19 UPFRONT - IO#121706</t>
  </si>
  <si>
    <t>121791_ADSM- KFC 18/19 UPFRONT VOD IO#121791</t>
  </si>
  <si>
    <t>122480_TNT-KFC 18/19 UPFRONT VOD IO #122840</t>
  </si>
  <si>
    <t>122481_TBS- KFC 18/19 UPFRONT VOD IO #122481</t>
  </si>
  <si>
    <t>121315_AS_VOD_ 18/19 BOOST VOD UF_4Q18, 1Q19 &amp; 3Q19_P18-49_#121315</t>
  </si>
  <si>
    <t>121402_TBS VOD_SPRINT_18/19 UPFRONT_4Q18-3819_IO#121402</t>
  </si>
  <si>
    <t>121395_TBS VOD_POPEYES_18/19 UPFRONT_4Q'18-3Q'19_IO#121395</t>
  </si>
  <si>
    <t>120896_Wendy's - TBS Prime VOD/OLV - 18.19 TBS prime upfront - P18-49 - 120896</t>
  </si>
  <si>
    <t>120895_Wendy's - TNT VOD/OLV - 18.19 TNT upfront - P18-49 - 120895</t>
  </si>
  <si>
    <t>121392_TNT VOD_POPEYES_18/19 UPFRONT_4Q'18-3Q'19_IO#121392</t>
  </si>
  <si>
    <t>121636_TRUTV - NATIONAL VISION - UPFRONT #121636</t>
  </si>
  <si>
    <t>121405_TNT VOD_SPRINT_18/19 UPFRONT_4Q18-3Q19_IO#121405</t>
  </si>
  <si>
    <t>122398_ADSM - NATIONAL VISION - VOD - P25-54 UPFRONT #122398</t>
  </si>
  <si>
    <t>122288_ TBS - Lexus - VOD - UF P18-49 - 4Q18 - 3Q19 -IO #122288</t>
  </si>
  <si>
    <t>121837_AS_VOD_ 18/19 Burger King UPF_ P18-49_#121837</t>
  </si>
  <si>
    <t>121067_TNT VOD_BURGER KING_18/19 UPFRONT_4Q'18-3Q'19_IO#121067</t>
  </si>
  <si>
    <t>120084_TBS VOD- Burger King-18/19 UPFRONT- 4Q'18-3Q'19 IO #120084</t>
  </si>
  <si>
    <t>121704_AS_VOD_Popeye's 18/19 Upfront_4Q'18-3Q'19_P18-49_#121704</t>
  </si>
  <si>
    <t>120082_TBS VOD- Boost Mobile- 18/19 UPFRONT-IO#120082</t>
  </si>
  <si>
    <t>120771_TBS/TNT/TRU/AS_AT&amp;T_18/19 AT&amp;T VOD Upfront _IO #120771</t>
  </si>
  <si>
    <t>121077_TBS/TNT VOD/OLV/OTT- Subaru- BY18.19- 10/1-9/29- #121077</t>
  </si>
  <si>
    <t>121613_TRU_VOD_ CHILI'S 18/19 UPFRONT_P25-49_#121613</t>
  </si>
  <si>
    <t>122469_National Vision - TBS VOD/OLV - 18.19 TBS upfront - P25-54 - 122469</t>
  </si>
  <si>
    <t>122489_National Vision - TNT VOD/OLV - 18.19 TBS upfront - P25-54 - 122489</t>
  </si>
  <si>
    <t>121414_TBS/TNT/AS/TRU - VW - 18/19 VOD/OLV Upfront- 1Q19-3Q19 - 121414</t>
  </si>
  <si>
    <t>121376_TNT - Mercedes Benz - 18/19 CORP TNT VOD/OLV Upfront - IO #121376</t>
  </si>
  <si>
    <t>121374_TNT - Mercedes Benz - 18/19 RCP TNT VOD/OLV Upfront - IO # 121374</t>
  </si>
  <si>
    <t>120889_TBS - MetroPCS VOD P1849 - 18/19 UF - IO #120889</t>
  </si>
  <si>
    <t>120890_TNT - MetroPCS VOD P18/49 - 18/19 UF - IO 120890</t>
  </si>
  <si>
    <t>122395_TruTV- Duracell - VOD - P25-54 UPFRONT #122395</t>
  </si>
  <si>
    <t>122497_TNT VOD - Aflac 18/19 Upfront - P25-49 - IO#122497</t>
  </si>
  <si>
    <t>121061_TBS/TNT STB VOD - E Trade - 18/19 UF- IO#121061</t>
  </si>
  <si>
    <t>121101_TNT/TBS/TeamCoco - Ancestry - 18/19 TNT/TBS/TeamCoco FEP/VOD Upfront - IO #121101</t>
  </si>
  <si>
    <t>121052_TBS - Cigna - 18/19 Cigna TBS VOD/OLV Upfront - IO#121052</t>
  </si>
  <si>
    <t>121054_TNT - Cigna - 18/19 Cigna TNT VOD/OLV Upfront - IO #121054</t>
  </si>
  <si>
    <t>121614_AS_VOD_CARMAX 18/19 UPFRONT_P18-49_DNA_NO TV-MA#121614</t>
  </si>
  <si>
    <t>121380_TBS - Carmax - 18/19 VOD Upfront - #121380</t>
  </si>
  <si>
    <t>121444_TBS/TNT - JC Penney - 18/19 VOD Upfront - 4Q18-3Q19 - 121444</t>
  </si>
  <si>
    <t>122065_ADSM - MARS - YOUTH DEAL UPFRONT - VOD #122065</t>
  </si>
  <si>
    <t>122066_ADSM - MARS - ADULT PLAN - UPFRONT P18-34 - VOD #122066</t>
  </si>
  <si>
    <t>120873_TBS_Mitsubishi_18/19 Mitsubishi TBS VOD/OLV Upfront_IO #120873</t>
  </si>
  <si>
    <t>120871_TNT_Mitsubishi_18/19 Mitsu TNT VOD/OLV Upfront_IO #120871</t>
  </si>
  <si>
    <t>122343_Taco Bell_TBS VOD_18/19 Upfront_4Q'18-3Q'19_IO#122343</t>
  </si>
  <si>
    <t>120880_truTV - Clorox - 18/19 Upfront VOD - 10/1/18-9/29/19 - #120880</t>
  </si>
  <si>
    <t>120879_Adult Swim - Clorox - 18/19 Upfront VOD - 10/1/18-9/29/19 - #120879</t>
  </si>
  <si>
    <t>121129_TBS/TNT VOD - Eli Lilly Taltz 18/19 VOD UF- IO#121129</t>
  </si>
  <si>
    <t>122401_ADSM - MONDELEZ - VOD - 18/19 UF - P18-34 #122401</t>
  </si>
  <si>
    <t>120058_TEN - Hyundai - 18/19 OLV Video Upfront - 120058</t>
  </si>
  <si>
    <t>120937_Mondelez - TNT VOD - 18.19 TNT prime upfront - W25-54 - 120937</t>
  </si>
  <si>
    <t>120936_Mondelez - TBS VOD - 18.19 TBS prime upfront - W25-54 - 120936</t>
  </si>
  <si>
    <t>121378_TBS/TNT - State Farm 18/19 VOD Upfront Various - 4Q18-3Q19 - 121378</t>
  </si>
  <si>
    <t>122974_TBS - Ferrero - 18/19 TBS VOD/OLV Upfront - Crunch - 4Q18-2Q19 - 122974</t>
  </si>
  <si>
    <t>122972_TBS - Ferrero - 18/19 TBS VOD/OLV Upfront - Butterfinger - 4Q18-2Q19 - 122972</t>
  </si>
  <si>
    <t>122930_TNT - Ferrero - 18/19 VOD/OLV TNT Upfront - Butterfinger - 4Q18-3Q19 - 122930</t>
  </si>
  <si>
    <t>120948_Campbell's - TBS VOD- 18.19 TBS upfront - W25-54 - #120948</t>
  </si>
  <si>
    <t>121429_TBS - Old Navy - 18/19 TBS VOD Upfront - 4Q18-3Q19 - 121249</t>
  </si>
  <si>
    <t>TOON HOUSE Strategic Operations 2019</t>
  </si>
  <si>
    <t>122286_TD Ameritrade - TBS VOD - 18.19 TBS upfront - M35+ - 122286</t>
  </si>
  <si>
    <t>121031_TD Ameritrade - TNT VOD - 18.19 TNT upfront - M35+ - 121031</t>
  </si>
  <si>
    <t>120537_TNT_Fruit of the Loom_18/19UF_IO120537</t>
  </si>
  <si>
    <t>120535_TBS_Fruit of the Loom_18/19UF_120535</t>
  </si>
  <si>
    <t>122991_Adult Swim - Warner Brothers - Aquaman 4Q18 OLV - #122991</t>
  </si>
  <si>
    <t>123438_TNT-DR-VOD- R2CGroup-CONSUMER CELLULAR- 11.16.18-12.30.18 IO#123438</t>
  </si>
  <si>
    <t>123490_CNN -DR-VOD- R2CGroup-CONSUMER CELLULAR- 11.16.18-12.30.18 IO#123490</t>
  </si>
  <si>
    <t>121652_TBS OLV/VOD_LITTLE CAESARS_18/19 UPFRONT_1Q'19-4Q'19_IO#121652</t>
  </si>
  <si>
    <t>TNT HOUSE 2019</t>
  </si>
  <si>
    <t>TBS HOUSE 2019</t>
  </si>
  <si>
    <t>121673_TNT VOD/OLV_CONSTELLATION_18/19 UPFRONT_CORONA EXTRA_1Q'19-4Q'19_IO#121673</t>
  </si>
  <si>
    <t>121651_TNT VOD/OLV_LITTLE CAESARS_18/19 UPFRONT_1Q19-4/19_IO#121651</t>
  </si>
  <si>
    <t>122056_TNT VOD/OLV_CONSTELLATION_2019 UPFRONT_MODELO_1Q'19-4Q'19_IO#122056</t>
  </si>
  <si>
    <t>120342_TEN VOD/OLV/OTT- Zillow- 18/19 Various- 4Q'18-3Q'19- #120342</t>
  </si>
  <si>
    <t>121833_AS_VOD_18/19 LC PRIME ONLY UPF_P18-49_ NO TV-MA_#121833</t>
  </si>
  <si>
    <t>120279_TBS VOD_CONSTELLATION_18/19 UPFRONT_MODELO_1Q'19-4Q'19_IO#120279</t>
  </si>
  <si>
    <t>122346_TOON - 1Q-3Q19 - POST FOOD - UPFRONT - VOD #122346</t>
  </si>
  <si>
    <t>121671_TNT OLV/VOD_CAPITAL ONE_18/19 UPFRONT_CONSUMER_1Q'19-3Q'19_IO#121671</t>
  </si>
  <si>
    <t>121880_AS_VOD_18/19 Golden Corral Upfront_P25-54_#121880</t>
  </si>
  <si>
    <t>120098_TEN VOD- Golden Corral- 18/19 Upfront- 1Q'19-3Q'19-  IO#120098</t>
  </si>
  <si>
    <t>121789_ADSM- LEXUS 18/19 UPFRONT VOD- IO#121789</t>
  </si>
  <si>
    <t>121788_truTV- 18/19 Lexus VOD Upfront- IO#121788</t>
  </si>
  <si>
    <t>124056_truTV and ENT - OrangeTheory Fitness - 2019 VOD/OLV - 1.1-9.29.19 124056</t>
  </si>
  <si>
    <t>122047_Adult Swim/GEICO/18-19 VOD Upfront/100% :30s/Order#122047</t>
  </si>
  <si>
    <t>120099_TEN VOD__ GEICO__ 18/19 UPFRONT_ 1'Q19-4Q'19_IO#120099</t>
  </si>
  <si>
    <t>123516_TEN VOD/OLV/OTT- Nationwide- 2019 - 1Q'19-4Q'19</t>
  </si>
  <si>
    <t>122289_TNT - Reckitt - VOD - UF F25-54 -1Q19-4Q19 - 12/31 - 1/5 IO # 122289</t>
  </si>
  <si>
    <t>123977_TBS/TNT - SCJ - 18/19 VOD/OLV Upfront - Ziploc - 1Q19-3Q19 - 123977</t>
  </si>
  <si>
    <t>123925_TNT/TBS - Mars Wrigley - VOD Upfront - 12/31-9/30 #123925</t>
  </si>
  <si>
    <t>124280_TBS VOD_DISH NETWORK_2019 CYU_1Q'19-3Q'19_IO#124280</t>
  </si>
  <si>
    <t>124313_TNT VOD_DISH NETWORK_2019 CYU_1Q'19-3Q'19_IO#124313</t>
  </si>
  <si>
    <t>123652_TBS/TNT OLV/VOD - Tracfone - STK UPF - 1Q-3Q - #123652</t>
  </si>
  <si>
    <t>123657_TBS/TNT OLV/VOD - Tracfone - TW UPF - 1Q-3Q - #123657</t>
  </si>
  <si>
    <t>122741_TNT VOD - Eli Lilly Trulicity 18/19 VOD UF - #122741</t>
  </si>
  <si>
    <t>122342_Taco Bell_TNT VOD_18/19 Upfront_4Q'18-3Q'19_IO#122342</t>
  </si>
  <si>
    <t>121835_AS_VOD_18/19 LC BASE UPF_P18-49_DNA_NO TV-MA #121835</t>
  </si>
  <si>
    <t>121825_TRU_VOD_18/19 LITTLE CAESARS UPFRONT_P18-49_NO TV-MA #121825</t>
  </si>
  <si>
    <t>122745_Duracell - TBS VOD/OLV - 18.19 TBS upfront - P25-54 - #122745</t>
  </si>
  <si>
    <t>123341_TNT OLV/VOD -Liberty Mutual- CY Upfront -1Q19-3Q19 -Order #123341</t>
  </si>
  <si>
    <t>122949_TNT -  Visionworks 18/19 VOD - 12/31-9/30 - 122949</t>
  </si>
  <si>
    <t>122947_TBS - Visionworks 18/19 VOD - 12/31-9/30 - 122947</t>
  </si>
  <si>
    <t>121412_TBS/TNT/Team Coco - UPX - 18/19 UPX TBS/TNT VOD/OLV Upfront - 1Q19-3Q19 - 121412</t>
  </si>
  <si>
    <t>121245_Mattress Firm - TBS VOD - 18.19 TBS upfront - P25-54 -121245</t>
  </si>
  <si>
    <t>121244_Mattress Firm - TNT VOD - 18.19 TNT upfront - P25-54 - 121244</t>
  </si>
  <si>
    <t>123447_TEC- VOD- Tracfone Upfront -11/262/18-9/29/18 - IO #123447</t>
  </si>
  <si>
    <t>124117_ADSM DUNKIN DONUTS INCREMENTAL 2019 CY UF VOD- 1Q19-4Q19 IO#124117</t>
  </si>
  <si>
    <t>123873_TBS VOD - Dunkin Donuts - 18/19 UPF - 123873</t>
  </si>
  <si>
    <t>123882_TNT VOD - Dunkin Donuts - 18/19 UPF - 123882</t>
  </si>
  <si>
    <t>124076_TBS VOD - Dunkin Donuts - 18/19 UPF - 124076</t>
  </si>
  <si>
    <t>124104_ADSM- DUNKIN DONUTS 2019 CY UF VOD- 1Q19-4Q19- IO#124104</t>
  </si>
  <si>
    <t>124423_ROV ENT/Tru OLV &amp; TBS VOD - Aflac - 18.19 upfront - P25-49 - Excl CNN, HLN, Cartoon network, Adult Swim, Team Coco - IO#124423</t>
  </si>
  <si>
    <t>120101_TBS VOD/OLV_Capital One_18/19 UPFRONT_Quicksilver_1Q'19-3Q'19_IO#120101</t>
  </si>
  <si>
    <t>124339_TNT - Heineken - 18/19 VOD Upfront - #124339</t>
  </si>
  <si>
    <t>121325_TNT - GSK - 18/19 TNT VOD Upfront - IO #121325</t>
  </si>
  <si>
    <t>124034_TBS - VOD - Tempur-Sealy - 2019 CY UF - 1Q-4Q19 - #124034</t>
  </si>
  <si>
    <t>124293_TEN - Chase Retail - CY UF - 1Q19-3Q19 - OLV/VOD - IO #124293</t>
  </si>
  <si>
    <t>124446_1Q-3Q TBS - Heineken - 18/19 VOD UF - 124446</t>
  </si>
  <si>
    <t>121707_MillerCoors_TBS VOD_Blue Moon_1Q-3Q_IO#121707</t>
  </si>
  <si>
    <t>121282_TNT - SERVPRO - 2019 CY Upfront VOD - 1.28-8.11.19 - 121282</t>
  </si>
  <si>
    <t>2019-CNN-Turner-Cross-House-VOD</t>
  </si>
  <si>
    <t>121790_ADSM- TOYOTA 18/19 UPFRONT VOD IO#121790</t>
  </si>
  <si>
    <t>122284_TBS - Toyota- VOD - UF P18-49 -1Q19-2Q19 - 12/31 - 6/24 IO # 122284</t>
  </si>
  <si>
    <t>123486_ROV ENT- Quicken Loans- 2019 Upfront- 1Q'19-4Q'19-#123486</t>
  </si>
  <si>
    <t>121122_TBS VOD - Eli Lilly Galca 18/19 VOD UF - IO#121122</t>
  </si>
  <si>
    <t>124807_CN- VOD -PVM- Airheads - 1Q-4Q- #124807</t>
  </si>
  <si>
    <t>121068_TBS - Mastercard - 18/19 Upfront VOD/OLV - #121068</t>
  </si>
  <si>
    <t>125060_TNT VOD - PetSmart - TNT VOD 18/19 Upfront - 2.11-9.29.19 #125060</t>
  </si>
  <si>
    <t>124632_CNN - SERVPRO - 2019 - 1.28 - 12.31.19 - 124632</t>
  </si>
  <si>
    <t>124437_AS, truTV OLV/VOD- UM- US ARMY- 1Q'19-3Q19 UPF 2.15.19-9.22.19 IO #124437</t>
  </si>
  <si>
    <t>123807_TNT/Red Robin CY 2019 Upfront/1Q-3Q'19/P25-49/Order #123807</t>
  </si>
  <si>
    <t>124991_ TNT-VOD- PhRMA-COR- 2/25-6/24 #124991</t>
  </si>
  <si>
    <t>123187_Marriott - TBS VOD - 18.19 TBS upfront - P25-49 - #123187</t>
  </si>
  <si>
    <t>123188_Marriott - TNT VOD - 18.19 TNT upfront - P25-49 - 123188</t>
  </si>
  <si>
    <t>124488_TBS VOD_BOARSHEAD_2019 CYU_1Q'19-4Q'19_IO#124488</t>
  </si>
  <si>
    <t>124848_TBS VOD/Red Robin/CY 2019 Upfront 1Q-3Q/P25-49/124848</t>
  </si>
  <si>
    <t>124627_TBS VOD_Travelocity_ 3.4.19-5.26.19_#124627</t>
  </si>
  <si>
    <t>120110_TBS VOD/OLV_Corona Extra_18/19 UPFRONT_Corona Extra_1Q'19-4Q'19_ IO#120110</t>
  </si>
  <si>
    <t>124808_truTV/ADSM- VOD - PVM- Mentos -3/4-11/17- #124808</t>
  </si>
  <si>
    <t>121692_MillerCoors_TBS VOD_Sol_1Q-3Q_IO#121692</t>
  </si>
  <si>
    <t>125193_TBS VOD/OLV_MAYO CLINIC_1Q19-3Q'19 SCATTER_IO#125193</t>
  </si>
  <si>
    <t>124535_TNT VOD/OLV_CONSTELLATION_2019 CYU_MODELO_1Q'19-4Q'19_IO#124535</t>
  </si>
  <si>
    <t>124533_TBS VOD/OLV_CONSTELLATION_2019 CYU_MODELO_1Q'19-4Q'19_IO#124533</t>
  </si>
  <si>
    <t>120801_18/19 Adult Swim/truth Initiative/2Q19/Order #120801</t>
  </si>
  <si>
    <t>121239_CN_Great Wolf Resorts_2019 Upfront_Various_IO#121239</t>
  </si>
  <si>
    <t>125710_CNN - Land Rover - Race to Space CNNGo - 18/19 Upfront - 125710</t>
  </si>
  <si>
    <t>125711_CNN - Land Rover Jaguar - Race to Space CNNGo - 18/19 Upfront</t>
  </si>
  <si>
    <t>122716_TBS VOD_EVERGREEN TRADING_CONSTELLATION_2019 CYU_ CORONA PREM_1Q'19-4Q'19_IO#122716</t>
  </si>
  <si>
    <t>2Q'19-CNN-House-VOD</t>
  </si>
  <si>
    <t>124232_TNT VOD - Behr 18/19 Upfront - 4/15-8/18/19 - IO:124232</t>
  </si>
  <si>
    <t>124238_TBS VOD - Behr 18/19 Upfront - 3/25-9/4/19 - IO:124238</t>
  </si>
  <si>
    <t>125382_TNT VOD_Abbott_Freestyle Libre_4/1/19-6/30/19_IO#125382</t>
  </si>
  <si>
    <t>125381_TBS VOD_Abbott _Freestyle Libre_4/1/19-6/30/19_IO#125381</t>
  </si>
  <si>
    <t>124179_TBS/TNT - Hershey - 18/19 Upfront VOD- 2Q'19-4Q'19 -124179</t>
  </si>
  <si>
    <t>124656_Toon - Unilever - Dove - VOD 4/1/19-12/29/19 IO #124656</t>
  </si>
  <si>
    <t>125784_CN_Mattel_18/19 2Q19 Mattel VOD ADU Cross Clearance_4/1-6/20_IO#125784</t>
  </si>
  <si>
    <t>122092_CNN VOD - Marriott Loyalty (Q1 2019) - 4.1.19-6.16.19 - #122092</t>
  </si>
  <si>
    <t>122554_TBS/TNT - Microsoft - ""Innovation"" - 2Q'19 -#122554</t>
  </si>
  <si>
    <t>125683_P&amp;G_TBS/TNT/TeamCoco OLV &amp; VOD_2Q'19 P&amp;G Upfront Pampers Swaddlers Diaper Allocation_IO #125683</t>
  </si>
  <si>
    <t>124574_TBS VOD - Skechers - 2019 Upfront - #124574</t>
  </si>
  <si>
    <t>126101_AS - Pepsi - Bubly - 2Q'19 VOD 18/19 Upfront #126101</t>
  </si>
  <si>
    <t>125511_CN- CAMPBELLS-SPARK -TOON CROSS CLEAR 4.1-6.24 IO# 125511</t>
  </si>
  <si>
    <t>126135_TTN - RECKITT UF PEEL HYHO OLV 2Q - IO #126135</t>
  </si>
  <si>
    <t>121658_MillerCoors_TBS VOD_Peroni_2Q Only_IO#121658</t>
  </si>
  <si>
    <t>125993_TBS/TNT/ADSM/TRU VOD + OLV - Match.com - 4/1-6/30/19 - IO:125993</t>
  </si>
  <si>
    <t>121659_MillerCoors_TBS VOD_Miller Lite_1Q-3Q_IO#121659</t>
  </si>
  <si>
    <t>126093_TBS_MillerCoors_CoorsLight_4/1-6/30_IO#126093</t>
  </si>
  <si>
    <t>126202_TNT - Pepsi - 2Q'19 Bubly TNT Upfront Allocation - 4/1-6/30 - IO #126202</t>
  </si>
  <si>
    <t>126231_TNT - Pepsi - 2Q'19 Pure Leaf Core TNT Upfront Allocation - 4/1-6/30 - IO #126231</t>
  </si>
  <si>
    <t>126230_TNT - Pepsi - 2Q'19 Pure Leaf Herbals TNT Upfront Allocation - 4/1-6/30 - IO #126230</t>
  </si>
  <si>
    <t>126183_TEC/TN - Verizon - VOD/OLV - UF P18-49 - 2Q19- IO # 126183</t>
  </si>
  <si>
    <t>121590_TNT_18/19 Upfront_AbbVie Humira Gastro_2Q19_IO#121590</t>
  </si>
  <si>
    <t>122488_TBS/TeamCoco - Pfizer - 18/19 Upfront VOD/OLV - 2Q'19 Allocations - #122488</t>
  </si>
  <si>
    <t>121321_truTV - 18/19 Toyota VOD Upfront 2Q- IO #121321</t>
  </si>
  <si>
    <t>126236_TBS - Pepsi - 2Q'19 Bubly TBS VOD Upfront Allocation - 4/1-6/30 - IO #126236</t>
  </si>
  <si>
    <t>126251_TBS - Pepsi - 2Q'19 Pure Leaf Core TBS VOD Upfront Allocation - 4/1-6/30 - IO #126251</t>
  </si>
  <si>
    <t>126249_TBS - Pepsi - 2Q'19 Pure Leaf Herbals TBS VOD Upfront Allocation - 4/1-6/30 - IO #126249</t>
  </si>
  <si>
    <t>126307_TBS, TNT ASDM, truTV -DR-VOD-SmileDirectClub- Horizon Next -4.1.19-6.30.19 IO #</t>
  </si>
  <si>
    <t>124529_TBS VOD/OLV_CONSTELLATION_2019 CYU_PACIFICO_2Q19-4Q19_IO#124529</t>
  </si>
  <si>
    <t>124532_TNT VOD/OLV_CONSTELLATION_2019 CYU_PACIFICO_2Q'19-4Q'19_IO#124532</t>
  </si>
  <si>
    <t>122500_TNT - Pfizer - 18/19 Upfront 2Q'19 Allos - #122500</t>
  </si>
  <si>
    <t>TRUTV HOUSE 2019</t>
  </si>
  <si>
    <t>125513_Turner Ent. Channel - Apts.Com - 4/8-8/19 -125513</t>
  </si>
  <si>
    <t>123106_TBS - Hanes VOD UF - 4/1-9/29 - #123106</t>
  </si>
  <si>
    <t>126116_ TBS VOD - Golden Corral - 17/18 ADU Cross Clear Package - 2Q'19 - IO #126116</t>
  </si>
  <si>
    <t>126126_TOON - Paramount Pictures - Dora - 5/28-5/30, 7/8-8/4 IO#126126</t>
  </si>
  <si>
    <t>126075_TEN VOD/OLV_CAP ONE_2Q'19-4Q'19 CNN SHIFT_BANK_2Q'19-4Q'19_IO#126075</t>
  </si>
  <si>
    <t>126078_TEN VOD/OLV_CAP ONE_2Q'19-3Q'19 CNN SHIFT_CONSUMER CARD_2Q'19-3Q'19_IO#126078</t>
  </si>
  <si>
    <t>126297_TRU 2Q'19_18/19 Dairy Queen truTV VOD ADU - 4/03/2019-6/30/2019 - IO #126297</t>
  </si>
  <si>
    <t>126098_TBS VOD - Constellation Modelo - 18/19 ADU Cross Clear Package - 2Q'19 - C1 - IO #126098</t>
  </si>
  <si>
    <t>126114_TNT VOD - Constellation Corona Extra - 18/19 ADU Cross Clear Package - 2Q'19 - C2 - IO #126114</t>
  </si>
  <si>
    <t>126422_TNT - Anheuser Busch - 2Q19 Sct VOD for ADU - 2Q19 - #126422</t>
  </si>
  <si>
    <t>124491_TBS - Wyndham Hotels - 2019 CY UF - 4/22 - 8/18 - 124491</t>
  </si>
  <si>
    <t>126562_CTN VOD/OLV Topps Ring Pop Gummy Gem 2Q19 Post Easter Upfront 4.22 - 6.24 IO#126562</t>
  </si>
  <si>
    <t>126558_CTN VOD/OLV Topps Baby Bottle Pop 2Q19 Post Easter Upfront 4.22 - 6.24 IO#126558</t>
  </si>
  <si>
    <t>126560_CTN VOD/OLV Topps Push Pop 2Q19 Post Easter Upfront 4.22 - 6.24 IO#126560</t>
  </si>
  <si>
    <t>126674_Cartoon Network - Chuck E Cheese PHD VOD - 2Q-4Q19 - 4.23-12.29 - #126674</t>
  </si>
  <si>
    <t>126653_CTN VOD Topps Push Pop 2Q19 Post Easter Upfront 4.29 - 6.24 (Additional $) IO#126653</t>
  </si>
  <si>
    <t>126652_CTN VOD Topps Ring Pop Gummy Gem 2Q19 Post Easter Upfront 4.29 - 6.24 (Additional $) IO#126652</t>
  </si>
  <si>
    <t>126662_CTN VOD Topps Baby Bottle Pop 2Q19 Post Easter Upfront 4.29 - 6.24 (Additional $) IO#126662</t>
  </si>
  <si>
    <t>126227_TNT - Pepsi - 2Q'19 Frappuccino TNT Upfront Allocation - 4/29-6/30 - IO #126227</t>
  </si>
  <si>
    <t>126246_TBS - Pepsi - 2Q'19 Frappucino TBS VOD Upfront Allocation - 4/29-6/30 - IO #126246</t>
  </si>
  <si>
    <t>124408_TBS - Baskin Robbins-TBS VOD - 2019 CYU - P18-49- IO #124408</t>
  </si>
  <si>
    <t>126438_TBS VOD - Walmart 18/19 Upfront - GP 2Q - IO:126438</t>
  </si>
  <si>
    <t>126701_TBS/TNT - VOD Only General Motors 18/19 Upfront - Buick -126701</t>
  </si>
  <si>
    <t>126132_TTN RON - RECKITT UF HYHO 2Q - IO #126132</t>
  </si>
  <si>
    <t>126104_AS &amp; TRU - Pepsi - Tripleshot - 2QΓÇÖ19 VOD 18/19 Upfront - #126104</t>
  </si>
  <si>
    <t>126226_TNT - Pepsi - 2Q'19 Tripleshot TNT Upfront Allocation - 5/6-6/30 - IO #126266</t>
  </si>
  <si>
    <t>126241_TBS - Pepsi - 2Q'19 Tripleshot TBS VOD Upfront Allocation - 5/6-6/30 - IO #126241</t>
  </si>
  <si>
    <t>126617_TNT - Facebook- Brand Deal- 5.6.19 - 9.30.19 - FC - P18-49 - 126617</t>
  </si>
  <si>
    <t>126629_TBS - Facebook- Brand Deal- 5.6.19 - 9.30.19 - FC - P18-49 - 126617</t>
  </si>
  <si>
    <t>126663_CTN VOD Topps Matchems 2Q19 Post Easter Upfront 5.13 - 6.24 (Additional $) IO#126663</t>
  </si>
  <si>
    <t>123674_TBS VOD/OLV_CONSTELLATION_2019 CYU_CORONA REFRESCA_2Q'19-3Q'19_IO#123674</t>
  </si>
  <si>
    <t>125933_TNT - Boston Beer - 2Q'19 Truly VOD/OLV Allocation - IO #125933</t>
  </si>
  <si>
    <t>120541_ADSM_Fruit of the Loom_18/19 UF_120541</t>
  </si>
  <si>
    <t>125942_TBS - Boston Beer - 2Q'19 Truly VOD/OLV Allocation - IO #125942</t>
  </si>
  <si>
    <t>124866_TBS OLV/VOD_CONSTELLATION_2019 CYU_SVEDKA_2Q19-3Q19_IO#124866</t>
  </si>
  <si>
    <t>126699_TBS VOD/OLV_CAPITAL ONE_2Q-3Q'19 SCATTER_CONSUMER CARD_5/6-7/14_IO#126699</t>
  </si>
  <si>
    <t>126676_CTN VOD/OLV Topps Juicy Drop Trademark 2Q19 Post Easter Upfront 5.20 - 6.24 IO#126676</t>
  </si>
  <si>
    <t>126429_TEN - McDonald's Amp'd Scatter VOD/FEP 2Q19 # 126429</t>
  </si>
  <si>
    <t>125491_TBS VOD - Infiniti TBS Conan - 2Q'19 TBS VOD for ADU - IO #125491</t>
  </si>
  <si>
    <t>125488_TNT VOD - Infiniti TNT Originals - 2Q'19 TNT VOD for ADU - IO #125488</t>
  </si>
  <si>
    <t>125643_ADSM Facebook VOD 5/10/19-9/29/19 #125643</t>
  </si>
  <si>
    <t>126974_Adult Swim - Warner Brothers - Annabelle Comes Home Pre-Opening 2Q19 - OLV/VOD - #126974</t>
  </si>
  <si>
    <t>125505_TOON- Yulu Pop Pop Shotz Blue Plate #125505</t>
  </si>
  <si>
    <t>126097_ TBS VOD - Constellation Modelo - 2019 ADU Cross Clear Package - 2Q'19 - C6 - IO #126097</t>
  </si>
  <si>
    <t>126743_CN - Sony Pics Spiderman OLV/VOD 6/4/19-7/5/19 IO #126743</t>
  </si>
  <si>
    <t>126163_TOON - McDonald's - Toy Story 4 - 2Q'19 OLV/VOD 18/19 - #126163</t>
  </si>
  <si>
    <t>126070_TEN - McDonald's - Worldwide Favorites - OLV/VOD 18/19 UPF #126070</t>
  </si>
  <si>
    <t>127359_TOON  - DR - Havas Edge - Cimpress - 6.10.19 - 6.30.19 - IO #127359</t>
  </si>
  <si>
    <t>127366_Cartoon Network - Age of Learning - VOD/OTT 6/10-6/29</t>
  </si>
  <si>
    <t>126068_TEN - McDonald's - Disney Toy Story/Lion King - OLV/VOD 18/19 UPF #126068</t>
  </si>
  <si>
    <t>126452_TOON - Paramount Home Ent - Wonder Park - 6/18 - 7/7 IO#126452</t>
  </si>
  <si>
    <t>120267_TBS VOD/OLV_ CONSTELLATION_ 18/19 UPFRONT_ WOODBRIDGE WINES_2Q19-4Q19_ IO#120267</t>
  </si>
  <si>
    <t>120271_TBS VOD_CONSTELLATION_18-19 UPFRONT_ KIM CRAWFORD_2Q'19-4Q'19_ IO#120271</t>
  </si>
  <si>
    <t>121576_TBS_18/19 Upfront_AbbVie Humira Gastro_3Q19_IO#121576</t>
  </si>
  <si>
    <t>124525_TRU - 18-19 Pepsi + Jokers 365 Launchpad &amp; OLV/VOD - 2019 - #124525</t>
  </si>
  <si>
    <t>3Q'19-CNN-House-VOD</t>
  </si>
  <si>
    <t>126909_TRU - Paramount Pictures - Crawl - 6.24.19-7.14.19 IO#126909</t>
  </si>
  <si>
    <t>126944_TBS/TNT - Amgen - 3Q'19 Amgen VOD/OLV Scatter - IO #126944</t>
  </si>
  <si>
    <t>122493_TBS/Team Coco - Pfizer - 18/19 UF VOD/OLV - 3Q'19 - #122493</t>
  </si>
  <si>
    <t>122501_TNT - Pfizer - 18/19 Upfront - 3Q Allocation - #1222501</t>
  </si>
  <si>
    <t>121597_TNT_18/19 Upfront_AbbVie Humira RA_3Q19_IO#121597</t>
  </si>
  <si>
    <t>127684_DR-VOD-CNN/TBS/TNT-Esurance-7.1.19-9.29.19 IO#127684</t>
  </si>
  <si>
    <t>127577_TBS+TNT_18/19 Upfront VOD_Dairy Queen_3Q19_IO#127577</t>
  </si>
  <si>
    <t>126890_TBS VOD - Western Union - 3Q19 SCT - #126890</t>
  </si>
  <si>
    <t>126702_ENT VOD_Bank Of America_2-3Q19_Order #126702</t>
  </si>
  <si>
    <t>127224_Toon-18/19 Disney- Lion King VOD- 7/4-7/20 #127224</t>
  </si>
  <si>
    <t>122324_TBS/TNT/Team Coco - Chili's - 18/19 - 3Q'19 Allocation - #122324</t>
  </si>
  <si>
    <t>127797_3Q19 TBS_TNT_ConAgra_18/19 Upfront _Condiments_7/1/19-8/25/19 IO#127797</t>
  </si>
  <si>
    <t>127415_TEC/TN - Verizon - VOD/OLV - UF P18-49 - 3Q19 - IO #127415</t>
  </si>
  <si>
    <t>127729_TNT - Mercedes Benz - 18/19 NEW CORP TNT VOD/OLV Upfront - IO #127729</t>
  </si>
  <si>
    <t>127816_CNNGo/CNN VOD_AT&amp;T M&amp;E_18/19 Upfront_3Q'19_127816</t>
  </si>
  <si>
    <t>122897_TBS/TNT - Boston Beer - 18/19 Angry Orchard TBS/TNT VOD/OLV Upfront - IO #122897</t>
  </si>
  <si>
    <t>122160_TNT - Boston Beer - 3Q'19 Truly VOD/OLV UF Allocation - IO #122160</t>
  </si>
  <si>
    <t>122017_TBS - Boston Beer - 3Q'19 Truly VOD/OLV UF Allocation - IO #122017</t>
  </si>
  <si>
    <t>127262_TBS VOD_DISH NETWORK_3Q19 SCATTER_7/1-9/23_IO#127262</t>
  </si>
  <si>
    <t>127264_TNT VOD_DISH NETWORK_3Q19 SCATTER_7/1-9/23_IO#127264</t>
  </si>
  <si>
    <t>127733_TBS - Pepsi - 3Q'19 Pepsi TM TBS VOD Allocation - IO #127733</t>
  </si>
  <si>
    <t>127838_TNT - Pepsi - 3Q'19 Pepsi TM TNT VOD Allocation - IO #127838</t>
  </si>
  <si>
    <t>127793_TBS - Pepsi - 3Q'19 DEW TM TBS VOD Allocation - IO #127793</t>
  </si>
  <si>
    <t>127839_TNT - Pepsi - 3Q'19 DEW TM TNT VOD Allocation - IO #127839</t>
  </si>
  <si>
    <t>127809_TBS - Pepsi - 3Q'19 Cheetos TBS VOD Allocation - IO #127809</t>
  </si>
  <si>
    <t>127810_TBS - Pepsi - 3Q'19 Doritos TBS VOD Allocation - IO #127810</t>
  </si>
  <si>
    <t>127234_TNT VOD - Pop TV - Florida Girls - 3Q19 Scatter - 7/8-7/24 - 127234</t>
  </si>
  <si>
    <t>127794_TBS - Pepsi - 3Q'19 Pure Leaf Herbals TBS VOD Allocation - IO #127794</t>
  </si>
  <si>
    <t>127840_TNT - Pepsi - 3Q'19 Pure Leaf Herbals TNT VOD Allocation - IO #127840</t>
  </si>
  <si>
    <t>127799_TBS - Pepsi - 3Q'19 Pure Leaf Core TBS VOD Allocation - IO #127799</t>
  </si>
  <si>
    <t>127841_TNT - Pepsi - 3Q'19 Pure Leaf Core TNT VOD Allocation - IO #127841</t>
  </si>
  <si>
    <t>127842_TNT - Pepsi - 3Q'19 Lipton TNT VOD Allocation - IO #127842</t>
  </si>
  <si>
    <t>127800_TBS - Pepsi - 3Q'19 Lipton TBS VOD Allocation - IO #127800</t>
  </si>
  <si>
    <t>127843_TNT - Pepsi - 3Q'19 Frappuccino TNT VOD Allocation - IO #127843</t>
  </si>
  <si>
    <t>127808_TBS - Pepsi - 3Q'19 Frappuccino TBS VOD Allocation - IO #127808</t>
  </si>
  <si>
    <t>127844_TNT - Pepsi - 3Q'19 Tripleshot TNT VOD Allocation - IO #127844</t>
  </si>
  <si>
    <t>127805_TBS - Pepsi - 3Q'19 Tripleshot TBS VOD Allocation - IO #127805</t>
  </si>
  <si>
    <t>127675_TBS, TNT ASDM, truTV -DR-VOD/OTT-SmileDirectClub- Horizon Next -7.1.19-9.29.19 IO #127675</t>
  </si>
  <si>
    <t>127763_TOON OLV &amp; VOD Topps Ring Pop 3Q19 7.1 - 8.12 IO#127763</t>
  </si>
  <si>
    <t>127757_TOON OLV &amp; VOD Topps Matchems 3Q19 7.01 - 7.22 IO#127757</t>
  </si>
  <si>
    <t>127760_TOON VOD Topps Finders Keepers 3Q19 7.1 - 7.29 IO#127760</t>
  </si>
  <si>
    <t>127575_AS &amp; TRU - Pepsi - Pepsi TM - 3QΓÇÖ19 VOD 18/19 Upfront - IO #127575</t>
  </si>
  <si>
    <t>127578_AS &amp; TRU - Pepsi - Tripleshot - 3QΓÇÖ19 VOD 18/19 Upfront - IO #127578</t>
  </si>
  <si>
    <t>127579_TRU - Pepsi - Propel - 3QΓÇÖ19 VOD 18/19 Upfront - IO #127579</t>
  </si>
  <si>
    <t>127773_TNT - Juul - 3Q'19 Juul TNT VOD Scatter - IO #127773</t>
  </si>
  <si>
    <t>127322_TBS/TNT/ 3Q General Motors VOD/Chevy/P25-54/DNA_Order #127322</t>
  </si>
  <si>
    <t>127325_TBS/TNT VOD/General Motors/3Q'19 Chevy Retail/P25-54/DNA/Order #127325</t>
  </si>
  <si>
    <t>127326_TBS/TNT VOD/General Motors/Buick 3Q'19/Demo P25-54/DNA/Order #127326</t>
  </si>
  <si>
    <t>126921_TNT - PepsiCo - 3Q'19 Propel TNT VOD for ADU - 7/1-9/8 - IO #126921</t>
  </si>
  <si>
    <t>126914_TBS - PepsiCo - 3Q'19 Propel TBS VOD for ADU - 7/1-9/8 - IO #126914</t>
  </si>
  <si>
    <t>127754_TOON OLV &amp; VOD Wicked Cool Swarm Squad 3Q19 July 7.01 - 7.22 IO#127754</t>
  </si>
  <si>
    <t>127540_TNT- VOD - DoorDash - 7/8 - 9/16 #127540</t>
  </si>
  <si>
    <t>127631_Cartoon Network - Age of Learning - VOD/OTT 7/1-9/29</t>
  </si>
  <si>
    <t>127803_TBS - Pepsi - 3Q'19 Multipack TBS VOD Allocation - IO #127803</t>
  </si>
  <si>
    <t>127802_TBS - Pepsi - 3Q'19 Tostitos TBS VOD Allocation - IO #127802</t>
  </si>
  <si>
    <t>127271_TBS - Facebook - Portals - 7.1.19 - 7.31.19 - 127271 - P18-49 - FC</t>
  </si>
  <si>
    <t>127871_TBS VOD- Exxon- Lubes- 3Q19 Scatter- #127871</t>
  </si>
  <si>
    <t>127876_TNT VOD- Exxon- Lubes- 3Q19 Scatter- #127876</t>
  </si>
  <si>
    <t>127168_TBS-VOD- VOLVO-XC90- 7/8-9/16 #127168 DNA</t>
  </si>
  <si>
    <t>127169_TNT-VOD- VOLVO-XC90- 7/8-9/22 #127169 DNA</t>
  </si>
  <si>
    <t>127739_TBS/TNT/Boehringer/Animal Health Frontline Oral Defense/3Q'19/Order #127739 (F25-54 Demo)</t>
  </si>
  <si>
    <t>127759_TOON OLV &amp; VOD Topps Baby Bottle Pop 3Q19 7.8 - 8.19 IO#127759</t>
  </si>
  <si>
    <t>127762_TOON OLV &amp; VOD Topps Ring Pop Gummy Gems 3Q19 7.8 - 8.11 IO#127762</t>
  </si>
  <si>
    <t>127756_TOON OLV &amp; VOD Topps Juicy Drop Trademark 3Q19 7.08 - 8.25 IO#127756</t>
  </si>
  <si>
    <t>127896_TBS and TNT - DR VOD - VUSE Cage Point - Chief Media - 7.8.2019-9.29.2019 IO #127896</t>
  </si>
  <si>
    <t>127590_TOON - McDonald's - Toy Story 4 - 3Q'19 OLV/VOD 18/19 - #127590</t>
  </si>
  <si>
    <t>127737_TBS-TNT/Boehringer/Animal Health Frontline Plus/3Q'19 VOD/Order #127737 (F25-54)</t>
  </si>
  <si>
    <t>127740_TBS/TNT/Boehringer Animal Health/NexGard/3Q'19 VOD/Order/Demo F25-54 #Order #127740</t>
  </si>
  <si>
    <t>127824_TEN - McDonald's - Worldwide Favorites - OLV/VOD 18/19 UPF #127824</t>
  </si>
  <si>
    <t>126804_P&amp;G_TBS/TNT/TeamCoco OLV &amp; VOD_18/19 P&amp;G Upfront 3Q Carat Shift_IO #126804</t>
  </si>
  <si>
    <t>126980_3Q'19 TBS/TNT/Microsoft Innovation/9.9-9.29/P18-49/Order #126980</t>
  </si>
  <si>
    <t>127640_Adult Swim - Ferrero - 18/19 Upfront - OLV/VOD - 3Q19 Crunch - #127640</t>
  </si>
  <si>
    <t>127576_AS &amp; TRU - Pepsi - Dew TM - 3QΓÇÖ19 VOD 18/19 Upfront - IO #127576</t>
  </si>
  <si>
    <t>126802_Adult Swim - Warner Brothers - Shazam PST DVD 2Q19 - OLV/VOD - #126802</t>
  </si>
  <si>
    <t>127887_TTN RON - RECKITT UF HYHO 3Q - IO #127887</t>
  </si>
  <si>
    <t>127472_TNT - Anheuser Bush - 3Q19 Scatter - RITAS- 7/1 - 9/29 #127472</t>
  </si>
  <si>
    <t>127466_TBS - Anheuser Bush - 3Q19 Scatter - Stella_Pure Gold - 8/1 - 9/29- #127466</t>
  </si>
  <si>
    <t>127761_TOON OLV &amp; VOD Topps Push Pop 3Q19 7.15 - 8.11 IO#127761</t>
  </si>
  <si>
    <t>122977_Adult Swim - State Farm - Comic Con 2019 - IO#122977</t>
  </si>
  <si>
    <t>127332_ADSM- OLV/VOD - MTV - Jersey Shore Family Vacation - 7/12-7/14 - IO #127332</t>
  </si>
  <si>
    <t>127209_CN -VOD/OLV - Sony Pics Angry Birds 2  7/15/19-8/18/19 IO #127209</t>
  </si>
  <si>
    <t>127825_TEN - McDonald's - Lion King - OLV/VOD 18/19 UPF #127825</t>
  </si>
  <si>
    <t>121598_TNT_18/19 Upfront_AbbVie Humira PsA_3Q19_IO#121598</t>
  </si>
  <si>
    <t>121577_TBS_18/19 Upfront_AbbVie Humira PsA_3Q19_IO#121577</t>
  </si>
  <si>
    <t>127327_ADSM 3Q'19_18/19 Taco Bell ROV ENT VOD ADU - 7/11/2019-9/29/2019 - IO #127327</t>
  </si>
  <si>
    <t>127488_TBS/TNT/ADSM/TRU VOD + OLV - Match.com - 7/15-7/28 - IO:127488</t>
  </si>
  <si>
    <t>127592_TOON - McDonald's - Lion King - 3Q'19 OLV/VOD 18/19 - #127592</t>
  </si>
  <si>
    <t>127342_TBS VOD_CONSTELLATION_3Q19 SCATTER_CORONA PREMIER_7/15-9/23_IO#127342</t>
  </si>
  <si>
    <t>127812_CNN - Marriott Longer Stays (Q3 2019) - 7.10.19-7.21.19 - #127812</t>
  </si>
  <si>
    <t>127630_P&amp;G_TBS/TNT OLV &amp; VOD_3Q'19 P&amp;G Scatter_IO #127630</t>
  </si>
  <si>
    <t>127915_TOON VOD ADU Cross Clear Post Foods 7.8 - 7.29 IO#127915</t>
  </si>
  <si>
    <t>127261_TNT - VOD - Staples - 3Q19 SCT - 7/15-9/15 - #127261</t>
  </si>
  <si>
    <t>127263_TBS - VOD - Staples - 3Q19 SCT - 7/15-9/15 - #127263</t>
  </si>
  <si>
    <t>127789_TTE OLV/VOD - Walmart 18/19 Upfront - BTS Q2 Fiscal - IO:127789</t>
  </si>
  <si>
    <t>127520_TBS.TNT.ADSWM.CoCo_VOD.OLV_Epix_Pennyworth_P2554_3Q_IO #127520</t>
  </si>
  <si>
    <t>127790_TBS/TNT VOD - Harley Davidson - 3Q SCT - 7/16-7/31 - #127790</t>
  </si>
  <si>
    <t>128139_ADSM - 3Q19 VOD/OLV - Harley Davidson - 7/16-7/31- #128139</t>
  </si>
  <si>
    <t>128159_TBS/TNT VOD_Clorox_3Q'19 Clorox GTO Allocation_7/15/19-9/29/19_IO #128159</t>
  </si>
  <si>
    <t>128157_TBS/TNT VOD_Clorox_3Q'19 Clorox FSU Allocation_7/15/19-9/29/19_IO #128157</t>
  </si>
  <si>
    <t>128154_TBS/TNT VOD_Clorox_3Q'19 Clorox CST Allocation_7/15/19-9/29/19_IO #128154</t>
  </si>
  <si>
    <t>127625_TNT - Visionworks 18/19 VOD 3Q19 Only - 7/8-9/30 - 127625</t>
  </si>
  <si>
    <t>127624_TBS - Visionworks 18/19 VOD 3Q19 ONLY - 7/8-9/22 - 127624</t>
  </si>
  <si>
    <t>128155_TBS/TNT VOD_Clorox_3Q'19 Clorox BTS Allocation_7/15/19-9/1/19_IO #128155</t>
  </si>
  <si>
    <t>127614_TOON VOD Duracell 7/22- 9/23 IO#127614</t>
  </si>
  <si>
    <t>127826_TEN - McDonald's - QPC - OLV/VOD 18/19 UPF #127826</t>
  </si>
  <si>
    <t>127725_Adult Swim - Ferrero - 18/19 Upfront - OLV/VOD - 3Q19 Butterfinger - #127725</t>
  </si>
  <si>
    <t>127489_TBS/TNT/ADSM/TRU VOD + OLV - Match.com - 7/29-9/29/19 - IO:127489</t>
  </si>
  <si>
    <t>127912_TOON - Warner Brothers 3Q19 Detective Pikachu PST DVD VOD - 7/29 - 8/6 - #127912</t>
  </si>
  <si>
    <t>128360_TBS/TNT - Infiniti - 3Q'19 TNT Originals Digital Cross-Clear - 7/29-9/1 - IO #128360</t>
  </si>
  <si>
    <t>128414_TOON OLV &amp; VOD Wicked Cool Pokemon 3Q-4Q 7.29 - 12.2 IO#128414</t>
  </si>
  <si>
    <t>127765_CN Teen Titans Go! Franchise Sponsorship Campbell's Goldfish Finn &amp; Friends P6-8 IO#127765</t>
  </si>
  <si>
    <t>128051_3Q19 TBS/TNT_ConAgra_18/19 Upfront VOD _Hunt's_7/29/2019-8/25/2019 IO#128051</t>
  </si>
  <si>
    <t>128054_3Q19 TBS/TNT_ConAgra_18/19 Upfront VOD _Healthy Choice_7/29/2019-8/25/2019 IO#128054</t>
  </si>
  <si>
    <t>127954_Adult Swim - Warner Brothers - Detective Pikachu PST DVD 3Q19 - OLV/VOD - #127954</t>
  </si>
  <si>
    <t>127970_TOON-DISNEY-AVENGERS ENDGAME DVD VOD-7/30-8/18-#127970</t>
  </si>
  <si>
    <t>125245_TBS VOD/OLV- Exxon- 2019 Upfront- Fuels- 3Q'19-4Q'19- #125245</t>
  </si>
  <si>
    <t>125247_TNT VOD/OLV- Exxon- 2019 Upfront- Fuels- 3Q'19-4Q'19- #125247</t>
  </si>
  <si>
    <t>127888_TTN - RECKITT UF HEALTH 3Q - IO #127888</t>
  </si>
  <si>
    <t>127086_TBS - Libman - VOD 3Q'19-2Q'20 IO#127086</t>
  </si>
  <si>
    <t>March Madness March Impressions billed in April - billing missed for March period</t>
  </si>
  <si>
    <t>TV One</t>
  </si>
  <si>
    <t>Attention: John Fant</t>
  </si>
  <si>
    <t>jfant@tvone.tv</t>
  </si>
  <si>
    <t>CBFM_TVOne_CPA_Campaign</t>
  </si>
  <si>
    <t>CBFM_TVOne_CPM_Campaign</t>
  </si>
  <si>
    <t>27179|TV One</t>
  </si>
  <si>
    <t>28730|Curls</t>
  </si>
  <si>
    <t>28753|Thred Up (DR)</t>
  </si>
  <si>
    <t>28754|CNU Online Holdings LLC (DR)</t>
  </si>
  <si>
    <t>28743|The RealReal (DR)</t>
  </si>
  <si>
    <t>28797|Partnership for Drug Free America</t>
  </si>
  <si>
    <t>28756|IU Dreams (PI)</t>
  </si>
  <si>
    <t>28747|Consolidated Credit (PI)</t>
  </si>
  <si>
    <t>Viacom</t>
  </si>
  <si>
    <t>Attention: Kelly Smith</t>
  </si>
  <si>
    <t>PO: 4500011856</t>
  </si>
  <si>
    <t>kelly.smith@viacom.com</t>
  </si>
  <si>
    <t>Nick Mom, Nick Jr, Nickelodeon, TeenNick, CMT, BET, Paramount, MTV, MTV2, Comedy Central, VH1 Classic</t>
  </si>
  <si>
    <t>Nick VOD DAI PROMO Campaign</t>
  </si>
  <si>
    <t>Nickelodeon</t>
  </si>
  <si>
    <t>Nick Jr. DAI VOD Promos</t>
  </si>
  <si>
    <t>Nick Jr (Noggin)</t>
  </si>
  <si>
    <t>Nick VOD/DAI</t>
  </si>
  <si>
    <t>NickJr VOD/DAI</t>
  </si>
  <si>
    <t>#14229_NICK_McDonald's_McDonald's_UF_3Q18_3Q19</t>
  </si>
  <si>
    <t>13973_M&amp;E_CARMAX_4Q18-3Q19_Upfront</t>
  </si>
  <si>
    <t>Comedy Central</t>
  </si>
  <si>
    <t>MTV</t>
  </si>
  <si>
    <t>MTV2</t>
  </si>
  <si>
    <t>VH1</t>
  </si>
  <si>
    <t>13940_M&amp;E_SONIC INDUSTRIES_4Q18-3Q19_Upfront</t>
  </si>
  <si>
    <t>CMT</t>
  </si>
  <si>
    <t>Paramount</t>
  </si>
  <si>
    <t>TV Land</t>
  </si>
  <si>
    <t>13812_M&amp;E_BOOST MOBILE_VOD UF_FY 19</t>
  </si>
  <si>
    <t>14370_NICK_MILK PROCESSORS EDCT_MILK_4Q18-3Q19_VOD_DAI_Upfront</t>
  </si>
  <si>
    <t>BET VOD</t>
  </si>
  <si>
    <t>BET</t>
  </si>
  <si>
    <t>13630_Nick_DISNEY_4Q18-3Q19_DISNEY PARKS AND CRUISES-PRESCHOOL PARENTS</t>
  </si>
  <si>
    <t>14906_BET Digital_Straight Talk _UF_VOD DAI ONLY_4Q18_A1849</t>
  </si>
  <si>
    <t>BET Her</t>
  </si>
  <si>
    <t>15020_K&amp;F_SONY THEATRICAL_Far-From-Home_UF_2Q19_3Q19_VOD_DAI</t>
  </si>
  <si>
    <t>15021 NICK_SONY THEATRICAL_ANGRY BIRDS 2_3Q19_UF</t>
  </si>
  <si>
    <t>(14358) BET_Geico_HM_VOD_ A25-49_Jan-Dec '19</t>
  </si>
  <si>
    <t>15015_M&amp;E_HERSHEY_REESE'S_OLV/VOD Campaign_Upfront_Q1-Q4'19_2H PG</t>
  </si>
  <si>
    <t>15014_M&amp;E_HERSHEY_KIT KAT_Upfront_Q1-Q4'19_2H PG</t>
  </si>
  <si>
    <t>15253_M&amp;E_DENNY'S RESTAURANT_DENNY'S_FY19_A25-54</t>
  </si>
  <si>
    <t>15017_M&amp;E_QUICKEN LOANS_OLV Campaign_Q1-Q4'19</t>
  </si>
  <si>
    <t>(14884) M&amp;E_ TRACFONE_SIMPLE MOBILE_Q1'19-Q3'19_VOD DAI_Upfront</t>
  </si>
  <si>
    <t>(14878) M&amp;E_TRACFONE_TOTAL WIRELESS_Q1'19-Q3'19_VOD_Upfront</t>
  </si>
  <si>
    <t>15264_M&amp;E_GEICO INSURANCE_GEICO INSURANCE_FY19_VOD DAI</t>
  </si>
  <si>
    <t>14921_BET Digital_TRACFONE_Simple Mobile_UF_VOD DAI ONLY_1Q19_A1849</t>
  </si>
  <si>
    <t>15289_M&amp;E_Coca Cola_Vitamin Water_Q1-Q3'19 OLV &amp; VOD Campaign_Upfront</t>
  </si>
  <si>
    <t>15326_M&amp;E_Coca Cola_Diet Coke_Viacom OLV/VOD_Q1-Q3'19_Upfront</t>
  </si>
  <si>
    <t>15338_VH1_Hershey_Ice Breakers_Trailblazer Honors 2019 Sponsorship_Q1'19_Liability</t>
  </si>
  <si>
    <t>15455_M&amp;E_VAN MELL_ AIRHEADS_Q1'19-Q4'19_VOD_Upfront</t>
  </si>
  <si>
    <t>14864_M&amp;E_US ARMY_OLV Upfront_1Q'19</t>
  </si>
  <si>
    <t>15008_M&amp;E_ BOEHRINGER/INGELHEIM - BOEHRINGER_Q2'19-Q3'19</t>
  </si>
  <si>
    <t>15509_M&amp;E_VAN MELLE_MENTOS_Q1'19-Q4-19 VOD_UPFRONT</t>
  </si>
  <si>
    <t>15698_M&amp;E_HERSHEY_KIT KAT_OLV/VOD_Q1-Q2'19_Liability</t>
  </si>
  <si>
    <t>15784_CC_TRUECAR.COM - TRUECAR.COM_Q2'19_VOD DAI_NG</t>
  </si>
  <si>
    <t>15454_M&amp;E_DR PEPPER SNAPPLE GROUP - SNAPPLE_2Q 3Q19_Demo A18-49</t>
  </si>
  <si>
    <t>15453_M&amp;E_DR PEPPER SNAPPLE GROUP - DR. PEPPER_2Q 3Q19_DEMO A18-49</t>
  </si>
  <si>
    <t>15452_M&amp;E_DR PEPPER SNAPPLE GROUP - 7UP_2Q 3Q19_Demo A18-49</t>
  </si>
  <si>
    <t>15683_Campbell's_Goldfish_Liability Order_1Q-2Q'19</t>
  </si>
  <si>
    <t>15143_M&amp;E_CAMPARI- SKYY VODKA_2Q19_3Q10</t>
  </si>
  <si>
    <t>15880_M&amp;E_UNILEVER - DOVE WOMEN PW CORE SPARTACUS (DSP)_2Q19</t>
  </si>
  <si>
    <t>15928_M&amp;E_Unilever -DOVE DEO WOMEN (DDW)_2Q19</t>
  </si>
  <si>
    <t>15796_M&amp;E_THE PROACTIV COMPANY - PROACTIV_Q2'19_VOD DAI_NG</t>
  </si>
  <si>
    <t>15744_M&amp;E_ESURANCE - ESURANCE_Q2'19_VOD DAI_NG</t>
  </si>
  <si>
    <t>(15713)_M&amp;E_CROWN IMPORTS_MODELO ESPECIAL_1Q-3Q'19_M21-34_LIABILITY WIPE</t>
  </si>
  <si>
    <t>(15712)_M&amp;E_CROWN IMPORTS_CORONA_1Q-3Q'19_M21-34_LIABILITY WIPE</t>
  </si>
  <si>
    <t>15670_M&amp;E_HERSHEY_TWIZZLERS_OLV/VOD Campaign_Q2-Q4'19_Upfront</t>
  </si>
  <si>
    <t>15941_M&amp;E_SMILE DIRECT CLUB - SMILE DIRECT CLUB_Q2'19_VOD DAI_NG</t>
  </si>
  <si>
    <t>15989_M&amp;E_PIZZA HUT - PIZZA HUT_Vantage Addressable_2Q'19</t>
  </si>
  <si>
    <t>15652_K&amp;F_Skecthers_Liability_Wipe_Q2-3'19_VOD_DAI</t>
  </si>
  <si>
    <t>15978_K&amp;F_ZURU_BUNCH_O_BALLOONS_2Q'19_NG_VOD_DAI</t>
  </si>
  <si>
    <t>15975_K&amp;F_ZURU_ BUNCH O BALLOONS_2Q'19_ng_VOD_DAI</t>
  </si>
  <si>
    <t>14107_M&amp;E_AT&amp;T_2Q19_Upfront_VOD</t>
  </si>
  <si>
    <t>#16004_BET_PEPSI_PURE LEAF CORE_OLV_2Q-3Q'19</t>
  </si>
  <si>
    <t>(16004) BET_PEPSI_PURE LEAF CORE_OLV_2Q19</t>
  </si>
  <si>
    <t>14920_Nick_Campbell's_Goldfish Kids_Upfront 2Q'19-3Q'19</t>
  </si>
  <si>
    <t>15900_M&amp;E_GENERAL MOTORS CORP - CADILLAC_2Q19_UPFRONT</t>
  </si>
  <si>
    <t>15901_M&amp;E_GENERAL MOTORS CORP - CHEVY_2Q19_UPFRONT</t>
  </si>
  <si>
    <t>MTV Promos VOD Q3 2019</t>
  </si>
  <si>
    <t>#16005_BET_PEPSI_PURE LEAF HERBALS_OLV_UF_2-3Q'19</t>
  </si>
  <si>
    <t>(16005) BET_PEPSI_PURE LEAF HERBALS_OLV_UF_2Q19</t>
  </si>
  <si>
    <t>15937_BET_5 Hour Energy_PEEL_OLV_P2+_2Q19</t>
  </si>
  <si>
    <t>#15858_M&amp;E_U.S. ARMY_National Guard_2Q'19_P1824</t>
  </si>
  <si>
    <t>#16063_M&amp;E_PEPSI COLA_MOUNTAIN DEW_Q2-Q319_VOD_UF</t>
  </si>
  <si>
    <t>#16065_M&amp;E_PEPSI COLA_BUBLY BRAND_Q2'19_VOD_UF</t>
  </si>
  <si>
    <t>16093_K&amp;F_CEC_ENTERTAINMENT_FY19_VOD_DAI_UPFRONT</t>
  </si>
  <si>
    <t>16124_Nick_Clorox_Disinfecting_Wipes_2Q19_VOD-DAI</t>
  </si>
  <si>
    <t>#16143_M&amp;E_PEPSI COLA_PEPSI_VOD_Q2-Q3'19_UF</t>
  </si>
  <si>
    <t>#16145_M&amp;E_PEPSI COLA_LIPTON BRISK_Q2-Q3'19_VOD_UF</t>
  </si>
  <si>
    <t>16147_Comcast-Charter-Altice_AM_CC_Alternatino_S1_Ep 1-3_Gold</t>
  </si>
  <si>
    <t>16129_BET_SMILE DIRECT CLUB_P2+_2Q19</t>
  </si>
  <si>
    <t>16154_BET_GREEN APPLE_JG WENTWORTH_PEEL OFF_2Q19</t>
  </si>
  <si>
    <t>#16178_M&amp;E_PEPSI COLA_PROPEL_VOD_Q2-Q3'19_UF</t>
  </si>
  <si>
    <t>(16122)NICK_TOPPS - RING POPS GUMMY GEM_2Q3Q19_VODDAI</t>
  </si>
  <si>
    <t>(16134) NICK_TOPPS - PUSH POP_2Q3Q19_VODDAI</t>
  </si>
  <si>
    <t>(16149)NICK_TOPPS - MATCHEMS_2Q3Q19_VODDAI</t>
  </si>
  <si>
    <t>(16137)NICK_TOPPS - BABY BOTTLE POPS_2Q3Q19_VODDAI</t>
  </si>
  <si>
    <t>16197_BET_WALMART_FY20-GP-Broadband_DEMO A18-49_2Q19</t>
  </si>
  <si>
    <t>Run of M&amp;E House Ads - VOD DAI</t>
  </si>
  <si>
    <t>#16220_M&amp;E_PEPSI COLA_FRAPPUCCINO_VOD_Q2'19_UF</t>
  </si>
  <si>
    <t>(14439) BET_PEPSI_Starbucks Frappuccino_Q2'FY19</t>
  </si>
  <si>
    <t>15378_M&amp;E_AUTOZONE_2Q'19-3Q'19_Upfront</t>
  </si>
  <si>
    <t>16074_M&amp;E_Hershey_S'mores_OLV &amp; VOD Campaign_Q2-Q3'19_Liability</t>
  </si>
  <si>
    <t>16303_M&amp;E_PEPSI COLA_PROPEL_VOD-DAI_Q2'19_LIABILITY</t>
  </si>
  <si>
    <t>16192_Nick_DANNON_DANIMALS_2Q19_Upfront</t>
  </si>
  <si>
    <t>16192_Nick_DANNON_DANIMALS_2Q-4Q'19_Upfront</t>
  </si>
  <si>
    <t>16333_BET_NISSAN_BETA_2Q19</t>
  </si>
  <si>
    <t>16404_MTV VH1 CC PARA_CLOROX_CST_2Q19_Upfront_VOD-DAI</t>
  </si>
  <si>
    <t>(16414) 2Q'19 DISNEY PICTURES_THE LION KING_K&amp;F_UF</t>
  </si>
  <si>
    <t>16440_M&amp;E_ANHEUSER BUSCH_ANHEUSER BUSCH_2Q19_SCATTER_LIABILITY WIPE_ADU</t>
  </si>
  <si>
    <t>15550_Nick_ Lego_Toy Story 4_2Q'19-3Q'19_Upfront</t>
  </si>
  <si>
    <t>16445_NickJr_Lego_Toy Story 4_2Q'19-3Q'19_Upfront</t>
  </si>
  <si>
    <t>(16464) NICK_CEPIA, LLC - CEPIA, LLC_2Q19_VODDAI</t>
  </si>
  <si>
    <t>16444_K&amp;F_Paramount Pictures_Dora the Explorer_2Q19_UPFRONT</t>
  </si>
  <si>
    <t>16474_BET_UNITED HEALTHCARE_PEEL_2Q19</t>
  </si>
  <si>
    <t>16482_BET_ K12_PEEL_2Q19</t>
  </si>
  <si>
    <t>16487_BET_ Lumber Liquidators_ Icon International_ 3Q19</t>
  </si>
  <si>
    <t>16500_M&amp;E_MCDONALDS_Disney Toy Story 4_2Q19_Upfront_FEP_VOD-DAI</t>
  </si>
  <si>
    <t>16501_M&amp;E_MCDONALDS_Worldwide Favorites_2Q19_Upfront_FEP_VOD-DAI</t>
  </si>
  <si>
    <t>15393_M&amp;E_L'OREAL-Live in The Vineyard_2Q19_SC_CMT</t>
  </si>
  <si>
    <t>(16517) BET_PEEL OFF_Southern New Hampshire University_2Q19_P2+</t>
  </si>
  <si>
    <t>14703_M&amp;E_HOTELS.COM_HOTELS.COM_Q2'19-Q3'19_Upfront</t>
  </si>
  <si>
    <t>(16448) APPLE_AIRPODS_2Q19_VOD</t>
  </si>
  <si>
    <t>16348_BET_ VAB_Added Value_ 2Q19</t>
  </si>
  <si>
    <t>(16575) BET_POPEYES_BETX_Highlights B_2Q3Q19</t>
  </si>
  <si>
    <t>#16534_M&amp;E_HENKEL LDTA_OLV/VOD Liability Wipe_W2549_2Q'19</t>
  </si>
  <si>
    <t>16573_M&amp;E_UNILEVER - DOVE DEODORANT (DDW)_3Q19_UF</t>
  </si>
  <si>
    <t>16606_M&amp;E_KENTUCKY FRIED CHICKEN_CHEETOS_Q3'19</t>
  </si>
  <si>
    <t>(16579) BET_ SHOWTIME_City On a Hill_BETXP_P2+_2Q19</t>
  </si>
  <si>
    <t>16390_M&amp;E_MCDONALDS_2Q'19_Scatter_Clusterfest_Liability</t>
  </si>
  <si>
    <t>16600_M&amp;E_UNILEVER - DOVE SOAP (DB)_3Q19_UF</t>
  </si>
  <si>
    <t>16605_M&amp;E_UNILEVER - TRESEMME PINEAPPLE (TRE)_3Q19_UF</t>
  </si>
  <si>
    <t>16603_M&amp;E_UNILEVER - TRESEMME WASH &amp; CARE (TRE)_3Q19_UF</t>
  </si>
  <si>
    <t>16602_M&amp;E_UNILEVER - DOVE WOMEN PW CORE (DSP)_3Q19_UF</t>
  </si>
  <si>
    <t>16430_Nike_Nike_Liability Order_2Q'19</t>
  </si>
  <si>
    <t>16604_M&amp;E_UNILEVER - DOVE BABY (DSB)_3Q19_UF</t>
  </si>
  <si>
    <t>(16639) DISNEY PICTURES_THE LION KING_3Q'19_K&amp;F_UF</t>
  </si>
  <si>
    <t>16592_Mondelez_Post Foods_Pebbles_2Q'19-3Q'19_Linear Liability</t>
  </si>
  <si>
    <t>16592_Post Foods_Pebbles_2Q'19-3Q'19_Linear Liability</t>
  </si>
  <si>
    <t>16254_K&amp;F_NINTENDO_2Q'19_VOD_&amp;_ROS</t>
  </si>
  <si>
    <t>16640_M&amp;E_FERRERA_2Q19-3Q19_Scatter_Linear Liability Wipe</t>
  </si>
  <si>
    <t>(16506) BET Digital_TYSON FOODS_BETXP_2Q19_P2+</t>
  </si>
  <si>
    <t>16645_MTV&amp;CC_HARLEY DAVIDSON_HARLEY DAVIDSON_2Q19_SCATTER</t>
  </si>
  <si>
    <t>(16504) BET_ ANHEUSEUR BUSCH_ Peel_ 2Q19</t>
  </si>
  <si>
    <t>(16418) 3Q'19 DISNEY PICTURES_TOY STORY 4 BW2_K&amp;F_UF</t>
  </si>
  <si>
    <t>16683_MTV &amp; VH1_POP TV_Florida Girls_3Q19_Scatter_VOD</t>
  </si>
  <si>
    <t>16581_K&amp;F_TANGIBLE PLAY_OSMO_Summer_2Q-3Q'19_VOD_DAI_NickJr</t>
  </si>
  <si>
    <t>(16521) BET_INDEED.COM_BETX_Peel Off_2Q19_P2+</t>
  </si>
  <si>
    <t>16671_M&amp;E_REALTOR.COM_2Q'19 UPFRONT_PRE-EMPT</t>
  </si>
  <si>
    <t>16633_BET_MCDONALDS_BETX DECODED SERIES_2Q19</t>
  </si>
  <si>
    <t>14060_M&amp;E_DARDEN RESTAURANTS_3Q19_Upfront</t>
  </si>
  <si>
    <t>(16505) BET Digital_KIA SOUL_Hyundai_BETXP_2Q19_P2+</t>
  </si>
  <si>
    <t>16198_BETX_DENNY'S_A GENUIS TALK W/ EARVIN MAGIC JOHSON_BLUE449 C/O RESOURCES_2Q19</t>
  </si>
  <si>
    <t>16625_BET_ Credit Karma P_ 2Q19</t>
  </si>
  <si>
    <t>(16230)_BET_DISNEY_LION KING_BETA_2Q19</t>
  </si>
  <si>
    <t>(16730) BET Digital- BETX _Booking.com_3Q19</t>
  </si>
  <si>
    <t>(16503) BET Digital- BETX _Booking.com_3Q19</t>
  </si>
  <si>
    <t>13939_M&amp;E_COTY_COTY_3Q19_Upfront</t>
  </si>
  <si>
    <t>16765_Comcast-Charter_AM_VidCon19_Gold</t>
  </si>
  <si>
    <t>(16564) BET_LIFETIME_BETXP_P2+_2Q19</t>
  </si>
  <si>
    <t>16763_Comcast-Charter STBVOD_AM_ATV_Trinkets_S1_Gold</t>
  </si>
  <si>
    <t>16756_Comcast-Charter-Altice_AM_MTV_The Hills_S1__Ep 2_Gold</t>
  </si>
  <si>
    <t>(16662) BET_DRIVETIME_BETXP_2Q19</t>
  </si>
  <si>
    <t>(16653) BET_CARVANA_BETXP_2Q19</t>
  </si>
  <si>
    <t>Paramount VOD DAI Promos 2019</t>
  </si>
  <si>
    <t>(16739) APPLE_AIRPODS_3Q19_VOD</t>
  </si>
  <si>
    <t>16608_VH1 &amp; CMT_SHOWTIME_Shangri-La Rick Rubin_3Q19_Scatter_FEP_VOD</t>
  </si>
  <si>
    <t>16661_M&amp;E_SPRINT - SPRINT VMN Liability_CC 17/18 &amp; PMT 17/18_2Q3Q'19</t>
  </si>
  <si>
    <t>16624_KENTUCKY FRIED CHICKEN_ 2 FOR $3_Q3'19_UPFRONT</t>
  </si>
  <si>
    <t>TVLand VOD DAI Promos 2019</t>
  </si>
  <si>
    <t>16801_K&amp;F_Mattel_Imaginext Buzz Bot_ FIBZ_3Q19_Upfront</t>
  </si>
  <si>
    <t>16461_M&amp;E_HOBBS &amp; SHAW_2Q19_UPFRONT</t>
  </si>
  <si>
    <t>16495_M&amp;E_ESURANCE - ESURANCE_Q3'19_VOD DAI_NG</t>
  </si>
  <si>
    <t>16812_VH1_THE PROACTIV COMPANY - PROACTIV_Q3'19_VOD DAI_NG</t>
  </si>
  <si>
    <t>(16734) BET_FX_Snowfall_BETXP_P2+_2Q19</t>
  </si>
  <si>
    <t>16680_M&amp;E_AT&amp;T_VOD_3Q19_Upfront</t>
  </si>
  <si>
    <t>16075_M&amp;E_Hershey_Twizzlers_OLV &amp; VOD Campaign_Q2-Q3'19_Liability</t>
  </si>
  <si>
    <t>16814_MTV_THE PROACTIV COMPANY - PROACTIV_Q3'19_VOD DAI_NG</t>
  </si>
  <si>
    <t>16815_K&amp;F_Mattel_Toy Story World of Role Play_TSW_3Q19_Upront</t>
  </si>
  <si>
    <t>16751_M&amp;E_GENERAL MOTORS CORP_CADILLAC_3Q19_UPFRONT</t>
  </si>
  <si>
    <t>16752_M&amp;E_GENERAL MOTORS CORP_CHEVY_3Q19_UPFRONT</t>
  </si>
  <si>
    <t>16771_BET_AT&amp;T Mobility_H&amp;S_VOD DAI_A1849_3Q19</t>
  </si>
  <si>
    <t>16842_BET_WALMART_FY20-Back-To-School_DEMO A18-49_3Q19</t>
  </si>
  <si>
    <t>16732_Nick &amp; Nick Jr_ALPHA GROUP USA_Spongebob_3Q'19_UF</t>
  </si>
  <si>
    <t>16732_Nick_ALPHA GROUP USA_Spongebob_3Q'19_UF</t>
  </si>
  <si>
    <t>(16781)NICK_TOPPS - FINDERS KEEPERS_3Q19_VODDAI</t>
  </si>
  <si>
    <t>16773_NICK_BUILD-A-BEAR WORKSHOP_LION KING_3Q19_VODDAI</t>
  </si>
  <si>
    <t>(16783)NICK_TOPPS - PUSH POP_3Q19_VODDAI</t>
  </si>
  <si>
    <t>(16780)NICK_TOPPS - BABY BOTTLE POPS_3Q19_VODDAI</t>
  </si>
  <si>
    <t>(16724) NICK_CRA-Z-ART - BACK TO SCHOOL_3Q19_VODDAI</t>
  </si>
  <si>
    <t>(16729) BET_ POP TV_Flordia Girls S1_VOD DAI Only_P2+_3Q19</t>
  </si>
  <si>
    <t>16788_M&amp;E_SMILE DIRECT CLUB_3Q19_VOD DAI_NG</t>
  </si>
  <si>
    <t>(16779) NICK_TOPPS - MATCHEMS_3Q19_VODDAI</t>
  </si>
  <si>
    <t>16723_NICK_JAZWARES_NANABLES_3Q19_VODDAI</t>
  </si>
  <si>
    <t>16694_NICK_WICKED COOL TOYS - SWARM SQUAD_3Q19_VODDAI</t>
  </si>
  <si>
    <t>16855_Comcast-Charter STBVOD_AM_ATV_Trinkets_S1_Gold</t>
  </si>
  <si>
    <t>16864_Comcast-Charter_AM_VidCon19_Gold</t>
  </si>
  <si>
    <t>16789_K&amp;F_Mattel_ Blast Off Buzz_TSBL_3Q19_Upfront</t>
  </si>
  <si>
    <t>(16883) BET_CLOROX_KINGSFORD CHARCOAL_P2+_3Q19</t>
  </si>
  <si>
    <t>(16740) APPLE_IPHONE_3Q19_VOD</t>
  </si>
  <si>
    <t>16797_M&amp;E_LIVING ESSENTIALS_LIVING ESSENTIALS_3Q19_NG</t>
  </si>
  <si>
    <t>16774_NICK_AGE OF LEARNING_AGE OF LEARNING_3Q19</t>
  </si>
  <si>
    <t>16784_NICK JR_AGE OF LEARNING_3Q19</t>
  </si>
  <si>
    <t>Nick VOD DAI Promo Campaign 2</t>
  </si>
  <si>
    <t>16848_M&amp;E_MCDONALDS_Worldwide Favorites_3Q19_Upfront_FEP_VOD</t>
  </si>
  <si>
    <t>(16776) NICK_TOPPS - JUICY DROP TRADEMARK_3Q19_VODDAI</t>
  </si>
  <si>
    <t>(16786) NICK_TOPPS - RING POPS_3Q19_VODDAI</t>
  </si>
  <si>
    <t>16805_M&amp;E_CHRYSLER CORPORATE_CHRYLSER_3Q19_SCATTER</t>
  </si>
  <si>
    <t>16211_M&amp;E_PHE INC. - ADAM &amp; EVE_Q3'19_VOD DAI_NG</t>
  </si>
  <si>
    <t>16912_Comcast-Charter STBVOD_AM_NickJr_Propostition_Multi Show_Gold/Silver</t>
  </si>
  <si>
    <t>(16951) BET_ZENITH_LUXOTTICA_ BETX PEEL_3Q19</t>
  </si>
  <si>
    <t>16915_BET_ZENITH_LUXOTTICA_ BETX PEEL_3Q19</t>
  </si>
  <si>
    <t>16907_Comcast-Charter-Altice_AM_MTV_The Hills_S1__Ep 2 - 5_Gold</t>
  </si>
  <si>
    <t>(16785)NICK_TOPPS - RING POP GUMMY GEM_3Q19_VODDAI</t>
  </si>
  <si>
    <t>16910_Comcast-Charter-Altice_AM_CC_Alternativo_S1__Ep 4-10_Gold</t>
  </si>
  <si>
    <t>16853_M&amp;E_MCDONALDS_Lion King_3Q19_Upfront_FEP_VOD</t>
  </si>
  <si>
    <t>16913_Comcast-Charter-Altice_AM_PN_Yellowstone_S2__Ep 3-10_Gold</t>
  </si>
  <si>
    <t>#16890_M&amp;E_PROCTER &amp; GAMBLE_LUVS_Q3'19_UF</t>
  </si>
  <si>
    <t>#16836_M&amp;E_DERMIRA_OLV/VOD_3Q'19</t>
  </si>
  <si>
    <t>16834_VH1_WARNER BROTHERS THEATRICAL_The Kitchen_3Q19_Upfront_FEP_VOD</t>
  </si>
  <si>
    <t>16678_NICK_SKYROCKETS - BLUME_3Q4Q19_VOD-DAI</t>
  </si>
  <si>
    <t>16917_NBC UNIVERSAL_GOOD BOYS_3Q19_UPFRONT</t>
  </si>
  <si>
    <t>16914_Comcast-Charter-Altice_AM_TVL_Younger_S6__Ep 4 - 10_Gold</t>
  </si>
  <si>
    <t>16713_K&amp;F_SKECHERS_Heart_Lights_3Q'19_VOD+OLV</t>
  </si>
  <si>
    <t>16710_K&amp;F_SKECHERS_Memory_Foam_3Q'19_VOD_OLV</t>
  </si>
  <si>
    <t>16714_K&amp;F_SKECHERS_Twinkle_Toes_3Q'19_VOD+OLV</t>
  </si>
  <si>
    <t>16687_K&amp;F_SKECHERS USA_S_Lights_3Q'19-ROS+VOD</t>
  </si>
  <si>
    <t>16894_K&amp;F_SKECHERS USA_Ice_Lights</t>
  </si>
  <si>
    <t>(16927) BET_BETXP_NBC-TV_PEARSON_</t>
  </si>
  <si>
    <t>#16945_M&amp;E_PROCTER &amp; GAMBLE_PAMPERS_Q3'19_SCATTER</t>
  </si>
  <si>
    <t>#16950_Comcast-Charter STBVOD_AM_Nick_Henry Danger Musical_Show_Gold/Silver</t>
  </si>
  <si>
    <t>(16930) BET_ BETXP_GENERAL MILLS_OUI YOGURT_3Q19</t>
  </si>
  <si>
    <t>16885_M&amp;E_EPIX - EPIX Pennyworth_Vantage_3Q'19</t>
  </si>
  <si>
    <t>16951_M&amp;E_REALTOR.COM_3Q'19 UPFRONT_PRE-EMPT</t>
  </si>
  <si>
    <t>(16937) BET_ANHEUSER BUSCH_BETXP_3Q19</t>
  </si>
  <si>
    <t>16980_K&amp;F_Mattel_Barbie Q3'19_Scatter</t>
  </si>
  <si>
    <t>16976_Comcast-Charter_AM_BET_The Next Big Thing_S1_Ep 2 - 7_Gold</t>
  </si>
  <si>
    <t>16968_M&amp;E_CLOROX_CST_3Q'19 Upfront_VOD</t>
  </si>
  <si>
    <t>16955_M&amp;E_CHRYSLER CORPORATE_RAM_3Q19_SCATTER</t>
  </si>
  <si>
    <t>16966_Comcast-Charter_AM_BET_Tales_S2_Gold</t>
  </si>
  <si>
    <t>16962_Comcast-Charter-Altice_AM_MTV_Ex On The Beach_S3__Ep 2-7_Gold</t>
  </si>
  <si>
    <t>K&amp;F_Mattel_Polly Pocket Hidden Hideouts_Q3'19 Scatter</t>
  </si>
  <si>
    <t>16971_LEGO_LEGO Life &amp; LEGO Harry Potter_3Q'19_Liability</t>
  </si>
  <si>
    <t>16540_TACO BELL 18/19 LIABILITY WIPE_VOD DAI P18-49</t>
  </si>
  <si>
    <t>(16984) BET_CLOROX_Scentiva_UF_OLV_W2554_3Q19</t>
  </si>
  <si>
    <t>16973_Comcast-Charter-Altice_AM_MTV_Jersey Shore Family Vacation_S2b_Ep 2 - 7_Gold</t>
  </si>
  <si>
    <t>16986_Comcast-Charter-Altice_AM_CC_South Side_S1_Ep 2-10_Gold</t>
  </si>
  <si>
    <t>16993_Comcast-Charter-Altice_AM_VH1_Girls Cruise_S1__Ep 3-7_Gold</t>
  </si>
  <si>
    <t>16970_M&amp;E_CLOROX_CDW_3Q'19 Upfront_FEP_VOD</t>
  </si>
  <si>
    <t>MTV Promos VOD Q4 2019</t>
  </si>
  <si>
    <t>(16918) 3Q'19_DISNEY PICTURES_THE LION KING BW2_K&amp;F_UF</t>
  </si>
  <si>
    <t>16799_NICKELODEON_ZURU_BUNCH O BALLOONS_3Q19_NG</t>
  </si>
  <si>
    <t>16908_BET_LIFETIME_BETX PEEL_3Q19</t>
  </si>
  <si>
    <t>16854_M&amp;E_MCDONALDS_QPC_3Q19_Upfront_FEP_VOD</t>
  </si>
  <si>
    <t>16994_Nick_Clorox_BTS_3Q'19_Upfront_VOD DAI</t>
  </si>
  <si>
    <t>16835_MTV VH1 Paramount_WARNER BROTHERS THEATRICAL_Blinded By The Light_3Q19_Upfront_FEP_VOD-DAI</t>
  </si>
  <si>
    <t>16995_Nick_Luxottica Retail_Pearle Vision_3Q'19_OLV/Pluto</t>
  </si>
  <si>
    <t>17009_NICK_CLOROX_SCENTIVA_3Q'19_UPFRONT_VOD DAI</t>
  </si>
  <si>
    <t>16934_COMEDY_LOVE HONEY - LOVE HONEY_3Q'19_VOD_DAI_NG</t>
  </si>
  <si>
    <t>17089_M&amp;E_UNILEVER - DOVE BODY POLISH DAK (DKT)_3Q19_UF</t>
  </si>
  <si>
    <t>17088_Comcast-Charter_AM_ATV_Light As A Feather_S2_Gold</t>
  </si>
  <si>
    <t>(17053)_3Q'19_DISNEY PICTURES_AVENGERS: ENDGAME DVD VOD_K&amp;F_UF</t>
  </si>
  <si>
    <t>17097_NICK_CRA-Z-ART - LOOM_3Q19_VODDAI</t>
  </si>
  <si>
    <t>17098_Comcast-Charter-Altice_AM_BET_Sunday Best_2HR_EP1-2_Gold</t>
  </si>
  <si>
    <t>(16919) 3Q'19_DISNEY PICTURES_THE LION KING BW3_K&amp;F_UF</t>
  </si>
  <si>
    <t>(17090) NICK_IMC TOYS - CRY BABIES_3Q4Q19_VODDAI</t>
  </si>
  <si>
    <t>(17082) WICKED COOL TOYS - POKEMON_3Q4Q19_VODDAI</t>
  </si>
  <si>
    <t>16138_Nick Jr_Spin Master_Paw Patrol_3Q'19_Upfront</t>
  </si>
  <si>
    <t>16822_K&amp;F_WARNER BROTHERS THEATRICAL_Detective_Pikachu_VOD_3Q'19</t>
  </si>
  <si>
    <t>17078_Nick_Spin Master_Paw Patrol_3Q'19_Upfront</t>
  </si>
  <si>
    <t>CMT Marketplace Campaigns</t>
  </si>
  <si>
    <t>Comedy Central Marketplace Campaigns</t>
  </si>
  <si>
    <t>MTV Marketplace Campaigns</t>
  </si>
  <si>
    <t>MTV2 Marketplace Campaigns</t>
  </si>
  <si>
    <t>Paramount Marketplace Campaigns</t>
  </si>
  <si>
    <t>TV Land Marketplace Campaigns</t>
  </si>
  <si>
    <t>VH1 Marketplace Campaigns</t>
  </si>
  <si>
    <t>Nick Jr (Noggin) Unassociated Campaigns</t>
  </si>
  <si>
    <t>Nickelodeon Unassociated Campaigns</t>
  </si>
  <si>
    <t>Nick Mom</t>
  </si>
  <si>
    <t>TeenNick</t>
  </si>
  <si>
    <t>VH1 Classic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</si>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</sst>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mm/dd/yy;@"/>
    <numFmt numFmtId="166" formatCode="000"/>
    <numFmt numFmtId="167" formatCode="#0.0,,\ &quot;M&quot;;"/>
    <numFmt numFmtId="168" formatCode="#0.0,,,\ &quot;B&quot;;"/>
    <numFmt numFmtId="169" formatCode="_(* #,##0_);_(* \(#,##0\);_(* &quot;-&quot;??_);_(@_)"/>
    <numFmt numFmtId="170" formatCode="_(* #,##0.0_);_(* \(#,##0.0\);_(* &quot;-&quot;?_);_(@_)"/>
    <numFmt numFmtId="171" formatCode="#0.00,,,\ &quot;B&quot;;"/>
    <numFmt numFmtId="172" formatCode="0.00000%"/>
    <numFmt numFmtId="173" formatCode="0.000000"/>
    <numFmt numFmtId="174" formatCode="_(* #,##0_);_(* \(#,##0\);_(* &quot;-&quot;?_);_(@_)"/>
    <numFmt numFmtId="175" formatCode="[$-409]m/d/yyyy\ h:mm\ AM/PM;@"/>
    <numFmt numFmtId="177" formatCode="&quot;$&quot;#,##0.00"/>
    <numFmt numFmtId="178" formatCode="#0.00,,\ &quot;M&quot;"/>
    <numFmt numFmtId="179" formatCode="#0.00,,,\ &quot;B&quot;"/>
  </numFmts>
  <fonts count="63" x14ac:knownFonts="1"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1"/>
      <name val="Arial"/>
      <family val="2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name val="Calibri"/>
      <family val="2"/>
    </font>
    <font>
      <sz val="12"/>
      <color rgb="FFFF0000"/>
      <name val="Calibri"/>
      <family val="2"/>
      <scheme val="minor"/>
    </font>
    <font>
      <i/>
      <sz val="10"/>
      <name val="Calibri"/>
      <family val="2"/>
      <scheme val="minor"/>
    </font>
    <font>
      <sz val="10.5"/>
      <color rgb="FF000000"/>
      <name val="Calibri"/>
      <family val="2"/>
    </font>
    <font>
      <sz val="9"/>
      <name val="Arial"/>
      <family val="2"/>
    </font>
    <font>
      <sz val="11"/>
      <color rgb="FF000000"/>
      <name val="Calibri"/>
      <family val="2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</font>
    <font>
      <b/>
      <sz val="12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mediumDashed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02">
    <xf numFmtId="0" fontId="0" fillId="0" borderId="0"/>
    <xf numFmtId="0" fontId="2" fillId="0" borderId="0">
      <alignment vertical="top"/>
      <protection locked="0"/>
    </xf>
    <xf numFmtId="175" fontId="3" fillId="0" borderId="0"/>
    <xf numFmtId="175" fontId="1" fillId="0" borderId="0"/>
    <xf numFmtId="175" fontId="16" fillId="0" borderId="0"/>
    <xf numFmtId="175" fontId="17" fillId="0" borderId="11"/>
    <xf numFmtId="175" fontId="18" fillId="0" borderId="12"/>
    <xf numFmtId="175" fontId="19" fillId="0" borderId="13"/>
    <xf numFmtId="175" fontId="19" fillId="0" borderId="0"/>
    <xf numFmtId="175" fontId="20" fillId="6" borderId="0"/>
    <xf numFmtId="175" fontId="21" fillId="7" borderId="0"/>
    <xf numFmtId="175" fontId="22" fillId="8" borderId="0"/>
    <xf numFmtId="175" fontId="23" fillId="9" borderId="14"/>
    <xf numFmtId="175" fontId="24" fillId="10" borderId="15"/>
    <xf numFmtId="175" fontId="25" fillId="10" borderId="14"/>
    <xf numFmtId="175" fontId="26" fillId="0" borderId="16"/>
    <xf numFmtId="175" fontId="27" fillId="11" borderId="17"/>
    <xf numFmtId="175" fontId="28" fillId="0" borderId="0"/>
    <xf numFmtId="175" fontId="1" fillId="12" borderId="18"/>
    <xf numFmtId="175" fontId="29" fillId="0" borderId="0"/>
    <xf numFmtId="175" fontId="30" fillId="0" borderId="19"/>
    <xf numFmtId="175" fontId="31" fillId="13" borderId="0"/>
    <xf numFmtId="175" fontId="1" fillId="14" borderId="0"/>
    <xf numFmtId="175" fontId="1" fillId="15" borderId="0"/>
    <xf numFmtId="175" fontId="31" fillId="16" borderId="0"/>
    <xf numFmtId="175" fontId="31" fillId="17" borderId="0"/>
    <xf numFmtId="175" fontId="1" fillId="18" borderId="0"/>
    <xf numFmtId="175" fontId="1" fillId="19" borderId="0"/>
    <xf numFmtId="175" fontId="31" fillId="20" borderId="0"/>
    <xf numFmtId="175" fontId="31" fillId="21" borderId="0"/>
    <xf numFmtId="175" fontId="1" fillId="22" borderId="0"/>
    <xf numFmtId="175" fontId="1" fillId="23" borderId="0"/>
    <xf numFmtId="175" fontId="31" fillId="24" borderId="0"/>
    <xf numFmtId="175" fontId="31" fillId="25" borderId="0"/>
    <xf numFmtId="175" fontId="1" fillId="26" borderId="0"/>
    <xf numFmtId="175" fontId="1" fillId="27" borderId="0"/>
    <xf numFmtId="175" fontId="31" fillId="28" borderId="0"/>
    <xf numFmtId="175" fontId="31" fillId="29" borderId="0"/>
    <xf numFmtId="175" fontId="1" fillId="30" borderId="0"/>
    <xf numFmtId="175" fontId="1" fillId="31" borderId="0"/>
    <xf numFmtId="175" fontId="31" fillId="32" borderId="0"/>
    <xf numFmtId="175" fontId="31" fillId="33" borderId="0"/>
    <xf numFmtId="175" fontId="1" fillId="34" borderId="0"/>
    <xf numFmtId="175" fontId="1" fillId="35" borderId="0"/>
    <xf numFmtId="175" fontId="31" fillId="36" borderId="0"/>
    <xf numFmtId="175" fontId="3" fillId="0" borderId="0"/>
    <xf numFmtId="175" fontId="15" fillId="0" borderId="0"/>
    <xf numFmtId="44" fontId="15" fillId="0" borderId="0"/>
    <xf numFmtId="43" fontId="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" fillId="0" borderId="0"/>
    <xf numFmtId="175" fontId="34" fillId="0" borderId="11"/>
    <xf numFmtId="175" fontId="35" fillId="0" borderId="12"/>
    <xf numFmtId="175" fontId="36" fillId="0" borderId="13"/>
    <xf numFmtId="175" fontId="36" fillId="0" borderId="0"/>
    <xf numFmtId="175" fontId="37" fillId="6" borderId="0"/>
    <xf numFmtId="175" fontId="38" fillId="7" borderId="0"/>
    <xf numFmtId="175" fontId="39" fillId="8" borderId="0"/>
    <xf numFmtId="175" fontId="40" fillId="9" borderId="14"/>
    <xf numFmtId="175" fontId="41" fillId="10" borderId="15"/>
    <xf numFmtId="175" fontId="42" fillId="10" borderId="14"/>
    <xf numFmtId="175" fontId="43" fillId="0" borderId="16"/>
    <xf numFmtId="175" fontId="44" fillId="11" borderId="17"/>
    <xf numFmtId="175" fontId="45" fillId="0" borderId="0"/>
    <xf numFmtId="175" fontId="3" fillId="12" borderId="18"/>
    <xf numFmtId="175" fontId="46" fillId="0" borderId="0"/>
    <xf numFmtId="175" fontId="32" fillId="0" borderId="19"/>
    <xf numFmtId="175" fontId="47" fillId="13" borderId="0"/>
    <xf numFmtId="175" fontId="3" fillId="14" borderId="0"/>
    <xf numFmtId="175" fontId="3" fillId="15" borderId="0"/>
    <xf numFmtId="175" fontId="47" fillId="16" borderId="0"/>
    <xf numFmtId="175" fontId="47" fillId="17" borderId="0"/>
    <xf numFmtId="175" fontId="3" fillId="18" borderId="0"/>
    <xf numFmtId="175" fontId="3" fillId="19" borderId="0"/>
    <xf numFmtId="175" fontId="47" fillId="20" borderId="0"/>
    <xf numFmtId="175" fontId="47" fillId="21" borderId="0"/>
    <xf numFmtId="175" fontId="3" fillId="22" borderId="0"/>
    <xf numFmtId="175" fontId="3" fillId="23" borderId="0"/>
    <xf numFmtId="175" fontId="47" fillId="24" borderId="0"/>
    <xf numFmtId="175" fontId="47" fillId="25" borderId="0"/>
    <xf numFmtId="175" fontId="3" fillId="26" borderId="0"/>
    <xf numFmtId="175" fontId="3" fillId="27" borderId="0"/>
    <xf numFmtId="175" fontId="47" fillId="28" borderId="0"/>
    <xf numFmtId="175" fontId="47" fillId="29" borderId="0"/>
    <xf numFmtId="175" fontId="3" fillId="30" borderId="0"/>
    <xf numFmtId="175" fontId="3" fillId="31" borderId="0"/>
    <xf numFmtId="175" fontId="47" fillId="32" borderId="0"/>
    <xf numFmtId="175" fontId="47" fillId="33" borderId="0"/>
    <xf numFmtId="175" fontId="3" fillId="34" borderId="0"/>
    <xf numFmtId="175" fontId="3" fillId="35" borderId="0"/>
    <xf numFmtId="175" fontId="47" fillId="36" borderId="0"/>
    <xf numFmtId="43" fontId="3" fillId="0" borderId="0"/>
    <xf numFmtId="0" fontId="3" fillId="0" borderId="0"/>
    <xf numFmtId="0" fontId="16" fillId="0" borderId="0"/>
    <xf numFmtId="0" fontId="34" fillId="0" borderId="11"/>
    <xf numFmtId="0" fontId="35" fillId="0" borderId="12"/>
    <xf numFmtId="0" fontId="36" fillId="0" borderId="13"/>
    <xf numFmtId="0" fontId="36" fillId="0" borderId="0"/>
    <xf numFmtId="0" fontId="37" fillId="6" borderId="0"/>
    <xf numFmtId="0" fontId="38" fillId="7" borderId="0"/>
    <xf numFmtId="0" fontId="39" fillId="8" borderId="0"/>
    <xf numFmtId="0" fontId="40" fillId="9" borderId="14"/>
    <xf numFmtId="0" fontId="41" fillId="10" borderId="15"/>
    <xf numFmtId="0" fontId="42" fillId="10" borderId="14"/>
    <xf numFmtId="0" fontId="43" fillId="0" borderId="16"/>
    <xf numFmtId="0" fontId="44" fillId="11" borderId="17"/>
    <xf numFmtId="0" fontId="45" fillId="0" borderId="0"/>
    <xf numFmtId="0" fontId="3" fillId="12" borderId="18"/>
    <xf numFmtId="0" fontId="46" fillId="0" borderId="0"/>
    <xf numFmtId="0" fontId="32" fillId="0" borderId="19"/>
    <xf numFmtId="0" fontId="47" fillId="13" borderId="0"/>
    <xf numFmtId="0" fontId="3" fillId="14" borderId="0"/>
    <xf numFmtId="0" fontId="3" fillId="15" borderId="0"/>
    <xf numFmtId="0" fontId="47" fillId="16" borderId="0"/>
    <xf numFmtId="0" fontId="47" fillId="17" borderId="0"/>
    <xf numFmtId="0" fontId="3" fillId="18" borderId="0"/>
    <xf numFmtId="0" fontId="3" fillId="19" borderId="0"/>
    <xf numFmtId="0" fontId="47" fillId="20" borderId="0"/>
    <xf numFmtId="0" fontId="47" fillId="21" borderId="0"/>
    <xf numFmtId="0" fontId="3" fillId="22" borderId="0"/>
    <xf numFmtId="0" fontId="3" fillId="23" borderId="0"/>
    <xf numFmtId="0" fontId="47" fillId="24" borderId="0"/>
    <xf numFmtId="0" fontId="47" fillId="25" borderId="0"/>
    <xf numFmtId="0" fontId="3" fillId="26" borderId="0"/>
    <xf numFmtId="0" fontId="3" fillId="27" borderId="0"/>
    <xf numFmtId="0" fontId="47" fillId="28" borderId="0"/>
    <xf numFmtId="0" fontId="47" fillId="29" borderId="0"/>
    <xf numFmtId="0" fontId="3" fillId="30" borderId="0"/>
    <xf numFmtId="0" fontId="3" fillId="31" borderId="0"/>
    <xf numFmtId="0" fontId="47" fillId="32" borderId="0"/>
    <xf numFmtId="0" fontId="47" fillId="33" borderId="0"/>
    <xf numFmtId="0" fontId="3" fillId="34" borderId="0"/>
    <xf numFmtId="0" fontId="3" fillId="35" borderId="0"/>
    <xf numFmtId="0" fontId="47" fillId="36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0" fontId="3" fillId="0" borderId="0"/>
    <xf numFmtId="0" fontId="3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48" fillId="0" borderId="0"/>
    <xf numFmtId="175" fontId="48" fillId="0" borderId="0"/>
    <xf numFmtId="175" fontId="48" fillId="0" borderId="0"/>
    <xf numFmtId="175" fontId="48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3" fillId="0" borderId="0"/>
    <xf numFmtId="175" fontId="3" fillId="0" borderId="0"/>
    <xf numFmtId="43" fontId="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" fillId="0" borderId="0"/>
    <xf numFmtId="175" fontId="3" fillId="12" borderId="18"/>
    <xf numFmtId="175" fontId="3" fillId="14" borderId="0"/>
    <xf numFmtId="175" fontId="3" fillId="15" borderId="0"/>
    <xf numFmtId="175" fontId="3" fillId="18" borderId="0"/>
    <xf numFmtId="175" fontId="3" fillId="19" borderId="0"/>
    <xf numFmtId="175" fontId="3" fillId="22" borderId="0"/>
    <xf numFmtId="175" fontId="3" fillId="23" borderId="0"/>
    <xf numFmtId="175" fontId="3" fillId="26" borderId="0"/>
    <xf numFmtId="175" fontId="3" fillId="27" borderId="0"/>
    <xf numFmtId="175" fontId="3" fillId="30" borderId="0"/>
    <xf numFmtId="175" fontId="3" fillId="31" borderId="0"/>
    <xf numFmtId="175" fontId="3" fillId="34" borderId="0"/>
    <xf numFmtId="175" fontId="3" fillId="35" borderId="0"/>
    <xf numFmtId="43" fontId="3" fillId="0" borderId="0"/>
    <xf numFmtId="0" fontId="3" fillId="0" borderId="0"/>
    <xf numFmtId="0" fontId="3" fillId="12" borderId="18"/>
    <xf numFmtId="0" fontId="3" fillId="14" borderId="0"/>
    <xf numFmtId="0" fontId="3" fillId="15" borderId="0"/>
    <xf numFmtId="0" fontId="3" fillId="18" borderId="0"/>
    <xf numFmtId="0" fontId="3" fillId="19" borderId="0"/>
    <xf numFmtId="0" fontId="3" fillId="22" borderId="0"/>
    <xf numFmtId="0" fontId="3" fillId="23" borderId="0"/>
    <xf numFmtId="0" fontId="3" fillId="26" borderId="0"/>
    <xf numFmtId="0" fontId="3" fillId="27" borderId="0"/>
    <xf numFmtId="0" fontId="3" fillId="30" borderId="0"/>
    <xf numFmtId="0" fontId="3" fillId="31" borderId="0"/>
    <xf numFmtId="0" fontId="3" fillId="34" borderId="0"/>
    <xf numFmtId="0" fontId="3" fillId="3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48" fillId="0" borderId="0"/>
    <xf numFmtId="175" fontId="48" fillId="0" borderId="0"/>
    <xf numFmtId="175" fontId="48" fillId="0" borderId="0"/>
    <xf numFmtId="0" fontId="3" fillId="0" borderId="0"/>
    <xf numFmtId="0" fontId="3" fillId="0" borderId="0"/>
    <xf numFmtId="175" fontId="48" fillId="0" borderId="0"/>
    <xf numFmtId="175" fontId="48" fillId="0" borderId="0"/>
    <xf numFmtId="175" fontId="2" fillId="0" borderId="0"/>
    <xf numFmtId="175" fontId="48" fillId="0" borderId="0"/>
    <xf numFmtId="43" fontId="1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18"/>
    <xf numFmtId="0" fontId="3" fillId="14" borderId="0"/>
    <xf numFmtId="0" fontId="3" fillId="15" borderId="0"/>
    <xf numFmtId="0" fontId="3" fillId="18" borderId="0"/>
    <xf numFmtId="0" fontId="3" fillId="19" borderId="0"/>
    <xf numFmtId="0" fontId="3" fillId="22" borderId="0"/>
    <xf numFmtId="0" fontId="3" fillId="23" borderId="0"/>
    <xf numFmtId="0" fontId="3" fillId="26" borderId="0"/>
    <xf numFmtId="0" fontId="3" fillId="27" borderId="0"/>
    <xf numFmtId="0" fontId="3" fillId="30" borderId="0"/>
    <xf numFmtId="0" fontId="3" fillId="31" borderId="0"/>
    <xf numFmtId="0" fontId="3" fillId="34" borderId="0"/>
    <xf numFmtId="0" fontId="3" fillId="35" borderId="0"/>
    <xf numFmtId="175" fontId="1" fillId="0" borderId="0"/>
    <xf numFmtId="175" fontId="3" fillId="0" borderId="0"/>
    <xf numFmtId="175" fontId="3" fillId="0" borderId="0"/>
    <xf numFmtId="43" fontId="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0" fontId="3" fillId="0" borderId="0"/>
    <xf numFmtId="0" fontId="3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0" fontId="3" fillId="0" borderId="0"/>
    <xf numFmtId="0" fontId="3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43" fontId="1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0" fontId="3" fillId="0" borderId="0"/>
    <xf numFmtId="0" fontId="3" fillId="0" borderId="0"/>
    <xf numFmtId="175" fontId="33" fillId="0" borderId="0"/>
    <xf numFmtId="175" fontId="33" fillId="0" borderId="0"/>
    <xf numFmtId="175" fontId="3" fillId="0" borderId="0"/>
    <xf numFmtId="175" fontId="3" fillId="0" borderId="0"/>
    <xf numFmtId="43" fontId="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" fillId="0" borderId="0"/>
    <xf numFmtId="175" fontId="33" fillId="0" borderId="0"/>
    <xf numFmtId="175" fontId="33" fillId="0" borderId="0"/>
    <xf numFmtId="175" fontId="3" fillId="12" borderId="18"/>
    <xf numFmtId="175" fontId="3" fillId="14" borderId="0"/>
    <xf numFmtId="175" fontId="3" fillId="15" borderId="0"/>
    <xf numFmtId="175" fontId="3" fillId="18" borderId="0"/>
    <xf numFmtId="175" fontId="3" fillId="19" borderId="0"/>
    <xf numFmtId="175" fontId="3" fillId="22" borderId="0"/>
    <xf numFmtId="175" fontId="3" fillId="23" borderId="0"/>
    <xf numFmtId="175" fontId="3" fillId="26" borderId="0"/>
    <xf numFmtId="175" fontId="3" fillId="27" borderId="0"/>
    <xf numFmtId="175" fontId="3" fillId="30" borderId="0"/>
    <xf numFmtId="175" fontId="3" fillId="31" borderId="0"/>
    <xf numFmtId="175" fontId="3" fillId="34" borderId="0"/>
    <xf numFmtId="175" fontId="3" fillId="35" borderId="0"/>
    <xf numFmtId="43" fontId="3" fillId="0" borderId="0"/>
    <xf numFmtId="0" fontId="3" fillId="0" borderId="0"/>
    <xf numFmtId="175" fontId="33" fillId="0" borderId="0"/>
    <xf numFmtId="175" fontId="33" fillId="0" borderId="0"/>
    <xf numFmtId="175" fontId="33" fillId="0" borderId="0"/>
    <xf numFmtId="0" fontId="3" fillId="12" borderId="18"/>
    <xf numFmtId="0" fontId="3" fillId="14" borderId="0"/>
    <xf numFmtId="0" fontId="3" fillId="15" borderId="0"/>
    <xf numFmtId="0" fontId="3" fillId="18" borderId="0"/>
    <xf numFmtId="0" fontId="3" fillId="19" borderId="0"/>
    <xf numFmtId="0" fontId="3" fillId="22" borderId="0"/>
    <xf numFmtId="0" fontId="3" fillId="23" borderId="0"/>
    <xf numFmtId="0" fontId="3" fillId="26" borderId="0"/>
    <xf numFmtId="0" fontId="3" fillId="27" borderId="0"/>
    <xf numFmtId="0" fontId="3" fillId="30" borderId="0"/>
    <xf numFmtId="0" fontId="3" fillId="31" borderId="0"/>
    <xf numFmtId="0" fontId="3" fillId="34" borderId="0"/>
    <xf numFmtId="0" fontId="3" fillId="3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33" fillId="0" borderId="0"/>
    <xf numFmtId="175" fontId="48" fillId="0" borderId="0"/>
    <xf numFmtId="175" fontId="33" fillId="0" borderId="0"/>
    <xf numFmtId="175" fontId="48" fillId="0" borderId="0"/>
    <xf numFmtId="175" fontId="33" fillId="0" borderId="0"/>
    <xf numFmtId="175" fontId="48" fillId="0" borderId="0"/>
    <xf numFmtId="0" fontId="3" fillId="0" borderId="0"/>
    <xf numFmtId="0" fontId="3" fillId="0" borderId="0"/>
    <xf numFmtId="175" fontId="33" fillId="0" borderId="0"/>
    <xf numFmtId="175" fontId="48" fillId="0" borderId="0"/>
    <xf numFmtId="175" fontId="33" fillId="0" borderId="0"/>
    <xf numFmtId="175" fontId="48" fillId="0" borderId="0"/>
    <xf numFmtId="175" fontId="33" fillId="0" borderId="0"/>
    <xf numFmtId="175" fontId="48" fillId="0" borderId="0"/>
    <xf numFmtId="175" fontId="33" fillId="0" borderId="0"/>
    <xf numFmtId="175" fontId="48" fillId="0" borderId="0"/>
    <xf numFmtId="175" fontId="33" fillId="0" borderId="0"/>
    <xf numFmtId="175" fontId="48" fillId="0" borderId="0"/>
    <xf numFmtId="175" fontId="33" fillId="0" borderId="0"/>
    <xf numFmtId="175" fontId="48" fillId="0" borderId="0"/>
    <xf numFmtId="175" fontId="33" fillId="0" borderId="0"/>
    <xf numFmtId="175" fontId="48" fillId="0" borderId="0"/>
    <xf numFmtId="175" fontId="33" fillId="0" borderId="0"/>
    <xf numFmtId="175" fontId="48" fillId="0" borderId="0"/>
    <xf numFmtId="175" fontId="33" fillId="0" borderId="0"/>
    <xf numFmtId="175" fontId="48" fillId="0" borderId="0"/>
    <xf numFmtId="175" fontId="33" fillId="0" borderId="0"/>
    <xf numFmtId="175" fontId="48" fillId="0" borderId="0"/>
    <xf numFmtId="175" fontId="33" fillId="0" borderId="0"/>
    <xf numFmtId="175" fontId="48" fillId="0" borderId="0"/>
    <xf numFmtId="175" fontId="33" fillId="0" borderId="0"/>
    <xf numFmtId="175" fontId="48" fillId="0" borderId="0"/>
    <xf numFmtId="175" fontId="33" fillId="0" borderId="0"/>
    <xf numFmtId="175" fontId="48" fillId="0" borderId="0"/>
    <xf numFmtId="175" fontId="33" fillId="0" borderId="0"/>
    <xf numFmtId="175" fontId="48" fillId="0" borderId="0"/>
    <xf numFmtId="175" fontId="33" fillId="0" borderId="0"/>
    <xf numFmtId="175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18"/>
    <xf numFmtId="0" fontId="3" fillId="14" borderId="0"/>
    <xf numFmtId="0" fontId="3" fillId="15" borderId="0"/>
    <xf numFmtId="0" fontId="3" fillId="18" borderId="0"/>
    <xf numFmtId="0" fontId="3" fillId="19" borderId="0"/>
    <xf numFmtId="0" fontId="3" fillId="22" borderId="0"/>
    <xf numFmtId="0" fontId="3" fillId="23" borderId="0"/>
    <xf numFmtId="0" fontId="3" fillId="26" borderId="0"/>
    <xf numFmtId="0" fontId="3" fillId="27" borderId="0"/>
    <xf numFmtId="0" fontId="3" fillId="30" borderId="0"/>
    <xf numFmtId="0" fontId="3" fillId="31" borderId="0"/>
    <xf numFmtId="0" fontId="3" fillId="34" borderId="0"/>
    <xf numFmtId="0" fontId="3" fillId="35" borderId="0"/>
    <xf numFmtId="175" fontId="33" fillId="0" borderId="0"/>
    <xf numFmtId="175" fontId="33" fillId="0" borderId="0"/>
    <xf numFmtId="175" fontId="33" fillId="0" borderId="0"/>
    <xf numFmtId="175" fontId="48" fillId="0" borderId="0"/>
    <xf numFmtId="175" fontId="48" fillId="0" borderId="0"/>
    <xf numFmtId="175" fontId="48" fillId="0" borderId="0"/>
    <xf numFmtId="175" fontId="48" fillId="0" borderId="0"/>
    <xf numFmtId="175" fontId="3" fillId="0" borderId="0"/>
    <xf numFmtId="175" fontId="3" fillId="0" borderId="0"/>
    <xf numFmtId="43" fontId="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" fillId="0" borderId="0"/>
    <xf numFmtId="175" fontId="3" fillId="12" borderId="18"/>
    <xf numFmtId="175" fontId="3" fillId="14" borderId="0"/>
    <xf numFmtId="175" fontId="3" fillId="15" borderId="0"/>
    <xf numFmtId="175" fontId="3" fillId="18" borderId="0"/>
    <xf numFmtId="175" fontId="3" fillId="19" borderId="0"/>
    <xf numFmtId="175" fontId="3" fillId="22" borderId="0"/>
    <xf numFmtId="175" fontId="3" fillId="23" borderId="0"/>
    <xf numFmtId="175" fontId="3" fillId="26" borderId="0"/>
    <xf numFmtId="175" fontId="3" fillId="27" borderId="0"/>
    <xf numFmtId="175" fontId="3" fillId="30" borderId="0"/>
    <xf numFmtId="175" fontId="3" fillId="31" borderId="0"/>
    <xf numFmtId="175" fontId="3" fillId="34" borderId="0"/>
    <xf numFmtId="175" fontId="3" fillId="35" borderId="0"/>
    <xf numFmtId="43" fontId="3" fillId="0" borderId="0"/>
    <xf numFmtId="0" fontId="3" fillId="0" borderId="0"/>
    <xf numFmtId="0" fontId="3" fillId="12" borderId="18"/>
    <xf numFmtId="0" fontId="3" fillId="14" borderId="0"/>
    <xf numFmtId="0" fontId="3" fillId="15" borderId="0"/>
    <xf numFmtId="0" fontId="3" fillId="18" borderId="0"/>
    <xf numFmtId="0" fontId="3" fillId="19" borderId="0"/>
    <xf numFmtId="0" fontId="3" fillId="22" borderId="0"/>
    <xf numFmtId="0" fontId="3" fillId="23" borderId="0"/>
    <xf numFmtId="0" fontId="3" fillId="26" borderId="0"/>
    <xf numFmtId="0" fontId="3" fillId="27" borderId="0"/>
    <xf numFmtId="0" fontId="3" fillId="30" borderId="0"/>
    <xf numFmtId="0" fontId="3" fillId="31" borderId="0"/>
    <xf numFmtId="0" fontId="3" fillId="34" borderId="0"/>
    <xf numFmtId="0" fontId="3" fillId="3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48" fillId="0" borderId="0"/>
    <xf numFmtId="175" fontId="48" fillId="0" borderId="0"/>
    <xf numFmtId="175" fontId="48" fillId="0" borderId="0"/>
    <xf numFmtId="0" fontId="3" fillId="0" borderId="0"/>
    <xf numFmtId="0" fontId="3" fillId="0" borderId="0"/>
    <xf numFmtId="175" fontId="48" fillId="0" borderId="0"/>
    <xf numFmtId="175" fontId="48" fillId="0" borderId="0"/>
    <xf numFmtId="175" fontId="48" fillId="0" borderId="0"/>
    <xf numFmtId="175" fontId="48" fillId="0" borderId="0"/>
    <xf numFmtId="175" fontId="48" fillId="0" borderId="0"/>
    <xf numFmtId="175" fontId="48" fillId="0" borderId="0"/>
    <xf numFmtId="175" fontId="48" fillId="0" borderId="0"/>
    <xf numFmtId="175" fontId="48" fillId="0" borderId="0"/>
    <xf numFmtId="175" fontId="48" fillId="0" borderId="0"/>
    <xf numFmtId="175" fontId="48" fillId="0" borderId="0"/>
    <xf numFmtId="175" fontId="48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0" fontId="3" fillId="0" borderId="0"/>
    <xf numFmtId="0" fontId="3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33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175" fontId="2" fillId="0" borderId="0"/>
    <xf numFmtId="175" fontId="48" fillId="0" borderId="0"/>
    <xf numFmtId="0" fontId="16" fillId="0" borderId="0"/>
    <xf numFmtId="0" fontId="34" fillId="0" borderId="11"/>
    <xf numFmtId="0" fontId="35" fillId="0" borderId="12"/>
    <xf numFmtId="0" fontId="36" fillId="0" borderId="13"/>
    <xf numFmtId="0" fontId="36" fillId="0" borderId="0"/>
    <xf numFmtId="0" fontId="37" fillId="6" borderId="0"/>
    <xf numFmtId="0" fontId="38" fillId="7" borderId="0"/>
    <xf numFmtId="0" fontId="39" fillId="8" borderId="0"/>
    <xf numFmtId="0" fontId="40" fillId="9" borderId="14"/>
    <xf numFmtId="0" fontId="41" fillId="10" borderId="15"/>
    <xf numFmtId="0" fontId="42" fillId="10" borderId="14"/>
    <xf numFmtId="0" fontId="43" fillId="0" borderId="16"/>
    <xf numFmtId="0" fontId="44" fillId="11" borderId="17"/>
    <xf numFmtId="0" fontId="45" fillId="0" borderId="0"/>
    <xf numFmtId="0" fontId="46" fillId="0" borderId="0"/>
    <xf numFmtId="0" fontId="32" fillId="0" borderId="19"/>
    <xf numFmtId="0" fontId="47" fillId="13" borderId="0"/>
    <xf numFmtId="0" fontId="3" fillId="14" borderId="0"/>
    <xf numFmtId="0" fontId="3" fillId="15" borderId="0"/>
    <xf numFmtId="0" fontId="47" fillId="16" borderId="0"/>
    <xf numFmtId="0" fontId="47" fillId="17" borderId="0"/>
    <xf numFmtId="0" fontId="3" fillId="18" borderId="0"/>
    <xf numFmtId="0" fontId="3" fillId="19" borderId="0"/>
    <xf numFmtId="0" fontId="47" fillId="20" borderId="0"/>
    <xf numFmtId="0" fontId="47" fillId="21" borderId="0"/>
    <xf numFmtId="0" fontId="3" fillId="22" borderId="0"/>
    <xf numFmtId="0" fontId="3" fillId="23" borderId="0"/>
    <xf numFmtId="0" fontId="47" fillId="24" borderId="0"/>
    <xf numFmtId="0" fontId="47" fillId="25" borderId="0"/>
    <xf numFmtId="0" fontId="3" fillId="26" borderId="0"/>
    <xf numFmtId="0" fontId="3" fillId="27" borderId="0"/>
    <xf numFmtId="0" fontId="47" fillId="28" borderId="0"/>
    <xf numFmtId="0" fontId="47" fillId="29" borderId="0"/>
    <xf numFmtId="0" fontId="3" fillId="30" borderId="0"/>
    <xf numFmtId="0" fontId="3" fillId="31" borderId="0"/>
    <xf numFmtId="0" fontId="47" fillId="32" borderId="0"/>
    <xf numFmtId="0" fontId="47" fillId="33" borderId="0"/>
    <xf numFmtId="0" fontId="3" fillId="34" borderId="0"/>
    <xf numFmtId="0" fontId="3" fillId="35" borderId="0"/>
    <xf numFmtId="0" fontId="47" fillId="36" borderId="0"/>
    <xf numFmtId="0" fontId="3" fillId="0" borderId="0"/>
    <xf numFmtId="175" fontId="3" fillId="0" borderId="0"/>
    <xf numFmtId="175" fontId="12" fillId="0" borderId="0"/>
    <xf numFmtId="175" fontId="3" fillId="14" borderId="0"/>
    <xf numFmtId="175" fontId="1" fillId="14" borderId="0"/>
    <xf numFmtId="175" fontId="3" fillId="14" borderId="0"/>
    <xf numFmtId="175" fontId="3" fillId="14" borderId="0"/>
    <xf numFmtId="175" fontId="3" fillId="14" borderId="0"/>
    <xf numFmtId="175" fontId="1" fillId="14" borderId="0"/>
    <xf numFmtId="175" fontId="3" fillId="14" borderId="0"/>
    <xf numFmtId="175" fontId="3" fillId="14" borderId="0"/>
    <xf numFmtId="175" fontId="3" fillId="14" borderId="0"/>
    <xf numFmtId="175" fontId="3" fillId="14" borderId="0"/>
    <xf numFmtId="175" fontId="3" fillId="14" borderId="0"/>
    <xf numFmtId="175" fontId="3" fillId="14" borderId="0"/>
    <xf numFmtId="175" fontId="3" fillId="14" borderId="0"/>
    <xf numFmtId="175" fontId="3" fillId="14" borderId="0"/>
    <xf numFmtId="175" fontId="3" fillId="18" borderId="0"/>
    <xf numFmtId="175" fontId="1" fillId="18" borderId="0"/>
    <xf numFmtId="175" fontId="3" fillId="18" borderId="0"/>
    <xf numFmtId="175" fontId="3" fillId="18" borderId="0"/>
    <xf numFmtId="175" fontId="3" fillId="18" borderId="0"/>
    <xf numFmtId="175" fontId="1" fillId="18" borderId="0"/>
    <xf numFmtId="175" fontId="3" fillId="18" borderId="0"/>
    <xf numFmtId="175" fontId="3" fillId="18" borderId="0"/>
    <xf numFmtId="175" fontId="3" fillId="18" borderId="0"/>
    <xf numFmtId="175" fontId="3" fillId="18" borderId="0"/>
    <xf numFmtId="175" fontId="3" fillId="18" borderId="0"/>
    <xf numFmtId="175" fontId="3" fillId="18" borderId="0"/>
    <xf numFmtId="175" fontId="3" fillId="18" borderId="0"/>
    <xf numFmtId="175" fontId="3" fillId="18" borderId="0"/>
    <xf numFmtId="175" fontId="3" fillId="22" borderId="0"/>
    <xf numFmtId="175" fontId="1" fillId="22" borderId="0"/>
    <xf numFmtId="175" fontId="3" fillId="22" borderId="0"/>
    <xf numFmtId="175" fontId="3" fillId="22" borderId="0"/>
    <xf numFmtId="175" fontId="3" fillId="22" borderId="0"/>
    <xf numFmtId="175" fontId="1" fillId="22" borderId="0"/>
    <xf numFmtId="175" fontId="3" fillId="22" borderId="0"/>
    <xf numFmtId="175" fontId="3" fillId="22" borderId="0"/>
    <xf numFmtId="175" fontId="3" fillId="22" borderId="0"/>
    <xf numFmtId="175" fontId="3" fillId="22" borderId="0"/>
    <xf numFmtId="175" fontId="3" fillId="22" borderId="0"/>
    <xf numFmtId="175" fontId="3" fillId="22" borderId="0"/>
    <xf numFmtId="175" fontId="3" fillId="22" borderId="0"/>
    <xf numFmtId="175" fontId="3" fillId="22" borderId="0"/>
    <xf numFmtId="175" fontId="3" fillId="26" borderId="0"/>
    <xf numFmtId="175" fontId="1" fillId="26" borderId="0"/>
    <xf numFmtId="175" fontId="3" fillId="26" borderId="0"/>
    <xf numFmtId="175" fontId="3" fillId="26" borderId="0"/>
    <xf numFmtId="175" fontId="3" fillId="26" borderId="0"/>
    <xf numFmtId="175" fontId="1" fillId="26" borderId="0"/>
    <xf numFmtId="175" fontId="3" fillId="26" borderId="0"/>
    <xf numFmtId="175" fontId="3" fillId="26" borderId="0"/>
    <xf numFmtId="175" fontId="3" fillId="26" borderId="0"/>
    <xf numFmtId="175" fontId="3" fillId="26" borderId="0"/>
    <xf numFmtId="175" fontId="3" fillId="26" borderId="0"/>
    <xf numFmtId="175" fontId="3" fillId="26" borderId="0"/>
    <xf numFmtId="175" fontId="3" fillId="26" borderId="0"/>
    <xf numFmtId="175" fontId="3" fillId="26" borderId="0"/>
    <xf numFmtId="175" fontId="3" fillId="30" borderId="0"/>
    <xf numFmtId="175" fontId="1" fillId="30" borderId="0"/>
    <xf numFmtId="175" fontId="3" fillId="30" borderId="0"/>
    <xf numFmtId="175" fontId="3" fillId="30" borderId="0"/>
    <xf numFmtId="175" fontId="3" fillId="30" borderId="0"/>
    <xf numFmtId="175" fontId="1" fillId="30" borderId="0"/>
    <xf numFmtId="175" fontId="3" fillId="30" borderId="0"/>
    <xf numFmtId="175" fontId="3" fillId="30" borderId="0"/>
    <xf numFmtId="175" fontId="3" fillId="30" borderId="0"/>
    <xf numFmtId="175" fontId="3" fillId="30" borderId="0"/>
    <xf numFmtId="175" fontId="3" fillId="30" borderId="0"/>
    <xf numFmtId="175" fontId="3" fillId="30" borderId="0"/>
    <xf numFmtId="175" fontId="3" fillId="30" borderId="0"/>
    <xf numFmtId="175" fontId="3" fillId="30" borderId="0"/>
    <xf numFmtId="175" fontId="3" fillId="34" borderId="0"/>
    <xf numFmtId="175" fontId="1" fillId="34" borderId="0"/>
    <xf numFmtId="175" fontId="3" fillId="34" borderId="0"/>
    <xf numFmtId="175" fontId="3" fillId="34" borderId="0"/>
    <xf numFmtId="175" fontId="3" fillId="34" borderId="0"/>
    <xf numFmtId="175" fontId="1" fillId="34" borderId="0"/>
    <xf numFmtId="175" fontId="3" fillId="34" borderId="0"/>
    <xf numFmtId="175" fontId="3" fillId="34" borderId="0"/>
    <xf numFmtId="175" fontId="3" fillId="34" borderId="0"/>
    <xf numFmtId="175" fontId="3" fillId="34" borderId="0"/>
    <xf numFmtId="175" fontId="3" fillId="34" borderId="0"/>
    <xf numFmtId="175" fontId="3" fillId="34" borderId="0"/>
    <xf numFmtId="175" fontId="3" fillId="34" borderId="0"/>
    <xf numFmtId="175" fontId="3" fillId="34" borderId="0"/>
    <xf numFmtId="175" fontId="3" fillId="15" borderId="0"/>
    <xf numFmtId="175" fontId="1" fillId="15" borderId="0"/>
    <xf numFmtId="175" fontId="3" fillId="15" borderId="0"/>
    <xf numFmtId="175" fontId="3" fillId="15" borderId="0"/>
    <xf numFmtId="175" fontId="3" fillId="15" borderId="0"/>
    <xf numFmtId="175" fontId="1" fillId="15" borderId="0"/>
    <xf numFmtId="175" fontId="3" fillId="15" borderId="0"/>
    <xf numFmtId="175" fontId="3" fillId="15" borderId="0"/>
    <xf numFmtId="175" fontId="3" fillId="15" borderId="0"/>
    <xf numFmtId="175" fontId="3" fillId="15" borderId="0"/>
    <xf numFmtId="175" fontId="3" fillId="15" borderId="0"/>
    <xf numFmtId="175" fontId="3" fillId="15" borderId="0"/>
    <xf numFmtId="175" fontId="3" fillId="15" borderId="0"/>
    <xf numFmtId="175" fontId="3" fillId="15" borderId="0"/>
    <xf numFmtId="175" fontId="3" fillId="19" borderId="0"/>
    <xf numFmtId="175" fontId="1" fillId="19" borderId="0"/>
    <xf numFmtId="175" fontId="3" fillId="19" borderId="0"/>
    <xf numFmtId="175" fontId="3" fillId="19" borderId="0"/>
    <xf numFmtId="175" fontId="3" fillId="19" borderId="0"/>
    <xf numFmtId="175" fontId="1" fillId="19" borderId="0"/>
    <xf numFmtId="175" fontId="3" fillId="19" borderId="0"/>
    <xf numFmtId="175" fontId="3" fillId="19" borderId="0"/>
    <xf numFmtId="175" fontId="3" fillId="19" borderId="0"/>
    <xf numFmtId="175" fontId="3" fillId="19" borderId="0"/>
    <xf numFmtId="175" fontId="3" fillId="19" borderId="0"/>
    <xf numFmtId="175" fontId="3" fillId="19" borderId="0"/>
    <xf numFmtId="175" fontId="3" fillId="19" borderId="0"/>
    <xf numFmtId="175" fontId="3" fillId="19" borderId="0"/>
    <xf numFmtId="175" fontId="3" fillId="23" borderId="0"/>
    <xf numFmtId="175" fontId="1" fillId="23" borderId="0"/>
    <xf numFmtId="175" fontId="3" fillId="23" borderId="0"/>
    <xf numFmtId="175" fontId="3" fillId="23" borderId="0"/>
    <xf numFmtId="175" fontId="3" fillId="23" borderId="0"/>
    <xf numFmtId="175" fontId="1" fillId="23" borderId="0"/>
    <xf numFmtId="175" fontId="3" fillId="23" borderId="0"/>
    <xf numFmtId="175" fontId="3" fillId="23" borderId="0"/>
    <xf numFmtId="175" fontId="3" fillId="23" borderId="0"/>
    <xf numFmtId="175" fontId="3" fillId="23" borderId="0"/>
    <xf numFmtId="175" fontId="3" fillId="23" borderId="0"/>
    <xf numFmtId="175" fontId="3" fillId="23" borderId="0"/>
    <xf numFmtId="175" fontId="3" fillId="23" borderId="0"/>
    <xf numFmtId="175" fontId="3" fillId="23" borderId="0"/>
    <xf numFmtId="175" fontId="3" fillId="27" borderId="0"/>
    <xf numFmtId="175" fontId="1" fillId="27" borderId="0"/>
    <xf numFmtId="175" fontId="3" fillId="27" borderId="0"/>
    <xf numFmtId="175" fontId="3" fillId="27" borderId="0"/>
    <xf numFmtId="175" fontId="3" fillId="27" borderId="0"/>
    <xf numFmtId="175" fontId="1" fillId="27" borderId="0"/>
    <xf numFmtId="175" fontId="3" fillId="27" borderId="0"/>
    <xf numFmtId="175" fontId="3" fillId="27" borderId="0"/>
    <xf numFmtId="175" fontId="3" fillId="27" borderId="0"/>
    <xf numFmtId="175" fontId="3" fillId="27" borderId="0"/>
    <xf numFmtId="175" fontId="3" fillId="27" borderId="0"/>
    <xf numFmtId="175" fontId="3" fillId="27" borderId="0"/>
    <xf numFmtId="175" fontId="3" fillId="27" borderId="0"/>
    <xf numFmtId="175" fontId="3" fillId="27" borderId="0"/>
    <xf numFmtId="175" fontId="3" fillId="31" borderId="0"/>
    <xf numFmtId="175" fontId="1" fillId="31" borderId="0"/>
    <xf numFmtId="175" fontId="3" fillId="31" borderId="0"/>
    <xf numFmtId="175" fontId="3" fillId="31" borderId="0"/>
    <xf numFmtId="175" fontId="3" fillId="31" borderId="0"/>
    <xf numFmtId="175" fontId="1" fillId="31" borderId="0"/>
    <xf numFmtId="175" fontId="3" fillId="31" borderId="0"/>
    <xf numFmtId="175" fontId="3" fillId="31" borderId="0"/>
    <xf numFmtId="175" fontId="3" fillId="31" borderId="0"/>
    <xf numFmtId="175" fontId="3" fillId="31" borderId="0"/>
    <xf numFmtId="175" fontId="3" fillId="31" borderId="0"/>
    <xf numFmtId="175" fontId="3" fillId="31" borderId="0"/>
    <xf numFmtId="175" fontId="3" fillId="31" borderId="0"/>
    <xf numFmtId="175" fontId="3" fillId="31" borderId="0"/>
    <xf numFmtId="175" fontId="3" fillId="35" borderId="0"/>
    <xf numFmtId="175" fontId="1" fillId="35" borderId="0"/>
    <xf numFmtId="175" fontId="3" fillId="35" borderId="0"/>
    <xf numFmtId="175" fontId="3" fillId="35" borderId="0"/>
    <xf numFmtId="175" fontId="3" fillId="35" borderId="0"/>
    <xf numFmtId="175" fontId="1" fillId="35" borderId="0"/>
    <xf numFmtId="175" fontId="3" fillId="35" borderId="0"/>
    <xf numFmtId="175" fontId="3" fillId="35" borderId="0"/>
    <xf numFmtId="175" fontId="3" fillId="35" borderId="0"/>
    <xf numFmtId="175" fontId="3" fillId="35" borderId="0"/>
    <xf numFmtId="175" fontId="3" fillId="35" borderId="0"/>
    <xf numFmtId="175" fontId="3" fillId="35" borderId="0"/>
    <xf numFmtId="175" fontId="3" fillId="35" borderId="0"/>
    <xf numFmtId="175" fontId="3" fillId="35" borderId="0"/>
    <xf numFmtId="175" fontId="47" fillId="16" borderId="0"/>
    <xf numFmtId="175" fontId="31" fillId="16" borderId="0"/>
    <xf numFmtId="175" fontId="47" fillId="16" borderId="0"/>
    <xf numFmtId="175" fontId="47" fillId="20" borderId="0"/>
    <xf numFmtId="175" fontId="31" fillId="20" borderId="0"/>
    <xf numFmtId="175" fontId="47" fillId="20" borderId="0"/>
    <xf numFmtId="175" fontId="47" fillId="24" borderId="0"/>
    <xf numFmtId="175" fontId="31" fillId="24" borderId="0"/>
    <xf numFmtId="175" fontId="47" fillId="24" borderId="0"/>
    <xf numFmtId="175" fontId="47" fillId="28" borderId="0"/>
    <xf numFmtId="175" fontId="31" fillId="28" borderId="0"/>
    <xf numFmtId="175" fontId="47" fillId="28" borderId="0"/>
    <xf numFmtId="175" fontId="47" fillId="32" borderId="0"/>
    <xf numFmtId="175" fontId="31" fillId="32" borderId="0"/>
    <xf numFmtId="175" fontId="47" fillId="32" borderId="0"/>
    <xf numFmtId="175" fontId="47" fillId="36" borderId="0"/>
    <xf numFmtId="175" fontId="31" fillId="36" borderId="0"/>
    <xf numFmtId="175" fontId="47" fillId="36" borderId="0"/>
    <xf numFmtId="175" fontId="47" fillId="13" borderId="0"/>
    <xf numFmtId="175" fontId="31" fillId="13" borderId="0"/>
    <xf numFmtId="175" fontId="47" fillId="13" borderId="0"/>
    <xf numFmtId="175" fontId="47" fillId="17" borderId="0"/>
    <xf numFmtId="175" fontId="31" fillId="17" borderId="0"/>
    <xf numFmtId="175" fontId="47" fillId="17" borderId="0"/>
    <xf numFmtId="175" fontId="47" fillId="21" borderId="0"/>
    <xf numFmtId="175" fontId="31" fillId="21" borderId="0"/>
    <xf numFmtId="175" fontId="47" fillId="21" borderId="0"/>
    <xf numFmtId="175" fontId="47" fillId="25" borderId="0"/>
    <xf numFmtId="175" fontId="31" fillId="25" borderId="0"/>
    <xf numFmtId="175" fontId="47" fillId="25" borderId="0"/>
    <xf numFmtId="175" fontId="47" fillId="29" borderId="0"/>
    <xf numFmtId="175" fontId="31" fillId="29" borderId="0"/>
    <xf numFmtId="175" fontId="47" fillId="29" borderId="0"/>
    <xf numFmtId="175" fontId="47" fillId="33" borderId="0"/>
    <xf numFmtId="175" fontId="31" fillId="33" borderId="0"/>
    <xf numFmtId="175" fontId="47" fillId="33" borderId="0"/>
    <xf numFmtId="175" fontId="38" fillId="7" borderId="0"/>
    <xf numFmtId="175" fontId="21" fillId="7" borderId="0"/>
    <xf numFmtId="175" fontId="38" fillId="7" borderId="0"/>
    <xf numFmtId="175" fontId="42" fillId="10" borderId="14"/>
    <xf numFmtId="175" fontId="25" fillId="10" borderId="14"/>
    <xf numFmtId="175" fontId="42" fillId="10" borderId="14"/>
    <xf numFmtId="175" fontId="44" fillId="11" borderId="17"/>
    <xf numFmtId="175" fontId="27" fillId="11" borderId="17"/>
    <xf numFmtId="175" fontId="44" fillId="11" borderId="17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75" fontId="46" fillId="0" borderId="0"/>
    <xf numFmtId="175" fontId="29" fillId="0" borderId="0"/>
    <xf numFmtId="175" fontId="46" fillId="0" borderId="0"/>
    <xf numFmtId="175" fontId="37" fillId="6" borderId="0"/>
    <xf numFmtId="175" fontId="20" fillId="6" borderId="0"/>
    <xf numFmtId="175" fontId="37" fillId="6" borderId="0"/>
    <xf numFmtId="175" fontId="34" fillId="0" borderId="11"/>
    <xf numFmtId="175" fontId="17" fillId="0" borderId="11"/>
    <xf numFmtId="175" fontId="34" fillId="0" borderId="11"/>
    <xf numFmtId="175" fontId="35" fillId="0" borderId="12"/>
    <xf numFmtId="175" fontId="18" fillId="0" borderId="12"/>
    <xf numFmtId="175" fontId="35" fillId="0" borderId="12"/>
    <xf numFmtId="175" fontId="36" fillId="0" borderId="13"/>
    <xf numFmtId="175" fontId="19" fillId="0" borderId="13"/>
    <xf numFmtId="175" fontId="36" fillId="0" borderId="13"/>
    <xf numFmtId="175" fontId="36" fillId="0" borderId="0"/>
    <xf numFmtId="175" fontId="19" fillId="0" borderId="0"/>
    <xf numFmtId="175" fontId="36" fillId="0" borderId="0"/>
    <xf numFmtId="175" fontId="40" fillId="9" borderId="14"/>
    <xf numFmtId="175" fontId="23" fillId="9" borderId="14"/>
    <xf numFmtId="175" fontId="40" fillId="9" borderId="14"/>
    <xf numFmtId="175" fontId="43" fillId="0" borderId="16"/>
    <xf numFmtId="175" fontId="26" fillId="0" borderId="16"/>
    <xf numFmtId="175" fontId="43" fillId="0" borderId="16"/>
    <xf numFmtId="175" fontId="39" fillId="8" borderId="0"/>
    <xf numFmtId="175" fontId="22" fillId="8" borderId="0"/>
    <xf numFmtId="175" fontId="39" fillId="8" borderId="0"/>
    <xf numFmtId="175" fontId="3" fillId="0" borderId="0"/>
    <xf numFmtId="175" fontId="3" fillId="0" borderId="0"/>
    <xf numFmtId="175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12" borderId="18"/>
    <xf numFmtId="175" fontId="1" fillId="12" borderId="18"/>
    <xf numFmtId="175" fontId="3" fillId="12" borderId="18"/>
    <xf numFmtId="175" fontId="3" fillId="12" borderId="18"/>
    <xf numFmtId="175" fontId="3" fillId="12" borderId="18"/>
    <xf numFmtId="175" fontId="1" fillId="12" borderId="18"/>
    <xf numFmtId="175" fontId="3" fillId="12" borderId="18"/>
    <xf numFmtId="175" fontId="3" fillId="12" borderId="18"/>
    <xf numFmtId="175" fontId="3" fillId="12" borderId="18"/>
    <xf numFmtId="175" fontId="3" fillId="12" borderId="18"/>
    <xf numFmtId="175" fontId="3" fillId="12" borderId="18"/>
    <xf numFmtId="175" fontId="3" fillId="12" borderId="18"/>
    <xf numFmtId="175" fontId="3" fillId="12" borderId="18"/>
    <xf numFmtId="175" fontId="3" fillId="12" borderId="18"/>
    <xf numFmtId="175" fontId="41" fillId="10" borderId="15"/>
    <xf numFmtId="175" fontId="24" fillId="10" borderId="15"/>
    <xf numFmtId="175" fontId="41" fillId="10" borderId="15"/>
    <xf numFmtId="175" fontId="16" fillId="0" borderId="0"/>
    <xf numFmtId="175" fontId="16" fillId="0" borderId="0"/>
    <xf numFmtId="0" fontId="50" fillId="0" borderId="0"/>
    <xf numFmtId="175" fontId="32" fillId="0" borderId="19"/>
    <xf numFmtId="175" fontId="30" fillId="0" borderId="19"/>
    <xf numFmtId="175" fontId="32" fillId="0" borderId="19"/>
    <xf numFmtId="0" fontId="15" fillId="0" borderId="0"/>
    <xf numFmtId="175" fontId="45" fillId="0" borderId="0"/>
    <xf numFmtId="175" fontId="28" fillId="0" borderId="0"/>
    <xf numFmtId="175" fontId="45" fillId="0" borderId="0"/>
    <xf numFmtId="0" fontId="3" fillId="0" borderId="0"/>
    <xf numFmtId="0" fontId="3" fillId="0" borderId="0"/>
    <xf numFmtId="175" fontId="3" fillId="0" borderId="0"/>
    <xf numFmtId="175" fontId="3" fillId="0" borderId="0"/>
    <xf numFmtId="0" fontId="3" fillId="12" borderId="18"/>
    <xf numFmtId="0" fontId="3" fillId="0" borderId="0"/>
    <xf numFmtId="0" fontId="3" fillId="0" borderId="0"/>
    <xf numFmtId="175" fontId="3" fillId="0" borderId="0"/>
    <xf numFmtId="175" fontId="3" fillId="0" borderId="0"/>
    <xf numFmtId="43" fontId="3" fillId="0" borderId="0"/>
    <xf numFmtId="175" fontId="3" fillId="0" borderId="0"/>
    <xf numFmtId="175" fontId="3" fillId="12" borderId="18"/>
    <xf numFmtId="175" fontId="3" fillId="14" borderId="0"/>
    <xf numFmtId="175" fontId="3" fillId="15" borderId="0"/>
    <xf numFmtId="175" fontId="3" fillId="18" borderId="0"/>
    <xf numFmtId="175" fontId="3" fillId="19" borderId="0"/>
    <xf numFmtId="175" fontId="3" fillId="22" borderId="0"/>
    <xf numFmtId="175" fontId="3" fillId="23" borderId="0"/>
    <xf numFmtId="175" fontId="3" fillId="26" borderId="0"/>
    <xf numFmtId="175" fontId="3" fillId="27" borderId="0"/>
    <xf numFmtId="175" fontId="3" fillId="30" borderId="0"/>
    <xf numFmtId="175" fontId="3" fillId="31" borderId="0"/>
    <xf numFmtId="175" fontId="3" fillId="34" borderId="0"/>
    <xf numFmtId="175" fontId="3" fillId="35" borderId="0"/>
    <xf numFmtId="43" fontId="3" fillId="0" borderId="0"/>
    <xf numFmtId="0" fontId="3" fillId="0" borderId="0"/>
    <xf numFmtId="0" fontId="3" fillId="12" borderId="18"/>
    <xf numFmtId="0" fontId="3" fillId="14" borderId="0"/>
    <xf numFmtId="0" fontId="3" fillId="15" borderId="0"/>
    <xf numFmtId="0" fontId="3" fillId="18" borderId="0"/>
    <xf numFmtId="0" fontId="3" fillId="19" borderId="0"/>
    <xf numFmtId="0" fontId="3" fillId="22" borderId="0"/>
    <xf numFmtId="0" fontId="3" fillId="23" borderId="0"/>
    <xf numFmtId="0" fontId="3" fillId="26" borderId="0"/>
    <xf numFmtId="0" fontId="3" fillId="27" borderId="0"/>
    <xf numFmtId="0" fontId="3" fillId="30" borderId="0"/>
    <xf numFmtId="0" fontId="3" fillId="31" borderId="0"/>
    <xf numFmtId="0" fontId="3" fillId="34" borderId="0"/>
    <xf numFmtId="0" fontId="3" fillId="3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3" fillId="0" borderId="0"/>
    <xf numFmtId="175" fontId="3" fillId="0" borderId="0"/>
    <xf numFmtId="43" fontId="3" fillId="0" borderId="0"/>
    <xf numFmtId="175" fontId="3" fillId="0" borderId="0"/>
    <xf numFmtId="175" fontId="3" fillId="12" borderId="18"/>
    <xf numFmtId="175" fontId="3" fillId="14" borderId="0"/>
    <xf numFmtId="175" fontId="3" fillId="15" borderId="0"/>
    <xf numFmtId="175" fontId="3" fillId="18" borderId="0"/>
    <xf numFmtId="175" fontId="3" fillId="19" borderId="0"/>
    <xf numFmtId="175" fontId="3" fillId="22" borderId="0"/>
    <xf numFmtId="175" fontId="3" fillId="23" borderId="0"/>
    <xf numFmtId="175" fontId="3" fillId="26" borderId="0"/>
    <xf numFmtId="175" fontId="3" fillId="27" borderId="0"/>
    <xf numFmtId="175" fontId="3" fillId="30" borderId="0"/>
    <xf numFmtId="175" fontId="3" fillId="31" borderId="0"/>
    <xf numFmtId="175" fontId="3" fillId="34" borderId="0"/>
    <xf numFmtId="175" fontId="3" fillId="35" borderId="0"/>
    <xf numFmtId="43" fontId="3" fillId="0" borderId="0"/>
    <xf numFmtId="0" fontId="3" fillId="0" borderId="0"/>
    <xf numFmtId="0" fontId="3" fillId="12" borderId="18"/>
    <xf numFmtId="0" fontId="3" fillId="14" borderId="0"/>
    <xf numFmtId="0" fontId="3" fillId="15" borderId="0"/>
    <xf numFmtId="0" fontId="3" fillId="18" borderId="0"/>
    <xf numFmtId="0" fontId="3" fillId="19" borderId="0"/>
    <xf numFmtId="0" fontId="3" fillId="22" borderId="0"/>
    <xf numFmtId="0" fontId="3" fillId="23" borderId="0"/>
    <xf numFmtId="0" fontId="3" fillId="26" borderId="0"/>
    <xf numFmtId="0" fontId="3" fillId="27" borderId="0"/>
    <xf numFmtId="0" fontId="3" fillId="30" borderId="0"/>
    <xf numFmtId="0" fontId="3" fillId="31" borderId="0"/>
    <xf numFmtId="0" fontId="3" fillId="34" borderId="0"/>
    <xf numFmtId="0" fontId="3" fillId="3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18"/>
    <xf numFmtId="0" fontId="3" fillId="14" borderId="0"/>
    <xf numFmtId="0" fontId="3" fillId="15" borderId="0"/>
    <xf numFmtId="0" fontId="3" fillId="18" borderId="0"/>
    <xf numFmtId="0" fontId="3" fillId="19" borderId="0"/>
    <xf numFmtId="0" fontId="3" fillId="22" borderId="0"/>
    <xf numFmtId="0" fontId="3" fillId="23" borderId="0"/>
    <xf numFmtId="0" fontId="3" fillId="26" borderId="0"/>
    <xf numFmtId="0" fontId="3" fillId="27" borderId="0"/>
    <xf numFmtId="0" fontId="3" fillId="30" borderId="0"/>
    <xf numFmtId="0" fontId="3" fillId="31" borderId="0"/>
    <xf numFmtId="0" fontId="3" fillId="34" borderId="0"/>
    <xf numFmtId="0" fontId="3" fillId="35" borderId="0"/>
    <xf numFmtId="175" fontId="3" fillId="0" borderId="0"/>
    <xf numFmtId="175" fontId="3" fillId="0" borderId="0"/>
    <xf numFmtId="43" fontId="3" fillId="0" borderId="0"/>
    <xf numFmtId="175" fontId="3" fillId="0" borderId="0"/>
    <xf numFmtId="175" fontId="3" fillId="12" borderId="18"/>
    <xf numFmtId="175" fontId="3" fillId="14" borderId="0"/>
    <xf numFmtId="175" fontId="3" fillId="15" borderId="0"/>
    <xf numFmtId="175" fontId="3" fillId="18" borderId="0"/>
    <xf numFmtId="175" fontId="3" fillId="19" borderId="0"/>
    <xf numFmtId="175" fontId="3" fillId="22" borderId="0"/>
    <xf numFmtId="175" fontId="3" fillId="23" borderId="0"/>
    <xf numFmtId="175" fontId="3" fillId="26" borderId="0"/>
    <xf numFmtId="175" fontId="3" fillId="27" borderId="0"/>
    <xf numFmtId="175" fontId="3" fillId="30" borderId="0"/>
    <xf numFmtId="175" fontId="3" fillId="31" borderId="0"/>
    <xf numFmtId="175" fontId="3" fillId="34" borderId="0"/>
    <xf numFmtId="175" fontId="3" fillId="35" borderId="0"/>
    <xf numFmtId="43" fontId="3" fillId="0" borderId="0"/>
    <xf numFmtId="0" fontId="3" fillId="0" borderId="0"/>
    <xf numFmtId="0" fontId="3" fillId="12" borderId="18"/>
    <xf numFmtId="0" fontId="3" fillId="14" borderId="0"/>
    <xf numFmtId="0" fontId="3" fillId="15" borderId="0"/>
    <xf numFmtId="0" fontId="3" fillId="18" borderId="0"/>
    <xf numFmtId="0" fontId="3" fillId="19" borderId="0"/>
    <xf numFmtId="0" fontId="3" fillId="22" borderId="0"/>
    <xf numFmtId="0" fontId="3" fillId="23" borderId="0"/>
    <xf numFmtId="0" fontId="3" fillId="26" borderId="0"/>
    <xf numFmtId="0" fontId="3" fillId="27" borderId="0"/>
    <xf numFmtId="0" fontId="3" fillId="30" borderId="0"/>
    <xf numFmtId="0" fontId="3" fillId="31" borderId="0"/>
    <xf numFmtId="0" fontId="3" fillId="34" borderId="0"/>
    <xf numFmtId="0" fontId="3" fillId="3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3" fillId="0" borderId="0"/>
    <xf numFmtId="175" fontId="3" fillId="0" borderId="0"/>
    <xf numFmtId="43" fontId="3" fillId="0" borderId="0"/>
    <xf numFmtId="175" fontId="3" fillId="0" borderId="0"/>
    <xf numFmtId="175" fontId="3" fillId="12" borderId="18"/>
    <xf numFmtId="175" fontId="3" fillId="14" borderId="0"/>
    <xf numFmtId="175" fontId="3" fillId="15" borderId="0"/>
    <xf numFmtId="175" fontId="3" fillId="18" borderId="0"/>
    <xf numFmtId="175" fontId="3" fillId="19" borderId="0"/>
    <xf numFmtId="175" fontId="3" fillId="22" borderId="0"/>
    <xf numFmtId="175" fontId="3" fillId="23" borderId="0"/>
    <xf numFmtId="175" fontId="3" fillId="26" borderId="0"/>
    <xf numFmtId="175" fontId="3" fillId="27" borderId="0"/>
    <xf numFmtId="175" fontId="3" fillId="30" borderId="0"/>
    <xf numFmtId="175" fontId="3" fillId="31" borderId="0"/>
    <xf numFmtId="175" fontId="3" fillId="34" borderId="0"/>
    <xf numFmtId="175" fontId="3" fillId="35" borderId="0"/>
    <xf numFmtId="43" fontId="3" fillId="0" borderId="0"/>
    <xf numFmtId="0" fontId="3" fillId="0" borderId="0"/>
    <xf numFmtId="0" fontId="3" fillId="12" borderId="18"/>
    <xf numFmtId="0" fontId="3" fillId="14" borderId="0"/>
    <xf numFmtId="0" fontId="3" fillId="15" borderId="0"/>
    <xf numFmtId="0" fontId="3" fillId="18" borderId="0"/>
    <xf numFmtId="0" fontId="3" fillId="19" borderId="0"/>
    <xf numFmtId="0" fontId="3" fillId="22" borderId="0"/>
    <xf numFmtId="0" fontId="3" fillId="23" borderId="0"/>
    <xf numFmtId="0" fontId="3" fillId="26" borderId="0"/>
    <xf numFmtId="0" fontId="3" fillId="27" borderId="0"/>
    <xf numFmtId="0" fontId="3" fillId="30" borderId="0"/>
    <xf numFmtId="0" fontId="3" fillId="31" borderId="0"/>
    <xf numFmtId="0" fontId="3" fillId="34" borderId="0"/>
    <xf numFmtId="0" fontId="3" fillId="3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18"/>
    <xf numFmtId="0" fontId="3" fillId="14" borderId="0"/>
    <xf numFmtId="0" fontId="3" fillId="15" borderId="0"/>
    <xf numFmtId="0" fontId="3" fillId="18" borderId="0"/>
    <xf numFmtId="0" fontId="3" fillId="19" borderId="0"/>
    <xf numFmtId="0" fontId="3" fillId="22" borderId="0"/>
    <xf numFmtId="0" fontId="3" fillId="23" borderId="0"/>
    <xf numFmtId="0" fontId="3" fillId="26" borderId="0"/>
    <xf numFmtId="0" fontId="3" fillId="27" borderId="0"/>
    <xf numFmtId="0" fontId="3" fillId="30" borderId="0"/>
    <xf numFmtId="0" fontId="3" fillId="31" borderId="0"/>
    <xf numFmtId="0" fontId="3" fillId="34" borderId="0"/>
    <xf numFmtId="0" fontId="3" fillId="35" borderId="0"/>
    <xf numFmtId="175" fontId="3" fillId="0" borderId="0"/>
    <xf numFmtId="175" fontId="3" fillId="0" borderId="0"/>
    <xf numFmtId="43" fontId="3" fillId="0" borderId="0"/>
    <xf numFmtId="175" fontId="3" fillId="0" borderId="0"/>
    <xf numFmtId="175" fontId="3" fillId="12" borderId="18"/>
    <xf numFmtId="175" fontId="3" fillId="14" borderId="0"/>
    <xf numFmtId="175" fontId="3" fillId="15" borderId="0"/>
    <xf numFmtId="175" fontId="3" fillId="18" borderId="0"/>
    <xf numFmtId="175" fontId="3" fillId="19" borderId="0"/>
    <xf numFmtId="175" fontId="3" fillId="22" borderId="0"/>
    <xf numFmtId="175" fontId="3" fillId="23" borderId="0"/>
    <xf numFmtId="175" fontId="3" fillId="26" borderId="0"/>
    <xf numFmtId="175" fontId="3" fillId="27" borderId="0"/>
    <xf numFmtId="175" fontId="3" fillId="30" borderId="0"/>
    <xf numFmtId="175" fontId="3" fillId="31" borderId="0"/>
    <xf numFmtId="175" fontId="3" fillId="34" borderId="0"/>
    <xf numFmtId="175" fontId="3" fillId="35" borderId="0"/>
    <xf numFmtId="43" fontId="3" fillId="0" borderId="0"/>
    <xf numFmtId="0" fontId="3" fillId="0" borderId="0"/>
    <xf numFmtId="0" fontId="3" fillId="12" borderId="18"/>
    <xf numFmtId="0" fontId="3" fillId="14" borderId="0"/>
    <xf numFmtId="0" fontId="3" fillId="15" borderId="0"/>
    <xf numFmtId="0" fontId="3" fillId="18" borderId="0"/>
    <xf numFmtId="0" fontId="3" fillId="19" borderId="0"/>
    <xf numFmtId="0" fontId="3" fillId="22" borderId="0"/>
    <xf numFmtId="0" fontId="3" fillId="23" borderId="0"/>
    <xf numFmtId="0" fontId="3" fillId="26" borderId="0"/>
    <xf numFmtId="0" fontId="3" fillId="27" borderId="0"/>
    <xf numFmtId="0" fontId="3" fillId="30" borderId="0"/>
    <xf numFmtId="0" fontId="3" fillId="31" borderId="0"/>
    <xf numFmtId="0" fontId="3" fillId="34" borderId="0"/>
    <xf numFmtId="0" fontId="3" fillId="3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2" fillId="0" borderId="0"/>
    <xf numFmtId="175" fontId="2" fillId="0" borderId="0"/>
    <xf numFmtId="175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2" fillId="0" borderId="0"/>
    <xf numFmtId="175" fontId="2" fillId="0" borderId="0"/>
    <xf numFmtId="0" fontId="3" fillId="0" borderId="0"/>
    <xf numFmtId="0" fontId="3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0" fontId="3" fillId="14" borderId="0"/>
    <xf numFmtId="0" fontId="3" fillId="15" borderId="0"/>
    <xf numFmtId="0" fontId="3" fillId="18" borderId="0"/>
    <xf numFmtId="0" fontId="3" fillId="19" borderId="0"/>
    <xf numFmtId="0" fontId="3" fillId="22" borderId="0"/>
    <xf numFmtId="0" fontId="3" fillId="23" borderId="0"/>
    <xf numFmtId="0" fontId="3" fillId="26" borderId="0"/>
    <xf numFmtId="0" fontId="3" fillId="27" borderId="0"/>
    <xf numFmtId="0" fontId="3" fillId="30" borderId="0"/>
    <xf numFmtId="0" fontId="3" fillId="31" borderId="0"/>
    <xf numFmtId="0" fontId="3" fillId="34" borderId="0"/>
    <xf numFmtId="0" fontId="3" fillId="35" borderId="0"/>
    <xf numFmtId="0" fontId="3" fillId="0" borderId="0"/>
    <xf numFmtId="175" fontId="3" fillId="0" borderId="0"/>
    <xf numFmtId="175" fontId="3" fillId="14" borderId="0"/>
    <xf numFmtId="175" fontId="3" fillId="14" borderId="0"/>
    <xf numFmtId="175" fontId="3" fillId="14" borderId="0"/>
    <xf numFmtId="175" fontId="3" fillId="14" borderId="0"/>
    <xf numFmtId="175" fontId="3" fillId="14" borderId="0"/>
    <xf numFmtId="175" fontId="3" fillId="14" borderId="0"/>
    <xf numFmtId="175" fontId="3" fillId="14" borderId="0"/>
    <xf numFmtId="175" fontId="3" fillId="14" borderId="0"/>
    <xf numFmtId="175" fontId="3" fillId="14" borderId="0"/>
    <xf numFmtId="175" fontId="3" fillId="14" borderId="0"/>
    <xf numFmtId="175" fontId="3" fillId="14" borderId="0"/>
    <xf numFmtId="175" fontId="3" fillId="14" borderId="0"/>
    <xf numFmtId="175" fontId="3" fillId="18" borderId="0"/>
    <xf numFmtId="175" fontId="3" fillId="18" borderId="0"/>
    <xf numFmtId="175" fontId="3" fillId="18" borderId="0"/>
    <xf numFmtId="175" fontId="3" fillId="18" borderId="0"/>
    <xf numFmtId="175" fontId="3" fillId="18" borderId="0"/>
    <xf numFmtId="175" fontId="3" fillId="18" borderId="0"/>
    <xf numFmtId="175" fontId="3" fillId="18" borderId="0"/>
    <xf numFmtId="175" fontId="3" fillId="18" borderId="0"/>
    <xf numFmtId="175" fontId="3" fillId="18" borderId="0"/>
    <xf numFmtId="175" fontId="3" fillId="18" borderId="0"/>
    <xf numFmtId="175" fontId="3" fillId="18" borderId="0"/>
    <xf numFmtId="175" fontId="3" fillId="18" borderId="0"/>
    <xf numFmtId="175" fontId="3" fillId="22" borderId="0"/>
    <xf numFmtId="175" fontId="3" fillId="22" borderId="0"/>
    <xf numFmtId="175" fontId="3" fillId="22" borderId="0"/>
    <xf numFmtId="175" fontId="3" fillId="22" borderId="0"/>
    <xf numFmtId="175" fontId="3" fillId="22" borderId="0"/>
    <xf numFmtId="175" fontId="3" fillId="22" borderId="0"/>
    <xf numFmtId="175" fontId="3" fillId="22" borderId="0"/>
    <xf numFmtId="175" fontId="3" fillId="22" borderId="0"/>
    <xf numFmtId="175" fontId="3" fillId="22" borderId="0"/>
    <xf numFmtId="175" fontId="3" fillId="22" borderId="0"/>
    <xf numFmtId="175" fontId="3" fillId="22" borderId="0"/>
    <xf numFmtId="175" fontId="3" fillId="22" borderId="0"/>
    <xf numFmtId="175" fontId="3" fillId="26" borderId="0"/>
    <xf numFmtId="175" fontId="3" fillId="26" borderId="0"/>
    <xf numFmtId="175" fontId="3" fillId="26" borderId="0"/>
    <xf numFmtId="175" fontId="3" fillId="26" borderId="0"/>
    <xf numFmtId="175" fontId="3" fillId="26" borderId="0"/>
    <xf numFmtId="175" fontId="3" fillId="26" borderId="0"/>
    <xf numFmtId="175" fontId="3" fillId="26" borderId="0"/>
    <xf numFmtId="175" fontId="3" fillId="26" borderId="0"/>
    <xf numFmtId="175" fontId="3" fillId="26" borderId="0"/>
    <xf numFmtId="175" fontId="3" fillId="26" borderId="0"/>
    <xf numFmtId="175" fontId="3" fillId="26" borderId="0"/>
    <xf numFmtId="175" fontId="3" fillId="26" borderId="0"/>
    <xf numFmtId="175" fontId="3" fillId="30" borderId="0"/>
    <xf numFmtId="175" fontId="3" fillId="30" borderId="0"/>
    <xf numFmtId="175" fontId="3" fillId="30" borderId="0"/>
    <xf numFmtId="175" fontId="3" fillId="30" borderId="0"/>
    <xf numFmtId="175" fontId="3" fillId="30" borderId="0"/>
    <xf numFmtId="175" fontId="3" fillId="30" borderId="0"/>
    <xf numFmtId="175" fontId="3" fillId="30" borderId="0"/>
    <xf numFmtId="175" fontId="3" fillId="30" borderId="0"/>
    <xf numFmtId="175" fontId="3" fillId="30" borderId="0"/>
    <xf numFmtId="175" fontId="3" fillId="30" borderId="0"/>
    <xf numFmtId="175" fontId="3" fillId="30" borderId="0"/>
    <xf numFmtId="175" fontId="3" fillId="30" borderId="0"/>
    <xf numFmtId="175" fontId="3" fillId="34" borderId="0"/>
    <xf numFmtId="175" fontId="3" fillId="34" borderId="0"/>
    <xf numFmtId="175" fontId="3" fillId="34" borderId="0"/>
    <xf numFmtId="175" fontId="3" fillId="34" borderId="0"/>
    <xf numFmtId="175" fontId="3" fillId="34" borderId="0"/>
    <xf numFmtId="175" fontId="3" fillId="34" borderId="0"/>
    <xf numFmtId="175" fontId="3" fillId="34" borderId="0"/>
    <xf numFmtId="175" fontId="3" fillId="34" borderId="0"/>
    <xf numFmtId="175" fontId="3" fillId="34" borderId="0"/>
    <xf numFmtId="175" fontId="3" fillId="34" borderId="0"/>
    <xf numFmtId="175" fontId="3" fillId="34" borderId="0"/>
    <xf numFmtId="175" fontId="3" fillId="34" borderId="0"/>
    <xf numFmtId="175" fontId="3" fillId="15" borderId="0"/>
    <xf numFmtId="175" fontId="3" fillId="15" borderId="0"/>
    <xf numFmtId="175" fontId="3" fillId="15" borderId="0"/>
    <xf numFmtId="175" fontId="3" fillId="15" borderId="0"/>
    <xf numFmtId="175" fontId="3" fillId="15" borderId="0"/>
    <xf numFmtId="175" fontId="3" fillId="15" borderId="0"/>
    <xf numFmtId="175" fontId="3" fillId="15" borderId="0"/>
    <xf numFmtId="175" fontId="3" fillId="15" borderId="0"/>
    <xf numFmtId="175" fontId="3" fillId="15" borderId="0"/>
    <xf numFmtId="175" fontId="3" fillId="15" borderId="0"/>
    <xf numFmtId="175" fontId="3" fillId="15" borderId="0"/>
    <xf numFmtId="175" fontId="3" fillId="15" borderId="0"/>
    <xf numFmtId="175" fontId="3" fillId="19" borderId="0"/>
    <xf numFmtId="175" fontId="3" fillId="19" borderId="0"/>
    <xf numFmtId="175" fontId="3" fillId="19" borderId="0"/>
    <xf numFmtId="175" fontId="3" fillId="19" borderId="0"/>
    <xf numFmtId="175" fontId="3" fillId="19" borderId="0"/>
    <xf numFmtId="175" fontId="3" fillId="19" borderId="0"/>
    <xf numFmtId="175" fontId="3" fillId="19" borderId="0"/>
    <xf numFmtId="175" fontId="3" fillId="19" borderId="0"/>
    <xf numFmtId="175" fontId="3" fillId="19" borderId="0"/>
    <xf numFmtId="175" fontId="3" fillId="19" borderId="0"/>
    <xf numFmtId="175" fontId="3" fillId="19" borderId="0"/>
    <xf numFmtId="175" fontId="3" fillId="19" borderId="0"/>
    <xf numFmtId="175" fontId="3" fillId="23" borderId="0"/>
    <xf numFmtId="175" fontId="3" fillId="23" borderId="0"/>
    <xf numFmtId="175" fontId="3" fillId="23" borderId="0"/>
    <xf numFmtId="175" fontId="3" fillId="23" borderId="0"/>
    <xf numFmtId="175" fontId="3" fillId="23" borderId="0"/>
    <xf numFmtId="175" fontId="3" fillId="23" borderId="0"/>
    <xf numFmtId="175" fontId="3" fillId="23" borderId="0"/>
    <xf numFmtId="175" fontId="3" fillId="23" borderId="0"/>
    <xf numFmtId="175" fontId="3" fillId="23" borderId="0"/>
    <xf numFmtId="175" fontId="3" fillId="23" borderId="0"/>
    <xf numFmtId="175" fontId="3" fillId="23" borderId="0"/>
    <xf numFmtId="175" fontId="3" fillId="23" borderId="0"/>
    <xf numFmtId="175" fontId="3" fillId="27" borderId="0"/>
    <xf numFmtId="175" fontId="3" fillId="27" borderId="0"/>
    <xf numFmtId="175" fontId="3" fillId="27" borderId="0"/>
    <xf numFmtId="175" fontId="3" fillId="27" borderId="0"/>
    <xf numFmtId="175" fontId="3" fillId="27" borderId="0"/>
    <xf numFmtId="175" fontId="3" fillId="27" borderId="0"/>
    <xf numFmtId="175" fontId="3" fillId="27" borderId="0"/>
    <xf numFmtId="175" fontId="3" fillId="27" borderId="0"/>
    <xf numFmtId="175" fontId="3" fillId="27" borderId="0"/>
    <xf numFmtId="175" fontId="3" fillId="27" borderId="0"/>
    <xf numFmtId="175" fontId="3" fillId="27" borderId="0"/>
    <xf numFmtId="175" fontId="3" fillId="27" borderId="0"/>
    <xf numFmtId="175" fontId="3" fillId="31" borderId="0"/>
    <xf numFmtId="175" fontId="3" fillId="31" borderId="0"/>
    <xf numFmtId="175" fontId="3" fillId="31" borderId="0"/>
    <xf numFmtId="175" fontId="3" fillId="31" borderId="0"/>
    <xf numFmtId="175" fontId="3" fillId="31" borderId="0"/>
    <xf numFmtId="175" fontId="3" fillId="31" borderId="0"/>
    <xf numFmtId="175" fontId="3" fillId="31" borderId="0"/>
    <xf numFmtId="175" fontId="3" fillId="31" borderId="0"/>
    <xf numFmtId="175" fontId="3" fillId="31" borderId="0"/>
    <xf numFmtId="175" fontId="3" fillId="31" borderId="0"/>
    <xf numFmtId="175" fontId="3" fillId="31" borderId="0"/>
    <xf numFmtId="175" fontId="3" fillId="31" borderId="0"/>
    <xf numFmtId="175" fontId="3" fillId="35" borderId="0"/>
    <xf numFmtId="175" fontId="3" fillId="35" borderId="0"/>
    <xf numFmtId="175" fontId="3" fillId="35" borderId="0"/>
    <xf numFmtId="175" fontId="3" fillId="35" borderId="0"/>
    <xf numFmtId="175" fontId="3" fillId="35" borderId="0"/>
    <xf numFmtId="175" fontId="3" fillId="35" borderId="0"/>
    <xf numFmtId="175" fontId="3" fillId="35" borderId="0"/>
    <xf numFmtId="175" fontId="3" fillId="35" borderId="0"/>
    <xf numFmtId="175" fontId="3" fillId="35" borderId="0"/>
    <xf numFmtId="175" fontId="3" fillId="35" borderId="0"/>
    <xf numFmtId="175" fontId="3" fillId="35" borderId="0"/>
    <xf numFmtId="175" fontId="3" fillId="35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12" borderId="18"/>
    <xf numFmtId="175" fontId="3" fillId="12" borderId="18"/>
    <xf numFmtId="175" fontId="3" fillId="12" borderId="18"/>
    <xf numFmtId="175" fontId="3" fillId="12" borderId="18"/>
    <xf numFmtId="175" fontId="3" fillId="12" borderId="18"/>
    <xf numFmtId="175" fontId="3" fillId="12" borderId="18"/>
    <xf numFmtId="175" fontId="3" fillId="12" borderId="18"/>
    <xf numFmtId="175" fontId="3" fillId="12" borderId="18"/>
    <xf numFmtId="175" fontId="3" fillId="12" borderId="18"/>
    <xf numFmtId="175" fontId="3" fillId="12" borderId="18"/>
    <xf numFmtId="175" fontId="3" fillId="12" borderId="18"/>
    <xf numFmtId="175" fontId="3" fillId="12" borderId="18"/>
    <xf numFmtId="0" fontId="3" fillId="0" borderId="0"/>
    <xf numFmtId="0" fontId="3" fillId="0" borderId="0"/>
    <xf numFmtId="175" fontId="3" fillId="0" borderId="0"/>
    <xf numFmtId="175" fontId="3" fillId="0" borderId="0"/>
    <xf numFmtId="0" fontId="3" fillId="12" borderId="18"/>
    <xf numFmtId="0" fontId="3" fillId="0" borderId="0"/>
    <xf numFmtId="0" fontId="3" fillId="0" borderId="0"/>
    <xf numFmtId="0" fontId="3" fillId="0" borderId="0"/>
    <xf numFmtId="0" fontId="3" fillId="0" borderId="0"/>
    <xf numFmtId="0" fontId="51" fillId="0" borderId="0"/>
    <xf numFmtId="175" fontId="2" fillId="0" borderId="0"/>
    <xf numFmtId="175" fontId="2" fillId="0" borderId="0"/>
    <xf numFmtId="0" fontId="15" fillId="0" borderId="0"/>
    <xf numFmtId="175" fontId="3" fillId="0" borderId="0"/>
    <xf numFmtId="175" fontId="2" fillId="0" borderId="0"/>
    <xf numFmtId="175" fontId="3" fillId="0" borderId="0"/>
    <xf numFmtId="43" fontId="3" fillId="0" borderId="0"/>
    <xf numFmtId="175" fontId="3" fillId="0" borderId="0"/>
    <xf numFmtId="175" fontId="3" fillId="12" borderId="18"/>
    <xf numFmtId="175" fontId="3" fillId="14" borderId="0"/>
    <xf numFmtId="175" fontId="3" fillId="15" borderId="0"/>
    <xf numFmtId="175" fontId="3" fillId="18" borderId="0"/>
    <xf numFmtId="175" fontId="3" fillId="19" borderId="0"/>
    <xf numFmtId="175" fontId="3" fillId="22" borderId="0"/>
    <xf numFmtId="175" fontId="3" fillId="23" borderId="0"/>
    <xf numFmtId="175" fontId="2" fillId="0" borderId="0"/>
    <xf numFmtId="175" fontId="3" fillId="26" borderId="0"/>
    <xf numFmtId="175" fontId="3" fillId="27" borderId="0"/>
    <xf numFmtId="175" fontId="3" fillId="30" borderId="0"/>
    <xf numFmtId="175" fontId="3" fillId="31" borderId="0"/>
    <xf numFmtId="175" fontId="3" fillId="34" borderId="0"/>
    <xf numFmtId="175" fontId="3" fillId="35" borderId="0"/>
    <xf numFmtId="43" fontId="3" fillId="0" borderId="0"/>
    <xf numFmtId="0" fontId="3" fillId="0" borderId="0"/>
    <xf numFmtId="0" fontId="3" fillId="12" borderId="18"/>
    <xf numFmtId="0" fontId="3" fillId="14" borderId="0"/>
    <xf numFmtId="0" fontId="3" fillId="15" borderId="0"/>
    <xf numFmtId="0" fontId="3" fillId="18" borderId="0"/>
    <xf numFmtId="0" fontId="3" fillId="19" borderId="0"/>
    <xf numFmtId="0" fontId="3" fillId="22" borderId="0"/>
    <xf numFmtId="0" fontId="3" fillId="23" borderId="0"/>
    <xf numFmtId="175" fontId="2" fillId="0" borderId="0"/>
    <xf numFmtId="175" fontId="2" fillId="0" borderId="0"/>
    <xf numFmtId="0" fontId="3" fillId="26" borderId="0"/>
    <xf numFmtId="0" fontId="3" fillId="27" borderId="0"/>
    <xf numFmtId="0" fontId="3" fillId="30" borderId="0"/>
    <xf numFmtId="0" fontId="3" fillId="31" borderId="0"/>
    <xf numFmtId="0" fontId="3" fillId="34" borderId="0"/>
    <xf numFmtId="0" fontId="3" fillId="3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3" fillId="0" borderId="0"/>
    <xf numFmtId="175" fontId="3" fillId="0" borderId="0"/>
    <xf numFmtId="43" fontId="3" fillId="0" borderId="0"/>
    <xf numFmtId="175" fontId="3" fillId="0" borderId="0"/>
    <xf numFmtId="175" fontId="3" fillId="12" borderId="18"/>
    <xf numFmtId="175" fontId="3" fillId="14" borderId="0"/>
    <xf numFmtId="175" fontId="3" fillId="15" borderId="0"/>
    <xf numFmtId="175" fontId="3" fillId="18" borderId="0"/>
    <xf numFmtId="175" fontId="3" fillId="19" borderId="0"/>
    <xf numFmtId="175" fontId="3" fillId="22" borderId="0"/>
    <xf numFmtId="175" fontId="3" fillId="23" borderId="0"/>
    <xf numFmtId="175" fontId="3" fillId="26" borderId="0"/>
    <xf numFmtId="175" fontId="3" fillId="27" borderId="0"/>
    <xf numFmtId="175" fontId="3" fillId="30" borderId="0"/>
    <xf numFmtId="175" fontId="3" fillId="31" borderId="0"/>
    <xf numFmtId="175" fontId="3" fillId="34" borderId="0"/>
    <xf numFmtId="175" fontId="3" fillId="35" borderId="0"/>
    <xf numFmtId="43" fontId="3" fillId="0" borderId="0"/>
    <xf numFmtId="0" fontId="3" fillId="0" borderId="0"/>
    <xf numFmtId="0" fontId="3" fillId="12" borderId="18"/>
    <xf numFmtId="0" fontId="3" fillId="14" borderId="0"/>
    <xf numFmtId="0" fontId="3" fillId="15" borderId="0"/>
    <xf numFmtId="0" fontId="3" fillId="18" borderId="0"/>
    <xf numFmtId="0" fontId="3" fillId="19" borderId="0"/>
    <xf numFmtId="0" fontId="3" fillId="22" borderId="0"/>
    <xf numFmtId="0" fontId="3" fillId="23" borderId="0"/>
    <xf numFmtId="0" fontId="3" fillId="26" borderId="0"/>
    <xf numFmtId="0" fontId="3" fillId="27" borderId="0"/>
    <xf numFmtId="0" fontId="3" fillId="30" borderId="0"/>
    <xf numFmtId="0" fontId="3" fillId="31" borderId="0"/>
    <xf numFmtId="0" fontId="3" fillId="34" borderId="0"/>
    <xf numFmtId="0" fontId="3" fillId="3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18"/>
    <xf numFmtId="0" fontId="3" fillId="14" borderId="0"/>
    <xf numFmtId="0" fontId="3" fillId="15" borderId="0"/>
    <xf numFmtId="0" fontId="3" fillId="18" borderId="0"/>
    <xf numFmtId="0" fontId="3" fillId="19" borderId="0"/>
    <xf numFmtId="0" fontId="3" fillId="22" borderId="0"/>
    <xf numFmtId="0" fontId="3" fillId="23" borderId="0"/>
    <xf numFmtId="0" fontId="3" fillId="26" borderId="0"/>
    <xf numFmtId="0" fontId="3" fillId="27" borderId="0"/>
    <xf numFmtId="0" fontId="3" fillId="30" borderId="0"/>
    <xf numFmtId="0" fontId="3" fillId="31" borderId="0"/>
    <xf numFmtId="0" fontId="3" fillId="34" borderId="0"/>
    <xf numFmtId="0" fontId="3" fillId="35" borderId="0"/>
    <xf numFmtId="175" fontId="3" fillId="0" borderId="0"/>
    <xf numFmtId="175" fontId="3" fillId="0" borderId="0"/>
    <xf numFmtId="43" fontId="3" fillId="0" borderId="0"/>
    <xf numFmtId="175" fontId="3" fillId="0" borderId="0"/>
    <xf numFmtId="175" fontId="3" fillId="12" borderId="18"/>
    <xf numFmtId="175" fontId="3" fillId="14" borderId="0"/>
    <xf numFmtId="175" fontId="3" fillId="15" borderId="0"/>
    <xf numFmtId="175" fontId="3" fillId="18" borderId="0"/>
    <xf numFmtId="175" fontId="3" fillId="19" borderId="0"/>
    <xf numFmtId="175" fontId="3" fillId="22" borderId="0"/>
    <xf numFmtId="175" fontId="3" fillId="23" borderId="0"/>
    <xf numFmtId="175" fontId="3" fillId="26" borderId="0"/>
    <xf numFmtId="175" fontId="3" fillId="27" borderId="0"/>
    <xf numFmtId="175" fontId="3" fillId="30" borderId="0"/>
    <xf numFmtId="175" fontId="3" fillId="31" borderId="0"/>
    <xf numFmtId="175" fontId="3" fillId="34" borderId="0"/>
    <xf numFmtId="175" fontId="3" fillId="35" borderId="0"/>
    <xf numFmtId="43" fontId="3" fillId="0" borderId="0"/>
    <xf numFmtId="0" fontId="3" fillId="0" borderId="0"/>
    <xf numFmtId="0" fontId="3" fillId="12" borderId="18"/>
    <xf numFmtId="0" fontId="3" fillId="14" borderId="0"/>
    <xf numFmtId="0" fontId="3" fillId="15" borderId="0"/>
    <xf numFmtId="0" fontId="3" fillId="18" borderId="0"/>
    <xf numFmtId="0" fontId="3" fillId="19" borderId="0"/>
    <xf numFmtId="0" fontId="3" fillId="22" borderId="0"/>
    <xf numFmtId="0" fontId="3" fillId="23" borderId="0"/>
    <xf numFmtId="0" fontId="3" fillId="26" borderId="0"/>
    <xf numFmtId="0" fontId="3" fillId="27" borderId="0"/>
    <xf numFmtId="0" fontId="3" fillId="30" borderId="0"/>
    <xf numFmtId="0" fontId="3" fillId="31" borderId="0"/>
    <xf numFmtId="0" fontId="3" fillId="34" borderId="0"/>
    <xf numFmtId="0" fontId="3" fillId="3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3" fillId="0" borderId="0"/>
    <xf numFmtId="175" fontId="3" fillId="0" borderId="0"/>
    <xf numFmtId="43" fontId="3" fillId="0" borderId="0"/>
    <xf numFmtId="175" fontId="3" fillId="0" borderId="0"/>
    <xf numFmtId="175" fontId="3" fillId="12" borderId="18"/>
    <xf numFmtId="175" fontId="3" fillId="14" borderId="0"/>
    <xf numFmtId="175" fontId="3" fillId="15" borderId="0"/>
    <xf numFmtId="175" fontId="3" fillId="18" borderId="0"/>
    <xf numFmtId="175" fontId="3" fillId="19" borderId="0"/>
    <xf numFmtId="175" fontId="3" fillId="22" borderId="0"/>
    <xf numFmtId="175" fontId="3" fillId="23" borderId="0"/>
    <xf numFmtId="175" fontId="3" fillId="26" borderId="0"/>
    <xf numFmtId="175" fontId="3" fillId="27" borderId="0"/>
    <xf numFmtId="175" fontId="3" fillId="30" borderId="0"/>
    <xf numFmtId="175" fontId="3" fillId="31" borderId="0"/>
    <xf numFmtId="175" fontId="3" fillId="34" borderId="0"/>
    <xf numFmtId="175" fontId="3" fillId="35" borderId="0"/>
    <xf numFmtId="43" fontId="3" fillId="0" borderId="0"/>
    <xf numFmtId="0" fontId="3" fillId="0" borderId="0"/>
    <xf numFmtId="0" fontId="3" fillId="12" borderId="18"/>
    <xf numFmtId="0" fontId="3" fillId="14" borderId="0"/>
    <xf numFmtId="0" fontId="3" fillId="15" borderId="0"/>
    <xf numFmtId="0" fontId="3" fillId="18" borderId="0"/>
    <xf numFmtId="0" fontId="3" fillId="19" borderId="0"/>
    <xf numFmtId="0" fontId="3" fillId="22" borderId="0"/>
    <xf numFmtId="0" fontId="3" fillId="23" borderId="0"/>
    <xf numFmtId="0" fontId="3" fillId="26" borderId="0"/>
    <xf numFmtId="0" fontId="3" fillId="27" borderId="0"/>
    <xf numFmtId="0" fontId="3" fillId="30" borderId="0"/>
    <xf numFmtId="0" fontId="3" fillId="31" borderId="0"/>
    <xf numFmtId="0" fontId="3" fillId="34" borderId="0"/>
    <xf numFmtId="0" fontId="3" fillId="3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18"/>
    <xf numFmtId="0" fontId="3" fillId="14" borderId="0"/>
    <xf numFmtId="0" fontId="3" fillId="15" borderId="0"/>
    <xf numFmtId="0" fontId="3" fillId="18" borderId="0"/>
    <xf numFmtId="0" fontId="3" fillId="19" borderId="0"/>
    <xf numFmtId="0" fontId="3" fillId="22" borderId="0"/>
    <xf numFmtId="0" fontId="3" fillId="23" borderId="0"/>
    <xf numFmtId="0" fontId="3" fillId="26" borderId="0"/>
    <xf numFmtId="0" fontId="3" fillId="27" borderId="0"/>
    <xf numFmtId="0" fontId="3" fillId="30" borderId="0"/>
    <xf numFmtId="0" fontId="3" fillId="31" borderId="0"/>
    <xf numFmtId="0" fontId="3" fillId="34" borderId="0"/>
    <xf numFmtId="0" fontId="3" fillId="35" borderId="0"/>
    <xf numFmtId="175" fontId="3" fillId="0" borderId="0"/>
    <xf numFmtId="175" fontId="3" fillId="0" borderId="0"/>
    <xf numFmtId="43" fontId="3" fillId="0" borderId="0"/>
    <xf numFmtId="175" fontId="3" fillId="0" borderId="0"/>
    <xf numFmtId="175" fontId="3" fillId="12" borderId="18"/>
    <xf numFmtId="175" fontId="3" fillId="14" borderId="0"/>
    <xf numFmtId="175" fontId="3" fillId="15" borderId="0"/>
    <xf numFmtId="175" fontId="3" fillId="18" borderId="0"/>
    <xf numFmtId="175" fontId="3" fillId="19" borderId="0"/>
    <xf numFmtId="175" fontId="3" fillId="22" borderId="0"/>
    <xf numFmtId="175" fontId="3" fillId="23" borderId="0"/>
    <xf numFmtId="175" fontId="3" fillId="26" borderId="0"/>
    <xf numFmtId="175" fontId="3" fillId="27" borderId="0"/>
    <xf numFmtId="175" fontId="3" fillId="30" borderId="0"/>
    <xf numFmtId="175" fontId="3" fillId="31" borderId="0"/>
    <xf numFmtId="175" fontId="3" fillId="34" borderId="0"/>
    <xf numFmtId="175" fontId="3" fillId="35" borderId="0"/>
    <xf numFmtId="43" fontId="3" fillId="0" borderId="0"/>
    <xf numFmtId="0" fontId="3" fillId="0" borderId="0"/>
    <xf numFmtId="0" fontId="3" fillId="12" borderId="18"/>
    <xf numFmtId="0" fontId="3" fillId="14" borderId="0"/>
    <xf numFmtId="0" fontId="3" fillId="15" borderId="0"/>
    <xf numFmtId="0" fontId="3" fillId="18" borderId="0"/>
    <xf numFmtId="0" fontId="3" fillId="19" borderId="0"/>
    <xf numFmtId="0" fontId="3" fillId="22" borderId="0"/>
    <xf numFmtId="0" fontId="3" fillId="23" borderId="0"/>
    <xf numFmtId="0" fontId="3" fillId="26" borderId="0"/>
    <xf numFmtId="0" fontId="3" fillId="27" borderId="0"/>
    <xf numFmtId="0" fontId="3" fillId="30" borderId="0"/>
    <xf numFmtId="0" fontId="3" fillId="31" borderId="0"/>
    <xf numFmtId="0" fontId="3" fillId="34" borderId="0"/>
    <xf numFmtId="0" fontId="3" fillId="3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2" fillId="0" borderId="0"/>
    <xf numFmtId="175" fontId="2" fillId="0" borderId="0"/>
    <xf numFmtId="175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2" fillId="0" borderId="0"/>
    <xf numFmtId="175" fontId="2" fillId="0" borderId="0"/>
    <xf numFmtId="0" fontId="3" fillId="0" borderId="0"/>
    <xf numFmtId="0" fontId="3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0" fontId="3" fillId="14" borderId="0"/>
    <xf numFmtId="0" fontId="3" fillId="15" borderId="0"/>
    <xf numFmtId="0" fontId="3" fillId="18" borderId="0"/>
    <xf numFmtId="0" fontId="3" fillId="19" borderId="0"/>
    <xf numFmtId="0" fontId="3" fillId="22" borderId="0"/>
    <xf numFmtId="0" fontId="3" fillId="23" borderId="0"/>
    <xf numFmtId="0" fontId="3" fillId="26" borderId="0"/>
    <xf numFmtId="0" fontId="3" fillId="27" borderId="0"/>
    <xf numFmtId="0" fontId="3" fillId="30" borderId="0"/>
    <xf numFmtId="0" fontId="3" fillId="31" borderId="0"/>
    <xf numFmtId="0" fontId="3" fillId="34" borderId="0"/>
    <xf numFmtId="0" fontId="3" fillId="35" borderId="0"/>
    <xf numFmtId="0" fontId="3" fillId="0" borderId="0"/>
    <xf numFmtId="175" fontId="3" fillId="0" borderId="0"/>
    <xf numFmtId="175" fontId="3" fillId="14" borderId="0"/>
    <xf numFmtId="175" fontId="3" fillId="14" borderId="0"/>
    <xf numFmtId="175" fontId="3" fillId="14" borderId="0"/>
    <xf numFmtId="175" fontId="3" fillId="14" borderId="0"/>
    <xf numFmtId="175" fontId="3" fillId="14" borderId="0"/>
    <xf numFmtId="175" fontId="3" fillId="14" borderId="0"/>
    <xf numFmtId="175" fontId="3" fillId="14" borderId="0"/>
    <xf numFmtId="175" fontId="3" fillId="14" borderId="0"/>
    <xf numFmtId="175" fontId="3" fillId="14" borderId="0"/>
    <xf numFmtId="175" fontId="3" fillId="14" borderId="0"/>
    <xf numFmtId="175" fontId="3" fillId="14" borderId="0"/>
    <xf numFmtId="175" fontId="3" fillId="14" borderId="0"/>
    <xf numFmtId="175" fontId="3" fillId="18" borderId="0"/>
    <xf numFmtId="175" fontId="3" fillId="18" borderId="0"/>
    <xf numFmtId="175" fontId="3" fillId="18" borderId="0"/>
    <xf numFmtId="175" fontId="3" fillId="18" borderId="0"/>
    <xf numFmtId="175" fontId="3" fillId="18" borderId="0"/>
    <xf numFmtId="175" fontId="3" fillId="18" borderId="0"/>
    <xf numFmtId="175" fontId="3" fillId="18" borderId="0"/>
    <xf numFmtId="175" fontId="3" fillId="18" borderId="0"/>
    <xf numFmtId="175" fontId="3" fillId="18" borderId="0"/>
    <xf numFmtId="175" fontId="3" fillId="18" borderId="0"/>
    <xf numFmtId="175" fontId="3" fillId="18" borderId="0"/>
    <xf numFmtId="175" fontId="3" fillId="18" borderId="0"/>
    <xf numFmtId="175" fontId="3" fillId="22" borderId="0"/>
    <xf numFmtId="175" fontId="3" fillId="22" borderId="0"/>
    <xf numFmtId="175" fontId="3" fillId="22" borderId="0"/>
    <xf numFmtId="175" fontId="3" fillId="22" borderId="0"/>
    <xf numFmtId="175" fontId="3" fillId="22" borderId="0"/>
    <xf numFmtId="175" fontId="3" fillId="22" borderId="0"/>
    <xf numFmtId="175" fontId="3" fillId="22" borderId="0"/>
    <xf numFmtId="175" fontId="3" fillId="22" borderId="0"/>
    <xf numFmtId="175" fontId="3" fillId="22" borderId="0"/>
    <xf numFmtId="175" fontId="3" fillId="22" borderId="0"/>
    <xf numFmtId="175" fontId="3" fillId="22" borderId="0"/>
    <xf numFmtId="175" fontId="3" fillId="22" borderId="0"/>
    <xf numFmtId="175" fontId="3" fillId="26" borderId="0"/>
    <xf numFmtId="175" fontId="3" fillId="26" borderId="0"/>
    <xf numFmtId="175" fontId="3" fillId="26" borderId="0"/>
    <xf numFmtId="175" fontId="3" fillId="26" borderId="0"/>
    <xf numFmtId="175" fontId="3" fillId="26" borderId="0"/>
    <xf numFmtId="175" fontId="3" fillId="26" borderId="0"/>
    <xf numFmtId="175" fontId="3" fillId="26" borderId="0"/>
    <xf numFmtId="175" fontId="3" fillId="26" borderId="0"/>
    <xf numFmtId="175" fontId="3" fillId="26" borderId="0"/>
    <xf numFmtId="175" fontId="3" fillId="26" borderId="0"/>
    <xf numFmtId="175" fontId="3" fillId="26" borderId="0"/>
    <xf numFmtId="175" fontId="3" fillId="26" borderId="0"/>
    <xf numFmtId="175" fontId="3" fillId="30" borderId="0"/>
    <xf numFmtId="175" fontId="3" fillId="30" borderId="0"/>
    <xf numFmtId="175" fontId="3" fillId="30" borderId="0"/>
    <xf numFmtId="175" fontId="3" fillId="30" borderId="0"/>
    <xf numFmtId="175" fontId="3" fillId="30" borderId="0"/>
    <xf numFmtId="175" fontId="3" fillId="30" borderId="0"/>
    <xf numFmtId="175" fontId="3" fillId="30" borderId="0"/>
    <xf numFmtId="175" fontId="3" fillId="30" borderId="0"/>
    <xf numFmtId="175" fontId="3" fillId="30" borderId="0"/>
    <xf numFmtId="175" fontId="3" fillId="30" borderId="0"/>
    <xf numFmtId="175" fontId="3" fillId="30" borderId="0"/>
    <xf numFmtId="175" fontId="3" fillId="30" borderId="0"/>
    <xf numFmtId="175" fontId="3" fillId="34" borderId="0"/>
    <xf numFmtId="175" fontId="3" fillId="34" borderId="0"/>
    <xf numFmtId="175" fontId="3" fillId="34" borderId="0"/>
    <xf numFmtId="175" fontId="3" fillId="34" borderId="0"/>
    <xf numFmtId="175" fontId="3" fillId="34" borderId="0"/>
    <xf numFmtId="175" fontId="3" fillId="34" borderId="0"/>
    <xf numFmtId="175" fontId="3" fillId="34" borderId="0"/>
    <xf numFmtId="175" fontId="3" fillId="34" borderId="0"/>
    <xf numFmtId="175" fontId="3" fillId="34" borderId="0"/>
    <xf numFmtId="175" fontId="3" fillId="34" borderId="0"/>
    <xf numFmtId="175" fontId="3" fillId="34" borderId="0"/>
    <xf numFmtId="175" fontId="3" fillId="34" borderId="0"/>
    <xf numFmtId="175" fontId="3" fillId="15" borderId="0"/>
    <xf numFmtId="175" fontId="3" fillId="15" borderId="0"/>
    <xf numFmtId="175" fontId="3" fillId="15" borderId="0"/>
    <xf numFmtId="175" fontId="3" fillId="15" borderId="0"/>
    <xf numFmtId="175" fontId="3" fillId="15" borderId="0"/>
    <xf numFmtId="175" fontId="3" fillId="15" borderId="0"/>
    <xf numFmtId="175" fontId="3" fillId="15" borderId="0"/>
    <xf numFmtId="175" fontId="3" fillId="15" borderId="0"/>
    <xf numFmtId="175" fontId="3" fillId="15" borderId="0"/>
    <xf numFmtId="175" fontId="3" fillId="15" borderId="0"/>
    <xf numFmtId="175" fontId="3" fillId="15" borderId="0"/>
    <xf numFmtId="175" fontId="3" fillId="15" borderId="0"/>
    <xf numFmtId="175" fontId="3" fillId="19" borderId="0"/>
    <xf numFmtId="175" fontId="3" fillId="19" borderId="0"/>
    <xf numFmtId="175" fontId="3" fillId="19" borderId="0"/>
    <xf numFmtId="175" fontId="3" fillId="19" borderId="0"/>
    <xf numFmtId="175" fontId="3" fillId="19" borderId="0"/>
    <xf numFmtId="175" fontId="3" fillId="19" borderId="0"/>
    <xf numFmtId="175" fontId="3" fillId="19" borderId="0"/>
    <xf numFmtId="175" fontId="3" fillId="19" borderId="0"/>
    <xf numFmtId="175" fontId="3" fillId="19" borderId="0"/>
    <xf numFmtId="175" fontId="3" fillId="19" borderId="0"/>
    <xf numFmtId="175" fontId="3" fillId="19" borderId="0"/>
    <xf numFmtId="175" fontId="3" fillId="19" borderId="0"/>
    <xf numFmtId="175" fontId="3" fillId="23" borderId="0"/>
    <xf numFmtId="175" fontId="3" fillId="23" borderId="0"/>
    <xf numFmtId="175" fontId="3" fillId="23" borderId="0"/>
    <xf numFmtId="175" fontId="3" fillId="23" borderId="0"/>
    <xf numFmtId="175" fontId="3" fillId="23" borderId="0"/>
    <xf numFmtId="175" fontId="3" fillId="23" borderId="0"/>
    <xf numFmtId="175" fontId="3" fillId="23" borderId="0"/>
    <xf numFmtId="175" fontId="3" fillId="23" borderId="0"/>
    <xf numFmtId="175" fontId="3" fillId="23" borderId="0"/>
    <xf numFmtId="175" fontId="3" fillId="23" borderId="0"/>
    <xf numFmtId="175" fontId="3" fillId="23" borderId="0"/>
    <xf numFmtId="175" fontId="3" fillId="23" borderId="0"/>
    <xf numFmtId="175" fontId="3" fillId="27" borderId="0"/>
    <xf numFmtId="175" fontId="3" fillId="27" borderId="0"/>
    <xf numFmtId="175" fontId="3" fillId="27" borderId="0"/>
    <xf numFmtId="175" fontId="3" fillId="27" borderId="0"/>
    <xf numFmtId="175" fontId="3" fillId="27" borderId="0"/>
    <xf numFmtId="175" fontId="3" fillId="27" borderId="0"/>
    <xf numFmtId="175" fontId="3" fillId="27" borderId="0"/>
    <xf numFmtId="175" fontId="3" fillId="27" borderId="0"/>
    <xf numFmtId="175" fontId="3" fillId="27" borderId="0"/>
    <xf numFmtId="175" fontId="3" fillId="27" borderId="0"/>
    <xf numFmtId="175" fontId="3" fillId="27" borderId="0"/>
    <xf numFmtId="175" fontId="3" fillId="27" borderId="0"/>
    <xf numFmtId="175" fontId="3" fillId="31" borderId="0"/>
    <xf numFmtId="175" fontId="3" fillId="31" borderId="0"/>
    <xf numFmtId="175" fontId="3" fillId="31" borderId="0"/>
    <xf numFmtId="175" fontId="3" fillId="31" borderId="0"/>
    <xf numFmtId="175" fontId="3" fillId="31" borderId="0"/>
    <xf numFmtId="175" fontId="3" fillId="31" borderId="0"/>
    <xf numFmtId="175" fontId="3" fillId="31" borderId="0"/>
    <xf numFmtId="175" fontId="3" fillId="31" borderId="0"/>
    <xf numFmtId="175" fontId="3" fillId="31" borderId="0"/>
    <xf numFmtId="175" fontId="3" fillId="31" borderId="0"/>
    <xf numFmtId="175" fontId="3" fillId="35" borderId="0"/>
    <xf numFmtId="175" fontId="3" fillId="35" borderId="0"/>
  </cellStyleXfs>
  <cellXfs count="256">
    <xf numFmtId="0" fontId="0" fillId="0" borderId="0" xfId="0"/>
    <xf numFmtId="0" fontId="4" fillId="0" borderId="0" xfId="0" applyFont="1"/>
    <xf numFmtId="0" fontId="14" fillId="0" borderId="0" xfId="0" applyFont="1"/>
    <xf numFmtId="14" fontId="14" fillId="0" borderId="0" xfId="0" applyNumberFormat="1" applyFont="1"/>
    <xf numFmtId="0" fontId="7" fillId="5" borderId="3" xfId="0" applyFont="1" applyFill="1" applyBorder="1" applyAlignment="1">
      <alignment wrapText="1"/>
    </xf>
    <xf numFmtId="0" fontId="11" fillId="5" borderId="3" xfId="0" applyFont="1" applyFill="1" applyBorder="1" applyAlignment="1">
      <alignment horizontal="center"/>
    </xf>
    <xf numFmtId="0" fontId="6" fillId="0" borderId="5" xfId="0" applyFont="1" applyBorder="1" applyAlignment="1">
      <alignment horizontal="left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right" indent="1"/>
    </xf>
    <xf numFmtId="0" fontId="6" fillId="2" borderId="1" xfId="0" applyFont="1" applyFill="1" applyBorder="1" applyAlignment="1">
      <alignment horizontal="left" indent="1"/>
    </xf>
    <xf numFmtId="0" fontId="6" fillId="2" borderId="5" xfId="0" applyFont="1" applyFill="1" applyBorder="1" applyAlignment="1">
      <alignment horizontal="left" indent="1"/>
    </xf>
    <xf numFmtId="0" fontId="6" fillId="2" borderId="7" xfId="0" applyFont="1" applyFill="1" applyBorder="1" applyAlignment="1">
      <alignment horizontal="left" indent="1"/>
    </xf>
    <xf numFmtId="0" fontId="6" fillId="0" borderId="10" xfId="0" applyFont="1" applyBorder="1"/>
    <xf numFmtId="3" fontId="6" fillId="0" borderId="0" xfId="0" applyNumberFormat="1" applyFont="1" applyAlignment="1">
      <alignment horizontal="left"/>
    </xf>
    <xf numFmtId="3" fontId="6" fillId="0" borderId="20" xfId="0" applyNumberFormat="1" applyFont="1" applyBorder="1"/>
    <xf numFmtId="0" fontId="6" fillId="0" borderId="20" xfId="0" applyFont="1" applyBorder="1"/>
    <xf numFmtId="0" fontId="6" fillId="0" borderId="0" xfId="0" applyFont="1" applyAlignment="1">
      <alignment horizontal="right" indent="1"/>
    </xf>
    <xf numFmtId="0" fontId="0" fillId="0" borderId="0" xfId="0"/>
    <xf numFmtId="0" fontId="7" fillId="0" borderId="0" xfId="0" applyFont="1" applyAlignment="1">
      <alignment horizontal="right"/>
    </xf>
    <xf numFmtId="0" fontId="13" fillId="2" borderId="2" xfId="0" applyFont="1" applyFill="1" applyBorder="1" applyAlignment="1">
      <alignment vertical="top" wrapText="1"/>
    </xf>
    <xf numFmtId="0" fontId="13" fillId="2" borderId="4" xfId="0" applyFont="1" applyFill="1" applyBorder="1" applyAlignment="1">
      <alignment vertical="top" wrapText="1"/>
    </xf>
    <xf numFmtId="0" fontId="49" fillId="2" borderId="7" xfId="0" applyFont="1" applyFill="1" applyBorder="1" applyAlignment="1" applyProtection="1">
      <alignment vertical="top"/>
      <protection locked="0"/>
    </xf>
    <xf numFmtId="0" fontId="49" fillId="2" borderId="8" xfId="0" applyFont="1" applyFill="1" applyBorder="1" applyAlignment="1" applyProtection="1">
      <alignment vertical="top"/>
      <protection locked="0"/>
    </xf>
    <xf numFmtId="0" fontId="49" fillId="2" borderId="9" xfId="0" applyFont="1" applyFill="1" applyBorder="1" applyAlignment="1" applyProtection="1">
      <alignment vertical="top"/>
      <protection locked="0"/>
    </xf>
    <xf numFmtId="0" fontId="6" fillId="0" borderId="4" xfId="0" applyFont="1" applyBorder="1"/>
    <xf numFmtId="0" fontId="6" fillId="0" borderId="6" xfId="0" applyFont="1" applyBorder="1"/>
    <xf numFmtId="0" fontId="6" fillId="0" borderId="9" xfId="0" applyFont="1" applyBorder="1"/>
    <xf numFmtId="0" fontId="13" fillId="2" borderId="1" xfId="0" applyFont="1" applyFill="1" applyBorder="1" applyAlignment="1">
      <alignment vertical="top"/>
    </xf>
    <xf numFmtId="0" fontId="2" fillId="0" borderId="0" xfId="1" applyAlignment="1" applyProtection="1"/>
    <xf numFmtId="3" fontId="6" fillId="2" borderId="0" xfId="0" applyNumberFormat="1" applyFont="1" applyFill="1" applyAlignment="1">
      <alignment horizontal="center"/>
    </xf>
    <xf numFmtId="0" fontId="6" fillId="3" borderId="2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right" vertical="top"/>
    </xf>
    <xf numFmtId="0" fontId="6" fillId="0" borderId="0" xfId="0" applyFont="1" applyAlignment="1">
      <alignment horizontal="right" vertical="top"/>
    </xf>
    <xf numFmtId="164" fontId="6" fillId="0" borderId="0" xfId="0" applyNumberFormat="1" applyFont="1" applyAlignment="1">
      <alignment horizontal="right"/>
    </xf>
    <xf numFmtId="0" fontId="49" fillId="2" borderId="0" xfId="0" applyFont="1" applyFill="1" applyAlignment="1" applyProtection="1">
      <alignment vertical="top"/>
      <protection locked="0"/>
    </xf>
    <xf numFmtId="0" fontId="13" fillId="2" borderId="0" xfId="0" applyFont="1" applyFill="1" applyAlignment="1">
      <alignment vertical="top" wrapText="1"/>
    </xf>
    <xf numFmtId="0" fontId="6" fillId="3" borderId="2" xfId="0" applyFont="1" applyFill="1" applyBorder="1" applyAlignment="1">
      <alignment horizontal="center" vertical="top"/>
    </xf>
    <xf numFmtId="0" fontId="6" fillId="0" borderId="2" xfId="0" applyFont="1" applyBorder="1" applyAlignment="1">
      <alignment vertical="top"/>
    </xf>
    <xf numFmtId="0" fontId="13" fillId="2" borderId="0" xfId="0" applyFont="1" applyFill="1" applyAlignment="1">
      <alignment vertical="top"/>
    </xf>
    <xf numFmtId="0" fontId="6" fillId="0" borderId="0" xfId="0" applyFont="1" applyAlignment="1" applyProtection="1">
      <alignment horizontal="center" vertical="top"/>
      <protection locked="0"/>
    </xf>
    <xf numFmtId="166" fontId="6" fillId="0" borderId="0" xfId="0" applyNumberFormat="1" applyFont="1" applyAlignment="1">
      <alignment vertical="top"/>
    </xf>
    <xf numFmtId="3" fontId="7" fillId="0" borderId="0" xfId="0" applyNumberFormat="1" applyFont="1" applyAlignment="1">
      <alignment horizontal="right"/>
    </xf>
    <xf numFmtId="0" fontId="6" fillId="3" borderId="0" xfId="0" applyFont="1" applyFill="1" applyAlignment="1" applyProtection="1">
      <alignment horizontal="left"/>
      <protection locked="0"/>
    </xf>
    <xf numFmtId="0" fontId="6" fillId="3" borderId="0" xfId="0" applyFont="1" applyFill="1" applyAlignment="1">
      <alignment horizontal="center"/>
    </xf>
    <xf numFmtId="167" fontId="7" fillId="3" borderId="0" xfId="0" applyNumberFormat="1" applyFont="1" applyFill="1" applyAlignment="1" applyProtection="1">
      <alignment horizontal="center"/>
      <protection locked="0"/>
    </xf>
    <xf numFmtId="43" fontId="6" fillId="0" borderId="0" xfId="0" applyNumberFormat="1" applyFont="1"/>
    <xf numFmtId="3" fontId="6" fillId="3" borderId="0" xfId="0" applyNumberFormat="1" applyFont="1" applyFill="1" applyAlignment="1" applyProtection="1">
      <alignment horizontal="left"/>
      <protection locked="0"/>
    </xf>
    <xf numFmtId="0" fontId="7" fillId="2" borderId="0" xfId="0" applyFont="1" applyFill="1"/>
    <xf numFmtId="164" fontId="6" fillId="2" borderId="0" xfId="0" applyNumberFormat="1" applyFont="1" applyFill="1" applyAlignment="1" applyProtection="1">
      <alignment horizontal="left"/>
      <protection locked="0"/>
    </xf>
    <xf numFmtId="0" fontId="7" fillId="2" borderId="0" xfId="0" applyFont="1" applyFill="1" applyAlignment="1">
      <alignment horizontal="left"/>
    </xf>
    <xf numFmtId="0" fontId="2" fillId="0" borderId="0" xfId="1" applyAlignment="1" applyProtection="1">
      <alignment vertical="center"/>
    </xf>
    <xf numFmtId="0" fontId="52" fillId="0" borderId="0" xfId="0" applyFont="1" applyAlignment="1">
      <alignment vertical="center"/>
    </xf>
    <xf numFmtId="0" fontId="6" fillId="3" borderId="0" xfId="0" applyFont="1" applyFill="1" applyAlignment="1">
      <alignment horizontal="left"/>
    </xf>
    <xf numFmtId="0" fontId="52" fillId="0" borderId="0" xfId="0" applyFont="1" applyAlignment="1">
      <alignment vertical="center" wrapText="1"/>
    </xf>
    <xf numFmtId="0" fontId="9" fillId="2" borderId="0" xfId="1" applyFont="1" applyFill="1" applyAlignment="1" applyProtection="1"/>
    <xf numFmtId="0" fontId="5" fillId="2" borderId="0" xfId="1" applyFont="1" applyFill="1" applyAlignment="1" applyProtection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53" fillId="3" borderId="2" xfId="0" applyFont="1" applyFill="1" applyBorder="1" applyAlignment="1">
      <alignment horizontal="left" vertical="top" wrapText="1"/>
    </xf>
    <xf numFmtId="3" fontId="10" fillId="0" borderId="0" xfId="0" applyNumberFormat="1" applyFont="1" applyAlignment="1">
      <alignment horizontal="right"/>
    </xf>
    <xf numFmtId="3" fontId="51" fillId="0" borderId="0" xfId="1644" applyNumberFormat="1"/>
    <xf numFmtId="14" fontId="51" fillId="0" borderId="0" xfId="1644" applyNumberFormat="1"/>
    <xf numFmtId="0" fontId="12" fillId="0" borderId="0" xfId="1644" applyFont="1"/>
    <xf numFmtId="0" fontId="51" fillId="0" borderId="0" xfId="1644"/>
    <xf numFmtId="166" fontId="6" fillId="0" borderId="0" xfId="0" applyNumberFormat="1" applyFont="1" applyAlignment="1">
      <alignment horizontal="right" vertical="top"/>
    </xf>
    <xf numFmtId="0" fontId="6" fillId="0" borderId="0" xfId="0" applyFont="1" applyAlignment="1" applyProtection="1">
      <alignment horizontal="left"/>
      <protection locked="0"/>
    </xf>
    <xf numFmtId="167" fontId="6" fillId="3" borderId="0" xfId="0" applyNumberFormat="1" applyFont="1" applyFill="1" applyAlignment="1" applyProtection="1">
      <alignment horizontal="center"/>
      <protection locked="0"/>
    </xf>
    <xf numFmtId="3" fontId="6" fillId="0" borderId="10" xfId="0" applyNumberFormat="1" applyFont="1" applyBorder="1" applyAlignment="1">
      <alignment horizontal="right"/>
    </xf>
    <xf numFmtId="3" fontId="49" fillId="2" borderId="8" xfId="0" applyNumberFormat="1" applyFont="1" applyFill="1" applyBorder="1" applyAlignment="1" applyProtection="1">
      <alignment horizontal="right" vertical="top"/>
      <protection locked="0"/>
    </xf>
    <xf numFmtId="3" fontId="13" fillId="2" borderId="2" xfId="0" applyNumberFormat="1" applyFont="1" applyFill="1" applyBorder="1" applyAlignment="1">
      <alignment horizontal="right" vertical="top" wrapText="1"/>
    </xf>
    <xf numFmtId="3" fontId="6" fillId="0" borderId="20" xfId="0" applyNumberFormat="1" applyFont="1" applyBorder="1" applyAlignment="1">
      <alignment horizontal="right"/>
    </xf>
    <xf numFmtId="0" fontId="6" fillId="0" borderId="0" xfId="0" applyFont="1" applyAlignment="1" applyProtection="1">
      <alignment horizontal="right" vertical="top"/>
      <protection locked="0"/>
    </xf>
    <xf numFmtId="167" fontId="7" fillId="0" borderId="0" xfId="0" applyNumberFormat="1" applyFont="1" applyAlignment="1" applyProtection="1">
      <alignment horizontal="center"/>
      <protection locked="0"/>
    </xf>
    <xf numFmtId="0" fontId="6" fillId="2" borderId="0" xfId="0" applyFont="1" applyFill="1" applyAlignment="1" applyProtection="1">
      <alignment vertical="top" wrapText="1" shrinkToFit="1"/>
      <protection locked="0"/>
    </xf>
    <xf numFmtId="0" fontId="6" fillId="0" borderId="0" xfId="0" applyFont="1" applyAlignment="1">
      <alignment horizontal="right" vertical="top" indent="1"/>
    </xf>
    <xf numFmtId="0" fontId="54" fillId="0" borderId="21" xfId="0" applyFont="1" applyBorder="1" applyAlignment="1">
      <alignment horizontal="left" indent="2"/>
    </xf>
    <xf numFmtId="0" fontId="54" fillId="0" borderId="0" xfId="0" applyFont="1"/>
    <xf numFmtId="0" fontId="54" fillId="0" borderId="9" xfId="0" applyFont="1" applyBorder="1"/>
    <xf numFmtId="0" fontId="54" fillId="0" borderId="8" xfId="0" applyFont="1" applyBorder="1"/>
    <xf numFmtId="0" fontId="54" fillId="0" borderId="7" xfId="0" applyFont="1" applyBorder="1"/>
    <xf numFmtId="14" fontId="6" fillId="0" borderId="0" xfId="0" applyNumberFormat="1" applyFont="1" applyAlignment="1">
      <alignment horizontal="right"/>
    </xf>
    <xf numFmtId="0" fontId="0" fillId="0" borderId="0" xfId="0" applyAlignment="1">
      <alignment vertical="center" wrapText="1"/>
    </xf>
    <xf numFmtId="0" fontId="55" fillId="0" borderId="0" xfId="0" applyFont="1" applyAlignment="1">
      <alignment vertical="center"/>
    </xf>
    <xf numFmtId="0" fontId="6" fillId="2" borderId="0" xfId="0" applyFont="1" applyFill="1" applyAlignment="1" applyProtection="1">
      <alignment horizontal="left" vertical="top" wrapText="1" shrinkToFit="1"/>
      <protection locked="0"/>
    </xf>
    <xf numFmtId="0" fontId="54" fillId="0" borderId="9" xfId="0" applyFont="1" applyBorder="1" applyAlignment="1">
      <alignment horizontal="left" indent="2"/>
    </xf>
    <xf numFmtId="0" fontId="54" fillId="0" borderId="8" xfId="0" applyFont="1" applyBorder="1" applyAlignment="1">
      <alignment horizontal="left" indent="2"/>
    </xf>
    <xf numFmtId="49" fontId="4" fillId="0" borderId="0" xfId="0" applyNumberFormat="1" applyFont="1" applyAlignment="1">
      <alignment vertical="top" wrapText="1" shrinkToFit="1"/>
    </xf>
    <xf numFmtId="0" fontId="13" fillId="2" borderId="0" xfId="0" applyFont="1" applyFill="1" applyAlignment="1">
      <alignment horizontal="left" vertical="top"/>
    </xf>
    <xf numFmtId="0" fontId="6" fillId="0" borderId="22" xfId="0" applyFont="1" applyBorder="1"/>
    <xf numFmtId="0" fontId="6" fillId="0" borderId="3" xfId="0" applyFont="1" applyBorder="1"/>
    <xf numFmtId="0" fontId="13" fillId="2" borderId="3" xfId="0" applyFont="1" applyFill="1" applyBorder="1" applyAlignment="1">
      <alignment vertical="top" wrapText="1"/>
    </xf>
    <xf numFmtId="0" fontId="13" fillId="2" borderId="23" xfId="0" applyFont="1" applyFill="1" applyBorder="1" applyAlignment="1">
      <alignment vertical="top"/>
    </xf>
    <xf numFmtId="3" fontId="6" fillId="0" borderId="0" xfId="0" applyNumberFormat="1" applyFont="1" applyAlignment="1">
      <alignment horizontal="left" wrapText="1"/>
    </xf>
    <xf numFmtId="0" fontId="54" fillId="0" borderId="10" xfId="0" applyFont="1" applyBorder="1" applyAlignment="1">
      <alignment horizontal="left" indent="2"/>
    </xf>
    <xf numFmtId="0" fontId="13" fillId="2" borderId="9" xfId="0" applyFont="1" applyFill="1" applyBorder="1" applyAlignment="1">
      <alignment vertical="top" wrapText="1"/>
    </xf>
    <xf numFmtId="0" fontId="13" fillId="2" borderId="8" xfId="0" applyFont="1" applyFill="1" applyBorder="1" applyAlignment="1">
      <alignment vertical="top" wrapText="1"/>
    </xf>
    <xf numFmtId="0" fontId="6" fillId="3" borderId="8" xfId="0" applyFont="1" applyFill="1" applyBorder="1" applyAlignment="1">
      <alignment horizontal="center" vertical="top" wrapText="1"/>
    </xf>
    <xf numFmtId="0" fontId="13" fillId="2" borderId="7" xfId="0" applyFont="1" applyFill="1" applyBorder="1" applyAlignment="1">
      <alignment vertical="top"/>
    </xf>
    <xf numFmtId="14" fontId="6" fillId="0" borderId="0" xfId="0" applyNumberFormat="1" applyFont="1"/>
    <xf numFmtId="9" fontId="6" fillId="0" borderId="0" xfId="0" applyNumberFormat="1" applyFont="1"/>
    <xf numFmtId="0" fontId="49" fillId="2" borderId="8" xfId="0" applyFont="1" applyFill="1" applyBorder="1" applyAlignment="1" applyProtection="1">
      <alignment vertical="top" wrapText="1"/>
      <protection locked="0"/>
    </xf>
    <xf numFmtId="0" fontId="49" fillId="2" borderId="7" xfId="0" applyFont="1" applyFill="1" applyBorder="1" applyAlignment="1" applyProtection="1">
      <alignment vertical="top" wrapText="1"/>
      <protection locked="0"/>
    </xf>
    <xf numFmtId="0" fontId="49" fillId="2" borderId="0" xfId="0" applyFont="1" applyFill="1" applyAlignment="1" applyProtection="1">
      <alignment vertical="top" wrapText="1"/>
      <protection locked="0"/>
    </xf>
    <xf numFmtId="0" fontId="49" fillId="2" borderId="5" xfId="0" applyFont="1" applyFill="1" applyBorder="1" applyAlignment="1" applyProtection="1">
      <alignment vertical="top" wrapText="1"/>
      <protection locked="0"/>
    </xf>
    <xf numFmtId="3" fontId="6" fillId="3" borderId="0" xfId="0" applyNumberFormat="1" applyFont="1" applyFill="1"/>
    <xf numFmtId="0" fontId="9" fillId="0" borderId="0" xfId="1" applyFont="1" applyAlignment="1" applyProtection="1"/>
    <xf numFmtId="0" fontId="6" fillId="3" borderId="0" xfId="0" applyFont="1" applyFill="1" applyAlignment="1">
      <alignment wrapText="1"/>
    </xf>
    <xf numFmtId="2" fontId="6" fillId="0" borderId="0" xfId="0" applyNumberFormat="1" applyFont="1"/>
    <xf numFmtId="0" fontId="2" fillId="0" borderId="0" xfId="1" quotePrefix="1" applyAlignment="1" applyProtection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indent="1"/>
    </xf>
    <xf numFmtId="0" fontId="53" fillId="2" borderId="9" xfId="0" applyFont="1" applyFill="1" applyBorder="1" applyAlignment="1">
      <alignment vertical="top" wrapText="1"/>
    </xf>
    <xf numFmtId="0" fontId="53" fillId="2" borderId="8" xfId="0" applyFont="1" applyFill="1" applyBorder="1" applyAlignment="1">
      <alignment vertical="top" wrapText="1"/>
    </xf>
    <xf numFmtId="0" fontId="53" fillId="2" borderId="4" xfId="0" applyFont="1" applyFill="1" applyBorder="1" applyAlignment="1">
      <alignment vertical="top" wrapText="1"/>
    </xf>
    <xf numFmtId="0" fontId="53" fillId="2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horizontal="left" vertical="top"/>
    </xf>
    <xf numFmtId="3" fontId="12" fillId="3" borderId="0" xfId="0" applyNumberFormat="1" applyFont="1" applyFill="1"/>
    <xf numFmtId="0" fontId="12" fillId="0" borderId="0" xfId="0" applyFont="1"/>
    <xf numFmtId="3" fontId="0" fillId="0" borderId="0" xfId="0" applyNumberFormat="1"/>
    <xf numFmtId="0" fontId="7" fillId="2" borderId="0" xfId="0" applyFont="1" applyFill="1" applyAlignment="1">
      <alignment vertical="top"/>
    </xf>
    <xf numFmtId="0" fontId="6" fillId="2" borderId="0" xfId="0" applyFont="1" applyFill="1" applyAlignment="1" applyProtection="1">
      <alignment horizontal="left" wrapText="1" shrinkToFit="1"/>
      <protection locked="0"/>
    </xf>
    <xf numFmtId="0" fontId="6" fillId="3" borderId="2" xfId="0" applyFont="1" applyFill="1" applyBorder="1" applyAlignment="1">
      <alignment horizontal="left" vertical="top" wrapText="1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57" fillId="0" borderId="0" xfId="0" applyFont="1"/>
    <xf numFmtId="0" fontId="6" fillId="3" borderId="9" xfId="0" applyFont="1" applyFill="1" applyBorder="1" applyAlignment="1">
      <alignment vertical="top" wrapText="1"/>
    </xf>
    <xf numFmtId="0" fontId="6" fillId="3" borderId="8" xfId="0" applyFont="1" applyFill="1" applyBorder="1" applyAlignment="1">
      <alignment vertical="top" wrapText="1"/>
    </xf>
    <xf numFmtId="0" fontId="13" fillId="2" borderId="8" xfId="0" applyFont="1" applyFill="1" applyBorder="1" applyAlignment="1">
      <alignment vertical="top"/>
    </xf>
    <xf numFmtId="0" fontId="6" fillId="3" borderId="6" xfId="0" applyFont="1" applyFill="1" applyBorder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49" fillId="2" borderId="5" xfId="0" applyFont="1" applyFill="1" applyBorder="1" applyAlignment="1" applyProtection="1">
      <alignment vertical="top"/>
      <protection locked="0"/>
    </xf>
    <xf numFmtId="0" fontId="6" fillId="3" borderId="4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/>
    </xf>
    <xf numFmtId="43" fontId="6" fillId="0" borderId="0" xfId="0" applyNumberFormat="1" applyFont="1"/>
    <xf numFmtId="0" fontId="6" fillId="0" borderId="0" xfId="0" applyFont="1" applyAlignment="1">
      <alignment vertical="top" wrapText="1"/>
    </xf>
    <xf numFmtId="0" fontId="6" fillId="2" borderId="0" xfId="0" applyFont="1" applyFill="1" applyAlignment="1" applyProtection="1">
      <alignment shrinkToFit="1"/>
      <protection locked="0"/>
    </xf>
    <xf numFmtId="0" fontId="6" fillId="2" borderId="0" xfId="0" applyFont="1" applyFill="1" applyAlignment="1" applyProtection="1">
      <alignment wrapText="1" shrinkToFit="1"/>
      <protection locked="0"/>
    </xf>
    <xf numFmtId="0" fontId="6" fillId="2" borderId="0" xfId="0" applyFont="1" applyFill="1" applyAlignment="1" applyProtection="1">
      <alignment vertical="top" shrinkToFit="1"/>
      <protection locked="0"/>
    </xf>
    <xf numFmtId="0" fontId="7" fillId="3" borderId="0" xfId="0" applyFont="1" applyFill="1"/>
    <xf numFmtId="0" fontId="6" fillId="3" borderId="0" xfId="0" applyFont="1" applyFill="1"/>
    <xf numFmtId="0" fontId="10" fillId="3" borderId="0" xfId="0" applyFont="1" applyFill="1"/>
    <xf numFmtId="0" fontId="11" fillId="3" borderId="0" xfId="0" applyFont="1" applyFill="1" applyAlignment="1">
      <alignment horizontal="center"/>
    </xf>
    <xf numFmtId="164" fontId="6" fillId="3" borderId="0" xfId="0" applyNumberFormat="1" applyFont="1" applyFill="1" applyAlignment="1" applyProtection="1">
      <alignment horizontal="right"/>
      <protection locked="0"/>
    </xf>
    <xf numFmtId="0" fontId="58" fillId="3" borderId="0" xfId="0" applyFont="1" applyFill="1"/>
    <xf numFmtId="0" fontId="8" fillId="3" borderId="0" xfId="0" applyFont="1" applyFill="1"/>
    <xf numFmtId="0" fontId="12" fillId="3" borderId="0" xfId="0" applyFont="1" applyFill="1" applyAlignment="1">
      <alignment horizontal="right" vertical="center"/>
    </xf>
    <xf numFmtId="3" fontId="6" fillId="0" borderId="0" xfId="0" applyNumberFormat="1" applyFont="1"/>
    <xf numFmtId="0" fontId="7" fillId="5" borderId="22" xfId="0" applyFont="1" applyFill="1" applyBorder="1" applyAlignment="1">
      <alignment horizontal="right" wrapText="1"/>
    </xf>
    <xf numFmtId="0" fontId="7" fillId="3" borderId="0" xfId="0" applyFont="1" applyFill="1" applyAlignment="1">
      <alignment horizontal="right" wrapText="1"/>
    </xf>
    <xf numFmtId="0" fontId="6" fillId="0" borderId="2" xfId="0" applyFont="1" applyBorder="1"/>
    <xf numFmtId="0" fontId="6" fillId="0" borderId="8" xfId="0" applyFont="1" applyBorder="1"/>
    <xf numFmtId="0" fontId="6" fillId="2" borderId="0" xfId="0" applyFont="1" applyFill="1"/>
    <xf numFmtId="0" fontId="6" fillId="0" borderId="0" xfId="0" applyFont="1"/>
    <xf numFmtId="0" fontId="11" fillId="5" borderId="23" xfId="0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/>
    </xf>
    <xf numFmtId="0" fontId="54" fillId="0" borderId="0" xfId="0" applyFont="1" applyAlignment="1">
      <alignment horizontal="left" indent="2"/>
    </xf>
    <xf numFmtId="0" fontId="60" fillId="0" borderId="0" xfId="0" applyFont="1" applyAlignment="1">
      <alignment horizontal="right"/>
    </xf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 applyProtection="1">
      <alignment horizontal="left" shrinkToFit="1"/>
      <protection locked="0"/>
    </xf>
    <xf numFmtId="0" fontId="7" fillId="5" borderId="23" xfId="0" applyFont="1" applyFill="1" applyBorder="1" applyAlignment="1">
      <alignment horizontal="left" wrapText="1"/>
    </xf>
    <xf numFmtId="0" fontId="7" fillId="5" borderId="3" xfId="0" applyFont="1" applyFill="1" applyBorder="1" applyAlignment="1">
      <alignment horizontal="left" wrapText="1"/>
    </xf>
    <xf numFmtId="0" fontId="7" fillId="5" borderId="3" xfId="0" applyFont="1" applyFill="1" applyBorder="1" applyAlignment="1">
      <alignment horizontal="right" wrapText="1"/>
    </xf>
    <xf numFmtId="0" fontId="61" fillId="0" borderId="0" xfId="0" applyFont="1" applyAlignment="1">
      <alignment horizontal="right"/>
    </xf>
    <xf numFmtId="170" fontId="6" fillId="0" borderId="0" xfId="0" applyNumberFormat="1" applyFont="1"/>
    <xf numFmtId="169" fontId="6" fillId="0" borderId="0" xfId="0" applyNumberFormat="1" applyFont="1"/>
    <xf numFmtId="169" fontId="6" fillId="0" borderId="0" xfId="0" applyNumberFormat="1" applyFont="1"/>
    <xf numFmtId="8" fontId="6" fillId="3" borderId="0" xfId="0" applyNumberFormat="1" applyFont="1" applyFill="1" applyAlignment="1">
      <alignment horizontal="center"/>
    </xf>
    <xf numFmtId="0" fontId="62" fillId="37" borderId="0" xfId="0" applyFont="1" applyFill="1" applyAlignment="1">
      <alignment horizontal="center"/>
    </xf>
    <xf numFmtId="8" fontId="62" fillId="37" borderId="0" xfId="0" applyNumberFormat="1" applyFont="1" applyFill="1" applyAlignment="1">
      <alignment horizontal="center"/>
    </xf>
    <xf numFmtId="178" fontId="62" fillId="37" borderId="0" xfId="0" applyNumberFormat="1" applyFont="1" applyFill="1" applyAlignment="1" applyProtection="1">
      <alignment horizontal="center"/>
      <protection locked="0"/>
    </xf>
    <xf numFmtId="168" fontId="7" fillId="3" borderId="0" xfId="0" applyNumberFormat="1" applyFont="1" applyFill="1" applyAlignment="1" applyProtection="1">
      <alignment horizontal="center"/>
      <protection locked="0"/>
    </xf>
    <xf numFmtId="166" fontId="61" fillId="0" borderId="0" xfId="0" applyNumberFormat="1" applyFont="1"/>
    <xf numFmtId="0" fontId="61" fillId="0" borderId="0" xfId="0" applyFont="1"/>
    <xf numFmtId="164" fontId="61" fillId="0" borderId="0" xfId="0" applyNumberFormat="1" applyFont="1"/>
    <xf numFmtId="3" fontId="61" fillId="0" borderId="0" xfId="0" applyNumberFormat="1" applyFont="1"/>
    <xf numFmtId="177" fontId="61" fillId="0" borderId="0" xfId="0" applyNumberFormat="1" applyFont="1"/>
    <xf numFmtId="165" fontId="12" fillId="3" borderId="0" xfId="0" applyNumberFormat="1" applyFont="1" applyFill="1" applyAlignment="1" applyProtection="1">
      <alignment vertical="top"/>
      <protection locked="0"/>
    </xf>
    <xf numFmtId="44" fontId="12" fillId="3" borderId="0" xfId="2" applyNumberFormat="1" applyFont="1" applyFill="1" applyAlignment="1">
      <alignment vertical="top"/>
    </xf>
    <xf numFmtId="44" fontId="7" fillId="0" borderId="0" xfId="0" applyNumberFormat="1" applyFont="1" applyAlignment="1">
      <alignment vertical="top"/>
    </xf>
    <xf numFmtId="44" fontId="12" fillId="3" borderId="20" xfId="2" applyNumberFormat="1" applyFont="1" applyFill="1" applyBorder="1" applyAlignment="1">
      <alignment vertical="top"/>
    </xf>
    <xf numFmtId="44" fontId="7" fillId="0" borderId="20" xfId="0" applyNumberFormat="1" applyFont="1" applyBorder="1" applyAlignment="1">
      <alignment vertical="top"/>
    </xf>
    <xf numFmtId="177" fontId="7" fillId="0" borderId="0" xfId="0" applyNumberFormat="1" applyFont="1"/>
    <xf numFmtId="177" fontId="6" fillId="0" borderId="0" xfId="0" applyNumberFormat="1" applyFont="1"/>
    <xf numFmtId="44" fontId="6" fillId="0" borderId="0" xfId="0" applyNumberFormat="1" applyFont="1"/>
    <xf numFmtId="44" fontId="6" fillId="0" borderId="20" xfId="0" applyNumberFormat="1" applyFont="1" applyBorder="1"/>
    <xf numFmtId="44" fontId="7" fillId="0" borderId="8" xfId="0" applyNumberFormat="1" applyFont="1" applyBorder="1"/>
    <xf numFmtId="168" fontId="6" fillId="3" borderId="0" xfId="0" applyNumberFormat="1" applyFont="1" applyFill="1" applyAlignment="1" applyProtection="1">
      <alignment horizontal="center"/>
      <protection locked="0"/>
    </xf>
    <xf numFmtId="8" fontId="6" fillId="0" borderId="0" xfId="0" applyNumberFormat="1" applyFont="1" applyAlignment="1">
      <alignment horizontal="center"/>
    </xf>
    <xf numFmtId="171" fontId="7" fillId="0" borderId="0" xfId="0" applyNumberFormat="1" applyFont="1" applyAlignment="1" applyProtection="1">
      <alignment horizontal="center"/>
      <protection locked="0"/>
    </xf>
    <xf numFmtId="44" fontId="12" fillId="3" borderId="20" xfId="0" applyNumberFormat="1" applyFont="1" applyFill="1" applyBorder="1" applyAlignment="1">
      <alignment vertical="top"/>
    </xf>
    <xf numFmtId="44" fontId="6" fillId="0" borderId="20" xfId="0" applyNumberFormat="1" applyFont="1" applyBorder="1" applyAlignment="1">
      <alignment vertical="top"/>
    </xf>
    <xf numFmtId="44" fontId="12" fillId="3" borderId="0" xfId="0" applyNumberFormat="1" applyFont="1" applyFill="1" applyAlignment="1">
      <alignment horizontal="right" vertical="top"/>
    </xf>
    <xf numFmtId="44" fontId="12" fillId="3" borderId="0" xfId="0" applyNumberFormat="1" applyFont="1" applyFill="1" applyAlignment="1">
      <alignment vertical="top"/>
    </xf>
    <xf numFmtId="44" fontId="6" fillId="0" borderId="0" xfId="0" applyNumberFormat="1" applyFont="1" applyAlignment="1">
      <alignment vertical="top"/>
    </xf>
    <xf numFmtId="8" fontId="7" fillId="0" borderId="8" xfId="0" applyNumberFormat="1" applyFont="1" applyBorder="1" applyAlignment="1">
      <alignment vertical="top"/>
    </xf>
    <xf numFmtId="169" fontId="51" fillId="0" borderId="0" xfId="0" applyNumberFormat="1" applyFont="1" applyAlignment="1">
      <alignment horizontal="right"/>
    </xf>
    <xf numFmtId="8" fontId="7" fillId="0" borderId="8" xfId="0" applyNumberFormat="1" applyFont="1" applyBorder="1"/>
    <xf numFmtId="169" fontId="6" fillId="0" borderId="0" xfId="0" applyNumberFormat="1" applyFont="1" applyAlignment="1">
      <alignment horizontal="right"/>
    </xf>
    <xf numFmtId="44" fontId="6" fillId="0" borderId="8" xfId="0" applyNumberFormat="1" applyFont="1" applyBorder="1" applyAlignment="1">
      <alignment horizontal="right" vertical="top"/>
    </xf>
    <xf numFmtId="169" fontId="6" fillId="2" borderId="0" xfId="0" applyNumberFormat="1" applyFont="1" applyFill="1" applyAlignment="1">
      <alignment horizontal="center"/>
    </xf>
    <xf numFmtId="169" fontId="10" fillId="0" borderId="0" xfId="0" applyNumberFormat="1" applyFont="1"/>
    <xf numFmtId="169" fontId="56" fillId="3" borderId="0" xfId="0" quotePrefix="1" applyNumberFormat="1" applyFont="1" applyFill="1" applyAlignment="1" applyProtection="1">
      <alignment horizontal="center" vertical="center" wrapText="1"/>
      <protection locked="0"/>
    </xf>
    <xf numFmtId="172" fontId="56" fillId="3" borderId="0" xfId="0" quotePrefix="1" applyNumberFormat="1" applyFont="1" applyFill="1" applyAlignment="1" applyProtection="1">
      <alignment horizontal="center" vertical="center" wrapText="1"/>
      <protection locked="0"/>
    </xf>
    <xf numFmtId="8" fontId="6" fillId="3" borderId="0" xfId="0" applyNumberFormat="1" applyFont="1" applyFill="1" applyAlignment="1">
      <alignment vertical="top"/>
    </xf>
    <xf numFmtId="7" fontId="6" fillId="0" borderId="0" xfId="0" applyNumberFormat="1" applyFont="1" applyAlignment="1">
      <alignment horizontal="right" vertical="top"/>
    </xf>
    <xf numFmtId="44" fontId="7" fillId="0" borderId="0" xfId="0" applyNumberFormat="1" applyFont="1" applyAlignment="1">
      <alignment horizontal="right" vertical="top"/>
    </xf>
    <xf numFmtId="8" fontId="7" fillId="0" borderId="0" xfId="0" applyNumberFormat="1" applyFont="1" applyAlignment="1">
      <alignment horizontal="right" vertical="top"/>
    </xf>
    <xf numFmtId="44" fontId="12" fillId="0" borderId="0" xfId="0" applyNumberFormat="1" applyFont="1" applyAlignment="1">
      <alignment vertical="top"/>
    </xf>
    <xf numFmtId="165" fontId="12" fillId="3" borderId="0" xfId="0" applyNumberFormat="1" applyFont="1" applyFill="1" applyAlignment="1" applyProtection="1">
      <alignment horizontal="center" vertical="top"/>
      <protection locked="0"/>
    </xf>
    <xf numFmtId="174" fontId="6" fillId="0" borderId="0" xfId="0" applyNumberFormat="1" applyFont="1"/>
    <xf numFmtId="173" fontId="6" fillId="0" borderId="0" xfId="0" applyNumberFormat="1" applyFont="1"/>
    <xf numFmtId="179" fontId="62" fillId="37" borderId="0" xfId="0" applyNumberFormat="1" applyFont="1" applyFill="1" applyAlignment="1" applyProtection="1">
      <alignment horizontal="center"/>
      <protection locked="0"/>
    </xf>
    <xf numFmtId="177" fontId="6" fillId="0" borderId="0" xfId="0" applyNumberFormat="1" applyFont="1" applyAlignment="1">
      <alignment horizontal="right" vertical="top"/>
    </xf>
    <xf numFmtId="177" fontId="6" fillId="0" borderId="0" xfId="0" applyNumberFormat="1" applyFont="1" applyAlignment="1">
      <alignment horizontal="right" vertical="top"/>
    </xf>
    <xf numFmtId="177" fontId="6" fillId="0" borderId="0" xfId="0" applyNumberFormat="1" applyFont="1"/>
    <xf numFmtId="177" fontId="10" fillId="0" borderId="0" xfId="0" applyNumberFormat="1" applyFont="1" applyAlignment="1">
      <alignment horizontal="right" vertical="top"/>
    </xf>
    <xf numFmtId="8" fontId="6" fillId="0" borderId="0" xfId="0" applyNumberFormat="1" applyFont="1"/>
    <xf numFmtId="178" fontId="62" fillId="37" borderId="0" xfId="0" applyNumberFormat="1" applyFont="1" applyFill="1" applyAlignment="1" applyProtection="1">
      <alignment horizontal="center"/>
      <protection locked="0"/>
    </xf>
    <xf numFmtId="177" fontId="6" fillId="0" borderId="0" xfId="0" applyNumberFormat="1" applyFont="1" applyAlignment="1">
      <alignment vertical="top"/>
    </xf>
    <xf numFmtId="8" fontId="6" fillId="0" borderId="0" xfId="0" applyNumberFormat="1" applyFont="1" applyAlignment="1">
      <alignment horizontal="right" vertical="top"/>
    </xf>
    <xf numFmtId="177" fontId="7" fillId="0" borderId="0" xfId="0" applyNumberFormat="1" applyFont="1"/>
    <xf numFmtId="44" fontId="7" fillId="0" borderId="0" xfId="0" applyNumberFormat="1" applyFont="1"/>
    <xf numFmtId="44" fontId="6" fillId="0" borderId="0" xfId="0" applyNumberFormat="1" applyFont="1" applyAlignment="1">
      <alignment horizontal="right" vertical="top"/>
    </xf>
    <xf numFmtId="8" fontId="6" fillId="0" borderId="0" xfId="0" applyNumberFormat="1" applyFont="1" applyAlignment="1">
      <alignment vertical="top"/>
    </xf>
    <xf numFmtId="0" fontId="6" fillId="2" borderId="2" xfId="0" applyFont="1" applyFill="1" applyBorder="1" applyAlignment="1">
      <alignment horizontal="center"/>
    </xf>
    <xf numFmtId="0" fontId="0" fillId="0" borderId="2" xfId="0" applyBorder="1"/>
    <xf numFmtId="0" fontId="7" fillId="5" borderId="24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8" fillId="4" borderId="25" xfId="0" applyFont="1" applyFill="1" applyBorder="1" applyAlignment="1">
      <alignment horizontal="center"/>
    </xf>
    <xf numFmtId="0" fontId="0" fillId="0" borderId="4" xfId="0" applyBorder="1"/>
    <xf numFmtId="0" fontId="8" fillId="4" borderId="26" xfId="0" applyFont="1" applyFill="1" applyBorder="1" applyAlignment="1">
      <alignment horizontal="center"/>
    </xf>
    <xf numFmtId="0" fontId="0" fillId="0" borderId="27" xfId="0" applyBorder="1"/>
    <xf numFmtId="0" fontId="0" fillId="0" borderId="22" xfId="0" applyBorder="1"/>
    <xf numFmtId="0" fontId="10" fillId="2" borderId="0" xfId="0" applyFont="1" applyFill="1" applyAlignment="1">
      <alignment horizontal="center"/>
    </xf>
    <xf numFmtId="0" fontId="6" fillId="0" borderId="0" xfId="0" applyFont="1"/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 applyProtection="1">
      <alignment horizontal="left" shrinkToFit="1"/>
      <protection locked="0"/>
    </xf>
    <xf numFmtId="49" fontId="4" fillId="0" borderId="0" xfId="0" applyNumberFormat="1" applyFont="1" applyAlignment="1">
      <alignment horizontal="left" vertical="top" wrapText="1" shrinkToFit="1"/>
    </xf>
    <xf numFmtId="0" fontId="7" fillId="5" borderId="23" xfId="0" applyFont="1" applyFill="1" applyBorder="1" applyAlignment="1">
      <alignment horizontal="left" wrapText="1"/>
    </xf>
    <xf numFmtId="0" fontId="7" fillId="5" borderId="3" xfId="0" applyFont="1" applyFill="1" applyBorder="1" applyAlignment="1">
      <alignment horizontal="right" wrapText="1"/>
    </xf>
    <xf numFmtId="0" fontId="0" fillId="0" borderId="3" xfId="0" applyBorder="1"/>
    <xf numFmtId="0" fontId="59" fillId="2" borderId="0" xfId="0" applyFont="1" applyFill="1" applyAlignment="1" applyProtection="1">
      <alignment horizontal="left" vertical="top" wrapText="1" shrinkToFit="1"/>
      <protection locked="0"/>
    </xf>
    <xf numFmtId="0" fontId="8" fillId="4" borderId="24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</cellXfs>
  <cellStyles count="2102">
    <cellStyle name="20% - Accent1 10" xfId="397" xr:uid="{00000000-0005-0000-0000-0000B5010000}"/>
    <cellStyle name="20% - Accent1 10 2" xfId="973" xr:uid="{00000000-0005-0000-0000-0000F5030000}"/>
    <cellStyle name="20% - Accent1 10 2 2" xfId="1903" xr:uid="{00000000-0005-0000-0000-000097070000}"/>
    <cellStyle name="20% - Accent1 10 3" xfId="1440" xr:uid="{00000000-0005-0000-0000-0000C8050000}"/>
    <cellStyle name="20% - Accent1 11" xfId="398" xr:uid="{00000000-0005-0000-0000-0000B6010000}"/>
    <cellStyle name="20% - Accent1 12" xfId="959" xr:uid="{00000000-0005-0000-0000-0000E7030000}"/>
    <cellStyle name="20% - Accent1 12 2" xfId="1889" xr:uid="{00000000-0005-0000-0000-000089070000}"/>
    <cellStyle name="20% - Accent1 13" xfId="1426" xr:uid="{00000000-0005-0000-0000-0000BA050000}"/>
    <cellStyle name="20% - Accent1 2" xfId="68" xr:uid="{00000000-0005-0000-0000-000044000000}"/>
    <cellStyle name="20% - Accent1 2 2" xfId="221" xr:uid="{00000000-0005-0000-0000-0000DD000000}"/>
    <cellStyle name="20% - Accent1 2 2 2" xfId="350" xr:uid="{00000000-0005-0000-0000-00005E010000}"/>
    <cellStyle name="20% - Accent1 2 2 2 2" xfId="915" xr:uid="{00000000-0005-0000-0000-0000BB030000}"/>
    <cellStyle name="20% - Accent1 2 2 2 2 2" xfId="1845" xr:uid="{00000000-0005-0000-0000-00005D070000}"/>
    <cellStyle name="20% - Accent1 2 2 2 3" xfId="1382" xr:uid="{00000000-0005-0000-0000-00008E050000}"/>
    <cellStyle name="20% - Accent1 2 2 3" xfId="400" xr:uid="{00000000-0005-0000-0000-0000B8010000}"/>
    <cellStyle name="20% - Accent1 2 2 3 2" xfId="975" xr:uid="{00000000-0005-0000-0000-0000F7030000}"/>
    <cellStyle name="20% - Accent1 2 2 3 2 2" xfId="1905" xr:uid="{00000000-0005-0000-0000-000099070000}"/>
    <cellStyle name="20% - Accent1 2 2 3 3" xfId="1442" xr:uid="{00000000-0005-0000-0000-0000CA050000}"/>
    <cellStyle name="20% - Accent1 2 2 4" xfId="807" xr:uid="{00000000-0005-0000-0000-00004F030000}"/>
    <cellStyle name="20% - Accent1 2 2 4 2" xfId="1737" xr:uid="{00000000-0005-0000-0000-0000F1060000}"/>
    <cellStyle name="20% - Accent1 2 2 5" xfId="1274" xr:uid="{00000000-0005-0000-0000-000022050000}"/>
    <cellStyle name="20% - Accent1 2 3" xfId="152" xr:uid="{00000000-0005-0000-0000-000098000000}"/>
    <cellStyle name="20% - Accent1 2 3 2" xfId="401" xr:uid="{00000000-0005-0000-0000-0000B9010000}"/>
    <cellStyle name="20% - Accent1 2 3 2 2" xfId="976" xr:uid="{00000000-0005-0000-0000-0000F8030000}"/>
    <cellStyle name="20% - Accent1 2 3 2 2 2" xfId="1906" xr:uid="{00000000-0005-0000-0000-00009A070000}"/>
    <cellStyle name="20% - Accent1 2 3 2 3" xfId="1443" xr:uid="{00000000-0005-0000-0000-0000CB050000}"/>
    <cellStyle name="20% - Accent1 2 3 3" xfId="748" xr:uid="{00000000-0005-0000-0000-000014030000}"/>
    <cellStyle name="20% - Accent1 2 3 3 2" xfId="1678" xr:uid="{00000000-0005-0000-0000-0000B6060000}"/>
    <cellStyle name="20% - Accent1 2 3 4" xfId="1215" xr:uid="{00000000-0005-0000-0000-0000E7040000}"/>
    <cellStyle name="20% - Accent1 2 4" xfId="291" xr:uid="{00000000-0005-0000-0000-000023010000}"/>
    <cellStyle name="20% - Accent1 2 4 2" xfId="856" xr:uid="{00000000-0005-0000-0000-000080030000}"/>
    <cellStyle name="20% - Accent1 2 4 2 2" xfId="1786" xr:uid="{00000000-0005-0000-0000-000022070000}"/>
    <cellStyle name="20% - Accent1 2 4 3" xfId="1323" xr:uid="{00000000-0005-0000-0000-000053050000}"/>
    <cellStyle name="20% - Accent1 2 5" xfId="399" xr:uid="{00000000-0005-0000-0000-0000B7010000}"/>
    <cellStyle name="20% - Accent1 2 5 2" xfId="974" xr:uid="{00000000-0005-0000-0000-0000F6030000}"/>
    <cellStyle name="20% - Accent1 2 5 2 2" xfId="1904" xr:uid="{00000000-0005-0000-0000-000098070000}"/>
    <cellStyle name="20% - Accent1 2 5 3" xfId="1441" xr:uid="{00000000-0005-0000-0000-0000C9050000}"/>
    <cellStyle name="20% - Accent1 2 6" xfId="708" xr:uid="{00000000-0005-0000-0000-0000EC020000}"/>
    <cellStyle name="20% - Accent1 2 6 2" xfId="1638" xr:uid="{00000000-0005-0000-0000-00008E060000}"/>
    <cellStyle name="20% - Accent1 2 7" xfId="1175" xr:uid="{00000000-0005-0000-0000-0000BF040000}"/>
    <cellStyle name="20% - Accent1 3" xfId="111" xr:uid="{00000000-0005-0000-0000-00006F000000}"/>
    <cellStyle name="20% - Accent1 3 2" xfId="236" xr:uid="{00000000-0005-0000-0000-0000EC000000}"/>
    <cellStyle name="20% - Accent1 3 2 2" xfId="365" xr:uid="{00000000-0005-0000-0000-00006D010000}"/>
    <cellStyle name="20% - Accent1 3 2 2 2" xfId="930" xr:uid="{00000000-0005-0000-0000-0000CA030000}"/>
    <cellStyle name="20% - Accent1 3 2 2 2 2" xfId="1860" xr:uid="{00000000-0005-0000-0000-00006C070000}"/>
    <cellStyle name="20% - Accent1 3 2 2 3" xfId="1397" xr:uid="{00000000-0005-0000-0000-00009D050000}"/>
    <cellStyle name="20% - Accent1 3 2 3" xfId="403" xr:uid="{00000000-0005-0000-0000-0000BB010000}"/>
    <cellStyle name="20% - Accent1 3 2 3 2" xfId="977" xr:uid="{00000000-0005-0000-0000-0000F9030000}"/>
    <cellStyle name="20% - Accent1 3 2 3 2 2" xfId="1907" xr:uid="{00000000-0005-0000-0000-00009B070000}"/>
    <cellStyle name="20% - Accent1 3 2 3 3" xfId="1444" xr:uid="{00000000-0005-0000-0000-0000CC050000}"/>
    <cellStyle name="20% - Accent1 3 2 4" xfId="822" xr:uid="{00000000-0005-0000-0000-00005E030000}"/>
    <cellStyle name="20% - Accent1 3 2 4 2" xfId="1752" xr:uid="{00000000-0005-0000-0000-000000070000}"/>
    <cellStyle name="20% - Accent1 3 2 5" xfId="1289" xr:uid="{00000000-0005-0000-0000-000031050000}"/>
    <cellStyle name="20% - Accent1 3 3" xfId="167" xr:uid="{00000000-0005-0000-0000-0000A7000000}"/>
    <cellStyle name="20% - Accent1 3 3 2" xfId="404" xr:uid="{00000000-0005-0000-0000-0000BC010000}"/>
    <cellStyle name="20% - Accent1 3 3 2 2" xfId="978" xr:uid="{00000000-0005-0000-0000-0000FA030000}"/>
    <cellStyle name="20% - Accent1 3 3 2 2 2" xfId="1908" xr:uid="{00000000-0005-0000-0000-00009C070000}"/>
    <cellStyle name="20% - Accent1 3 3 2 3" xfId="1445" xr:uid="{00000000-0005-0000-0000-0000CD050000}"/>
    <cellStyle name="20% - Accent1 3 3 3" xfId="763" xr:uid="{00000000-0005-0000-0000-000023030000}"/>
    <cellStyle name="20% - Accent1 3 3 3 2" xfId="1693" xr:uid="{00000000-0005-0000-0000-0000C5060000}"/>
    <cellStyle name="20% - Accent1 3 3 4" xfId="1230" xr:uid="{00000000-0005-0000-0000-0000F6040000}"/>
    <cellStyle name="20% - Accent1 3 4" xfId="306" xr:uid="{00000000-0005-0000-0000-000032010000}"/>
    <cellStyle name="20% - Accent1 3 4 2" xfId="871" xr:uid="{00000000-0005-0000-0000-00008F030000}"/>
    <cellStyle name="20% - Accent1 3 4 2 2" xfId="1801" xr:uid="{00000000-0005-0000-0000-000031070000}"/>
    <cellStyle name="20% - Accent1 3 4 3" xfId="1338" xr:uid="{00000000-0005-0000-0000-000062050000}"/>
    <cellStyle name="20% - Accent1 3 5" xfId="402" xr:uid="{00000000-0005-0000-0000-0000BA010000}"/>
    <cellStyle name="20% - Accent1 3 6" xfId="723" xr:uid="{00000000-0005-0000-0000-0000FB020000}"/>
    <cellStyle name="20% - Accent1 3 6 2" xfId="1653" xr:uid="{00000000-0005-0000-0000-00009D060000}"/>
    <cellStyle name="20% - Accent1 3 7" xfId="1190" xr:uid="{00000000-0005-0000-0000-0000CE040000}"/>
    <cellStyle name="20% - Accent1 4" xfId="22" xr:uid="{00000000-0005-0000-0000-000016000000}"/>
    <cellStyle name="20% - Accent1 4 2" xfId="405" xr:uid="{00000000-0005-0000-0000-0000BD010000}"/>
    <cellStyle name="20% - Accent1 4 2 2" xfId="979" xr:uid="{00000000-0005-0000-0000-0000FB030000}"/>
    <cellStyle name="20% - Accent1 4 2 2 2" xfId="1909" xr:uid="{00000000-0005-0000-0000-00009D070000}"/>
    <cellStyle name="20% - Accent1 4 2 3" xfId="1446" xr:uid="{00000000-0005-0000-0000-0000CE050000}"/>
    <cellStyle name="20% - Accent1 5" xfId="203" xr:uid="{00000000-0005-0000-0000-0000CB000000}"/>
    <cellStyle name="20% - Accent1 5 2" xfId="333" xr:uid="{00000000-0005-0000-0000-00004D010000}"/>
    <cellStyle name="20% - Accent1 5 2 2" xfId="898" xr:uid="{00000000-0005-0000-0000-0000AA030000}"/>
    <cellStyle name="20% - Accent1 5 2 2 2" xfId="1828" xr:uid="{00000000-0005-0000-0000-00004C070000}"/>
    <cellStyle name="20% - Accent1 5 2 3" xfId="1365" xr:uid="{00000000-0005-0000-0000-00007D050000}"/>
    <cellStyle name="20% - Accent1 5 3" xfId="406" xr:uid="{00000000-0005-0000-0000-0000BE010000}"/>
    <cellStyle name="20% - Accent1 5 3 2" xfId="980" xr:uid="{00000000-0005-0000-0000-0000FC030000}"/>
    <cellStyle name="20% - Accent1 5 3 2 2" xfId="1910" xr:uid="{00000000-0005-0000-0000-00009E070000}"/>
    <cellStyle name="20% - Accent1 5 3 3" xfId="1447" xr:uid="{00000000-0005-0000-0000-0000CF050000}"/>
    <cellStyle name="20% - Accent1 5 4" xfId="790" xr:uid="{00000000-0005-0000-0000-00003E030000}"/>
    <cellStyle name="20% - Accent1 5 4 2" xfId="1720" xr:uid="{00000000-0005-0000-0000-0000E0060000}"/>
    <cellStyle name="20% - Accent1 5 5" xfId="1257" xr:uid="{00000000-0005-0000-0000-000011050000}"/>
    <cellStyle name="20% - Accent1 6" xfId="407" xr:uid="{00000000-0005-0000-0000-0000BF010000}"/>
    <cellStyle name="20% - Accent1 6 2" xfId="981" xr:uid="{00000000-0005-0000-0000-0000FD030000}"/>
    <cellStyle name="20% - Accent1 6 2 2" xfId="1911" xr:uid="{00000000-0005-0000-0000-00009F070000}"/>
    <cellStyle name="20% - Accent1 6 3" xfId="1448" xr:uid="{00000000-0005-0000-0000-0000D0050000}"/>
    <cellStyle name="20% - Accent1 7" xfId="408" xr:uid="{00000000-0005-0000-0000-0000C0010000}"/>
    <cellStyle name="20% - Accent1 7 2" xfId="982" xr:uid="{00000000-0005-0000-0000-0000FE030000}"/>
    <cellStyle name="20% - Accent1 7 2 2" xfId="1912" xr:uid="{00000000-0005-0000-0000-0000A0070000}"/>
    <cellStyle name="20% - Accent1 7 3" xfId="1449" xr:uid="{00000000-0005-0000-0000-0000D1050000}"/>
    <cellStyle name="20% - Accent1 8" xfId="409" xr:uid="{00000000-0005-0000-0000-0000C1010000}"/>
    <cellStyle name="20% - Accent1 8 2" xfId="983" xr:uid="{00000000-0005-0000-0000-0000FF030000}"/>
    <cellStyle name="20% - Accent1 8 2 2" xfId="1913" xr:uid="{00000000-0005-0000-0000-0000A1070000}"/>
    <cellStyle name="20% - Accent1 8 3" xfId="1450" xr:uid="{00000000-0005-0000-0000-0000D2050000}"/>
    <cellStyle name="20% - Accent1 9" xfId="410" xr:uid="{00000000-0005-0000-0000-0000C2010000}"/>
    <cellStyle name="20% - Accent1 9 2" xfId="984" xr:uid="{00000000-0005-0000-0000-000000040000}"/>
    <cellStyle name="20% - Accent1 9 2 2" xfId="1914" xr:uid="{00000000-0005-0000-0000-0000A2070000}"/>
    <cellStyle name="20% - Accent1 9 3" xfId="1451" xr:uid="{00000000-0005-0000-0000-0000D3050000}"/>
    <cellStyle name="20% - Accent2 10" xfId="411" xr:uid="{00000000-0005-0000-0000-0000C3010000}"/>
    <cellStyle name="20% - Accent2 10 2" xfId="985" xr:uid="{00000000-0005-0000-0000-000001040000}"/>
    <cellStyle name="20% - Accent2 10 2 2" xfId="1915" xr:uid="{00000000-0005-0000-0000-0000A3070000}"/>
    <cellStyle name="20% - Accent2 10 3" xfId="1452" xr:uid="{00000000-0005-0000-0000-0000D4050000}"/>
    <cellStyle name="20% - Accent2 11" xfId="412" xr:uid="{00000000-0005-0000-0000-0000C4010000}"/>
    <cellStyle name="20% - Accent2 12" xfId="961" xr:uid="{00000000-0005-0000-0000-0000E9030000}"/>
    <cellStyle name="20% - Accent2 12 2" xfId="1891" xr:uid="{00000000-0005-0000-0000-00008B070000}"/>
    <cellStyle name="20% - Accent2 13" xfId="1428" xr:uid="{00000000-0005-0000-0000-0000BC050000}"/>
    <cellStyle name="20% - Accent2 2" xfId="72" xr:uid="{00000000-0005-0000-0000-000048000000}"/>
    <cellStyle name="20% - Accent2 2 2" xfId="223" xr:uid="{00000000-0005-0000-0000-0000DF000000}"/>
    <cellStyle name="20% - Accent2 2 2 2" xfId="352" xr:uid="{00000000-0005-0000-0000-000060010000}"/>
    <cellStyle name="20% - Accent2 2 2 2 2" xfId="917" xr:uid="{00000000-0005-0000-0000-0000BD030000}"/>
    <cellStyle name="20% - Accent2 2 2 2 2 2" xfId="1847" xr:uid="{00000000-0005-0000-0000-00005F070000}"/>
    <cellStyle name="20% - Accent2 2 2 2 3" xfId="1384" xr:uid="{00000000-0005-0000-0000-000090050000}"/>
    <cellStyle name="20% - Accent2 2 2 3" xfId="414" xr:uid="{00000000-0005-0000-0000-0000C6010000}"/>
    <cellStyle name="20% - Accent2 2 2 3 2" xfId="987" xr:uid="{00000000-0005-0000-0000-000003040000}"/>
    <cellStyle name="20% - Accent2 2 2 3 2 2" xfId="1917" xr:uid="{00000000-0005-0000-0000-0000A5070000}"/>
    <cellStyle name="20% - Accent2 2 2 3 3" xfId="1454" xr:uid="{00000000-0005-0000-0000-0000D6050000}"/>
    <cellStyle name="20% - Accent2 2 2 4" xfId="809" xr:uid="{00000000-0005-0000-0000-000051030000}"/>
    <cellStyle name="20% - Accent2 2 2 4 2" xfId="1739" xr:uid="{00000000-0005-0000-0000-0000F3060000}"/>
    <cellStyle name="20% - Accent2 2 2 5" xfId="1276" xr:uid="{00000000-0005-0000-0000-000024050000}"/>
    <cellStyle name="20% - Accent2 2 3" xfId="154" xr:uid="{00000000-0005-0000-0000-00009A000000}"/>
    <cellStyle name="20% - Accent2 2 3 2" xfId="415" xr:uid="{00000000-0005-0000-0000-0000C7010000}"/>
    <cellStyle name="20% - Accent2 2 3 2 2" xfId="988" xr:uid="{00000000-0005-0000-0000-000004040000}"/>
    <cellStyle name="20% - Accent2 2 3 2 2 2" xfId="1918" xr:uid="{00000000-0005-0000-0000-0000A6070000}"/>
    <cellStyle name="20% - Accent2 2 3 2 3" xfId="1455" xr:uid="{00000000-0005-0000-0000-0000D7050000}"/>
    <cellStyle name="20% - Accent2 2 3 3" xfId="750" xr:uid="{00000000-0005-0000-0000-000016030000}"/>
    <cellStyle name="20% - Accent2 2 3 3 2" xfId="1680" xr:uid="{00000000-0005-0000-0000-0000B8060000}"/>
    <cellStyle name="20% - Accent2 2 3 4" xfId="1217" xr:uid="{00000000-0005-0000-0000-0000E9040000}"/>
    <cellStyle name="20% - Accent2 2 4" xfId="293" xr:uid="{00000000-0005-0000-0000-000025010000}"/>
    <cellStyle name="20% - Accent2 2 4 2" xfId="858" xr:uid="{00000000-0005-0000-0000-000082030000}"/>
    <cellStyle name="20% - Accent2 2 4 2 2" xfId="1788" xr:uid="{00000000-0005-0000-0000-000024070000}"/>
    <cellStyle name="20% - Accent2 2 4 3" xfId="1325" xr:uid="{00000000-0005-0000-0000-000055050000}"/>
    <cellStyle name="20% - Accent2 2 5" xfId="413" xr:uid="{00000000-0005-0000-0000-0000C5010000}"/>
    <cellStyle name="20% - Accent2 2 5 2" xfId="986" xr:uid="{00000000-0005-0000-0000-000002040000}"/>
    <cellStyle name="20% - Accent2 2 5 2 2" xfId="1916" xr:uid="{00000000-0005-0000-0000-0000A4070000}"/>
    <cellStyle name="20% - Accent2 2 5 3" xfId="1453" xr:uid="{00000000-0005-0000-0000-0000D5050000}"/>
    <cellStyle name="20% - Accent2 2 6" xfId="710" xr:uid="{00000000-0005-0000-0000-0000EE020000}"/>
    <cellStyle name="20% - Accent2 2 6 2" xfId="1640" xr:uid="{00000000-0005-0000-0000-000090060000}"/>
    <cellStyle name="20% - Accent2 2 7" xfId="1177" xr:uid="{00000000-0005-0000-0000-0000C1040000}"/>
    <cellStyle name="20% - Accent2 3" xfId="115" xr:uid="{00000000-0005-0000-0000-000073000000}"/>
    <cellStyle name="20% - Accent2 3 2" xfId="238" xr:uid="{00000000-0005-0000-0000-0000EE000000}"/>
    <cellStyle name="20% - Accent2 3 2 2" xfId="367" xr:uid="{00000000-0005-0000-0000-00006F010000}"/>
    <cellStyle name="20% - Accent2 3 2 2 2" xfId="932" xr:uid="{00000000-0005-0000-0000-0000CC030000}"/>
    <cellStyle name="20% - Accent2 3 2 2 2 2" xfId="1862" xr:uid="{00000000-0005-0000-0000-00006E070000}"/>
    <cellStyle name="20% - Accent2 3 2 2 3" xfId="1399" xr:uid="{00000000-0005-0000-0000-00009F050000}"/>
    <cellStyle name="20% - Accent2 3 2 3" xfId="417" xr:uid="{00000000-0005-0000-0000-0000C9010000}"/>
    <cellStyle name="20% - Accent2 3 2 3 2" xfId="989" xr:uid="{00000000-0005-0000-0000-000005040000}"/>
    <cellStyle name="20% - Accent2 3 2 3 2 2" xfId="1919" xr:uid="{00000000-0005-0000-0000-0000A7070000}"/>
    <cellStyle name="20% - Accent2 3 2 3 3" xfId="1456" xr:uid="{00000000-0005-0000-0000-0000D8050000}"/>
    <cellStyle name="20% - Accent2 3 2 4" xfId="824" xr:uid="{00000000-0005-0000-0000-000060030000}"/>
    <cellStyle name="20% - Accent2 3 2 4 2" xfId="1754" xr:uid="{00000000-0005-0000-0000-000002070000}"/>
    <cellStyle name="20% - Accent2 3 2 5" xfId="1291" xr:uid="{00000000-0005-0000-0000-000033050000}"/>
    <cellStyle name="20% - Accent2 3 3" xfId="169" xr:uid="{00000000-0005-0000-0000-0000A9000000}"/>
    <cellStyle name="20% - Accent2 3 3 2" xfId="418" xr:uid="{00000000-0005-0000-0000-0000CA010000}"/>
    <cellStyle name="20% - Accent2 3 3 2 2" xfId="990" xr:uid="{00000000-0005-0000-0000-000006040000}"/>
    <cellStyle name="20% - Accent2 3 3 2 2 2" xfId="1920" xr:uid="{00000000-0005-0000-0000-0000A8070000}"/>
    <cellStyle name="20% - Accent2 3 3 2 3" xfId="1457" xr:uid="{00000000-0005-0000-0000-0000D9050000}"/>
    <cellStyle name="20% - Accent2 3 3 3" xfId="765" xr:uid="{00000000-0005-0000-0000-000025030000}"/>
    <cellStyle name="20% - Accent2 3 3 3 2" xfId="1695" xr:uid="{00000000-0005-0000-0000-0000C7060000}"/>
    <cellStyle name="20% - Accent2 3 3 4" xfId="1232" xr:uid="{00000000-0005-0000-0000-0000F8040000}"/>
    <cellStyle name="20% - Accent2 3 4" xfId="308" xr:uid="{00000000-0005-0000-0000-000034010000}"/>
    <cellStyle name="20% - Accent2 3 4 2" xfId="873" xr:uid="{00000000-0005-0000-0000-000091030000}"/>
    <cellStyle name="20% - Accent2 3 4 2 2" xfId="1803" xr:uid="{00000000-0005-0000-0000-000033070000}"/>
    <cellStyle name="20% - Accent2 3 4 3" xfId="1340" xr:uid="{00000000-0005-0000-0000-000064050000}"/>
    <cellStyle name="20% - Accent2 3 5" xfId="416" xr:uid="{00000000-0005-0000-0000-0000C8010000}"/>
    <cellStyle name="20% - Accent2 3 6" xfId="725" xr:uid="{00000000-0005-0000-0000-0000FD020000}"/>
    <cellStyle name="20% - Accent2 3 6 2" xfId="1655" xr:uid="{00000000-0005-0000-0000-00009F060000}"/>
    <cellStyle name="20% - Accent2 3 7" xfId="1192" xr:uid="{00000000-0005-0000-0000-0000D0040000}"/>
    <cellStyle name="20% - Accent2 4" xfId="26" xr:uid="{00000000-0005-0000-0000-00001A000000}"/>
    <cellStyle name="20% - Accent2 4 2" xfId="419" xr:uid="{00000000-0005-0000-0000-0000CB010000}"/>
    <cellStyle name="20% - Accent2 4 2 2" xfId="991" xr:uid="{00000000-0005-0000-0000-000007040000}"/>
    <cellStyle name="20% - Accent2 4 2 2 2" xfId="1921" xr:uid="{00000000-0005-0000-0000-0000A9070000}"/>
    <cellStyle name="20% - Accent2 4 2 3" xfId="1458" xr:uid="{00000000-0005-0000-0000-0000DA050000}"/>
    <cellStyle name="20% - Accent2 5" xfId="205" xr:uid="{00000000-0005-0000-0000-0000CD000000}"/>
    <cellStyle name="20% - Accent2 5 2" xfId="335" xr:uid="{00000000-0005-0000-0000-00004F010000}"/>
    <cellStyle name="20% - Accent2 5 2 2" xfId="900" xr:uid="{00000000-0005-0000-0000-0000AC030000}"/>
    <cellStyle name="20% - Accent2 5 2 2 2" xfId="1830" xr:uid="{00000000-0005-0000-0000-00004E070000}"/>
    <cellStyle name="20% - Accent2 5 2 3" xfId="1367" xr:uid="{00000000-0005-0000-0000-00007F050000}"/>
    <cellStyle name="20% - Accent2 5 3" xfId="420" xr:uid="{00000000-0005-0000-0000-0000CC010000}"/>
    <cellStyle name="20% - Accent2 5 3 2" xfId="992" xr:uid="{00000000-0005-0000-0000-000008040000}"/>
    <cellStyle name="20% - Accent2 5 3 2 2" xfId="1922" xr:uid="{00000000-0005-0000-0000-0000AA070000}"/>
    <cellStyle name="20% - Accent2 5 3 3" xfId="1459" xr:uid="{00000000-0005-0000-0000-0000DB050000}"/>
    <cellStyle name="20% - Accent2 5 4" xfId="792" xr:uid="{00000000-0005-0000-0000-000040030000}"/>
    <cellStyle name="20% - Accent2 5 4 2" xfId="1722" xr:uid="{00000000-0005-0000-0000-0000E2060000}"/>
    <cellStyle name="20% - Accent2 5 5" xfId="1259" xr:uid="{00000000-0005-0000-0000-000013050000}"/>
    <cellStyle name="20% - Accent2 6" xfId="421" xr:uid="{00000000-0005-0000-0000-0000CD010000}"/>
    <cellStyle name="20% - Accent2 6 2" xfId="993" xr:uid="{00000000-0005-0000-0000-000009040000}"/>
    <cellStyle name="20% - Accent2 6 2 2" xfId="1923" xr:uid="{00000000-0005-0000-0000-0000AB070000}"/>
    <cellStyle name="20% - Accent2 6 3" xfId="1460" xr:uid="{00000000-0005-0000-0000-0000DC050000}"/>
    <cellStyle name="20% - Accent2 7" xfId="422" xr:uid="{00000000-0005-0000-0000-0000CE010000}"/>
    <cellStyle name="20% - Accent2 7 2" xfId="994" xr:uid="{00000000-0005-0000-0000-00000A040000}"/>
    <cellStyle name="20% - Accent2 7 2 2" xfId="1924" xr:uid="{00000000-0005-0000-0000-0000AC070000}"/>
    <cellStyle name="20% - Accent2 7 3" xfId="1461" xr:uid="{00000000-0005-0000-0000-0000DD050000}"/>
    <cellStyle name="20% - Accent2 8" xfId="423" xr:uid="{00000000-0005-0000-0000-0000CF010000}"/>
    <cellStyle name="20% - Accent2 8 2" xfId="995" xr:uid="{00000000-0005-0000-0000-00000B040000}"/>
    <cellStyle name="20% - Accent2 8 2 2" xfId="1925" xr:uid="{00000000-0005-0000-0000-0000AD070000}"/>
    <cellStyle name="20% - Accent2 8 3" xfId="1462" xr:uid="{00000000-0005-0000-0000-0000DE050000}"/>
    <cellStyle name="20% - Accent2 9" xfId="424" xr:uid="{00000000-0005-0000-0000-0000D0010000}"/>
    <cellStyle name="20% - Accent2 9 2" xfId="996" xr:uid="{00000000-0005-0000-0000-00000C040000}"/>
    <cellStyle name="20% - Accent2 9 2 2" xfId="1926" xr:uid="{00000000-0005-0000-0000-0000AE070000}"/>
    <cellStyle name="20% - Accent2 9 3" xfId="1463" xr:uid="{00000000-0005-0000-0000-0000DF050000}"/>
    <cellStyle name="20% - Accent3 10" xfId="425" xr:uid="{00000000-0005-0000-0000-0000D1010000}"/>
    <cellStyle name="20% - Accent3 10 2" xfId="997" xr:uid="{00000000-0005-0000-0000-00000D040000}"/>
    <cellStyle name="20% - Accent3 10 2 2" xfId="1927" xr:uid="{00000000-0005-0000-0000-0000AF070000}"/>
    <cellStyle name="20% - Accent3 10 3" xfId="1464" xr:uid="{00000000-0005-0000-0000-0000E0050000}"/>
    <cellStyle name="20% - Accent3 11" xfId="426" xr:uid="{00000000-0005-0000-0000-0000D2010000}"/>
    <cellStyle name="20% - Accent3 12" xfId="963" xr:uid="{00000000-0005-0000-0000-0000EB030000}"/>
    <cellStyle name="20% - Accent3 12 2" xfId="1893" xr:uid="{00000000-0005-0000-0000-00008D070000}"/>
    <cellStyle name="20% - Accent3 13" xfId="1430" xr:uid="{00000000-0005-0000-0000-0000BE050000}"/>
    <cellStyle name="20% - Accent3 2" xfId="76" xr:uid="{00000000-0005-0000-0000-00004C000000}"/>
    <cellStyle name="20% - Accent3 2 2" xfId="225" xr:uid="{00000000-0005-0000-0000-0000E1000000}"/>
    <cellStyle name="20% - Accent3 2 2 2" xfId="354" xr:uid="{00000000-0005-0000-0000-000062010000}"/>
    <cellStyle name="20% - Accent3 2 2 2 2" xfId="919" xr:uid="{00000000-0005-0000-0000-0000BF030000}"/>
    <cellStyle name="20% - Accent3 2 2 2 2 2" xfId="1849" xr:uid="{00000000-0005-0000-0000-000061070000}"/>
    <cellStyle name="20% - Accent3 2 2 2 3" xfId="1386" xr:uid="{00000000-0005-0000-0000-000092050000}"/>
    <cellStyle name="20% - Accent3 2 2 3" xfId="428" xr:uid="{00000000-0005-0000-0000-0000D4010000}"/>
    <cellStyle name="20% - Accent3 2 2 3 2" xfId="999" xr:uid="{00000000-0005-0000-0000-00000F040000}"/>
    <cellStyle name="20% - Accent3 2 2 3 2 2" xfId="1929" xr:uid="{00000000-0005-0000-0000-0000B1070000}"/>
    <cellStyle name="20% - Accent3 2 2 3 3" xfId="1466" xr:uid="{00000000-0005-0000-0000-0000E2050000}"/>
    <cellStyle name="20% - Accent3 2 2 4" xfId="811" xr:uid="{00000000-0005-0000-0000-000053030000}"/>
    <cellStyle name="20% - Accent3 2 2 4 2" xfId="1741" xr:uid="{00000000-0005-0000-0000-0000F5060000}"/>
    <cellStyle name="20% - Accent3 2 2 5" xfId="1278" xr:uid="{00000000-0005-0000-0000-000026050000}"/>
    <cellStyle name="20% - Accent3 2 3" xfId="156" xr:uid="{00000000-0005-0000-0000-00009C000000}"/>
    <cellStyle name="20% - Accent3 2 3 2" xfId="429" xr:uid="{00000000-0005-0000-0000-0000D5010000}"/>
    <cellStyle name="20% - Accent3 2 3 2 2" xfId="1000" xr:uid="{00000000-0005-0000-0000-000010040000}"/>
    <cellStyle name="20% - Accent3 2 3 2 2 2" xfId="1930" xr:uid="{00000000-0005-0000-0000-0000B2070000}"/>
    <cellStyle name="20% - Accent3 2 3 2 3" xfId="1467" xr:uid="{00000000-0005-0000-0000-0000E3050000}"/>
    <cellStyle name="20% - Accent3 2 3 3" xfId="752" xr:uid="{00000000-0005-0000-0000-000018030000}"/>
    <cellStyle name="20% - Accent3 2 3 3 2" xfId="1682" xr:uid="{00000000-0005-0000-0000-0000BA060000}"/>
    <cellStyle name="20% - Accent3 2 3 4" xfId="1219" xr:uid="{00000000-0005-0000-0000-0000EB040000}"/>
    <cellStyle name="20% - Accent3 2 4" xfId="295" xr:uid="{00000000-0005-0000-0000-000027010000}"/>
    <cellStyle name="20% - Accent3 2 4 2" xfId="860" xr:uid="{00000000-0005-0000-0000-000084030000}"/>
    <cellStyle name="20% - Accent3 2 4 2 2" xfId="1790" xr:uid="{00000000-0005-0000-0000-000026070000}"/>
    <cellStyle name="20% - Accent3 2 4 3" xfId="1327" xr:uid="{00000000-0005-0000-0000-000057050000}"/>
    <cellStyle name="20% - Accent3 2 5" xfId="427" xr:uid="{00000000-0005-0000-0000-0000D3010000}"/>
    <cellStyle name="20% - Accent3 2 5 2" xfId="998" xr:uid="{00000000-0005-0000-0000-00000E040000}"/>
    <cellStyle name="20% - Accent3 2 5 2 2" xfId="1928" xr:uid="{00000000-0005-0000-0000-0000B0070000}"/>
    <cellStyle name="20% - Accent3 2 5 3" xfId="1465" xr:uid="{00000000-0005-0000-0000-0000E1050000}"/>
    <cellStyle name="20% - Accent3 2 6" xfId="712" xr:uid="{00000000-0005-0000-0000-0000F0020000}"/>
    <cellStyle name="20% - Accent3 2 6 2" xfId="1642" xr:uid="{00000000-0005-0000-0000-000092060000}"/>
    <cellStyle name="20% - Accent3 2 7" xfId="1179" xr:uid="{00000000-0005-0000-0000-0000C3040000}"/>
    <cellStyle name="20% - Accent3 3" xfId="119" xr:uid="{00000000-0005-0000-0000-000077000000}"/>
    <cellStyle name="20% - Accent3 3 2" xfId="240" xr:uid="{00000000-0005-0000-0000-0000F0000000}"/>
    <cellStyle name="20% - Accent3 3 2 2" xfId="369" xr:uid="{00000000-0005-0000-0000-000071010000}"/>
    <cellStyle name="20% - Accent3 3 2 2 2" xfId="934" xr:uid="{00000000-0005-0000-0000-0000CE030000}"/>
    <cellStyle name="20% - Accent3 3 2 2 2 2" xfId="1864" xr:uid="{00000000-0005-0000-0000-000070070000}"/>
    <cellStyle name="20% - Accent3 3 2 2 3" xfId="1401" xr:uid="{00000000-0005-0000-0000-0000A1050000}"/>
    <cellStyle name="20% - Accent3 3 2 3" xfId="431" xr:uid="{00000000-0005-0000-0000-0000D7010000}"/>
    <cellStyle name="20% - Accent3 3 2 3 2" xfId="1001" xr:uid="{00000000-0005-0000-0000-000011040000}"/>
    <cellStyle name="20% - Accent3 3 2 3 2 2" xfId="1931" xr:uid="{00000000-0005-0000-0000-0000B3070000}"/>
    <cellStyle name="20% - Accent3 3 2 3 3" xfId="1468" xr:uid="{00000000-0005-0000-0000-0000E4050000}"/>
    <cellStyle name="20% - Accent3 3 2 4" xfId="826" xr:uid="{00000000-0005-0000-0000-000062030000}"/>
    <cellStyle name="20% - Accent3 3 2 4 2" xfId="1756" xr:uid="{00000000-0005-0000-0000-000004070000}"/>
    <cellStyle name="20% - Accent3 3 2 5" xfId="1293" xr:uid="{00000000-0005-0000-0000-000035050000}"/>
    <cellStyle name="20% - Accent3 3 3" xfId="171" xr:uid="{00000000-0005-0000-0000-0000AB000000}"/>
    <cellStyle name="20% - Accent3 3 3 2" xfId="432" xr:uid="{00000000-0005-0000-0000-0000D8010000}"/>
    <cellStyle name="20% - Accent3 3 3 2 2" xfId="1002" xr:uid="{00000000-0005-0000-0000-000012040000}"/>
    <cellStyle name="20% - Accent3 3 3 2 2 2" xfId="1932" xr:uid="{00000000-0005-0000-0000-0000B4070000}"/>
    <cellStyle name="20% - Accent3 3 3 2 3" xfId="1469" xr:uid="{00000000-0005-0000-0000-0000E5050000}"/>
    <cellStyle name="20% - Accent3 3 3 3" xfId="767" xr:uid="{00000000-0005-0000-0000-000027030000}"/>
    <cellStyle name="20% - Accent3 3 3 3 2" xfId="1697" xr:uid="{00000000-0005-0000-0000-0000C9060000}"/>
    <cellStyle name="20% - Accent3 3 3 4" xfId="1234" xr:uid="{00000000-0005-0000-0000-0000FA040000}"/>
    <cellStyle name="20% - Accent3 3 4" xfId="310" xr:uid="{00000000-0005-0000-0000-000036010000}"/>
    <cellStyle name="20% - Accent3 3 4 2" xfId="875" xr:uid="{00000000-0005-0000-0000-000093030000}"/>
    <cellStyle name="20% - Accent3 3 4 2 2" xfId="1805" xr:uid="{00000000-0005-0000-0000-000035070000}"/>
    <cellStyle name="20% - Accent3 3 4 3" xfId="1342" xr:uid="{00000000-0005-0000-0000-000066050000}"/>
    <cellStyle name="20% - Accent3 3 5" xfId="430" xr:uid="{00000000-0005-0000-0000-0000D6010000}"/>
    <cellStyle name="20% - Accent3 3 6" xfId="727" xr:uid="{00000000-0005-0000-0000-0000FF020000}"/>
    <cellStyle name="20% - Accent3 3 6 2" xfId="1657" xr:uid="{00000000-0005-0000-0000-0000A1060000}"/>
    <cellStyle name="20% - Accent3 3 7" xfId="1194" xr:uid="{00000000-0005-0000-0000-0000D2040000}"/>
    <cellStyle name="20% - Accent3 4" xfId="30" xr:uid="{00000000-0005-0000-0000-00001E000000}"/>
    <cellStyle name="20% - Accent3 4 2" xfId="433" xr:uid="{00000000-0005-0000-0000-0000D9010000}"/>
    <cellStyle name="20% - Accent3 4 2 2" xfId="1003" xr:uid="{00000000-0005-0000-0000-000013040000}"/>
    <cellStyle name="20% - Accent3 4 2 2 2" xfId="1933" xr:uid="{00000000-0005-0000-0000-0000B5070000}"/>
    <cellStyle name="20% - Accent3 4 2 3" xfId="1470" xr:uid="{00000000-0005-0000-0000-0000E6050000}"/>
    <cellStyle name="20% - Accent3 5" xfId="207" xr:uid="{00000000-0005-0000-0000-0000CF000000}"/>
    <cellStyle name="20% - Accent3 5 2" xfId="337" xr:uid="{00000000-0005-0000-0000-000051010000}"/>
    <cellStyle name="20% - Accent3 5 2 2" xfId="902" xr:uid="{00000000-0005-0000-0000-0000AE030000}"/>
    <cellStyle name="20% - Accent3 5 2 2 2" xfId="1832" xr:uid="{00000000-0005-0000-0000-000050070000}"/>
    <cellStyle name="20% - Accent3 5 2 3" xfId="1369" xr:uid="{00000000-0005-0000-0000-000081050000}"/>
    <cellStyle name="20% - Accent3 5 3" xfId="434" xr:uid="{00000000-0005-0000-0000-0000DA010000}"/>
    <cellStyle name="20% - Accent3 5 3 2" xfId="1004" xr:uid="{00000000-0005-0000-0000-000014040000}"/>
    <cellStyle name="20% - Accent3 5 3 2 2" xfId="1934" xr:uid="{00000000-0005-0000-0000-0000B6070000}"/>
    <cellStyle name="20% - Accent3 5 3 3" xfId="1471" xr:uid="{00000000-0005-0000-0000-0000E7050000}"/>
    <cellStyle name="20% - Accent3 5 4" xfId="794" xr:uid="{00000000-0005-0000-0000-000042030000}"/>
    <cellStyle name="20% - Accent3 5 4 2" xfId="1724" xr:uid="{00000000-0005-0000-0000-0000E4060000}"/>
    <cellStyle name="20% - Accent3 5 5" xfId="1261" xr:uid="{00000000-0005-0000-0000-000015050000}"/>
    <cellStyle name="20% - Accent3 6" xfId="435" xr:uid="{00000000-0005-0000-0000-0000DB010000}"/>
    <cellStyle name="20% - Accent3 6 2" xfId="1005" xr:uid="{00000000-0005-0000-0000-000015040000}"/>
    <cellStyle name="20% - Accent3 6 2 2" xfId="1935" xr:uid="{00000000-0005-0000-0000-0000B7070000}"/>
    <cellStyle name="20% - Accent3 6 3" xfId="1472" xr:uid="{00000000-0005-0000-0000-0000E8050000}"/>
    <cellStyle name="20% - Accent3 7" xfId="436" xr:uid="{00000000-0005-0000-0000-0000DC010000}"/>
    <cellStyle name="20% - Accent3 7 2" xfId="1006" xr:uid="{00000000-0005-0000-0000-000016040000}"/>
    <cellStyle name="20% - Accent3 7 2 2" xfId="1936" xr:uid="{00000000-0005-0000-0000-0000B8070000}"/>
    <cellStyle name="20% - Accent3 7 3" xfId="1473" xr:uid="{00000000-0005-0000-0000-0000E9050000}"/>
    <cellStyle name="20% - Accent3 8" xfId="437" xr:uid="{00000000-0005-0000-0000-0000DD010000}"/>
    <cellStyle name="20% - Accent3 8 2" xfId="1007" xr:uid="{00000000-0005-0000-0000-000017040000}"/>
    <cellStyle name="20% - Accent3 8 2 2" xfId="1937" xr:uid="{00000000-0005-0000-0000-0000B9070000}"/>
    <cellStyle name="20% - Accent3 8 3" xfId="1474" xr:uid="{00000000-0005-0000-0000-0000EA050000}"/>
    <cellStyle name="20% - Accent3 9" xfId="438" xr:uid="{00000000-0005-0000-0000-0000DE010000}"/>
    <cellStyle name="20% - Accent3 9 2" xfId="1008" xr:uid="{00000000-0005-0000-0000-000018040000}"/>
    <cellStyle name="20% - Accent3 9 2 2" xfId="1938" xr:uid="{00000000-0005-0000-0000-0000BA070000}"/>
    <cellStyle name="20% - Accent3 9 3" xfId="1475" xr:uid="{00000000-0005-0000-0000-0000EB050000}"/>
    <cellStyle name="20% - Accent4 10" xfId="439" xr:uid="{00000000-0005-0000-0000-0000DF010000}"/>
    <cellStyle name="20% - Accent4 10 2" xfId="1009" xr:uid="{00000000-0005-0000-0000-000019040000}"/>
    <cellStyle name="20% - Accent4 10 2 2" xfId="1939" xr:uid="{00000000-0005-0000-0000-0000BB070000}"/>
    <cellStyle name="20% - Accent4 10 3" xfId="1476" xr:uid="{00000000-0005-0000-0000-0000EC050000}"/>
    <cellStyle name="20% - Accent4 11" xfId="440" xr:uid="{00000000-0005-0000-0000-0000E0010000}"/>
    <cellStyle name="20% - Accent4 12" xfId="965" xr:uid="{00000000-0005-0000-0000-0000ED030000}"/>
    <cellStyle name="20% - Accent4 12 2" xfId="1895" xr:uid="{00000000-0005-0000-0000-00008F070000}"/>
    <cellStyle name="20% - Accent4 13" xfId="1432" xr:uid="{00000000-0005-0000-0000-0000C0050000}"/>
    <cellStyle name="20% - Accent4 2" xfId="80" xr:uid="{00000000-0005-0000-0000-000050000000}"/>
    <cellStyle name="20% - Accent4 2 2" xfId="227" xr:uid="{00000000-0005-0000-0000-0000E3000000}"/>
    <cellStyle name="20% - Accent4 2 2 2" xfId="356" xr:uid="{00000000-0005-0000-0000-000064010000}"/>
    <cellStyle name="20% - Accent4 2 2 2 2" xfId="921" xr:uid="{00000000-0005-0000-0000-0000C1030000}"/>
    <cellStyle name="20% - Accent4 2 2 2 2 2" xfId="1851" xr:uid="{00000000-0005-0000-0000-000063070000}"/>
    <cellStyle name="20% - Accent4 2 2 2 3" xfId="1388" xr:uid="{00000000-0005-0000-0000-000094050000}"/>
    <cellStyle name="20% - Accent4 2 2 3" xfId="442" xr:uid="{00000000-0005-0000-0000-0000E2010000}"/>
    <cellStyle name="20% - Accent4 2 2 3 2" xfId="1011" xr:uid="{00000000-0005-0000-0000-00001B040000}"/>
    <cellStyle name="20% - Accent4 2 2 3 2 2" xfId="1941" xr:uid="{00000000-0005-0000-0000-0000BD070000}"/>
    <cellStyle name="20% - Accent4 2 2 3 3" xfId="1478" xr:uid="{00000000-0005-0000-0000-0000EE050000}"/>
    <cellStyle name="20% - Accent4 2 2 4" xfId="813" xr:uid="{00000000-0005-0000-0000-000055030000}"/>
    <cellStyle name="20% - Accent4 2 2 4 2" xfId="1743" xr:uid="{00000000-0005-0000-0000-0000F7060000}"/>
    <cellStyle name="20% - Accent4 2 2 5" xfId="1280" xr:uid="{00000000-0005-0000-0000-000028050000}"/>
    <cellStyle name="20% - Accent4 2 3" xfId="158" xr:uid="{00000000-0005-0000-0000-00009E000000}"/>
    <cellStyle name="20% - Accent4 2 3 2" xfId="443" xr:uid="{00000000-0005-0000-0000-0000E3010000}"/>
    <cellStyle name="20% - Accent4 2 3 2 2" xfId="1012" xr:uid="{00000000-0005-0000-0000-00001C040000}"/>
    <cellStyle name="20% - Accent4 2 3 2 2 2" xfId="1942" xr:uid="{00000000-0005-0000-0000-0000BE070000}"/>
    <cellStyle name="20% - Accent4 2 3 2 3" xfId="1479" xr:uid="{00000000-0005-0000-0000-0000EF050000}"/>
    <cellStyle name="20% - Accent4 2 3 3" xfId="754" xr:uid="{00000000-0005-0000-0000-00001A030000}"/>
    <cellStyle name="20% - Accent4 2 3 3 2" xfId="1684" xr:uid="{00000000-0005-0000-0000-0000BC060000}"/>
    <cellStyle name="20% - Accent4 2 3 4" xfId="1221" xr:uid="{00000000-0005-0000-0000-0000ED040000}"/>
    <cellStyle name="20% - Accent4 2 4" xfId="297" xr:uid="{00000000-0005-0000-0000-000029010000}"/>
    <cellStyle name="20% - Accent4 2 4 2" xfId="862" xr:uid="{00000000-0005-0000-0000-000086030000}"/>
    <cellStyle name="20% - Accent4 2 4 2 2" xfId="1792" xr:uid="{00000000-0005-0000-0000-000028070000}"/>
    <cellStyle name="20% - Accent4 2 4 3" xfId="1329" xr:uid="{00000000-0005-0000-0000-000059050000}"/>
    <cellStyle name="20% - Accent4 2 5" xfId="441" xr:uid="{00000000-0005-0000-0000-0000E1010000}"/>
    <cellStyle name="20% - Accent4 2 5 2" xfId="1010" xr:uid="{00000000-0005-0000-0000-00001A040000}"/>
    <cellStyle name="20% - Accent4 2 5 2 2" xfId="1940" xr:uid="{00000000-0005-0000-0000-0000BC070000}"/>
    <cellStyle name="20% - Accent4 2 5 3" xfId="1477" xr:uid="{00000000-0005-0000-0000-0000ED050000}"/>
    <cellStyle name="20% - Accent4 2 6" xfId="714" xr:uid="{00000000-0005-0000-0000-0000F2020000}"/>
    <cellStyle name="20% - Accent4 2 6 2" xfId="1644" xr:uid="{00000000-0005-0000-0000-000094060000}"/>
    <cellStyle name="20% - Accent4 2 7" xfId="1181" xr:uid="{00000000-0005-0000-0000-0000C5040000}"/>
    <cellStyle name="20% - Accent4 3" xfId="123" xr:uid="{00000000-0005-0000-0000-00007B000000}"/>
    <cellStyle name="20% - Accent4 3 2" xfId="242" xr:uid="{00000000-0005-0000-0000-0000F2000000}"/>
    <cellStyle name="20% - Accent4 3 2 2" xfId="371" xr:uid="{00000000-0005-0000-0000-000073010000}"/>
    <cellStyle name="20% - Accent4 3 2 2 2" xfId="936" xr:uid="{00000000-0005-0000-0000-0000D0030000}"/>
    <cellStyle name="20% - Accent4 3 2 2 2 2" xfId="1866" xr:uid="{00000000-0005-0000-0000-000072070000}"/>
    <cellStyle name="20% - Accent4 3 2 2 3" xfId="1403" xr:uid="{00000000-0005-0000-0000-0000A3050000}"/>
    <cellStyle name="20% - Accent4 3 2 3" xfId="445" xr:uid="{00000000-0005-0000-0000-0000E5010000}"/>
    <cellStyle name="20% - Accent4 3 2 3 2" xfId="1013" xr:uid="{00000000-0005-0000-0000-00001D040000}"/>
    <cellStyle name="20% - Accent4 3 2 3 2 2" xfId="1943" xr:uid="{00000000-0005-0000-0000-0000BF070000}"/>
    <cellStyle name="20% - Accent4 3 2 3 3" xfId="1480" xr:uid="{00000000-0005-0000-0000-0000F0050000}"/>
    <cellStyle name="20% - Accent4 3 2 4" xfId="828" xr:uid="{00000000-0005-0000-0000-000064030000}"/>
    <cellStyle name="20% - Accent4 3 2 4 2" xfId="1758" xr:uid="{00000000-0005-0000-0000-000006070000}"/>
    <cellStyle name="20% - Accent4 3 2 5" xfId="1295" xr:uid="{00000000-0005-0000-0000-000037050000}"/>
    <cellStyle name="20% - Accent4 3 3" xfId="173" xr:uid="{00000000-0005-0000-0000-0000AD000000}"/>
    <cellStyle name="20% - Accent4 3 3 2" xfId="446" xr:uid="{00000000-0005-0000-0000-0000E6010000}"/>
    <cellStyle name="20% - Accent4 3 3 2 2" xfId="1014" xr:uid="{00000000-0005-0000-0000-00001E040000}"/>
    <cellStyle name="20% - Accent4 3 3 2 2 2" xfId="1944" xr:uid="{00000000-0005-0000-0000-0000C0070000}"/>
    <cellStyle name="20% - Accent4 3 3 2 3" xfId="1481" xr:uid="{00000000-0005-0000-0000-0000F1050000}"/>
    <cellStyle name="20% - Accent4 3 3 3" xfId="769" xr:uid="{00000000-0005-0000-0000-000029030000}"/>
    <cellStyle name="20% - Accent4 3 3 3 2" xfId="1699" xr:uid="{00000000-0005-0000-0000-0000CB060000}"/>
    <cellStyle name="20% - Accent4 3 3 4" xfId="1236" xr:uid="{00000000-0005-0000-0000-0000FC040000}"/>
    <cellStyle name="20% - Accent4 3 4" xfId="312" xr:uid="{00000000-0005-0000-0000-000038010000}"/>
    <cellStyle name="20% - Accent4 3 4 2" xfId="877" xr:uid="{00000000-0005-0000-0000-000095030000}"/>
    <cellStyle name="20% - Accent4 3 4 2 2" xfId="1807" xr:uid="{00000000-0005-0000-0000-000037070000}"/>
    <cellStyle name="20% - Accent4 3 4 3" xfId="1344" xr:uid="{00000000-0005-0000-0000-000068050000}"/>
    <cellStyle name="20% - Accent4 3 5" xfId="444" xr:uid="{00000000-0005-0000-0000-0000E4010000}"/>
    <cellStyle name="20% - Accent4 3 6" xfId="729" xr:uid="{00000000-0005-0000-0000-000001030000}"/>
    <cellStyle name="20% - Accent4 3 6 2" xfId="1659" xr:uid="{00000000-0005-0000-0000-0000A3060000}"/>
    <cellStyle name="20% - Accent4 3 7" xfId="1196" xr:uid="{00000000-0005-0000-0000-0000D4040000}"/>
    <cellStyle name="20% - Accent4 4" xfId="34" xr:uid="{00000000-0005-0000-0000-000022000000}"/>
    <cellStyle name="20% - Accent4 4 2" xfId="447" xr:uid="{00000000-0005-0000-0000-0000E7010000}"/>
    <cellStyle name="20% - Accent4 4 2 2" xfId="1015" xr:uid="{00000000-0005-0000-0000-00001F040000}"/>
    <cellStyle name="20% - Accent4 4 2 2 2" xfId="1945" xr:uid="{00000000-0005-0000-0000-0000C1070000}"/>
    <cellStyle name="20% - Accent4 4 2 3" xfId="1482" xr:uid="{00000000-0005-0000-0000-0000F2050000}"/>
    <cellStyle name="20% - Accent4 5" xfId="209" xr:uid="{00000000-0005-0000-0000-0000D1000000}"/>
    <cellStyle name="20% - Accent4 5 2" xfId="339" xr:uid="{00000000-0005-0000-0000-000053010000}"/>
    <cellStyle name="20% - Accent4 5 2 2" xfId="904" xr:uid="{00000000-0005-0000-0000-0000B0030000}"/>
    <cellStyle name="20% - Accent4 5 2 2 2" xfId="1834" xr:uid="{00000000-0005-0000-0000-000052070000}"/>
    <cellStyle name="20% - Accent4 5 2 3" xfId="1371" xr:uid="{00000000-0005-0000-0000-000083050000}"/>
    <cellStyle name="20% - Accent4 5 3" xfId="448" xr:uid="{00000000-0005-0000-0000-0000E8010000}"/>
    <cellStyle name="20% - Accent4 5 3 2" xfId="1016" xr:uid="{00000000-0005-0000-0000-000020040000}"/>
    <cellStyle name="20% - Accent4 5 3 2 2" xfId="1946" xr:uid="{00000000-0005-0000-0000-0000C2070000}"/>
    <cellStyle name="20% - Accent4 5 3 3" xfId="1483" xr:uid="{00000000-0005-0000-0000-0000F3050000}"/>
    <cellStyle name="20% - Accent4 5 4" xfId="796" xr:uid="{00000000-0005-0000-0000-000044030000}"/>
    <cellStyle name="20% - Accent4 5 4 2" xfId="1726" xr:uid="{00000000-0005-0000-0000-0000E6060000}"/>
    <cellStyle name="20% - Accent4 5 5" xfId="1263" xr:uid="{00000000-0005-0000-0000-000017050000}"/>
    <cellStyle name="20% - Accent4 6" xfId="449" xr:uid="{00000000-0005-0000-0000-0000E9010000}"/>
    <cellStyle name="20% - Accent4 6 2" xfId="1017" xr:uid="{00000000-0005-0000-0000-000021040000}"/>
    <cellStyle name="20% - Accent4 6 2 2" xfId="1947" xr:uid="{00000000-0005-0000-0000-0000C3070000}"/>
    <cellStyle name="20% - Accent4 6 3" xfId="1484" xr:uid="{00000000-0005-0000-0000-0000F4050000}"/>
    <cellStyle name="20% - Accent4 7" xfId="450" xr:uid="{00000000-0005-0000-0000-0000EA010000}"/>
    <cellStyle name="20% - Accent4 7 2" xfId="1018" xr:uid="{00000000-0005-0000-0000-000022040000}"/>
    <cellStyle name="20% - Accent4 7 2 2" xfId="1948" xr:uid="{00000000-0005-0000-0000-0000C4070000}"/>
    <cellStyle name="20% - Accent4 7 3" xfId="1485" xr:uid="{00000000-0005-0000-0000-0000F5050000}"/>
    <cellStyle name="20% - Accent4 8" xfId="451" xr:uid="{00000000-0005-0000-0000-0000EB010000}"/>
    <cellStyle name="20% - Accent4 8 2" xfId="1019" xr:uid="{00000000-0005-0000-0000-000023040000}"/>
    <cellStyle name="20% - Accent4 8 2 2" xfId="1949" xr:uid="{00000000-0005-0000-0000-0000C5070000}"/>
    <cellStyle name="20% - Accent4 8 3" xfId="1486" xr:uid="{00000000-0005-0000-0000-0000F6050000}"/>
    <cellStyle name="20% - Accent4 9" xfId="452" xr:uid="{00000000-0005-0000-0000-0000EC010000}"/>
    <cellStyle name="20% - Accent4 9 2" xfId="1020" xr:uid="{00000000-0005-0000-0000-000024040000}"/>
    <cellStyle name="20% - Accent4 9 2 2" xfId="1950" xr:uid="{00000000-0005-0000-0000-0000C6070000}"/>
    <cellStyle name="20% - Accent4 9 3" xfId="1487" xr:uid="{00000000-0005-0000-0000-0000F7050000}"/>
    <cellStyle name="20% - Accent5 10" xfId="453" xr:uid="{00000000-0005-0000-0000-0000ED010000}"/>
    <cellStyle name="20% - Accent5 10 2" xfId="1021" xr:uid="{00000000-0005-0000-0000-000025040000}"/>
    <cellStyle name="20% - Accent5 10 2 2" xfId="1951" xr:uid="{00000000-0005-0000-0000-0000C7070000}"/>
    <cellStyle name="20% - Accent5 10 3" xfId="1488" xr:uid="{00000000-0005-0000-0000-0000F8050000}"/>
    <cellStyle name="20% - Accent5 11" xfId="454" xr:uid="{00000000-0005-0000-0000-0000EE010000}"/>
    <cellStyle name="20% - Accent5 12" xfId="967" xr:uid="{00000000-0005-0000-0000-0000EF030000}"/>
    <cellStyle name="20% - Accent5 12 2" xfId="1897" xr:uid="{00000000-0005-0000-0000-000091070000}"/>
    <cellStyle name="20% - Accent5 13" xfId="1434" xr:uid="{00000000-0005-0000-0000-0000C2050000}"/>
    <cellStyle name="20% - Accent5 2" xfId="84" xr:uid="{00000000-0005-0000-0000-000054000000}"/>
    <cellStyle name="20% - Accent5 2 2" xfId="229" xr:uid="{00000000-0005-0000-0000-0000E5000000}"/>
    <cellStyle name="20% - Accent5 2 2 2" xfId="358" xr:uid="{00000000-0005-0000-0000-000066010000}"/>
    <cellStyle name="20% - Accent5 2 2 2 2" xfId="923" xr:uid="{00000000-0005-0000-0000-0000C3030000}"/>
    <cellStyle name="20% - Accent5 2 2 2 2 2" xfId="1853" xr:uid="{00000000-0005-0000-0000-000065070000}"/>
    <cellStyle name="20% - Accent5 2 2 2 3" xfId="1390" xr:uid="{00000000-0005-0000-0000-000096050000}"/>
    <cellStyle name="20% - Accent5 2 2 3" xfId="456" xr:uid="{00000000-0005-0000-0000-0000F0010000}"/>
    <cellStyle name="20% - Accent5 2 2 3 2" xfId="1023" xr:uid="{00000000-0005-0000-0000-000027040000}"/>
    <cellStyle name="20% - Accent5 2 2 3 2 2" xfId="1953" xr:uid="{00000000-0005-0000-0000-0000C9070000}"/>
    <cellStyle name="20% - Accent5 2 2 3 3" xfId="1490" xr:uid="{00000000-0005-0000-0000-0000FA050000}"/>
    <cellStyle name="20% - Accent5 2 2 4" xfId="815" xr:uid="{00000000-0005-0000-0000-000057030000}"/>
    <cellStyle name="20% - Accent5 2 2 4 2" xfId="1745" xr:uid="{00000000-0005-0000-0000-0000F9060000}"/>
    <cellStyle name="20% - Accent5 2 2 5" xfId="1282" xr:uid="{00000000-0005-0000-0000-00002A050000}"/>
    <cellStyle name="20% - Accent5 2 3" xfId="160" xr:uid="{00000000-0005-0000-0000-0000A0000000}"/>
    <cellStyle name="20% - Accent5 2 3 2" xfId="457" xr:uid="{00000000-0005-0000-0000-0000F1010000}"/>
    <cellStyle name="20% - Accent5 2 3 2 2" xfId="1024" xr:uid="{00000000-0005-0000-0000-000028040000}"/>
    <cellStyle name="20% - Accent5 2 3 2 2 2" xfId="1954" xr:uid="{00000000-0005-0000-0000-0000CA070000}"/>
    <cellStyle name="20% - Accent5 2 3 2 3" xfId="1491" xr:uid="{00000000-0005-0000-0000-0000FB050000}"/>
    <cellStyle name="20% - Accent5 2 3 3" xfId="756" xr:uid="{00000000-0005-0000-0000-00001C030000}"/>
    <cellStyle name="20% - Accent5 2 3 3 2" xfId="1686" xr:uid="{00000000-0005-0000-0000-0000BE060000}"/>
    <cellStyle name="20% - Accent5 2 3 4" xfId="1223" xr:uid="{00000000-0005-0000-0000-0000EF040000}"/>
    <cellStyle name="20% - Accent5 2 4" xfId="299" xr:uid="{00000000-0005-0000-0000-00002B010000}"/>
    <cellStyle name="20% - Accent5 2 4 2" xfId="864" xr:uid="{00000000-0005-0000-0000-000088030000}"/>
    <cellStyle name="20% - Accent5 2 4 2 2" xfId="1794" xr:uid="{00000000-0005-0000-0000-00002A070000}"/>
    <cellStyle name="20% - Accent5 2 4 3" xfId="1331" xr:uid="{00000000-0005-0000-0000-00005B050000}"/>
    <cellStyle name="20% - Accent5 2 5" xfId="455" xr:uid="{00000000-0005-0000-0000-0000EF010000}"/>
    <cellStyle name="20% - Accent5 2 5 2" xfId="1022" xr:uid="{00000000-0005-0000-0000-000026040000}"/>
    <cellStyle name="20% - Accent5 2 5 2 2" xfId="1952" xr:uid="{00000000-0005-0000-0000-0000C8070000}"/>
    <cellStyle name="20% - Accent5 2 5 3" xfId="1489" xr:uid="{00000000-0005-0000-0000-0000F9050000}"/>
    <cellStyle name="20% - Accent5 2 6" xfId="716" xr:uid="{00000000-0005-0000-0000-0000F4020000}"/>
    <cellStyle name="20% - Accent5 2 6 2" xfId="1646" xr:uid="{00000000-0005-0000-0000-000096060000}"/>
    <cellStyle name="20% - Accent5 2 7" xfId="1183" xr:uid="{00000000-0005-0000-0000-0000C7040000}"/>
    <cellStyle name="20% - Accent5 3" xfId="127" xr:uid="{00000000-0005-0000-0000-00007F000000}"/>
    <cellStyle name="20% - Accent5 3 2" xfId="244" xr:uid="{00000000-0005-0000-0000-0000F4000000}"/>
    <cellStyle name="20% - Accent5 3 2 2" xfId="373" xr:uid="{00000000-0005-0000-0000-000075010000}"/>
    <cellStyle name="20% - Accent5 3 2 2 2" xfId="938" xr:uid="{00000000-0005-0000-0000-0000D2030000}"/>
    <cellStyle name="20% - Accent5 3 2 2 2 2" xfId="1868" xr:uid="{00000000-0005-0000-0000-000074070000}"/>
    <cellStyle name="20% - Accent5 3 2 2 3" xfId="1405" xr:uid="{00000000-0005-0000-0000-0000A5050000}"/>
    <cellStyle name="20% - Accent5 3 2 3" xfId="459" xr:uid="{00000000-0005-0000-0000-0000F3010000}"/>
    <cellStyle name="20% - Accent5 3 2 3 2" xfId="1025" xr:uid="{00000000-0005-0000-0000-000029040000}"/>
    <cellStyle name="20% - Accent5 3 2 3 2 2" xfId="1955" xr:uid="{00000000-0005-0000-0000-0000CB070000}"/>
    <cellStyle name="20% - Accent5 3 2 3 3" xfId="1492" xr:uid="{00000000-0005-0000-0000-0000FC050000}"/>
    <cellStyle name="20% - Accent5 3 2 4" xfId="830" xr:uid="{00000000-0005-0000-0000-000066030000}"/>
    <cellStyle name="20% - Accent5 3 2 4 2" xfId="1760" xr:uid="{00000000-0005-0000-0000-000008070000}"/>
    <cellStyle name="20% - Accent5 3 2 5" xfId="1297" xr:uid="{00000000-0005-0000-0000-000039050000}"/>
    <cellStyle name="20% - Accent5 3 3" xfId="175" xr:uid="{00000000-0005-0000-0000-0000AF000000}"/>
    <cellStyle name="20% - Accent5 3 3 2" xfId="460" xr:uid="{00000000-0005-0000-0000-0000F4010000}"/>
    <cellStyle name="20% - Accent5 3 3 2 2" xfId="1026" xr:uid="{00000000-0005-0000-0000-00002A040000}"/>
    <cellStyle name="20% - Accent5 3 3 2 2 2" xfId="1956" xr:uid="{00000000-0005-0000-0000-0000CC070000}"/>
    <cellStyle name="20% - Accent5 3 3 2 3" xfId="1493" xr:uid="{00000000-0005-0000-0000-0000FD050000}"/>
    <cellStyle name="20% - Accent5 3 3 3" xfId="771" xr:uid="{00000000-0005-0000-0000-00002B030000}"/>
    <cellStyle name="20% - Accent5 3 3 3 2" xfId="1701" xr:uid="{00000000-0005-0000-0000-0000CD060000}"/>
    <cellStyle name="20% - Accent5 3 3 4" xfId="1238" xr:uid="{00000000-0005-0000-0000-0000FE040000}"/>
    <cellStyle name="20% - Accent5 3 4" xfId="314" xr:uid="{00000000-0005-0000-0000-00003A010000}"/>
    <cellStyle name="20% - Accent5 3 4 2" xfId="879" xr:uid="{00000000-0005-0000-0000-000097030000}"/>
    <cellStyle name="20% - Accent5 3 4 2 2" xfId="1809" xr:uid="{00000000-0005-0000-0000-000039070000}"/>
    <cellStyle name="20% - Accent5 3 4 3" xfId="1346" xr:uid="{00000000-0005-0000-0000-00006A050000}"/>
    <cellStyle name="20% - Accent5 3 5" xfId="458" xr:uid="{00000000-0005-0000-0000-0000F2010000}"/>
    <cellStyle name="20% - Accent5 3 6" xfId="731" xr:uid="{00000000-0005-0000-0000-000003030000}"/>
    <cellStyle name="20% - Accent5 3 6 2" xfId="1661" xr:uid="{00000000-0005-0000-0000-0000A5060000}"/>
    <cellStyle name="20% - Accent5 3 7" xfId="1198" xr:uid="{00000000-0005-0000-0000-0000D6040000}"/>
    <cellStyle name="20% - Accent5 4" xfId="38" xr:uid="{00000000-0005-0000-0000-000026000000}"/>
    <cellStyle name="20% - Accent5 4 2" xfId="461" xr:uid="{00000000-0005-0000-0000-0000F5010000}"/>
    <cellStyle name="20% - Accent5 4 2 2" xfId="1027" xr:uid="{00000000-0005-0000-0000-00002B040000}"/>
    <cellStyle name="20% - Accent5 4 2 2 2" xfId="1957" xr:uid="{00000000-0005-0000-0000-0000CD070000}"/>
    <cellStyle name="20% - Accent5 4 2 3" xfId="1494" xr:uid="{00000000-0005-0000-0000-0000FE050000}"/>
    <cellStyle name="20% - Accent5 5" xfId="211" xr:uid="{00000000-0005-0000-0000-0000D3000000}"/>
    <cellStyle name="20% - Accent5 5 2" xfId="341" xr:uid="{00000000-0005-0000-0000-000055010000}"/>
    <cellStyle name="20% - Accent5 5 2 2" xfId="906" xr:uid="{00000000-0005-0000-0000-0000B2030000}"/>
    <cellStyle name="20% - Accent5 5 2 2 2" xfId="1836" xr:uid="{00000000-0005-0000-0000-000054070000}"/>
    <cellStyle name="20% - Accent5 5 2 3" xfId="1373" xr:uid="{00000000-0005-0000-0000-000085050000}"/>
    <cellStyle name="20% - Accent5 5 3" xfId="462" xr:uid="{00000000-0005-0000-0000-0000F6010000}"/>
    <cellStyle name="20% - Accent5 5 3 2" xfId="1028" xr:uid="{00000000-0005-0000-0000-00002C040000}"/>
    <cellStyle name="20% - Accent5 5 3 2 2" xfId="1958" xr:uid="{00000000-0005-0000-0000-0000CE070000}"/>
    <cellStyle name="20% - Accent5 5 3 3" xfId="1495" xr:uid="{00000000-0005-0000-0000-0000FF050000}"/>
    <cellStyle name="20% - Accent5 5 4" xfId="798" xr:uid="{00000000-0005-0000-0000-000046030000}"/>
    <cellStyle name="20% - Accent5 5 4 2" xfId="1728" xr:uid="{00000000-0005-0000-0000-0000E8060000}"/>
    <cellStyle name="20% - Accent5 5 5" xfId="1265" xr:uid="{00000000-0005-0000-0000-000019050000}"/>
    <cellStyle name="20% - Accent5 6" xfId="463" xr:uid="{00000000-0005-0000-0000-0000F7010000}"/>
    <cellStyle name="20% - Accent5 6 2" xfId="1029" xr:uid="{00000000-0005-0000-0000-00002D040000}"/>
    <cellStyle name="20% - Accent5 6 2 2" xfId="1959" xr:uid="{00000000-0005-0000-0000-0000CF070000}"/>
    <cellStyle name="20% - Accent5 6 3" xfId="1496" xr:uid="{00000000-0005-0000-0000-000000060000}"/>
    <cellStyle name="20% - Accent5 7" xfId="464" xr:uid="{00000000-0005-0000-0000-0000F8010000}"/>
    <cellStyle name="20% - Accent5 7 2" xfId="1030" xr:uid="{00000000-0005-0000-0000-00002E040000}"/>
    <cellStyle name="20% - Accent5 7 2 2" xfId="1960" xr:uid="{00000000-0005-0000-0000-0000D0070000}"/>
    <cellStyle name="20% - Accent5 7 3" xfId="1497" xr:uid="{00000000-0005-0000-0000-000001060000}"/>
    <cellStyle name="20% - Accent5 8" xfId="465" xr:uid="{00000000-0005-0000-0000-0000F9010000}"/>
    <cellStyle name="20% - Accent5 8 2" xfId="1031" xr:uid="{00000000-0005-0000-0000-00002F040000}"/>
    <cellStyle name="20% - Accent5 8 2 2" xfId="1961" xr:uid="{00000000-0005-0000-0000-0000D1070000}"/>
    <cellStyle name="20% - Accent5 8 3" xfId="1498" xr:uid="{00000000-0005-0000-0000-000002060000}"/>
    <cellStyle name="20% - Accent5 9" xfId="466" xr:uid="{00000000-0005-0000-0000-0000FA010000}"/>
    <cellStyle name="20% - Accent5 9 2" xfId="1032" xr:uid="{00000000-0005-0000-0000-000030040000}"/>
    <cellStyle name="20% - Accent5 9 2 2" xfId="1962" xr:uid="{00000000-0005-0000-0000-0000D2070000}"/>
    <cellStyle name="20% - Accent5 9 3" xfId="1499" xr:uid="{00000000-0005-0000-0000-000003060000}"/>
    <cellStyle name="20% - Accent6 10" xfId="467" xr:uid="{00000000-0005-0000-0000-0000FB010000}"/>
    <cellStyle name="20% - Accent6 10 2" xfId="1033" xr:uid="{00000000-0005-0000-0000-000031040000}"/>
    <cellStyle name="20% - Accent6 10 2 2" xfId="1963" xr:uid="{00000000-0005-0000-0000-0000D3070000}"/>
    <cellStyle name="20% - Accent6 10 3" xfId="1500" xr:uid="{00000000-0005-0000-0000-000004060000}"/>
    <cellStyle name="20% - Accent6 11" xfId="468" xr:uid="{00000000-0005-0000-0000-0000FC010000}"/>
    <cellStyle name="20% - Accent6 12" xfId="969" xr:uid="{00000000-0005-0000-0000-0000F1030000}"/>
    <cellStyle name="20% - Accent6 12 2" xfId="1899" xr:uid="{00000000-0005-0000-0000-000093070000}"/>
    <cellStyle name="20% - Accent6 13" xfId="1436" xr:uid="{00000000-0005-0000-0000-0000C4050000}"/>
    <cellStyle name="20% - Accent6 2" xfId="88" xr:uid="{00000000-0005-0000-0000-000058000000}"/>
    <cellStyle name="20% - Accent6 2 2" xfId="231" xr:uid="{00000000-0005-0000-0000-0000E7000000}"/>
    <cellStyle name="20% - Accent6 2 2 2" xfId="360" xr:uid="{00000000-0005-0000-0000-000068010000}"/>
    <cellStyle name="20% - Accent6 2 2 2 2" xfId="925" xr:uid="{00000000-0005-0000-0000-0000C5030000}"/>
    <cellStyle name="20% - Accent6 2 2 2 2 2" xfId="1855" xr:uid="{00000000-0005-0000-0000-000067070000}"/>
    <cellStyle name="20% - Accent6 2 2 2 3" xfId="1392" xr:uid="{00000000-0005-0000-0000-000098050000}"/>
    <cellStyle name="20% - Accent6 2 2 3" xfId="470" xr:uid="{00000000-0005-0000-0000-0000FE010000}"/>
    <cellStyle name="20% - Accent6 2 2 3 2" xfId="1035" xr:uid="{00000000-0005-0000-0000-000033040000}"/>
    <cellStyle name="20% - Accent6 2 2 3 2 2" xfId="1965" xr:uid="{00000000-0005-0000-0000-0000D5070000}"/>
    <cellStyle name="20% - Accent6 2 2 3 3" xfId="1502" xr:uid="{00000000-0005-0000-0000-000006060000}"/>
    <cellStyle name="20% - Accent6 2 2 4" xfId="817" xr:uid="{00000000-0005-0000-0000-000059030000}"/>
    <cellStyle name="20% - Accent6 2 2 4 2" xfId="1747" xr:uid="{00000000-0005-0000-0000-0000FB060000}"/>
    <cellStyle name="20% - Accent6 2 2 5" xfId="1284" xr:uid="{00000000-0005-0000-0000-00002C050000}"/>
    <cellStyle name="20% - Accent6 2 3" xfId="162" xr:uid="{00000000-0005-0000-0000-0000A2000000}"/>
    <cellStyle name="20% - Accent6 2 3 2" xfId="471" xr:uid="{00000000-0005-0000-0000-0000FF010000}"/>
    <cellStyle name="20% - Accent6 2 3 2 2" xfId="1036" xr:uid="{00000000-0005-0000-0000-000034040000}"/>
    <cellStyle name="20% - Accent6 2 3 2 2 2" xfId="1966" xr:uid="{00000000-0005-0000-0000-0000D6070000}"/>
    <cellStyle name="20% - Accent6 2 3 2 3" xfId="1503" xr:uid="{00000000-0005-0000-0000-000007060000}"/>
    <cellStyle name="20% - Accent6 2 3 3" xfId="758" xr:uid="{00000000-0005-0000-0000-00001E030000}"/>
    <cellStyle name="20% - Accent6 2 3 3 2" xfId="1688" xr:uid="{00000000-0005-0000-0000-0000C0060000}"/>
    <cellStyle name="20% - Accent6 2 3 4" xfId="1225" xr:uid="{00000000-0005-0000-0000-0000F1040000}"/>
    <cellStyle name="20% - Accent6 2 4" xfId="301" xr:uid="{00000000-0005-0000-0000-00002D010000}"/>
    <cellStyle name="20% - Accent6 2 4 2" xfId="866" xr:uid="{00000000-0005-0000-0000-00008A030000}"/>
    <cellStyle name="20% - Accent6 2 4 2 2" xfId="1796" xr:uid="{00000000-0005-0000-0000-00002C070000}"/>
    <cellStyle name="20% - Accent6 2 4 3" xfId="1333" xr:uid="{00000000-0005-0000-0000-00005D050000}"/>
    <cellStyle name="20% - Accent6 2 5" xfId="469" xr:uid="{00000000-0005-0000-0000-0000FD010000}"/>
    <cellStyle name="20% - Accent6 2 5 2" xfId="1034" xr:uid="{00000000-0005-0000-0000-000032040000}"/>
    <cellStyle name="20% - Accent6 2 5 2 2" xfId="1964" xr:uid="{00000000-0005-0000-0000-0000D4070000}"/>
    <cellStyle name="20% - Accent6 2 5 3" xfId="1501" xr:uid="{00000000-0005-0000-0000-000005060000}"/>
    <cellStyle name="20% - Accent6 2 6" xfId="718" xr:uid="{00000000-0005-0000-0000-0000F6020000}"/>
    <cellStyle name="20% - Accent6 2 6 2" xfId="1648" xr:uid="{00000000-0005-0000-0000-000098060000}"/>
    <cellStyle name="20% - Accent6 2 7" xfId="1185" xr:uid="{00000000-0005-0000-0000-0000C9040000}"/>
    <cellStyle name="20% - Accent6 3" xfId="131" xr:uid="{00000000-0005-0000-0000-000083000000}"/>
    <cellStyle name="20% - Accent6 3 2" xfId="246" xr:uid="{00000000-0005-0000-0000-0000F6000000}"/>
    <cellStyle name="20% - Accent6 3 2 2" xfId="375" xr:uid="{00000000-0005-0000-0000-000077010000}"/>
    <cellStyle name="20% - Accent6 3 2 2 2" xfId="940" xr:uid="{00000000-0005-0000-0000-0000D4030000}"/>
    <cellStyle name="20% - Accent6 3 2 2 2 2" xfId="1870" xr:uid="{00000000-0005-0000-0000-000076070000}"/>
    <cellStyle name="20% - Accent6 3 2 2 3" xfId="1407" xr:uid="{00000000-0005-0000-0000-0000A7050000}"/>
    <cellStyle name="20% - Accent6 3 2 3" xfId="473" xr:uid="{00000000-0005-0000-0000-000001020000}"/>
    <cellStyle name="20% - Accent6 3 2 3 2" xfId="1037" xr:uid="{00000000-0005-0000-0000-000035040000}"/>
    <cellStyle name="20% - Accent6 3 2 3 2 2" xfId="1967" xr:uid="{00000000-0005-0000-0000-0000D7070000}"/>
    <cellStyle name="20% - Accent6 3 2 3 3" xfId="1504" xr:uid="{00000000-0005-0000-0000-000008060000}"/>
    <cellStyle name="20% - Accent6 3 2 4" xfId="832" xr:uid="{00000000-0005-0000-0000-000068030000}"/>
    <cellStyle name="20% - Accent6 3 2 4 2" xfId="1762" xr:uid="{00000000-0005-0000-0000-00000A070000}"/>
    <cellStyle name="20% - Accent6 3 2 5" xfId="1299" xr:uid="{00000000-0005-0000-0000-00003B050000}"/>
    <cellStyle name="20% - Accent6 3 3" xfId="177" xr:uid="{00000000-0005-0000-0000-0000B1000000}"/>
    <cellStyle name="20% - Accent6 3 3 2" xfId="474" xr:uid="{00000000-0005-0000-0000-000002020000}"/>
    <cellStyle name="20% - Accent6 3 3 2 2" xfId="1038" xr:uid="{00000000-0005-0000-0000-000036040000}"/>
    <cellStyle name="20% - Accent6 3 3 2 2 2" xfId="1968" xr:uid="{00000000-0005-0000-0000-0000D8070000}"/>
    <cellStyle name="20% - Accent6 3 3 2 3" xfId="1505" xr:uid="{00000000-0005-0000-0000-000009060000}"/>
    <cellStyle name="20% - Accent6 3 3 3" xfId="773" xr:uid="{00000000-0005-0000-0000-00002D030000}"/>
    <cellStyle name="20% - Accent6 3 3 3 2" xfId="1703" xr:uid="{00000000-0005-0000-0000-0000CF060000}"/>
    <cellStyle name="20% - Accent6 3 3 4" xfId="1240" xr:uid="{00000000-0005-0000-0000-000000050000}"/>
    <cellStyle name="20% - Accent6 3 4" xfId="316" xr:uid="{00000000-0005-0000-0000-00003C010000}"/>
    <cellStyle name="20% - Accent6 3 4 2" xfId="881" xr:uid="{00000000-0005-0000-0000-000099030000}"/>
    <cellStyle name="20% - Accent6 3 4 2 2" xfId="1811" xr:uid="{00000000-0005-0000-0000-00003B070000}"/>
    <cellStyle name="20% - Accent6 3 4 3" xfId="1348" xr:uid="{00000000-0005-0000-0000-00006C050000}"/>
    <cellStyle name="20% - Accent6 3 5" xfId="472" xr:uid="{00000000-0005-0000-0000-000000020000}"/>
    <cellStyle name="20% - Accent6 3 6" xfId="733" xr:uid="{00000000-0005-0000-0000-000005030000}"/>
    <cellStyle name="20% - Accent6 3 6 2" xfId="1663" xr:uid="{00000000-0005-0000-0000-0000A7060000}"/>
    <cellStyle name="20% - Accent6 3 7" xfId="1200" xr:uid="{00000000-0005-0000-0000-0000D8040000}"/>
    <cellStyle name="20% - Accent6 4" xfId="42" xr:uid="{00000000-0005-0000-0000-00002A000000}"/>
    <cellStyle name="20% - Accent6 4 2" xfId="475" xr:uid="{00000000-0005-0000-0000-000003020000}"/>
    <cellStyle name="20% - Accent6 4 2 2" xfId="1039" xr:uid="{00000000-0005-0000-0000-000037040000}"/>
    <cellStyle name="20% - Accent6 4 2 2 2" xfId="1969" xr:uid="{00000000-0005-0000-0000-0000D9070000}"/>
    <cellStyle name="20% - Accent6 4 2 3" xfId="1506" xr:uid="{00000000-0005-0000-0000-00000A060000}"/>
    <cellStyle name="20% - Accent6 5" xfId="213" xr:uid="{00000000-0005-0000-0000-0000D5000000}"/>
    <cellStyle name="20% - Accent6 5 2" xfId="343" xr:uid="{00000000-0005-0000-0000-000057010000}"/>
    <cellStyle name="20% - Accent6 5 2 2" xfId="908" xr:uid="{00000000-0005-0000-0000-0000B4030000}"/>
    <cellStyle name="20% - Accent6 5 2 2 2" xfId="1838" xr:uid="{00000000-0005-0000-0000-000056070000}"/>
    <cellStyle name="20% - Accent6 5 2 3" xfId="1375" xr:uid="{00000000-0005-0000-0000-000087050000}"/>
    <cellStyle name="20% - Accent6 5 3" xfId="476" xr:uid="{00000000-0005-0000-0000-000004020000}"/>
    <cellStyle name="20% - Accent6 5 3 2" xfId="1040" xr:uid="{00000000-0005-0000-0000-000038040000}"/>
    <cellStyle name="20% - Accent6 5 3 2 2" xfId="1970" xr:uid="{00000000-0005-0000-0000-0000DA070000}"/>
    <cellStyle name="20% - Accent6 5 3 3" xfId="1507" xr:uid="{00000000-0005-0000-0000-00000B060000}"/>
    <cellStyle name="20% - Accent6 5 4" xfId="800" xr:uid="{00000000-0005-0000-0000-000048030000}"/>
    <cellStyle name="20% - Accent6 5 4 2" xfId="1730" xr:uid="{00000000-0005-0000-0000-0000EA060000}"/>
    <cellStyle name="20% - Accent6 5 5" xfId="1267" xr:uid="{00000000-0005-0000-0000-00001B050000}"/>
    <cellStyle name="20% - Accent6 6" xfId="477" xr:uid="{00000000-0005-0000-0000-000005020000}"/>
    <cellStyle name="20% - Accent6 6 2" xfId="1041" xr:uid="{00000000-0005-0000-0000-000039040000}"/>
    <cellStyle name="20% - Accent6 6 2 2" xfId="1971" xr:uid="{00000000-0005-0000-0000-0000DB070000}"/>
    <cellStyle name="20% - Accent6 6 3" xfId="1508" xr:uid="{00000000-0005-0000-0000-00000C060000}"/>
    <cellStyle name="20% - Accent6 7" xfId="478" xr:uid="{00000000-0005-0000-0000-000006020000}"/>
    <cellStyle name="20% - Accent6 7 2" xfId="1042" xr:uid="{00000000-0005-0000-0000-00003A040000}"/>
    <cellStyle name="20% - Accent6 7 2 2" xfId="1972" xr:uid="{00000000-0005-0000-0000-0000DC070000}"/>
    <cellStyle name="20% - Accent6 7 3" xfId="1509" xr:uid="{00000000-0005-0000-0000-00000D060000}"/>
    <cellStyle name="20% - Accent6 8" xfId="479" xr:uid="{00000000-0005-0000-0000-000007020000}"/>
    <cellStyle name="20% - Accent6 8 2" xfId="1043" xr:uid="{00000000-0005-0000-0000-00003B040000}"/>
    <cellStyle name="20% - Accent6 8 2 2" xfId="1973" xr:uid="{00000000-0005-0000-0000-0000DD070000}"/>
    <cellStyle name="20% - Accent6 8 3" xfId="1510" xr:uid="{00000000-0005-0000-0000-00000E060000}"/>
    <cellStyle name="20% - Accent6 9" xfId="480" xr:uid="{00000000-0005-0000-0000-000008020000}"/>
    <cellStyle name="20% - Accent6 9 2" xfId="1044" xr:uid="{00000000-0005-0000-0000-00003C040000}"/>
    <cellStyle name="20% - Accent6 9 2 2" xfId="1974" xr:uid="{00000000-0005-0000-0000-0000DE070000}"/>
    <cellStyle name="20% - Accent6 9 3" xfId="1511" xr:uid="{00000000-0005-0000-0000-00000F060000}"/>
    <cellStyle name="40% - Accent1 10" xfId="481" xr:uid="{00000000-0005-0000-0000-000009020000}"/>
    <cellStyle name="40% - Accent1 10 2" xfId="1045" xr:uid="{00000000-0005-0000-0000-00003D040000}"/>
    <cellStyle name="40% - Accent1 10 2 2" xfId="1975" xr:uid="{00000000-0005-0000-0000-0000DF070000}"/>
    <cellStyle name="40% - Accent1 10 3" xfId="1512" xr:uid="{00000000-0005-0000-0000-000010060000}"/>
    <cellStyle name="40% - Accent1 11" xfId="482" xr:uid="{00000000-0005-0000-0000-00000A020000}"/>
    <cellStyle name="40% - Accent1 12" xfId="960" xr:uid="{00000000-0005-0000-0000-0000E8030000}"/>
    <cellStyle name="40% - Accent1 12 2" xfId="1890" xr:uid="{00000000-0005-0000-0000-00008A070000}"/>
    <cellStyle name="40% - Accent1 13" xfId="1427" xr:uid="{00000000-0005-0000-0000-0000BB050000}"/>
    <cellStyle name="40% - Accent1 2" xfId="69" xr:uid="{00000000-0005-0000-0000-000045000000}"/>
    <cellStyle name="40% - Accent1 2 2" xfId="222" xr:uid="{00000000-0005-0000-0000-0000DE000000}"/>
    <cellStyle name="40% - Accent1 2 2 2" xfId="351" xr:uid="{00000000-0005-0000-0000-00005F010000}"/>
    <cellStyle name="40% - Accent1 2 2 2 2" xfId="916" xr:uid="{00000000-0005-0000-0000-0000BC030000}"/>
    <cellStyle name="40% - Accent1 2 2 2 2 2" xfId="1846" xr:uid="{00000000-0005-0000-0000-00005E070000}"/>
    <cellStyle name="40% - Accent1 2 2 2 3" xfId="1383" xr:uid="{00000000-0005-0000-0000-00008F050000}"/>
    <cellStyle name="40% - Accent1 2 2 3" xfId="484" xr:uid="{00000000-0005-0000-0000-00000C020000}"/>
    <cellStyle name="40% - Accent1 2 2 3 2" xfId="1047" xr:uid="{00000000-0005-0000-0000-00003F040000}"/>
    <cellStyle name="40% - Accent1 2 2 3 2 2" xfId="1977" xr:uid="{00000000-0005-0000-0000-0000E1070000}"/>
    <cellStyle name="40% - Accent1 2 2 3 3" xfId="1514" xr:uid="{00000000-0005-0000-0000-000012060000}"/>
    <cellStyle name="40% - Accent1 2 2 4" xfId="808" xr:uid="{00000000-0005-0000-0000-000050030000}"/>
    <cellStyle name="40% - Accent1 2 2 4 2" xfId="1738" xr:uid="{00000000-0005-0000-0000-0000F2060000}"/>
    <cellStyle name="40% - Accent1 2 2 5" xfId="1275" xr:uid="{00000000-0005-0000-0000-000023050000}"/>
    <cellStyle name="40% - Accent1 2 3" xfId="153" xr:uid="{00000000-0005-0000-0000-000099000000}"/>
    <cellStyle name="40% - Accent1 2 3 2" xfId="485" xr:uid="{00000000-0005-0000-0000-00000D020000}"/>
    <cellStyle name="40% - Accent1 2 3 2 2" xfId="1048" xr:uid="{00000000-0005-0000-0000-000040040000}"/>
    <cellStyle name="40% - Accent1 2 3 2 2 2" xfId="1978" xr:uid="{00000000-0005-0000-0000-0000E2070000}"/>
    <cellStyle name="40% - Accent1 2 3 2 3" xfId="1515" xr:uid="{00000000-0005-0000-0000-000013060000}"/>
    <cellStyle name="40% - Accent1 2 3 3" xfId="749" xr:uid="{00000000-0005-0000-0000-000015030000}"/>
    <cellStyle name="40% - Accent1 2 3 3 2" xfId="1679" xr:uid="{00000000-0005-0000-0000-0000B7060000}"/>
    <cellStyle name="40% - Accent1 2 3 4" xfId="1216" xr:uid="{00000000-0005-0000-0000-0000E8040000}"/>
    <cellStyle name="40% - Accent1 2 4" xfId="292" xr:uid="{00000000-0005-0000-0000-000024010000}"/>
    <cellStyle name="40% - Accent1 2 4 2" xfId="857" xr:uid="{00000000-0005-0000-0000-000081030000}"/>
    <cellStyle name="40% - Accent1 2 4 2 2" xfId="1787" xr:uid="{00000000-0005-0000-0000-000023070000}"/>
    <cellStyle name="40% - Accent1 2 4 3" xfId="1324" xr:uid="{00000000-0005-0000-0000-000054050000}"/>
    <cellStyle name="40% - Accent1 2 5" xfId="483" xr:uid="{00000000-0005-0000-0000-00000B020000}"/>
    <cellStyle name="40% - Accent1 2 5 2" xfId="1046" xr:uid="{00000000-0005-0000-0000-00003E040000}"/>
    <cellStyle name="40% - Accent1 2 5 2 2" xfId="1976" xr:uid="{00000000-0005-0000-0000-0000E0070000}"/>
    <cellStyle name="40% - Accent1 2 5 3" xfId="1513" xr:uid="{00000000-0005-0000-0000-000011060000}"/>
    <cellStyle name="40% - Accent1 2 6" xfId="709" xr:uid="{00000000-0005-0000-0000-0000ED020000}"/>
    <cellStyle name="40% - Accent1 2 6 2" xfId="1639" xr:uid="{00000000-0005-0000-0000-00008F060000}"/>
    <cellStyle name="40% - Accent1 2 7" xfId="1176" xr:uid="{00000000-0005-0000-0000-0000C0040000}"/>
    <cellStyle name="40% - Accent1 3" xfId="112" xr:uid="{00000000-0005-0000-0000-000070000000}"/>
    <cellStyle name="40% - Accent1 3 2" xfId="237" xr:uid="{00000000-0005-0000-0000-0000ED000000}"/>
    <cellStyle name="40% - Accent1 3 2 2" xfId="366" xr:uid="{00000000-0005-0000-0000-00006E010000}"/>
    <cellStyle name="40% - Accent1 3 2 2 2" xfId="931" xr:uid="{00000000-0005-0000-0000-0000CB030000}"/>
    <cellStyle name="40% - Accent1 3 2 2 2 2" xfId="1861" xr:uid="{00000000-0005-0000-0000-00006D070000}"/>
    <cellStyle name="40% - Accent1 3 2 2 3" xfId="1398" xr:uid="{00000000-0005-0000-0000-00009E050000}"/>
    <cellStyle name="40% - Accent1 3 2 3" xfId="487" xr:uid="{00000000-0005-0000-0000-00000F020000}"/>
    <cellStyle name="40% - Accent1 3 2 3 2" xfId="1049" xr:uid="{00000000-0005-0000-0000-000041040000}"/>
    <cellStyle name="40% - Accent1 3 2 3 2 2" xfId="1979" xr:uid="{00000000-0005-0000-0000-0000E3070000}"/>
    <cellStyle name="40% - Accent1 3 2 3 3" xfId="1516" xr:uid="{00000000-0005-0000-0000-000014060000}"/>
    <cellStyle name="40% - Accent1 3 2 4" xfId="823" xr:uid="{00000000-0005-0000-0000-00005F030000}"/>
    <cellStyle name="40% - Accent1 3 2 4 2" xfId="1753" xr:uid="{00000000-0005-0000-0000-000001070000}"/>
    <cellStyle name="40% - Accent1 3 2 5" xfId="1290" xr:uid="{00000000-0005-0000-0000-000032050000}"/>
    <cellStyle name="40% - Accent1 3 3" xfId="168" xr:uid="{00000000-0005-0000-0000-0000A8000000}"/>
    <cellStyle name="40% - Accent1 3 3 2" xfId="488" xr:uid="{00000000-0005-0000-0000-000010020000}"/>
    <cellStyle name="40% - Accent1 3 3 2 2" xfId="1050" xr:uid="{00000000-0005-0000-0000-000042040000}"/>
    <cellStyle name="40% - Accent1 3 3 2 2 2" xfId="1980" xr:uid="{00000000-0005-0000-0000-0000E4070000}"/>
    <cellStyle name="40% - Accent1 3 3 2 3" xfId="1517" xr:uid="{00000000-0005-0000-0000-000015060000}"/>
    <cellStyle name="40% - Accent1 3 3 3" xfId="764" xr:uid="{00000000-0005-0000-0000-000024030000}"/>
    <cellStyle name="40% - Accent1 3 3 3 2" xfId="1694" xr:uid="{00000000-0005-0000-0000-0000C6060000}"/>
    <cellStyle name="40% - Accent1 3 3 4" xfId="1231" xr:uid="{00000000-0005-0000-0000-0000F7040000}"/>
    <cellStyle name="40% - Accent1 3 4" xfId="307" xr:uid="{00000000-0005-0000-0000-000033010000}"/>
    <cellStyle name="40% - Accent1 3 4 2" xfId="872" xr:uid="{00000000-0005-0000-0000-000090030000}"/>
    <cellStyle name="40% - Accent1 3 4 2 2" xfId="1802" xr:uid="{00000000-0005-0000-0000-000032070000}"/>
    <cellStyle name="40% - Accent1 3 4 3" xfId="1339" xr:uid="{00000000-0005-0000-0000-000063050000}"/>
    <cellStyle name="40% - Accent1 3 5" xfId="486" xr:uid="{00000000-0005-0000-0000-00000E020000}"/>
    <cellStyle name="40% - Accent1 3 6" xfId="724" xr:uid="{00000000-0005-0000-0000-0000FC020000}"/>
    <cellStyle name="40% - Accent1 3 6 2" xfId="1654" xr:uid="{00000000-0005-0000-0000-00009E060000}"/>
    <cellStyle name="40% - Accent1 3 7" xfId="1191" xr:uid="{00000000-0005-0000-0000-0000CF040000}"/>
    <cellStyle name="40% - Accent1 4" xfId="23" xr:uid="{00000000-0005-0000-0000-000017000000}"/>
    <cellStyle name="40% - Accent1 4 2" xfId="489" xr:uid="{00000000-0005-0000-0000-000011020000}"/>
    <cellStyle name="40% - Accent1 4 2 2" xfId="1051" xr:uid="{00000000-0005-0000-0000-000043040000}"/>
    <cellStyle name="40% - Accent1 4 2 2 2" xfId="1981" xr:uid="{00000000-0005-0000-0000-0000E5070000}"/>
    <cellStyle name="40% - Accent1 4 2 3" xfId="1518" xr:uid="{00000000-0005-0000-0000-000016060000}"/>
    <cellStyle name="40% - Accent1 5" xfId="204" xr:uid="{00000000-0005-0000-0000-0000CC000000}"/>
    <cellStyle name="40% - Accent1 5 2" xfId="334" xr:uid="{00000000-0005-0000-0000-00004E010000}"/>
    <cellStyle name="40% - Accent1 5 2 2" xfId="899" xr:uid="{00000000-0005-0000-0000-0000AB030000}"/>
    <cellStyle name="40% - Accent1 5 2 2 2" xfId="1829" xr:uid="{00000000-0005-0000-0000-00004D070000}"/>
    <cellStyle name="40% - Accent1 5 2 3" xfId="1366" xr:uid="{00000000-0005-0000-0000-00007E050000}"/>
    <cellStyle name="40% - Accent1 5 3" xfId="490" xr:uid="{00000000-0005-0000-0000-000012020000}"/>
    <cellStyle name="40% - Accent1 5 3 2" xfId="1052" xr:uid="{00000000-0005-0000-0000-000044040000}"/>
    <cellStyle name="40% - Accent1 5 3 2 2" xfId="1982" xr:uid="{00000000-0005-0000-0000-0000E6070000}"/>
    <cellStyle name="40% - Accent1 5 3 3" xfId="1519" xr:uid="{00000000-0005-0000-0000-000017060000}"/>
    <cellStyle name="40% - Accent1 5 4" xfId="791" xr:uid="{00000000-0005-0000-0000-00003F030000}"/>
    <cellStyle name="40% - Accent1 5 4 2" xfId="1721" xr:uid="{00000000-0005-0000-0000-0000E1060000}"/>
    <cellStyle name="40% - Accent1 5 5" xfId="1258" xr:uid="{00000000-0005-0000-0000-000012050000}"/>
    <cellStyle name="40% - Accent1 6" xfId="491" xr:uid="{00000000-0005-0000-0000-000013020000}"/>
    <cellStyle name="40% - Accent1 6 2" xfId="1053" xr:uid="{00000000-0005-0000-0000-000045040000}"/>
    <cellStyle name="40% - Accent1 6 2 2" xfId="1983" xr:uid="{00000000-0005-0000-0000-0000E7070000}"/>
    <cellStyle name="40% - Accent1 6 3" xfId="1520" xr:uid="{00000000-0005-0000-0000-000018060000}"/>
    <cellStyle name="40% - Accent1 7" xfId="492" xr:uid="{00000000-0005-0000-0000-000014020000}"/>
    <cellStyle name="40% - Accent1 7 2" xfId="1054" xr:uid="{00000000-0005-0000-0000-000046040000}"/>
    <cellStyle name="40% - Accent1 7 2 2" xfId="1984" xr:uid="{00000000-0005-0000-0000-0000E8070000}"/>
    <cellStyle name="40% - Accent1 7 3" xfId="1521" xr:uid="{00000000-0005-0000-0000-000019060000}"/>
    <cellStyle name="40% - Accent1 8" xfId="493" xr:uid="{00000000-0005-0000-0000-000015020000}"/>
    <cellStyle name="40% - Accent1 8 2" xfId="1055" xr:uid="{00000000-0005-0000-0000-000047040000}"/>
    <cellStyle name="40% - Accent1 8 2 2" xfId="1985" xr:uid="{00000000-0005-0000-0000-0000E9070000}"/>
    <cellStyle name="40% - Accent1 8 3" xfId="1522" xr:uid="{00000000-0005-0000-0000-00001A060000}"/>
    <cellStyle name="40% - Accent1 9" xfId="494" xr:uid="{00000000-0005-0000-0000-000016020000}"/>
    <cellStyle name="40% - Accent1 9 2" xfId="1056" xr:uid="{00000000-0005-0000-0000-000048040000}"/>
    <cellStyle name="40% - Accent1 9 2 2" xfId="1986" xr:uid="{00000000-0005-0000-0000-0000EA070000}"/>
    <cellStyle name="40% - Accent1 9 3" xfId="1523" xr:uid="{00000000-0005-0000-0000-00001B060000}"/>
    <cellStyle name="40% - Accent2 10" xfId="495" xr:uid="{00000000-0005-0000-0000-000017020000}"/>
    <cellStyle name="40% - Accent2 10 2" xfId="1057" xr:uid="{00000000-0005-0000-0000-000049040000}"/>
    <cellStyle name="40% - Accent2 10 2 2" xfId="1987" xr:uid="{00000000-0005-0000-0000-0000EB070000}"/>
    <cellStyle name="40% - Accent2 10 3" xfId="1524" xr:uid="{00000000-0005-0000-0000-00001C060000}"/>
    <cellStyle name="40% - Accent2 11" xfId="496" xr:uid="{00000000-0005-0000-0000-000018020000}"/>
    <cellStyle name="40% - Accent2 12" xfId="962" xr:uid="{00000000-0005-0000-0000-0000EA030000}"/>
    <cellStyle name="40% - Accent2 12 2" xfId="1892" xr:uid="{00000000-0005-0000-0000-00008C070000}"/>
    <cellStyle name="40% - Accent2 13" xfId="1429" xr:uid="{00000000-0005-0000-0000-0000BD050000}"/>
    <cellStyle name="40% - Accent2 2" xfId="73" xr:uid="{00000000-0005-0000-0000-000049000000}"/>
    <cellStyle name="40% - Accent2 2 2" xfId="224" xr:uid="{00000000-0005-0000-0000-0000E0000000}"/>
    <cellStyle name="40% - Accent2 2 2 2" xfId="353" xr:uid="{00000000-0005-0000-0000-000061010000}"/>
    <cellStyle name="40% - Accent2 2 2 2 2" xfId="918" xr:uid="{00000000-0005-0000-0000-0000BE030000}"/>
    <cellStyle name="40% - Accent2 2 2 2 2 2" xfId="1848" xr:uid="{00000000-0005-0000-0000-000060070000}"/>
    <cellStyle name="40% - Accent2 2 2 2 3" xfId="1385" xr:uid="{00000000-0005-0000-0000-000091050000}"/>
    <cellStyle name="40% - Accent2 2 2 3" xfId="498" xr:uid="{00000000-0005-0000-0000-00001A020000}"/>
    <cellStyle name="40% - Accent2 2 2 3 2" xfId="1059" xr:uid="{00000000-0005-0000-0000-00004B040000}"/>
    <cellStyle name="40% - Accent2 2 2 3 2 2" xfId="1989" xr:uid="{00000000-0005-0000-0000-0000ED070000}"/>
    <cellStyle name="40% - Accent2 2 2 3 3" xfId="1526" xr:uid="{00000000-0005-0000-0000-00001E060000}"/>
    <cellStyle name="40% - Accent2 2 2 4" xfId="810" xr:uid="{00000000-0005-0000-0000-000052030000}"/>
    <cellStyle name="40% - Accent2 2 2 4 2" xfId="1740" xr:uid="{00000000-0005-0000-0000-0000F4060000}"/>
    <cellStyle name="40% - Accent2 2 2 5" xfId="1277" xr:uid="{00000000-0005-0000-0000-000025050000}"/>
    <cellStyle name="40% - Accent2 2 3" xfId="155" xr:uid="{00000000-0005-0000-0000-00009B000000}"/>
    <cellStyle name="40% - Accent2 2 3 2" xfId="499" xr:uid="{00000000-0005-0000-0000-00001B020000}"/>
    <cellStyle name="40% - Accent2 2 3 2 2" xfId="1060" xr:uid="{00000000-0005-0000-0000-00004C040000}"/>
    <cellStyle name="40% - Accent2 2 3 2 2 2" xfId="1990" xr:uid="{00000000-0005-0000-0000-0000EE070000}"/>
    <cellStyle name="40% - Accent2 2 3 2 3" xfId="1527" xr:uid="{00000000-0005-0000-0000-00001F060000}"/>
    <cellStyle name="40% - Accent2 2 3 3" xfId="751" xr:uid="{00000000-0005-0000-0000-000017030000}"/>
    <cellStyle name="40% - Accent2 2 3 3 2" xfId="1681" xr:uid="{00000000-0005-0000-0000-0000B9060000}"/>
    <cellStyle name="40% - Accent2 2 3 4" xfId="1218" xr:uid="{00000000-0005-0000-0000-0000EA040000}"/>
    <cellStyle name="40% - Accent2 2 4" xfId="294" xr:uid="{00000000-0005-0000-0000-000026010000}"/>
    <cellStyle name="40% - Accent2 2 4 2" xfId="859" xr:uid="{00000000-0005-0000-0000-000083030000}"/>
    <cellStyle name="40% - Accent2 2 4 2 2" xfId="1789" xr:uid="{00000000-0005-0000-0000-000025070000}"/>
    <cellStyle name="40% - Accent2 2 4 3" xfId="1326" xr:uid="{00000000-0005-0000-0000-000056050000}"/>
    <cellStyle name="40% - Accent2 2 5" xfId="497" xr:uid="{00000000-0005-0000-0000-000019020000}"/>
    <cellStyle name="40% - Accent2 2 5 2" xfId="1058" xr:uid="{00000000-0005-0000-0000-00004A040000}"/>
    <cellStyle name="40% - Accent2 2 5 2 2" xfId="1988" xr:uid="{00000000-0005-0000-0000-0000EC070000}"/>
    <cellStyle name="40% - Accent2 2 5 3" xfId="1525" xr:uid="{00000000-0005-0000-0000-00001D060000}"/>
    <cellStyle name="40% - Accent2 2 6" xfId="711" xr:uid="{00000000-0005-0000-0000-0000EF020000}"/>
    <cellStyle name="40% - Accent2 2 6 2" xfId="1641" xr:uid="{00000000-0005-0000-0000-000091060000}"/>
    <cellStyle name="40% - Accent2 2 7" xfId="1178" xr:uid="{00000000-0005-0000-0000-0000C2040000}"/>
    <cellStyle name="40% - Accent2 3" xfId="116" xr:uid="{00000000-0005-0000-0000-000074000000}"/>
    <cellStyle name="40% - Accent2 3 2" xfId="239" xr:uid="{00000000-0005-0000-0000-0000EF000000}"/>
    <cellStyle name="40% - Accent2 3 2 2" xfId="368" xr:uid="{00000000-0005-0000-0000-000070010000}"/>
    <cellStyle name="40% - Accent2 3 2 2 2" xfId="933" xr:uid="{00000000-0005-0000-0000-0000CD030000}"/>
    <cellStyle name="40% - Accent2 3 2 2 2 2" xfId="1863" xr:uid="{00000000-0005-0000-0000-00006F070000}"/>
    <cellStyle name="40% - Accent2 3 2 2 3" xfId="1400" xr:uid="{00000000-0005-0000-0000-0000A0050000}"/>
    <cellStyle name="40% - Accent2 3 2 3" xfId="501" xr:uid="{00000000-0005-0000-0000-00001D020000}"/>
    <cellStyle name="40% - Accent2 3 2 3 2" xfId="1061" xr:uid="{00000000-0005-0000-0000-00004D040000}"/>
    <cellStyle name="40% - Accent2 3 2 3 2 2" xfId="1991" xr:uid="{00000000-0005-0000-0000-0000EF070000}"/>
    <cellStyle name="40% - Accent2 3 2 3 3" xfId="1528" xr:uid="{00000000-0005-0000-0000-000020060000}"/>
    <cellStyle name="40% - Accent2 3 2 4" xfId="825" xr:uid="{00000000-0005-0000-0000-000061030000}"/>
    <cellStyle name="40% - Accent2 3 2 4 2" xfId="1755" xr:uid="{00000000-0005-0000-0000-000003070000}"/>
    <cellStyle name="40% - Accent2 3 2 5" xfId="1292" xr:uid="{00000000-0005-0000-0000-000034050000}"/>
    <cellStyle name="40% - Accent2 3 3" xfId="170" xr:uid="{00000000-0005-0000-0000-0000AA000000}"/>
    <cellStyle name="40% - Accent2 3 3 2" xfId="502" xr:uid="{00000000-0005-0000-0000-00001E020000}"/>
    <cellStyle name="40% - Accent2 3 3 2 2" xfId="1062" xr:uid="{00000000-0005-0000-0000-00004E040000}"/>
    <cellStyle name="40% - Accent2 3 3 2 2 2" xfId="1992" xr:uid="{00000000-0005-0000-0000-0000F0070000}"/>
    <cellStyle name="40% - Accent2 3 3 2 3" xfId="1529" xr:uid="{00000000-0005-0000-0000-000021060000}"/>
    <cellStyle name="40% - Accent2 3 3 3" xfId="766" xr:uid="{00000000-0005-0000-0000-000026030000}"/>
    <cellStyle name="40% - Accent2 3 3 3 2" xfId="1696" xr:uid="{00000000-0005-0000-0000-0000C8060000}"/>
    <cellStyle name="40% - Accent2 3 3 4" xfId="1233" xr:uid="{00000000-0005-0000-0000-0000F9040000}"/>
    <cellStyle name="40% - Accent2 3 4" xfId="309" xr:uid="{00000000-0005-0000-0000-000035010000}"/>
    <cellStyle name="40% - Accent2 3 4 2" xfId="874" xr:uid="{00000000-0005-0000-0000-000092030000}"/>
    <cellStyle name="40% - Accent2 3 4 2 2" xfId="1804" xr:uid="{00000000-0005-0000-0000-000034070000}"/>
    <cellStyle name="40% - Accent2 3 4 3" xfId="1341" xr:uid="{00000000-0005-0000-0000-000065050000}"/>
    <cellStyle name="40% - Accent2 3 5" xfId="500" xr:uid="{00000000-0005-0000-0000-00001C020000}"/>
    <cellStyle name="40% - Accent2 3 6" xfId="726" xr:uid="{00000000-0005-0000-0000-0000FE020000}"/>
    <cellStyle name="40% - Accent2 3 6 2" xfId="1656" xr:uid="{00000000-0005-0000-0000-0000A0060000}"/>
    <cellStyle name="40% - Accent2 3 7" xfId="1193" xr:uid="{00000000-0005-0000-0000-0000D1040000}"/>
    <cellStyle name="40% - Accent2 4" xfId="27" xr:uid="{00000000-0005-0000-0000-00001B000000}"/>
    <cellStyle name="40% - Accent2 4 2" xfId="503" xr:uid="{00000000-0005-0000-0000-00001F020000}"/>
    <cellStyle name="40% - Accent2 4 2 2" xfId="1063" xr:uid="{00000000-0005-0000-0000-00004F040000}"/>
    <cellStyle name="40% - Accent2 4 2 2 2" xfId="1993" xr:uid="{00000000-0005-0000-0000-0000F1070000}"/>
    <cellStyle name="40% - Accent2 4 2 3" xfId="1530" xr:uid="{00000000-0005-0000-0000-000022060000}"/>
    <cellStyle name="40% - Accent2 5" xfId="206" xr:uid="{00000000-0005-0000-0000-0000CE000000}"/>
    <cellStyle name="40% - Accent2 5 2" xfId="336" xr:uid="{00000000-0005-0000-0000-000050010000}"/>
    <cellStyle name="40% - Accent2 5 2 2" xfId="901" xr:uid="{00000000-0005-0000-0000-0000AD030000}"/>
    <cellStyle name="40% - Accent2 5 2 2 2" xfId="1831" xr:uid="{00000000-0005-0000-0000-00004F070000}"/>
    <cellStyle name="40% - Accent2 5 2 3" xfId="1368" xr:uid="{00000000-0005-0000-0000-000080050000}"/>
    <cellStyle name="40% - Accent2 5 3" xfId="504" xr:uid="{00000000-0005-0000-0000-000020020000}"/>
    <cellStyle name="40% - Accent2 5 3 2" xfId="1064" xr:uid="{00000000-0005-0000-0000-000050040000}"/>
    <cellStyle name="40% - Accent2 5 3 2 2" xfId="1994" xr:uid="{00000000-0005-0000-0000-0000F2070000}"/>
    <cellStyle name="40% - Accent2 5 3 3" xfId="1531" xr:uid="{00000000-0005-0000-0000-000023060000}"/>
    <cellStyle name="40% - Accent2 5 4" xfId="793" xr:uid="{00000000-0005-0000-0000-000041030000}"/>
    <cellStyle name="40% - Accent2 5 4 2" xfId="1723" xr:uid="{00000000-0005-0000-0000-0000E3060000}"/>
    <cellStyle name="40% - Accent2 5 5" xfId="1260" xr:uid="{00000000-0005-0000-0000-000014050000}"/>
    <cellStyle name="40% - Accent2 6" xfId="505" xr:uid="{00000000-0005-0000-0000-000021020000}"/>
    <cellStyle name="40% - Accent2 6 2" xfId="1065" xr:uid="{00000000-0005-0000-0000-000051040000}"/>
    <cellStyle name="40% - Accent2 6 2 2" xfId="1995" xr:uid="{00000000-0005-0000-0000-0000F3070000}"/>
    <cellStyle name="40% - Accent2 6 3" xfId="1532" xr:uid="{00000000-0005-0000-0000-000024060000}"/>
    <cellStyle name="40% - Accent2 7" xfId="506" xr:uid="{00000000-0005-0000-0000-000022020000}"/>
    <cellStyle name="40% - Accent2 7 2" xfId="1066" xr:uid="{00000000-0005-0000-0000-000052040000}"/>
    <cellStyle name="40% - Accent2 7 2 2" xfId="1996" xr:uid="{00000000-0005-0000-0000-0000F4070000}"/>
    <cellStyle name="40% - Accent2 7 3" xfId="1533" xr:uid="{00000000-0005-0000-0000-000025060000}"/>
    <cellStyle name="40% - Accent2 8" xfId="507" xr:uid="{00000000-0005-0000-0000-000023020000}"/>
    <cellStyle name="40% - Accent2 8 2" xfId="1067" xr:uid="{00000000-0005-0000-0000-000053040000}"/>
    <cellStyle name="40% - Accent2 8 2 2" xfId="1997" xr:uid="{00000000-0005-0000-0000-0000F5070000}"/>
    <cellStyle name="40% - Accent2 8 3" xfId="1534" xr:uid="{00000000-0005-0000-0000-000026060000}"/>
    <cellStyle name="40% - Accent2 9" xfId="508" xr:uid="{00000000-0005-0000-0000-000024020000}"/>
    <cellStyle name="40% - Accent2 9 2" xfId="1068" xr:uid="{00000000-0005-0000-0000-000054040000}"/>
    <cellStyle name="40% - Accent2 9 2 2" xfId="1998" xr:uid="{00000000-0005-0000-0000-0000F6070000}"/>
    <cellStyle name="40% - Accent2 9 3" xfId="1535" xr:uid="{00000000-0005-0000-0000-000027060000}"/>
    <cellStyle name="40% - Accent3 10" xfId="509" xr:uid="{00000000-0005-0000-0000-000025020000}"/>
    <cellStyle name="40% - Accent3 10 2" xfId="1069" xr:uid="{00000000-0005-0000-0000-000055040000}"/>
    <cellStyle name="40% - Accent3 10 2 2" xfId="1999" xr:uid="{00000000-0005-0000-0000-0000F7070000}"/>
    <cellStyle name="40% - Accent3 10 3" xfId="1536" xr:uid="{00000000-0005-0000-0000-000028060000}"/>
    <cellStyle name="40% - Accent3 11" xfId="510" xr:uid="{00000000-0005-0000-0000-000026020000}"/>
    <cellStyle name="40% - Accent3 12" xfId="964" xr:uid="{00000000-0005-0000-0000-0000EC030000}"/>
    <cellStyle name="40% - Accent3 12 2" xfId="1894" xr:uid="{00000000-0005-0000-0000-00008E070000}"/>
    <cellStyle name="40% - Accent3 13" xfId="1431" xr:uid="{00000000-0005-0000-0000-0000BF050000}"/>
    <cellStyle name="40% - Accent3 2" xfId="77" xr:uid="{00000000-0005-0000-0000-00004D000000}"/>
    <cellStyle name="40% - Accent3 2 2" xfId="226" xr:uid="{00000000-0005-0000-0000-0000E2000000}"/>
    <cellStyle name="40% - Accent3 2 2 2" xfId="355" xr:uid="{00000000-0005-0000-0000-000063010000}"/>
    <cellStyle name="40% - Accent3 2 2 2 2" xfId="920" xr:uid="{00000000-0005-0000-0000-0000C0030000}"/>
    <cellStyle name="40% - Accent3 2 2 2 2 2" xfId="1850" xr:uid="{00000000-0005-0000-0000-000062070000}"/>
    <cellStyle name="40% - Accent3 2 2 2 3" xfId="1387" xr:uid="{00000000-0005-0000-0000-000093050000}"/>
    <cellStyle name="40% - Accent3 2 2 3" xfId="512" xr:uid="{00000000-0005-0000-0000-000028020000}"/>
    <cellStyle name="40% - Accent3 2 2 3 2" xfId="1071" xr:uid="{00000000-0005-0000-0000-000057040000}"/>
    <cellStyle name="40% - Accent3 2 2 3 2 2" xfId="2001" xr:uid="{00000000-0005-0000-0000-0000F9070000}"/>
    <cellStyle name="40% - Accent3 2 2 3 3" xfId="1538" xr:uid="{00000000-0005-0000-0000-00002A060000}"/>
    <cellStyle name="40% - Accent3 2 2 4" xfId="812" xr:uid="{00000000-0005-0000-0000-000054030000}"/>
    <cellStyle name="40% - Accent3 2 2 4 2" xfId="1742" xr:uid="{00000000-0005-0000-0000-0000F6060000}"/>
    <cellStyle name="40% - Accent3 2 2 5" xfId="1279" xr:uid="{00000000-0005-0000-0000-000027050000}"/>
    <cellStyle name="40% - Accent3 2 3" xfId="157" xr:uid="{00000000-0005-0000-0000-00009D000000}"/>
    <cellStyle name="40% - Accent3 2 3 2" xfId="513" xr:uid="{00000000-0005-0000-0000-000029020000}"/>
    <cellStyle name="40% - Accent3 2 3 2 2" xfId="1072" xr:uid="{00000000-0005-0000-0000-000058040000}"/>
    <cellStyle name="40% - Accent3 2 3 2 2 2" xfId="2002" xr:uid="{00000000-0005-0000-0000-0000FA070000}"/>
    <cellStyle name="40% - Accent3 2 3 2 3" xfId="1539" xr:uid="{00000000-0005-0000-0000-00002B060000}"/>
    <cellStyle name="40% - Accent3 2 3 3" xfId="753" xr:uid="{00000000-0005-0000-0000-000019030000}"/>
    <cellStyle name="40% - Accent3 2 3 3 2" xfId="1683" xr:uid="{00000000-0005-0000-0000-0000BB060000}"/>
    <cellStyle name="40% - Accent3 2 3 4" xfId="1220" xr:uid="{00000000-0005-0000-0000-0000EC040000}"/>
    <cellStyle name="40% - Accent3 2 4" xfId="296" xr:uid="{00000000-0005-0000-0000-000028010000}"/>
    <cellStyle name="40% - Accent3 2 4 2" xfId="861" xr:uid="{00000000-0005-0000-0000-000085030000}"/>
    <cellStyle name="40% - Accent3 2 4 2 2" xfId="1791" xr:uid="{00000000-0005-0000-0000-000027070000}"/>
    <cellStyle name="40% - Accent3 2 4 3" xfId="1328" xr:uid="{00000000-0005-0000-0000-000058050000}"/>
    <cellStyle name="40% - Accent3 2 5" xfId="511" xr:uid="{00000000-0005-0000-0000-000027020000}"/>
    <cellStyle name="40% - Accent3 2 5 2" xfId="1070" xr:uid="{00000000-0005-0000-0000-000056040000}"/>
    <cellStyle name="40% - Accent3 2 5 2 2" xfId="2000" xr:uid="{00000000-0005-0000-0000-0000F8070000}"/>
    <cellStyle name="40% - Accent3 2 5 3" xfId="1537" xr:uid="{00000000-0005-0000-0000-000029060000}"/>
    <cellStyle name="40% - Accent3 2 6" xfId="713" xr:uid="{00000000-0005-0000-0000-0000F1020000}"/>
    <cellStyle name="40% - Accent3 2 6 2" xfId="1643" xr:uid="{00000000-0005-0000-0000-000093060000}"/>
    <cellStyle name="40% - Accent3 2 7" xfId="1180" xr:uid="{00000000-0005-0000-0000-0000C4040000}"/>
    <cellStyle name="40% - Accent3 3" xfId="120" xr:uid="{00000000-0005-0000-0000-000078000000}"/>
    <cellStyle name="40% - Accent3 3 2" xfId="241" xr:uid="{00000000-0005-0000-0000-0000F1000000}"/>
    <cellStyle name="40% - Accent3 3 2 2" xfId="370" xr:uid="{00000000-0005-0000-0000-000072010000}"/>
    <cellStyle name="40% - Accent3 3 2 2 2" xfId="935" xr:uid="{00000000-0005-0000-0000-0000CF030000}"/>
    <cellStyle name="40% - Accent3 3 2 2 2 2" xfId="1865" xr:uid="{00000000-0005-0000-0000-000071070000}"/>
    <cellStyle name="40% - Accent3 3 2 2 3" xfId="1402" xr:uid="{00000000-0005-0000-0000-0000A2050000}"/>
    <cellStyle name="40% - Accent3 3 2 3" xfId="515" xr:uid="{00000000-0005-0000-0000-00002B020000}"/>
    <cellStyle name="40% - Accent3 3 2 3 2" xfId="1073" xr:uid="{00000000-0005-0000-0000-000059040000}"/>
    <cellStyle name="40% - Accent3 3 2 3 2 2" xfId="2003" xr:uid="{00000000-0005-0000-0000-0000FB070000}"/>
    <cellStyle name="40% - Accent3 3 2 3 3" xfId="1540" xr:uid="{00000000-0005-0000-0000-00002C060000}"/>
    <cellStyle name="40% - Accent3 3 2 4" xfId="827" xr:uid="{00000000-0005-0000-0000-000063030000}"/>
    <cellStyle name="40% - Accent3 3 2 4 2" xfId="1757" xr:uid="{00000000-0005-0000-0000-000005070000}"/>
    <cellStyle name="40% - Accent3 3 2 5" xfId="1294" xr:uid="{00000000-0005-0000-0000-000036050000}"/>
    <cellStyle name="40% - Accent3 3 3" xfId="172" xr:uid="{00000000-0005-0000-0000-0000AC000000}"/>
    <cellStyle name="40% - Accent3 3 3 2" xfId="516" xr:uid="{00000000-0005-0000-0000-00002C020000}"/>
    <cellStyle name="40% - Accent3 3 3 2 2" xfId="1074" xr:uid="{00000000-0005-0000-0000-00005A040000}"/>
    <cellStyle name="40% - Accent3 3 3 2 2 2" xfId="2004" xr:uid="{00000000-0005-0000-0000-0000FC070000}"/>
    <cellStyle name="40% - Accent3 3 3 2 3" xfId="1541" xr:uid="{00000000-0005-0000-0000-00002D060000}"/>
    <cellStyle name="40% - Accent3 3 3 3" xfId="768" xr:uid="{00000000-0005-0000-0000-000028030000}"/>
    <cellStyle name="40% - Accent3 3 3 3 2" xfId="1698" xr:uid="{00000000-0005-0000-0000-0000CA060000}"/>
    <cellStyle name="40% - Accent3 3 3 4" xfId="1235" xr:uid="{00000000-0005-0000-0000-0000FB040000}"/>
    <cellStyle name="40% - Accent3 3 4" xfId="311" xr:uid="{00000000-0005-0000-0000-000037010000}"/>
    <cellStyle name="40% - Accent3 3 4 2" xfId="876" xr:uid="{00000000-0005-0000-0000-000094030000}"/>
    <cellStyle name="40% - Accent3 3 4 2 2" xfId="1806" xr:uid="{00000000-0005-0000-0000-000036070000}"/>
    <cellStyle name="40% - Accent3 3 4 3" xfId="1343" xr:uid="{00000000-0005-0000-0000-000067050000}"/>
    <cellStyle name="40% - Accent3 3 5" xfId="514" xr:uid="{00000000-0005-0000-0000-00002A020000}"/>
    <cellStyle name="40% - Accent3 3 6" xfId="728" xr:uid="{00000000-0005-0000-0000-000000030000}"/>
    <cellStyle name="40% - Accent3 3 6 2" xfId="1658" xr:uid="{00000000-0005-0000-0000-0000A2060000}"/>
    <cellStyle name="40% - Accent3 3 7" xfId="1195" xr:uid="{00000000-0005-0000-0000-0000D3040000}"/>
    <cellStyle name="40% - Accent3 4" xfId="31" xr:uid="{00000000-0005-0000-0000-00001F000000}"/>
    <cellStyle name="40% - Accent3 4 2" xfId="517" xr:uid="{00000000-0005-0000-0000-00002D020000}"/>
    <cellStyle name="40% - Accent3 4 2 2" xfId="1075" xr:uid="{00000000-0005-0000-0000-00005B040000}"/>
    <cellStyle name="40% - Accent3 4 2 2 2" xfId="2005" xr:uid="{00000000-0005-0000-0000-0000FD070000}"/>
    <cellStyle name="40% - Accent3 4 2 3" xfId="1542" xr:uid="{00000000-0005-0000-0000-00002E060000}"/>
    <cellStyle name="40% - Accent3 5" xfId="208" xr:uid="{00000000-0005-0000-0000-0000D0000000}"/>
    <cellStyle name="40% - Accent3 5 2" xfId="338" xr:uid="{00000000-0005-0000-0000-000052010000}"/>
    <cellStyle name="40% - Accent3 5 2 2" xfId="903" xr:uid="{00000000-0005-0000-0000-0000AF030000}"/>
    <cellStyle name="40% - Accent3 5 2 2 2" xfId="1833" xr:uid="{00000000-0005-0000-0000-000051070000}"/>
    <cellStyle name="40% - Accent3 5 2 3" xfId="1370" xr:uid="{00000000-0005-0000-0000-000082050000}"/>
    <cellStyle name="40% - Accent3 5 3" xfId="518" xr:uid="{00000000-0005-0000-0000-00002E020000}"/>
    <cellStyle name="40% - Accent3 5 3 2" xfId="1076" xr:uid="{00000000-0005-0000-0000-00005C040000}"/>
    <cellStyle name="40% - Accent3 5 3 2 2" xfId="2006" xr:uid="{00000000-0005-0000-0000-0000FE070000}"/>
    <cellStyle name="40% - Accent3 5 3 3" xfId="1543" xr:uid="{00000000-0005-0000-0000-00002F060000}"/>
    <cellStyle name="40% - Accent3 5 4" xfId="795" xr:uid="{00000000-0005-0000-0000-000043030000}"/>
    <cellStyle name="40% - Accent3 5 4 2" xfId="1725" xr:uid="{00000000-0005-0000-0000-0000E5060000}"/>
    <cellStyle name="40% - Accent3 5 5" xfId="1262" xr:uid="{00000000-0005-0000-0000-000016050000}"/>
    <cellStyle name="40% - Accent3 6" xfId="519" xr:uid="{00000000-0005-0000-0000-00002F020000}"/>
    <cellStyle name="40% - Accent3 6 2" xfId="1077" xr:uid="{00000000-0005-0000-0000-00005D040000}"/>
    <cellStyle name="40% - Accent3 6 2 2" xfId="2007" xr:uid="{00000000-0005-0000-0000-0000FF070000}"/>
    <cellStyle name="40% - Accent3 6 3" xfId="1544" xr:uid="{00000000-0005-0000-0000-000030060000}"/>
    <cellStyle name="40% - Accent3 7" xfId="520" xr:uid="{00000000-0005-0000-0000-000030020000}"/>
    <cellStyle name="40% - Accent3 7 2" xfId="1078" xr:uid="{00000000-0005-0000-0000-00005E040000}"/>
    <cellStyle name="40% - Accent3 7 2 2" xfId="2008" xr:uid="{00000000-0005-0000-0000-000000080000}"/>
    <cellStyle name="40% - Accent3 7 3" xfId="1545" xr:uid="{00000000-0005-0000-0000-000031060000}"/>
    <cellStyle name="40% - Accent3 8" xfId="521" xr:uid="{00000000-0005-0000-0000-000031020000}"/>
    <cellStyle name="40% - Accent3 8 2" xfId="1079" xr:uid="{00000000-0005-0000-0000-00005F040000}"/>
    <cellStyle name="40% - Accent3 8 2 2" xfId="2009" xr:uid="{00000000-0005-0000-0000-000001080000}"/>
    <cellStyle name="40% - Accent3 8 3" xfId="1546" xr:uid="{00000000-0005-0000-0000-000032060000}"/>
    <cellStyle name="40% - Accent3 9" xfId="522" xr:uid="{00000000-0005-0000-0000-000032020000}"/>
    <cellStyle name="40% - Accent3 9 2" xfId="1080" xr:uid="{00000000-0005-0000-0000-000060040000}"/>
    <cellStyle name="40% - Accent3 9 2 2" xfId="2010" xr:uid="{00000000-0005-0000-0000-000002080000}"/>
    <cellStyle name="40% - Accent3 9 3" xfId="1547" xr:uid="{00000000-0005-0000-0000-000033060000}"/>
    <cellStyle name="40% - Accent4 10" xfId="523" xr:uid="{00000000-0005-0000-0000-000033020000}"/>
    <cellStyle name="40% - Accent4 10 2" xfId="1081" xr:uid="{00000000-0005-0000-0000-000061040000}"/>
    <cellStyle name="40% - Accent4 10 2 2" xfId="2011" xr:uid="{00000000-0005-0000-0000-000003080000}"/>
    <cellStyle name="40% - Accent4 10 3" xfId="1548" xr:uid="{00000000-0005-0000-0000-000034060000}"/>
    <cellStyle name="40% - Accent4 11" xfId="524" xr:uid="{00000000-0005-0000-0000-000034020000}"/>
    <cellStyle name="40% - Accent4 12" xfId="966" xr:uid="{00000000-0005-0000-0000-0000EE030000}"/>
    <cellStyle name="40% - Accent4 12 2" xfId="1896" xr:uid="{00000000-0005-0000-0000-000090070000}"/>
    <cellStyle name="40% - Accent4 13" xfId="1433" xr:uid="{00000000-0005-0000-0000-0000C1050000}"/>
    <cellStyle name="40% - Accent4 2" xfId="81" xr:uid="{00000000-0005-0000-0000-000051000000}"/>
    <cellStyle name="40% - Accent4 2 2" xfId="228" xr:uid="{00000000-0005-0000-0000-0000E4000000}"/>
    <cellStyle name="40% - Accent4 2 2 2" xfId="357" xr:uid="{00000000-0005-0000-0000-000065010000}"/>
    <cellStyle name="40% - Accent4 2 2 2 2" xfId="922" xr:uid="{00000000-0005-0000-0000-0000C2030000}"/>
    <cellStyle name="40% - Accent4 2 2 2 2 2" xfId="1852" xr:uid="{00000000-0005-0000-0000-000064070000}"/>
    <cellStyle name="40% - Accent4 2 2 2 3" xfId="1389" xr:uid="{00000000-0005-0000-0000-000095050000}"/>
    <cellStyle name="40% - Accent4 2 2 3" xfId="526" xr:uid="{00000000-0005-0000-0000-000036020000}"/>
    <cellStyle name="40% - Accent4 2 2 3 2" xfId="1083" xr:uid="{00000000-0005-0000-0000-000063040000}"/>
    <cellStyle name="40% - Accent4 2 2 3 2 2" xfId="2013" xr:uid="{00000000-0005-0000-0000-000005080000}"/>
    <cellStyle name="40% - Accent4 2 2 3 3" xfId="1550" xr:uid="{00000000-0005-0000-0000-000036060000}"/>
    <cellStyle name="40% - Accent4 2 2 4" xfId="814" xr:uid="{00000000-0005-0000-0000-000056030000}"/>
    <cellStyle name="40% - Accent4 2 2 4 2" xfId="1744" xr:uid="{00000000-0005-0000-0000-0000F8060000}"/>
    <cellStyle name="40% - Accent4 2 2 5" xfId="1281" xr:uid="{00000000-0005-0000-0000-000029050000}"/>
    <cellStyle name="40% - Accent4 2 3" xfId="159" xr:uid="{00000000-0005-0000-0000-00009F000000}"/>
    <cellStyle name="40% - Accent4 2 3 2" xfId="527" xr:uid="{00000000-0005-0000-0000-000037020000}"/>
    <cellStyle name="40% - Accent4 2 3 2 2" xfId="1084" xr:uid="{00000000-0005-0000-0000-000064040000}"/>
    <cellStyle name="40% - Accent4 2 3 2 2 2" xfId="2014" xr:uid="{00000000-0005-0000-0000-000006080000}"/>
    <cellStyle name="40% - Accent4 2 3 2 3" xfId="1551" xr:uid="{00000000-0005-0000-0000-000037060000}"/>
    <cellStyle name="40% - Accent4 2 3 3" xfId="755" xr:uid="{00000000-0005-0000-0000-00001B030000}"/>
    <cellStyle name="40% - Accent4 2 3 3 2" xfId="1685" xr:uid="{00000000-0005-0000-0000-0000BD060000}"/>
    <cellStyle name="40% - Accent4 2 3 4" xfId="1222" xr:uid="{00000000-0005-0000-0000-0000EE040000}"/>
    <cellStyle name="40% - Accent4 2 4" xfId="298" xr:uid="{00000000-0005-0000-0000-00002A010000}"/>
    <cellStyle name="40% - Accent4 2 4 2" xfId="863" xr:uid="{00000000-0005-0000-0000-000087030000}"/>
    <cellStyle name="40% - Accent4 2 4 2 2" xfId="1793" xr:uid="{00000000-0005-0000-0000-000029070000}"/>
    <cellStyle name="40% - Accent4 2 4 3" xfId="1330" xr:uid="{00000000-0005-0000-0000-00005A050000}"/>
    <cellStyle name="40% - Accent4 2 5" xfId="525" xr:uid="{00000000-0005-0000-0000-000035020000}"/>
    <cellStyle name="40% - Accent4 2 5 2" xfId="1082" xr:uid="{00000000-0005-0000-0000-000062040000}"/>
    <cellStyle name="40% - Accent4 2 5 2 2" xfId="2012" xr:uid="{00000000-0005-0000-0000-000004080000}"/>
    <cellStyle name="40% - Accent4 2 5 3" xfId="1549" xr:uid="{00000000-0005-0000-0000-000035060000}"/>
    <cellStyle name="40% - Accent4 2 6" xfId="715" xr:uid="{00000000-0005-0000-0000-0000F3020000}"/>
    <cellStyle name="40% - Accent4 2 6 2" xfId="1645" xr:uid="{00000000-0005-0000-0000-000095060000}"/>
    <cellStyle name="40% - Accent4 2 7" xfId="1182" xr:uid="{00000000-0005-0000-0000-0000C6040000}"/>
    <cellStyle name="40% - Accent4 3" xfId="124" xr:uid="{00000000-0005-0000-0000-00007C000000}"/>
    <cellStyle name="40% - Accent4 3 2" xfId="243" xr:uid="{00000000-0005-0000-0000-0000F3000000}"/>
    <cellStyle name="40% - Accent4 3 2 2" xfId="372" xr:uid="{00000000-0005-0000-0000-000074010000}"/>
    <cellStyle name="40% - Accent4 3 2 2 2" xfId="937" xr:uid="{00000000-0005-0000-0000-0000D1030000}"/>
    <cellStyle name="40% - Accent4 3 2 2 2 2" xfId="1867" xr:uid="{00000000-0005-0000-0000-000073070000}"/>
    <cellStyle name="40% - Accent4 3 2 2 3" xfId="1404" xr:uid="{00000000-0005-0000-0000-0000A4050000}"/>
    <cellStyle name="40% - Accent4 3 2 3" xfId="529" xr:uid="{00000000-0005-0000-0000-000039020000}"/>
    <cellStyle name="40% - Accent4 3 2 3 2" xfId="1085" xr:uid="{00000000-0005-0000-0000-000065040000}"/>
    <cellStyle name="40% - Accent4 3 2 3 2 2" xfId="2015" xr:uid="{00000000-0005-0000-0000-000007080000}"/>
    <cellStyle name="40% - Accent4 3 2 3 3" xfId="1552" xr:uid="{00000000-0005-0000-0000-000038060000}"/>
    <cellStyle name="40% - Accent4 3 2 4" xfId="829" xr:uid="{00000000-0005-0000-0000-000065030000}"/>
    <cellStyle name="40% - Accent4 3 2 4 2" xfId="1759" xr:uid="{00000000-0005-0000-0000-000007070000}"/>
    <cellStyle name="40% - Accent4 3 2 5" xfId="1296" xr:uid="{00000000-0005-0000-0000-000038050000}"/>
    <cellStyle name="40% - Accent4 3 3" xfId="174" xr:uid="{00000000-0005-0000-0000-0000AE000000}"/>
    <cellStyle name="40% - Accent4 3 3 2" xfId="530" xr:uid="{00000000-0005-0000-0000-00003A020000}"/>
    <cellStyle name="40% - Accent4 3 3 2 2" xfId="1086" xr:uid="{00000000-0005-0000-0000-000066040000}"/>
    <cellStyle name="40% - Accent4 3 3 2 2 2" xfId="2016" xr:uid="{00000000-0005-0000-0000-000008080000}"/>
    <cellStyle name="40% - Accent4 3 3 2 3" xfId="1553" xr:uid="{00000000-0005-0000-0000-000039060000}"/>
    <cellStyle name="40% - Accent4 3 3 3" xfId="770" xr:uid="{00000000-0005-0000-0000-00002A030000}"/>
    <cellStyle name="40% - Accent4 3 3 3 2" xfId="1700" xr:uid="{00000000-0005-0000-0000-0000CC060000}"/>
    <cellStyle name="40% - Accent4 3 3 4" xfId="1237" xr:uid="{00000000-0005-0000-0000-0000FD040000}"/>
    <cellStyle name="40% - Accent4 3 4" xfId="313" xr:uid="{00000000-0005-0000-0000-000039010000}"/>
    <cellStyle name="40% - Accent4 3 4 2" xfId="878" xr:uid="{00000000-0005-0000-0000-000096030000}"/>
    <cellStyle name="40% - Accent4 3 4 2 2" xfId="1808" xr:uid="{00000000-0005-0000-0000-000038070000}"/>
    <cellStyle name="40% - Accent4 3 4 3" xfId="1345" xr:uid="{00000000-0005-0000-0000-000069050000}"/>
    <cellStyle name="40% - Accent4 3 5" xfId="528" xr:uid="{00000000-0005-0000-0000-000038020000}"/>
    <cellStyle name="40% - Accent4 3 6" xfId="730" xr:uid="{00000000-0005-0000-0000-000002030000}"/>
    <cellStyle name="40% - Accent4 3 6 2" xfId="1660" xr:uid="{00000000-0005-0000-0000-0000A4060000}"/>
    <cellStyle name="40% - Accent4 3 7" xfId="1197" xr:uid="{00000000-0005-0000-0000-0000D5040000}"/>
    <cellStyle name="40% - Accent4 4" xfId="35" xr:uid="{00000000-0005-0000-0000-000023000000}"/>
    <cellStyle name="40% - Accent4 4 2" xfId="531" xr:uid="{00000000-0005-0000-0000-00003B020000}"/>
    <cellStyle name="40% - Accent4 4 2 2" xfId="1087" xr:uid="{00000000-0005-0000-0000-000067040000}"/>
    <cellStyle name="40% - Accent4 4 2 2 2" xfId="2017" xr:uid="{00000000-0005-0000-0000-000009080000}"/>
    <cellStyle name="40% - Accent4 4 2 3" xfId="1554" xr:uid="{00000000-0005-0000-0000-00003A060000}"/>
    <cellStyle name="40% - Accent4 5" xfId="210" xr:uid="{00000000-0005-0000-0000-0000D2000000}"/>
    <cellStyle name="40% - Accent4 5 2" xfId="340" xr:uid="{00000000-0005-0000-0000-000054010000}"/>
    <cellStyle name="40% - Accent4 5 2 2" xfId="905" xr:uid="{00000000-0005-0000-0000-0000B1030000}"/>
    <cellStyle name="40% - Accent4 5 2 2 2" xfId="1835" xr:uid="{00000000-0005-0000-0000-000053070000}"/>
    <cellStyle name="40% - Accent4 5 2 3" xfId="1372" xr:uid="{00000000-0005-0000-0000-000084050000}"/>
    <cellStyle name="40% - Accent4 5 3" xfId="532" xr:uid="{00000000-0005-0000-0000-00003C020000}"/>
    <cellStyle name="40% - Accent4 5 3 2" xfId="1088" xr:uid="{00000000-0005-0000-0000-000068040000}"/>
    <cellStyle name="40% - Accent4 5 3 2 2" xfId="2018" xr:uid="{00000000-0005-0000-0000-00000A080000}"/>
    <cellStyle name="40% - Accent4 5 3 3" xfId="1555" xr:uid="{00000000-0005-0000-0000-00003B060000}"/>
    <cellStyle name="40% - Accent4 5 4" xfId="797" xr:uid="{00000000-0005-0000-0000-000045030000}"/>
    <cellStyle name="40% - Accent4 5 4 2" xfId="1727" xr:uid="{00000000-0005-0000-0000-0000E7060000}"/>
    <cellStyle name="40% - Accent4 5 5" xfId="1264" xr:uid="{00000000-0005-0000-0000-000018050000}"/>
    <cellStyle name="40% - Accent4 6" xfId="533" xr:uid="{00000000-0005-0000-0000-00003D020000}"/>
    <cellStyle name="40% - Accent4 6 2" xfId="1089" xr:uid="{00000000-0005-0000-0000-000069040000}"/>
    <cellStyle name="40% - Accent4 6 2 2" xfId="2019" xr:uid="{00000000-0005-0000-0000-00000B080000}"/>
    <cellStyle name="40% - Accent4 6 3" xfId="1556" xr:uid="{00000000-0005-0000-0000-00003C060000}"/>
    <cellStyle name="40% - Accent4 7" xfId="534" xr:uid="{00000000-0005-0000-0000-00003E020000}"/>
    <cellStyle name="40% - Accent4 7 2" xfId="1090" xr:uid="{00000000-0005-0000-0000-00006A040000}"/>
    <cellStyle name="40% - Accent4 7 2 2" xfId="2020" xr:uid="{00000000-0005-0000-0000-00000C080000}"/>
    <cellStyle name="40% - Accent4 7 3" xfId="1557" xr:uid="{00000000-0005-0000-0000-00003D060000}"/>
    <cellStyle name="40% - Accent4 8" xfId="535" xr:uid="{00000000-0005-0000-0000-00003F020000}"/>
    <cellStyle name="40% - Accent4 8 2" xfId="1091" xr:uid="{00000000-0005-0000-0000-00006B040000}"/>
    <cellStyle name="40% - Accent4 8 2 2" xfId="2021" xr:uid="{00000000-0005-0000-0000-00000D080000}"/>
    <cellStyle name="40% - Accent4 8 3" xfId="1558" xr:uid="{00000000-0005-0000-0000-00003E060000}"/>
    <cellStyle name="40% - Accent4 9" xfId="536" xr:uid="{00000000-0005-0000-0000-000040020000}"/>
    <cellStyle name="40% - Accent4 9 2" xfId="1092" xr:uid="{00000000-0005-0000-0000-00006C040000}"/>
    <cellStyle name="40% - Accent4 9 2 2" xfId="2022" xr:uid="{00000000-0005-0000-0000-00000E080000}"/>
    <cellStyle name="40% - Accent4 9 3" xfId="1559" xr:uid="{00000000-0005-0000-0000-00003F060000}"/>
    <cellStyle name="40% - Accent5 10" xfId="537" xr:uid="{00000000-0005-0000-0000-000041020000}"/>
    <cellStyle name="40% - Accent5 10 2" xfId="1093" xr:uid="{00000000-0005-0000-0000-00006D040000}"/>
    <cellStyle name="40% - Accent5 10 2 2" xfId="2023" xr:uid="{00000000-0005-0000-0000-00000F080000}"/>
    <cellStyle name="40% - Accent5 10 3" xfId="1560" xr:uid="{00000000-0005-0000-0000-000040060000}"/>
    <cellStyle name="40% - Accent5 11" xfId="538" xr:uid="{00000000-0005-0000-0000-000042020000}"/>
    <cellStyle name="40% - Accent5 12" xfId="968" xr:uid="{00000000-0005-0000-0000-0000F0030000}"/>
    <cellStyle name="40% - Accent5 12 2" xfId="1898" xr:uid="{00000000-0005-0000-0000-000092070000}"/>
    <cellStyle name="40% - Accent5 13" xfId="1435" xr:uid="{00000000-0005-0000-0000-0000C3050000}"/>
    <cellStyle name="40% - Accent5 2" xfId="85" xr:uid="{00000000-0005-0000-0000-000055000000}"/>
    <cellStyle name="40% - Accent5 2 2" xfId="230" xr:uid="{00000000-0005-0000-0000-0000E6000000}"/>
    <cellStyle name="40% - Accent5 2 2 2" xfId="359" xr:uid="{00000000-0005-0000-0000-000067010000}"/>
    <cellStyle name="40% - Accent5 2 2 2 2" xfId="924" xr:uid="{00000000-0005-0000-0000-0000C4030000}"/>
    <cellStyle name="40% - Accent5 2 2 2 2 2" xfId="1854" xr:uid="{00000000-0005-0000-0000-000066070000}"/>
    <cellStyle name="40% - Accent5 2 2 2 3" xfId="1391" xr:uid="{00000000-0005-0000-0000-000097050000}"/>
    <cellStyle name="40% - Accent5 2 2 3" xfId="540" xr:uid="{00000000-0005-0000-0000-000044020000}"/>
    <cellStyle name="40% - Accent5 2 2 3 2" xfId="1095" xr:uid="{00000000-0005-0000-0000-00006F040000}"/>
    <cellStyle name="40% - Accent5 2 2 3 2 2" xfId="2025" xr:uid="{00000000-0005-0000-0000-000011080000}"/>
    <cellStyle name="40% - Accent5 2 2 3 3" xfId="1562" xr:uid="{00000000-0005-0000-0000-000042060000}"/>
    <cellStyle name="40% - Accent5 2 2 4" xfId="816" xr:uid="{00000000-0005-0000-0000-000058030000}"/>
    <cellStyle name="40% - Accent5 2 2 4 2" xfId="1746" xr:uid="{00000000-0005-0000-0000-0000FA060000}"/>
    <cellStyle name="40% - Accent5 2 2 5" xfId="1283" xr:uid="{00000000-0005-0000-0000-00002B050000}"/>
    <cellStyle name="40% - Accent5 2 3" xfId="161" xr:uid="{00000000-0005-0000-0000-0000A1000000}"/>
    <cellStyle name="40% - Accent5 2 3 2" xfId="541" xr:uid="{00000000-0005-0000-0000-000045020000}"/>
    <cellStyle name="40% - Accent5 2 3 2 2" xfId="1096" xr:uid="{00000000-0005-0000-0000-000070040000}"/>
    <cellStyle name="40% - Accent5 2 3 2 2 2" xfId="2026" xr:uid="{00000000-0005-0000-0000-000012080000}"/>
    <cellStyle name="40% - Accent5 2 3 2 3" xfId="1563" xr:uid="{00000000-0005-0000-0000-000043060000}"/>
    <cellStyle name="40% - Accent5 2 3 3" xfId="757" xr:uid="{00000000-0005-0000-0000-00001D030000}"/>
    <cellStyle name="40% - Accent5 2 3 3 2" xfId="1687" xr:uid="{00000000-0005-0000-0000-0000BF060000}"/>
    <cellStyle name="40% - Accent5 2 3 4" xfId="1224" xr:uid="{00000000-0005-0000-0000-0000F0040000}"/>
    <cellStyle name="40% - Accent5 2 4" xfId="300" xr:uid="{00000000-0005-0000-0000-00002C010000}"/>
    <cellStyle name="40% - Accent5 2 4 2" xfId="865" xr:uid="{00000000-0005-0000-0000-000089030000}"/>
    <cellStyle name="40% - Accent5 2 4 2 2" xfId="1795" xr:uid="{00000000-0005-0000-0000-00002B070000}"/>
    <cellStyle name="40% - Accent5 2 4 3" xfId="1332" xr:uid="{00000000-0005-0000-0000-00005C050000}"/>
    <cellStyle name="40% - Accent5 2 5" xfId="539" xr:uid="{00000000-0005-0000-0000-000043020000}"/>
    <cellStyle name="40% - Accent5 2 5 2" xfId="1094" xr:uid="{00000000-0005-0000-0000-00006E040000}"/>
    <cellStyle name="40% - Accent5 2 5 2 2" xfId="2024" xr:uid="{00000000-0005-0000-0000-000010080000}"/>
    <cellStyle name="40% - Accent5 2 5 3" xfId="1561" xr:uid="{00000000-0005-0000-0000-000041060000}"/>
    <cellStyle name="40% - Accent5 2 6" xfId="717" xr:uid="{00000000-0005-0000-0000-0000F5020000}"/>
    <cellStyle name="40% - Accent5 2 6 2" xfId="1647" xr:uid="{00000000-0005-0000-0000-000097060000}"/>
    <cellStyle name="40% - Accent5 2 7" xfId="1184" xr:uid="{00000000-0005-0000-0000-0000C8040000}"/>
    <cellStyle name="40% - Accent5 3" xfId="128" xr:uid="{00000000-0005-0000-0000-000080000000}"/>
    <cellStyle name="40% - Accent5 3 2" xfId="245" xr:uid="{00000000-0005-0000-0000-0000F5000000}"/>
    <cellStyle name="40% - Accent5 3 2 2" xfId="374" xr:uid="{00000000-0005-0000-0000-000076010000}"/>
    <cellStyle name="40% - Accent5 3 2 2 2" xfId="939" xr:uid="{00000000-0005-0000-0000-0000D3030000}"/>
    <cellStyle name="40% - Accent5 3 2 2 2 2" xfId="1869" xr:uid="{00000000-0005-0000-0000-000075070000}"/>
    <cellStyle name="40% - Accent5 3 2 2 3" xfId="1406" xr:uid="{00000000-0005-0000-0000-0000A6050000}"/>
    <cellStyle name="40% - Accent5 3 2 3" xfId="543" xr:uid="{00000000-0005-0000-0000-000047020000}"/>
    <cellStyle name="40% - Accent5 3 2 3 2" xfId="1097" xr:uid="{00000000-0005-0000-0000-000071040000}"/>
    <cellStyle name="40% - Accent5 3 2 3 2 2" xfId="2027" xr:uid="{00000000-0005-0000-0000-000013080000}"/>
    <cellStyle name="40% - Accent5 3 2 3 3" xfId="1564" xr:uid="{00000000-0005-0000-0000-000044060000}"/>
    <cellStyle name="40% - Accent5 3 2 4" xfId="831" xr:uid="{00000000-0005-0000-0000-000067030000}"/>
    <cellStyle name="40% - Accent5 3 2 4 2" xfId="1761" xr:uid="{00000000-0005-0000-0000-000009070000}"/>
    <cellStyle name="40% - Accent5 3 2 5" xfId="1298" xr:uid="{00000000-0005-0000-0000-00003A050000}"/>
    <cellStyle name="40% - Accent5 3 3" xfId="176" xr:uid="{00000000-0005-0000-0000-0000B0000000}"/>
    <cellStyle name="40% - Accent5 3 3 2" xfId="544" xr:uid="{00000000-0005-0000-0000-000048020000}"/>
    <cellStyle name="40% - Accent5 3 3 2 2" xfId="1098" xr:uid="{00000000-0005-0000-0000-000072040000}"/>
    <cellStyle name="40% - Accent5 3 3 2 2 2" xfId="2028" xr:uid="{00000000-0005-0000-0000-000014080000}"/>
    <cellStyle name="40% - Accent5 3 3 2 3" xfId="1565" xr:uid="{00000000-0005-0000-0000-000045060000}"/>
    <cellStyle name="40% - Accent5 3 3 3" xfId="772" xr:uid="{00000000-0005-0000-0000-00002C030000}"/>
    <cellStyle name="40% - Accent5 3 3 3 2" xfId="1702" xr:uid="{00000000-0005-0000-0000-0000CE060000}"/>
    <cellStyle name="40% - Accent5 3 3 4" xfId="1239" xr:uid="{00000000-0005-0000-0000-0000FF040000}"/>
    <cellStyle name="40% - Accent5 3 4" xfId="315" xr:uid="{00000000-0005-0000-0000-00003B010000}"/>
    <cellStyle name="40% - Accent5 3 4 2" xfId="880" xr:uid="{00000000-0005-0000-0000-000098030000}"/>
    <cellStyle name="40% - Accent5 3 4 2 2" xfId="1810" xr:uid="{00000000-0005-0000-0000-00003A070000}"/>
    <cellStyle name="40% - Accent5 3 4 3" xfId="1347" xr:uid="{00000000-0005-0000-0000-00006B050000}"/>
    <cellStyle name="40% - Accent5 3 5" xfId="542" xr:uid="{00000000-0005-0000-0000-000046020000}"/>
    <cellStyle name="40% - Accent5 3 6" xfId="732" xr:uid="{00000000-0005-0000-0000-000004030000}"/>
    <cellStyle name="40% - Accent5 3 6 2" xfId="1662" xr:uid="{00000000-0005-0000-0000-0000A6060000}"/>
    <cellStyle name="40% - Accent5 3 7" xfId="1199" xr:uid="{00000000-0005-0000-0000-0000D7040000}"/>
    <cellStyle name="40% - Accent5 4" xfId="39" xr:uid="{00000000-0005-0000-0000-000027000000}"/>
    <cellStyle name="40% - Accent5 4 2" xfId="545" xr:uid="{00000000-0005-0000-0000-000049020000}"/>
    <cellStyle name="40% - Accent5 4 2 2" xfId="1099" xr:uid="{00000000-0005-0000-0000-000073040000}"/>
    <cellStyle name="40% - Accent5 4 2 2 2" xfId="2029" xr:uid="{00000000-0005-0000-0000-000015080000}"/>
    <cellStyle name="40% - Accent5 4 2 3" xfId="1566" xr:uid="{00000000-0005-0000-0000-000046060000}"/>
    <cellStyle name="40% - Accent5 5" xfId="212" xr:uid="{00000000-0005-0000-0000-0000D4000000}"/>
    <cellStyle name="40% - Accent5 5 2" xfId="342" xr:uid="{00000000-0005-0000-0000-000056010000}"/>
    <cellStyle name="40% - Accent5 5 2 2" xfId="907" xr:uid="{00000000-0005-0000-0000-0000B3030000}"/>
    <cellStyle name="40% - Accent5 5 2 2 2" xfId="1837" xr:uid="{00000000-0005-0000-0000-000055070000}"/>
    <cellStyle name="40% - Accent5 5 2 3" xfId="1374" xr:uid="{00000000-0005-0000-0000-000086050000}"/>
    <cellStyle name="40% - Accent5 5 3" xfId="546" xr:uid="{00000000-0005-0000-0000-00004A020000}"/>
    <cellStyle name="40% - Accent5 5 3 2" xfId="1100" xr:uid="{00000000-0005-0000-0000-000074040000}"/>
    <cellStyle name="40% - Accent5 5 3 2 2" xfId="2030" xr:uid="{00000000-0005-0000-0000-000016080000}"/>
    <cellStyle name="40% - Accent5 5 3 3" xfId="1567" xr:uid="{00000000-0005-0000-0000-000047060000}"/>
    <cellStyle name="40% - Accent5 5 4" xfId="799" xr:uid="{00000000-0005-0000-0000-000047030000}"/>
    <cellStyle name="40% - Accent5 5 4 2" xfId="1729" xr:uid="{00000000-0005-0000-0000-0000E9060000}"/>
    <cellStyle name="40% - Accent5 5 5" xfId="1266" xr:uid="{00000000-0005-0000-0000-00001A050000}"/>
    <cellStyle name="40% - Accent5 6" xfId="547" xr:uid="{00000000-0005-0000-0000-00004B020000}"/>
    <cellStyle name="40% - Accent5 6 2" xfId="1101" xr:uid="{00000000-0005-0000-0000-000075040000}"/>
    <cellStyle name="40% - Accent5 6 2 2" xfId="2031" xr:uid="{00000000-0005-0000-0000-000017080000}"/>
    <cellStyle name="40% - Accent5 6 3" xfId="1568" xr:uid="{00000000-0005-0000-0000-000048060000}"/>
    <cellStyle name="40% - Accent5 7" xfId="548" xr:uid="{00000000-0005-0000-0000-00004C020000}"/>
    <cellStyle name="40% - Accent5 7 2" xfId="1102" xr:uid="{00000000-0005-0000-0000-000076040000}"/>
    <cellStyle name="40% - Accent5 7 2 2" xfId="2032" xr:uid="{00000000-0005-0000-0000-000018080000}"/>
    <cellStyle name="40% - Accent5 7 3" xfId="1569" xr:uid="{00000000-0005-0000-0000-000049060000}"/>
    <cellStyle name="40% - Accent5 8" xfId="549" xr:uid="{00000000-0005-0000-0000-00004D020000}"/>
    <cellStyle name="40% - Accent5 8 2" xfId="1103" xr:uid="{00000000-0005-0000-0000-000077040000}"/>
    <cellStyle name="40% - Accent5 8 2 2" xfId="2033" xr:uid="{00000000-0005-0000-0000-000019080000}"/>
    <cellStyle name="40% - Accent5 8 3" xfId="1570" xr:uid="{00000000-0005-0000-0000-00004A060000}"/>
    <cellStyle name="40% - Accent5 9" xfId="550" xr:uid="{00000000-0005-0000-0000-00004E020000}"/>
    <cellStyle name="40% - Accent5 9 2" xfId="1104" xr:uid="{00000000-0005-0000-0000-000078040000}"/>
    <cellStyle name="40% - Accent5 9 2 2" xfId="2034" xr:uid="{00000000-0005-0000-0000-00001A080000}"/>
    <cellStyle name="40% - Accent5 9 3" xfId="1571" xr:uid="{00000000-0005-0000-0000-00004B060000}"/>
    <cellStyle name="40% - Accent6 10" xfId="551" xr:uid="{00000000-0005-0000-0000-00004F020000}"/>
    <cellStyle name="40% - Accent6 10 2" xfId="1105" xr:uid="{00000000-0005-0000-0000-000079040000}"/>
    <cellStyle name="40% - Accent6 10 2 2" xfId="2035" xr:uid="{00000000-0005-0000-0000-00001B080000}"/>
    <cellStyle name="40% - Accent6 10 3" xfId="1572" xr:uid="{00000000-0005-0000-0000-00004C060000}"/>
    <cellStyle name="40% - Accent6 11" xfId="552" xr:uid="{00000000-0005-0000-0000-000050020000}"/>
    <cellStyle name="40% - Accent6 12" xfId="970" xr:uid="{00000000-0005-0000-0000-0000F2030000}"/>
    <cellStyle name="40% - Accent6 12 2" xfId="1900" xr:uid="{00000000-0005-0000-0000-000094070000}"/>
    <cellStyle name="40% - Accent6 13" xfId="1437" xr:uid="{00000000-0005-0000-0000-0000C5050000}"/>
    <cellStyle name="40% - Accent6 2" xfId="89" xr:uid="{00000000-0005-0000-0000-000059000000}"/>
    <cellStyle name="40% - Accent6 2 2" xfId="232" xr:uid="{00000000-0005-0000-0000-0000E8000000}"/>
    <cellStyle name="40% - Accent6 2 2 2" xfId="361" xr:uid="{00000000-0005-0000-0000-000069010000}"/>
    <cellStyle name="40% - Accent6 2 2 2 2" xfId="926" xr:uid="{00000000-0005-0000-0000-0000C6030000}"/>
    <cellStyle name="40% - Accent6 2 2 2 2 2" xfId="1856" xr:uid="{00000000-0005-0000-0000-000068070000}"/>
    <cellStyle name="40% - Accent6 2 2 2 3" xfId="1393" xr:uid="{00000000-0005-0000-0000-000099050000}"/>
    <cellStyle name="40% - Accent6 2 2 3" xfId="554" xr:uid="{00000000-0005-0000-0000-000052020000}"/>
    <cellStyle name="40% - Accent6 2 2 3 2" xfId="1107" xr:uid="{00000000-0005-0000-0000-00007B040000}"/>
    <cellStyle name="40% - Accent6 2 2 3 2 2" xfId="2037" xr:uid="{00000000-0005-0000-0000-00001D080000}"/>
    <cellStyle name="40% - Accent6 2 2 3 3" xfId="1574" xr:uid="{00000000-0005-0000-0000-00004E060000}"/>
    <cellStyle name="40% - Accent6 2 2 4" xfId="818" xr:uid="{00000000-0005-0000-0000-00005A030000}"/>
    <cellStyle name="40% - Accent6 2 2 4 2" xfId="1748" xr:uid="{00000000-0005-0000-0000-0000FC060000}"/>
    <cellStyle name="40% - Accent6 2 2 5" xfId="1285" xr:uid="{00000000-0005-0000-0000-00002D050000}"/>
    <cellStyle name="40% - Accent6 2 3" xfId="163" xr:uid="{00000000-0005-0000-0000-0000A3000000}"/>
    <cellStyle name="40% - Accent6 2 3 2" xfId="555" xr:uid="{00000000-0005-0000-0000-000053020000}"/>
    <cellStyle name="40% - Accent6 2 3 2 2" xfId="1108" xr:uid="{00000000-0005-0000-0000-00007C040000}"/>
    <cellStyle name="40% - Accent6 2 3 2 2 2" xfId="2038" xr:uid="{00000000-0005-0000-0000-00001E080000}"/>
    <cellStyle name="40% - Accent6 2 3 2 3" xfId="1575" xr:uid="{00000000-0005-0000-0000-00004F060000}"/>
    <cellStyle name="40% - Accent6 2 3 3" xfId="759" xr:uid="{00000000-0005-0000-0000-00001F030000}"/>
    <cellStyle name="40% - Accent6 2 3 3 2" xfId="1689" xr:uid="{00000000-0005-0000-0000-0000C1060000}"/>
    <cellStyle name="40% - Accent6 2 3 4" xfId="1226" xr:uid="{00000000-0005-0000-0000-0000F2040000}"/>
    <cellStyle name="40% - Accent6 2 4" xfId="302" xr:uid="{00000000-0005-0000-0000-00002E010000}"/>
    <cellStyle name="40% - Accent6 2 4 2" xfId="867" xr:uid="{00000000-0005-0000-0000-00008B030000}"/>
    <cellStyle name="40% - Accent6 2 4 2 2" xfId="1797" xr:uid="{00000000-0005-0000-0000-00002D070000}"/>
    <cellStyle name="40% - Accent6 2 4 3" xfId="1334" xr:uid="{00000000-0005-0000-0000-00005E050000}"/>
    <cellStyle name="40% - Accent6 2 5" xfId="553" xr:uid="{00000000-0005-0000-0000-000051020000}"/>
    <cellStyle name="40% - Accent6 2 5 2" xfId="1106" xr:uid="{00000000-0005-0000-0000-00007A040000}"/>
    <cellStyle name="40% - Accent6 2 5 2 2" xfId="2036" xr:uid="{00000000-0005-0000-0000-00001C080000}"/>
    <cellStyle name="40% - Accent6 2 5 3" xfId="1573" xr:uid="{00000000-0005-0000-0000-00004D060000}"/>
    <cellStyle name="40% - Accent6 2 6" xfId="719" xr:uid="{00000000-0005-0000-0000-0000F7020000}"/>
    <cellStyle name="40% - Accent6 2 6 2" xfId="1649" xr:uid="{00000000-0005-0000-0000-000099060000}"/>
    <cellStyle name="40% - Accent6 2 7" xfId="1186" xr:uid="{00000000-0005-0000-0000-0000CA040000}"/>
    <cellStyle name="40% - Accent6 3" xfId="132" xr:uid="{00000000-0005-0000-0000-000084000000}"/>
    <cellStyle name="40% - Accent6 3 2" xfId="247" xr:uid="{00000000-0005-0000-0000-0000F7000000}"/>
    <cellStyle name="40% - Accent6 3 2 2" xfId="376" xr:uid="{00000000-0005-0000-0000-000078010000}"/>
    <cellStyle name="40% - Accent6 3 2 2 2" xfId="941" xr:uid="{00000000-0005-0000-0000-0000D5030000}"/>
    <cellStyle name="40% - Accent6 3 2 2 2 2" xfId="1871" xr:uid="{00000000-0005-0000-0000-000077070000}"/>
    <cellStyle name="40% - Accent6 3 2 2 3" xfId="1408" xr:uid="{00000000-0005-0000-0000-0000A8050000}"/>
    <cellStyle name="40% - Accent6 3 2 3" xfId="557" xr:uid="{00000000-0005-0000-0000-000055020000}"/>
    <cellStyle name="40% - Accent6 3 2 3 2" xfId="1109" xr:uid="{00000000-0005-0000-0000-00007D040000}"/>
    <cellStyle name="40% - Accent6 3 2 3 2 2" xfId="2039" xr:uid="{00000000-0005-0000-0000-00001F080000}"/>
    <cellStyle name="40% - Accent6 3 2 3 3" xfId="1576" xr:uid="{00000000-0005-0000-0000-000050060000}"/>
    <cellStyle name="40% - Accent6 3 2 4" xfId="833" xr:uid="{00000000-0005-0000-0000-000069030000}"/>
    <cellStyle name="40% - Accent6 3 2 4 2" xfId="1763" xr:uid="{00000000-0005-0000-0000-00000B070000}"/>
    <cellStyle name="40% - Accent6 3 2 5" xfId="1300" xr:uid="{00000000-0005-0000-0000-00003C050000}"/>
    <cellStyle name="40% - Accent6 3 3" xfId="178" xr:uid="{00000000-0005-0000-0000-0000B2000000}"/>
    <cellStyle name="40% - Accent6 3 3 2" xfId="558" xr:uid="{00000000-0005-0000-0000-000056020000}"/>
    <cellStyle name="40% - Accent6 3 3 2 2" xfId="1110" xr:uid="{00000000-0005-0000-0000-00007E040000}"/>
    <cellStyle name="40% - Accent6 3 3 2 2 2" xfId="2040" xr:uid="{00000000-0005-0000-0000-000020080000}"/>
    <cellStyle name="40% - Accent6 3 3 2 3" xfId="1577" xr:uid="{00000000-0005-0000-0000-000051060000}"/>
    <cellStyle name="40% - Accent6 3 3 3" xfId="774" xr:uid="{00000000-0005-0000-0000-00002E030000}"/>
    <cellStyle name="40% - Accent6 3 3 3 2" xfId="1704" xr:uid="{00000000-0005-0000-0000-0000D0060000}"/>
    <cellStyle name="40% - Accent6 3 3 4" xfId="1241" xr:uid="{00000000-0005-0000-0000-000001050000}"/>
    <cellStyle name="40% - Accent6 3 4" xfId="317" xr:uid="{00000000-0005-0000-0000-00003D010000}"/>
    <cellStyle name="40% - Accent6 3 4 2" xfId="882" xr:uid="{00000000-0005-0000-0000-00009A030000}"/>
    <cellStyle name="40% - Accent6 3 4 2 2" xfId="1812" xr:uid="{00000000-0005-0000-0000-00003C070000}"/>
    <cellStyle name="40% - Accent6 3 4 3" xfId="1349" xr:uid="{00000000-0005-0000-0000-00006D050000}"/>
    <cellStyle name="40% - Accent6 3 5" xfId="556" xr:uid="{00000000-0005-0000-0000-000054020000}"/>
    <cellStyle name="40% - Accent6 3 6" xfId="734" xr:uid="{00000000-0005-0000-0000-000006030000}"/>
    <cellStyle name="40% - Accent6 3 6 2" xfId="1664" xr:uid="{00000000-0005-0000-0000-0000A8060000}"/>
    <cellStyle name="40% - Accent6 3 7" xfId="1201" xr:uid="{00000000-0005-0000-0000-0000D9040000}"/>
    <cellStyle name="40% - Accent6 4" xfId="43" xr:uid="{00000000-0005-0000-0000-00002B000000}"/>
    <cellStyle name="40% - Accent6 4 2" xfId="559" xr:uid="{00000000-0005-0000-0000-000057020000}"/>
    <cellStyle name="40% - Accent6 4 2 2" xfId="1111" xr:uid="{00000000-0005-0000-0000-00007F040000}"/>
    <cellStyle name="40% - Accent6 4 2 2 2" xfId="2041" xr:uid="{00000000-0005-0000-0000-000021080000}"/>
    <cellStyle name="40% - Accent6 4 2 3" xfId="1578" xr:uid="{00000000-0005-0000-0000-000052060000}"/>
    <cellStyle name="40% - Accent6 5" xfId="214" xr:uid="{00000000-0005-0000-0000-0000D6000000}"/>
    <cellStyle name="40% - Accent6 5 2" xfId="344" xr:uid="{00000000-0005-0000-0000-000058010000}"/>
    <cellStyle name="40% - Accent6 5 2 2" xfId="909" xr:uid="{00000000-0005-0000-0000-0000B5030000}"/>
    <cellStyle name="40% - Accent6 5 2 2 2" xfId="1839" xr:uid="{00000000-0005-0000-0000-000057070000}"/>
    <cellStyle name="40% - Accent6 5 2 3" xfId="1376" xr:uid="{00000000-0005-0000-0000-000088050000}"/>
    <cellStyle name="40% - Accent6 5 3" xfId="560" xr:uid="{00000000-0005-0000-0000-000058020000}"/>
    <cellStyle name="40% - Accent6 5 3 2" xfId="1112" xr:uid="{00000000-0005-0000-0000-000080040000}"/>
    <cellStyle name="40% - Accent6 5 3 2 2" xfId="2042" xr:uid="{00000000-0005-0000-0000-000022080000}"/>
    <cellStyle name="40% - Accent6 5 3 3" xfId="1579" xr:uid="{00000000-0005-0000-0000-000053060000}"/>
    <cellStyle name="40% - Accent6 5 4" xfId="801" xr:uid="{00000000-0005-0000-0000-000049030000}"/>
    <cellStyle name="40% - Accent6 5 4 2" xfId="1731" xr:uid="{00000000-0005-0000-0000-0000EB060000}"/>
    <cellStyle name="40% - Accent6 5 5" xfId="1268" xr:uid="{00000000-0005-0000-0000-00001C050000}"/>
    <cellStyle name="40% - Accent6 6" xfId="561" xr:uid="{00000000-0005-0000-0000-000059020000}"/>
    <cellStyle name="40% - Accent6 6 2" xfId="1113" xr:uid="{00000000-0005-0000-0000-000081040000}"/>
    <cellStyle name="40% - Accent6 6 2 2" xfId="2043" xr:uid="{00000000-0005-0000-0000-000023080000}"/>
    <cellStyle name="40% - Accent6 6 3" xfId="1580" xr:uid="{00000000-0005-0000-0000-000054060000}"/>
    <cellStyle name="40% - Accent6 7" xfId="562" xr:uid="{00000000-0005-0000-0000-00005A020000}"/>
    <cellStyle name="40% - Accent6 7 2" xfId="1114" xr:uid="{00000000-0005-0000-0000-000082040000}"/>
    <cellStyle name="40% - Accent6 7 2 2" xfId="2044" xr:uid="{00000000-0005-0000-0000-000024080000}"/>
    <cellStyle name="40% - Accent6 7 3" xfId="1581" xr:uid="{00000000-0005-0000-0000-000055060000}"/>
    <cellStyle name="40% - Accent6 8" xfId="563" xr:uid="{00000000-0005-0000-0000-00005B020000}"/>
    <cellStyle name="40% - Accent6 8 2" xfId="1115" xr:uid="{00000000-0005-0000-0000-000083040000}"/>
    <cellStyle name="40% - Accent6 8 2 2" xfId="2045" xr:uid="{00000000-0005-0000-0000-000025080000}"/>
    <cellStyle name="40% - Accent6 8 3" xfId="1582" xr:uid="{00000000-0005-0000-0000-000056060000}"/>
    <cellStyle name="40% - Accent6 9" xfId="564" xr:uid="{00000000-0005-0000-0000-00005C020000}"/>
    <cellStyle name="40% - Accent6 9 2" xfId="1116" xr:uid="{00000000-0005-0000-0000-000084040000}"/>
    <cellStyle name="40% - Accent6 9 2 2" xfId="2046" xr:uid="{00000000-0005-0000-0000-000026080000}"/>
    <cellStyle name="40% - Accent6 9 3" xfId="1583" xr:uid="{00000000-0005-0000-0000-000057060000}"/>
    <cellStyle name="60% - Accent1 2" xfId="70" xr:uid="{00000000-0005-0000-0000-000046000000}"/>
    <cellStyle name="60% - Accent1 2 2" xfId="565" xr:uid="{00000000-0005-0000-0000-00005D020000}"/>
    <cellStyle name="60% - Accent1 3" xfId="113" xr:uid="{00000000-0005-0000-0000-000071000000}"/>
    <cellStyle name="60% - Accent1 3 2" xfId="567" xr:uid="{00000000-0005-0000-0000-00005F020000}"/>
    <cellStyle name="60% - Accent1 3 3" xfId="566" xr:uid="{00000000-0005-0000-0000-00005E020000}"/>
    <cellStyle name="60% - Accent1 4" xfId="24" xr:uid="{00000000-0005-0000-0000-000018000000}"/>
    <cellStyle name="60% - Accent2 2" xfId="74" xr:uid="{00000000-0005-0000-0000-00004A000000}"/>
    <cellStyle name="60% - Accent2 2 2" xfId="568" xr:uid="{00000000-0005-0000-0000-000060020000}"/>
    <cellStyle name="60% - Accent2 3" xfId="117" xr:uid="{00000000-0005-0000-0000-000075000000}"/>
    <cellStyle name="60% - Accent2 3 2" xfId="570" xr:uid="{00000000-0005-0000-0000-000062020000}"/>
    <cellStyle name="60% - Accent2 3 3" xfId="569" xr:uid="{00000000-0005-0000-0000-000061020000}"/>
    <cellStyle name="60% - Accent2 4" xfId="28" xr:uid="{00000000-0005-0000-0000-00001C000000}"/>
    <cellStyle name="60% - Accent3 2" xfId="78" xr:uid="{00000000-0005-0000-0000-00004E000000}"/>
    <cellStyle name="60% - Accent3 2 2" xfId="571" xr:uid="{00000000-0005-0000-0000-000063020000}"/>
    <cellStyle name="60% - Accent3 3" xfId="121" xr:uid="{00000000-0005-0000-0000-000079000000}"/>
    <cellStyle name="60% - Accent3 3 2" xfId="573" xr:uid="{00000000-0005-0000-0000-000065020000}"/>
    <cellStyle name="60% - Accent3 3 3" xfId="572" xr:uid="{00000000-0005-0000-0000-000064020000}"/>
    <cellStyle name="60% - Accent3 4" xfId="32" xr:uid="{00000000-0005-0000-0000-000020000000}"/>
    <cellStyle name="60% - Accent4 2" xfId="82" xr:uid="{00000000-0005-0000-0000-000052000000}"/>
    <cellStyle name="60% - Accent4 2 2" xfId="574" xr:uid="{00000000-0005-0000-0000-000066020000}"/>
    <cellStyle name="60% - Accent4 3" xfId="125" xr:uid="{00000000-0005-0000-0000-00007D000000}"/>
    <cellStyle name="60% - Accent4 3 2" xfId="576" xr:uid="{00000000-0005-0000-0000-000068020000}"/>
    <cellStyle name="60% - Accent4 3 3" xfId="575" xr:uid="{00000000-0005-0000-0000-000067020000}"/>
    <cellStyle name="60% - Accent4 4" xfId="36" xr:uid="{00000000-0005-0000-0000-000024000000}"/>
    <cellStyle name="60% - Accent5 2" xfId="86" xr:uid="{00000000-0005-0000-0000-000056000000}"/>
    <cellStyle name="60% - Accent5 2 2" xfId="577" xr:uid="{00000000-0005-0000-0000-000069020000}"/>
    <cellStyle name="60% - Accent5 3" xfId="129" xr:uid="{00000000-0005-0000-0000-000081000000}"/>
    <cellStyle name="60% - Accent5 3 2" xfId="579" xr:uid="{00000000-0005-0000-0000-00006B020000}"/>
    <cellStyle name="60% - Accent5 3 3" xfId="578" xr:uid="{00000000-0005-0000-0000-00006A020000}"/>
    <cellStyle name="60% - Accent5 4" xfId="40" xr:uid="{00000000-0005-0000-0000-000028000000}"/>
    <cellStyle name="60% - Accent6 2" xfId="90" xr:uid="{00000000-0005-0000-0000-00005A000000}"/>
    <cellStyle name="60% - Accent6 2 2" xfId="580" xr:uid="{00000000-0005-0000-0000-00006C020000}"/>
    <cellStyle name="60% - Accent6 3" xfId="133" xr:uid="{00000000-0005-0000-0000-000085000000}"/>
    <cellStyle name="60% - Accent6 3 2" xfId="582" xr:uid="{00000000-0005-0000-0000-00006E020000}"/>
    <cellStyle name="60% - Accent6 3 3" xfId="581" xr:uid="{00000000-0005-0000-0000-00006D020000}"/>
    <cellStyle name="60% - Accent6 4" xfId="44" xr:uid="{00000000-0005-0000-0000-00002C000000}"/>
    <cellStyle name="Accent1 2" xfId="67" xr:uid="{00000000-0005-0000-0000-000043000000}"/>
    <cellStyle name="Accent1 2 2" xfId="583" xr:uid="{00000000-0005-0000-0000-00006F020000}"/>
    <cellStyle name="Accent1 3" xfId="110" xr:uid="{00000000-0005-0000-0000-00006E000000}"/>
    <cellStyle name="Accent1 3 2" xfId="585" xr:uid="{00000000-0005-0000-0000-000071020000}"/>
    <cellStyle name="Accent1 3 3" xfId="584" xr:uid="{00000000-0005-0000-0000-000070020000}"/>
    <cellStyle name="Accent1 4" xfId="21" xr:uid="{00000000-0005-0000-0000-000015000000}"/>
    <cellStyle name="Accent2 2" xfId="71" xr:uid="{00000000-0005-0000-0000-000047000000}"/>
    <cellStyle name="Accent2 2 2" xfId="586" xr:uid="{00000000-0005-0000-0000-000072020000}"/>
    <cellStyle name="Accent2 3" xfId="114" xr:uid="{00000000-0005-0000-0000-000072000000}"/>
    <cellStyle name="Accent2 3 2" xfId="588" xr:uid="{00000000-0005-0000-0000-000074020000}"/>
    <cellStyle name="Accent2 3 3" xfId="587" xr:uid="{00000000-0005-0000-0000-000073020000}"/>
    <cellStyle name="Accent2 4" xfId="25" xr:uid="{00000000-0005-0000-0000-000019000000}"/>
    <cellStyle name="Accent3 2" xfId="75" xr:uid="{00000000-0005-0000-0000-00004B000000}"/>
    <cellStyle name="Accent3 2 2" xfId="589" xr:uid="{00000000-0005-0000-0000-000075020000}"/>
    <cellStyle name="Accent3 3" xfId="118" xr:uid="{00000000-0005-0000-0000-000076000000}"/>
    <cellStyle name="Accent3 3 2" xfId="591" xr:uid="{00000000-0005-0000-0000-000077020000}"/>
    <cellStyle name="Accent3 3 3" xfId="590" xr:uid="{00000000-0005-0000-0000-000076020000}"/>
    <cellStyle name="Accent3 4" xfId="29" xr:uid="{00000000-0005-0000-0000-00001D000000}"/>
    <cellStyle name="Accent4 2" xfId="79" xr:uid="{00000000-0005-0000-0000-00004F000000}"/>
    <cellStyle name="Accent4 2 2" xfId="592" xr:uid="{00000000-0005-0000-0000-000078020000}"/>
    <cellStyle name="Accent4 3" xfId="122" xr:uid="{00000000-0005-0000-0000-00007A000000}"/>
    <cellStyle name="Accent4 3 2" xfId="594" xr:uid="{00000000-0005-0000-0000-00007A020000}"/>
    <cellStyle name="Accent4 3 3" xfId="593" xr:uid="{00000000-0005-0000-0000-000079020000}"/>
    <cellStyle name="Accent4 4" xfId="33" xr:uid="{00000000-0005-0000-0000-000021000000}"/>
    <cellStyle name="Accent5 2" xfId="83" xr:uid="{00000000-0005-0000-0000-000053000000}"/>
    <cellStyle name="Accent5 2 2" xfId="595" xr:uid="{00000000-0005-0000-0000-00007B020000}"/>
    <cellStyle name="Accent5 3" xfId="126" xr:uid="{00000000-0005-0000-0000-00007E000000}"/>
    <cellStyle name="Accent5 3 2" xfId="597" xr:uid="{00000000-0005-0000-0000-00007D020000}"/>
    <cellStyle name="Accent5 3 3" xfId="596" xr:uid="{00000000-0005-0000-0000-00007C020000}"/>
    <cellStyle name="Accent5 4" xfId="37" xr:uid="{00000000-0005-0000-0000-000025000000}"/>
    <cellStyle name="Accent6 2" xfId="87" xr:uid="{00000000-0005-0000-0000-000057000000}"/>
    <cellStyle name="Accent6 2 2" xfId="598" xr:uid="{00000000-0005-0000-0000-00007E020000}"/>
    <cellStyle name="Accent6 3" xfId="130" xr:uid="{00000000-0005-0000-0000-000082000000}"/>
    <cellStyle name="Accent6 3 2" xfId="600" xr:uid="{00000000-0005-0000-0000-000080020000}"/>
    <cellStyle name="Accent6 3 3" xfId="599" xr:uid="{00000000-0005-0000-0000-00007F020000}"/>
    <cellStyle name="Accent6 4" xfId="41" xr:uid="{00000000-0005-0000-0000-000029000000}"/>
    <cellStyle name="Bad 2" xfId="56" xr:uid="{00000000-0005-0000-0000-000038000000}"/>
    <cellStyle name="Bad 2 2" xfId="601" xr:uid="{00000000-0005-0000-0000-000081020000}"/>
    <cellStyle name="Bad 3" xfId="99" xr:uid="{00000000-0005-0000-0000-000063000000}"/>
    <cellStyle name="Bad 3 2" xfId="603" xr:uid="{00000000-0005-0000-0000-000083020000}"/>
    <cellStyle name="Bad 3 3" xfId="602" xr:uid="{00000000-0005-0000-0000-000082020000}"/>
    <cellStyle name="Bad 4" xfId="10" xr:uid="{00000000-0005-0000-0000-00000A000000}"/>
    <cellStyle name="Calculation 2" xfId="60" xr:uid="{00000000-0005-0000-0000-00003C000000}"/>
    <cellStyle name="Calculation 2 2" xfId="604" xr:uid="{00000000-0005-0000-0000-000084020000}"/>
    <cellStyle name="Calculation 3" xfId="103" xr:uid="{00000000-0005-0000-0000-000067000000}"/>
    <cellStyle name="Calculation 3 2" xfId="606" xr:uid="{00000000-0005-0000-0000-000086020000}"/>
    <cellStyle name="Calculation 3 3" xfId="605" xr:uid="{00000000-0005-0000-0000-000085020000}"/>
    <cellStyle name="Calculation 4" xfId="14" xr:uid="{00000000-0005-0000-0000-00000E000000}"/>
    <cellStyle name="Check Cell 2" xfId="62" xr:uid="{00000000-0005-0000-0000-00003E000000}"/>
    <cellStyle name="Check Cell 2 2" xfId="607" xr:uid="{00000000-0005-0000-0000-000087020000}"/>
    <cellStyle name="Check Cell 3" xfId="105" xr:uid="{00000000-0005-0000-0000-000069000000}"/>
    <cellStyle name="Check Cell 3 2" xfId="609" xr:uid="{00000000-0005-0000-0000-000089020000}"/>
    <cellStyle name="Check Cell 3 3" xfId="608" xr:uid="{00000000-0005-0000-0000-000088020000}"/>
    <cellStyle name="Check Cell 4" xfId="16" xr:uid="{00000000-0005-0000-0000-000010000000}"/>
    <cellStyle name="Comma 10" xfId="610" xr:uid="{00000000-0005-0000-0000-00008A020000}"/>
    <cellStyle name="Comma 10 2" xfId="1117" xr:uid="{00000000-0005-0000-0000-000085040000}"/>
    <cellStyle name="Comma 10 2 2" xfId="2047" xr:uid="{00000000-0005-0000-0000-000027080000}"/>
    <cellStyle name="Comma 10 2 2 2 2" xfId="2100" xr:uid="{00000000-0005-0000-0000-00005E080000}"/>
    <cellStyle name="Comma 10 3" xfId="1584" xr:uid="{00000000-0005-0000-0000-000058060000}"/>
    <cellStyle name="Comma 2" xfId="48" xr:uid="{00000000-0005-0000-0000-000030000000}"/>
    <cellStyle name="Comma 2 2" xfId="218" xr:uid="{00000000-0005-0000-0000-0000DA000000}"/>
    <cellStyle name="Comma 2 2 2" xfId="347" xr:uid="{00000000-0005-0000-0000-00005B010000}"/>
    <cellStyle name="Comma 2 2 2 2" xfId="912" xr:uid="{00000000-0005-0000-0000-0000B8030000}"/>
    <cellStyle name="Comma 2 2 2 2 2" xfId="1842" xr:uid="{00000000-0005-0000-0000-00005A070000}"/>
    <cellStyle name="Comma 2 2 2 3" xfId="1379" xr:uid="{00000000-0005-0000-0000-00008B050000}"/>
    <cellStyle name="Comma 2 2 3" xfId="612" xr:uid="{00000000-0005-0000-0000-00008C020000}"/>
    <cellStyle name="Comma 2 2 3 2" xfId="1119" xr:uid="{00000000-0005-0000-0000-000087040000}"/>
    <cellStyle name="Comma 2 2 3 2 2" xfId="2049" xr:uid="{00000000-0005-0000-0000-000029080000}"/>
    <cellStyle name="Comma 2 2 3 3" xfId="1586" xr:uid="{00000000-0005-0000-0000-00005A060000}"/>
    <cellStyle name="Comma 2 2 4" xfId="804" xr:uid="{00000000-0005-0000-0000-00004C030000}"/>
    <cellStyle name="Comma 2 2 4 2" xfId="1734" xr:uid="{00000000-0005-0000-0000-0000EE060000}"/>
    <cellStyle name="Comma 2 2 5" xfId="1271" xr:uid="{00000000-0005-0000-0000-00001F050000}"/>
    <cellStyle name="Comma 2 3" xfId="149" xr:uid="{00000000-0005-0000-0000-000095000000}"/>
    <cellStyle name="Comma 2 3 2" xfId="613" xr:uid="{00000000-0005-0000-0000-00008D020000}"/>
    <cellStyle name="Comma 2 3 2 2" xfId="1120" xr:uid="{00000000-0005-0000-0000-000088040000}"/>
    <cellStyle name="Comma 2 3 2 2 2" xfId="2050" xr:uid="{00000000-0005-0000-0000-00002A080000}"/>
    <cellStyle name="Comma 2 3 2 3" xfId="1587" xr:uid="{00000000-0005-0000-0000-00005B060000}"/>
    <cellStyle name="Comma 2 3 3" xfId="745" xr:uid="{00000000-0005-0000-0000-000011030000}"/>
    <cellStyle name="Comma 2 3 3 2" xfId="1675" xr:uid="{00000000-0005-0000-0000-0000B3060000}"/>
    <cellStyle name="Comma 2 3 4" xfId="1212" xr:uid="{00000000-0005-0000-0000-0000E4040000}"/>
    <cellStyle name="Comma 2 4" xfId="288" xr:uid="{00000000-0005-0000-0000-000020010000}"/>
    <cellStyle name="Comma 2 4 2" xfId="853" xr:uid="{00000000-0005-0000-0000-00007D030000}"/>
    <cellStyle name="Comma 2 4 2 2" xfId="1783" xr:uid="{00000000-0005-0000-0000-00001F070000}"/>
    <cellStyle name="Comma 2 4 3" xfId="1320" xr:uid="{00000000-0005-0000-0000-000050050000}"/>
    <cellStyle name="Comma 2 5" xfId="611" xr:uid="{00000000-0005-0000-0000-00008B020000}"/>
    <cellStyle name="Comma 2 5 2" xfId="1118" xr:uid="{00000000-0005-0000-0000-000086040000}"/>
    <cellStyle name="Comma 2 5 2 2" xfId="2048" xr:uid="{00000000-0005-0000-0000-000028080000}"/>
    <cellStyle name="Comma 2 5 3" xfId="1585" xr:uid="{00000000-0005-0000-0000-000059060000}"/>
    <cellStyle name="Comma 2 6" xfId="705" xr:uid="{00000000-0005-0000-0000-0000E9020000}"/>
    <cellStyle name="Comma 2 6 2" xfId="1635" xr:uid="{00000000-0005-0000-0000-00008B060000}"/>
    <cellStyle name="Comma 2 7" xfId="1172" xr:uid="{00000000-0005-0000-0000-0000BC040000}"/>
    <cellStyle name="Comma 3" xfId="91" xr:uid="{00000000-0005-0000-0000-00005B000000}"/>
    <cellStyle name="Comma 3 2" xfId="233" xr:uid="{00000000-0005-0000-0000-0000E9000000}"/>
    <cellStyle name="Comma 3 2 2" xfId="362" xr:uid="{00000000-0005-0000-0000-00006A010000}"/>
    <cellStyle name="Comma 3 2 2 2" xfId="927" xr:uid="{00000000-0005-0000-0000-0000C7030000}"/>
    <cellStyle name="Comma 3 2 2 2 2" xfId="1857" xr:uid="{00000000-0005-0000-0000-000069070000}"/>
    <cellStyle name="Comma 3 2 2 3" xfId="1394" xr:uid="{00000000-0005-0000-0000-00009A050000}"/>
    <cellStyle name="Comma 3 2 3" xfId="615" xr:uid="{00000000-0005-0000-0000-00008F020000}"/>
    <cellStyle name="Comma 3 2 3 2" xfId="1122" xr:uid="{00000000-0005-0000-0000-00008A040000}"/>
    <cellStyle name="Comma 3 2 3 2 2" xfId="2052" xr:uid="{00000000-0005-0000-0000-00002C080000}"/>
    <cellStyle name="Comma 3 2 3 3" xfId="1589" xr:uid="{00000000-0005-0000-0000-00005D060000}"/>
    <cellStyle name="Comma 3 2 4" xfId="819" xr:uid="{00000000-0005-0000-0000-00005B030000}"/>
    <cellStyle name="Comma 3 2 4 2" xfId="1749" xr:uid="{00000000-0005-0000-0000-0000FD060000}"/>
    <cellStyle name="Comma 3 2 5" xfId="1286" xr:uid="{00000000-0005-0000-0000-00002E050000}"/>
    <cellStyle name="Comma 3 3" xfId="164" xr:uid="{00000000-0005-0000-0000-0000A4000000}"/>
    <cellStyle name="Comma 3 3 2" xfId="616" xr:uid="{00000000-0005-0000-0000-000090020000}"/>
    <cellStyle name="Comma 3 3 2 2" xfId="1123" xr:uid="{00000000-0005-0000-0000-00008B040000}"/>
    <cellStyle name="Comma 3 3 2 2 2" xfId="2053" xr:uid="{00000000-0005-0000-0000-00002D080000}"/>
    <cellStyle name="Comma 3 3 2 3" xfId="1590" xr:uid="{00000000-0005-0000-0000-00005E060000}"/>
    <cellStyle name="Comma 3 3 3" xfId="760" xr:uid="{00000000-0005-0000-0000-000020030000}"/>
    <cellStyle name="Comma 3 3 3 2" xfId="1690" xr:uid="{00000000-0005-0000-0000-0000C2060000}"/>
    <cellStyle name="Comma 3 3 4" xfId="1227" xr:uid="{00000000-0005-0000-0000-0000F3040000}"/>
    <cellStyle name="Comma 3 4" xfId="303" xr:uid="{00000000-0005-0000-0000-00002F010000}"/>
    <cellStyle name="Comma 3 4 2" xfId="868" xr:uid="{00000000-0005-0000-0000-00008C030000}"/>
    <cellStyle name="Comma 3 4 2 2" xfId="1798" xr:uid="{00000000-0005-0000-0000-00002E070000}"/>
    <cellStyle name="Comma 3 4 3" xfId="1335" xr:uid="{00000000-0005-0000-0000-00005F050000}"/>
    <cellStyle name="Comma 3 5" xfId="614" xr:uid="{00000000-0005-0000-0000-00008E020000}"/>
    <cellStyle name="Comma 3 5 2" xfId="1121" xr:uid="{00000000-0005-0000-0000-000089040000}"/>
    <cellStyle name="Comma 3 5 2 2" xfId="2051" xr:uid="{00000000-0005-0000-0000-00002B080000}"/>
    <cellStyle name="Comma 3 5 3" xfId="1588" xr:uid="{00000000-0005-0000-0000-00005C060000}"/>
    <cellStyle name="Comma 3 6" xfId="720" xr:uid="{00000000-0005-0000-0000-0000F8020000}"/>
    <cellStyle name="Comma 3 6 2" xfId="1650" xr:uid="{00000000-0005-0000-0000-00009A060000}"/>
    <cellStyle name="Comma 3 7" xfId="1187" xr:uid="{00000000-0005-0000-0000-0000CB040000}"/>
    <cellStyle name="Comma 4" xfId="262" xr:uid="{00000000-0005-0000-0000-000006010000}"/>
    <cellStyle name="Comma 4 2" xfId="617" xr:uid="{00000000-0005-0000-0000-000091020000}"/>
    <cellStyle name="Comma 4 2 2" xfId="1124" xr:uid="{00000000-0005-0000-0000-00008C040000}"/>
    <cellStyle name="Comma 4 2 2 2" xfId="2054" xr:uid="{00000000-0005-0000-0000-00002E080000}"/>
    <cellStyle name="Comma 4 2 3" xfId="1591" xr:uid="{00000000-0005-0000-0000-00005F060000}"/>
    <cellStyle name="Comma 5" xfId="187" xr:uid="{00000000-0005-0000-0000-0000BB000000}"/>
    <cellStyle name="Comma 5 2" xfId="618" xr:uid="{00000000-0005-0000-0000-000092020000}"/>
    <cellStyle name="Comma 5 2 2" xfId="1125" xr:uid="{00000000-0005-0000-0000-00008D040000}"/>
    <cellStyle name="Comma 5 2 2 2" xfId="2055" xr:uid="{00000000-0005-0000-0000-00002F080000}"/>
    <cellStyle name="Comma 5 2 3" xfId="1592" xr:uid="{00000000-0005-0000-0000-000060060000}"/>
    <cellStyle name="Comma 6" xfId="619" xr:uid="{00000000-0005-0000-0000-000093020000}"/>
    <cellStyle name="Comma 6 2" xfId="1126" xr:uid="{00000000-0005-0000-0000-00008E040000}"/>
    <cellStyle name="Comma 6 2 2" xfId="2056" xr:uid="{00000000-0005-0000-0000-000030080000}"/>
    <cellStyle name="Comma 6 3" xfId="1593" xr:uid="{00000000-0005-0000-0000-000061060000}"/>
    <cellStyle name="Comma 7" xfId="620" xr:uid="{00000000-0005-0000-0000-000094020000}"/>
    <cellStyle name="Comma 7 2" xfId="1127" xr:uid="{00000000-0005-0000-0000-00008F040000}"/>
    <cellStyle name="Comma 7 2 2" xfId="2057" xr:uid="{00000000-0005-0000-0000-000031080000}"/>
    <cellStyle name="Comma 7 3" xfId="1594" xr:uid="{00000000-0005-0000-0000-000062060000}"/>
    <cellStyle name="Comma 8" xfId="621" xr:uid="{00000000-0005-0000-0000-000095020000}"/>
    <cellStyle name="Comma 8 2" xfId="1128" xr:uid="{00000000-0005-0000-0000-000090040000}"/>
    <cellStyle name="Comma 8 2 2" xfId="2058" xr:uid="{00000000-0005-0000-0000-000032080000}"/>
    <cellStyle name="Comma 8 3" xfId="1595" xr:uid="{00000000-0005-0000-0000-000063060000}"/>
    <cellStyle name="Comma 9" xfId="622" xr:uid="{00000000-0005-0000-0000-000096020000}"/>
    <cellStyle name="Comma 9 2" xfId="1129" xr:uid="{00000000-0005-0000-0000-000091040000}"/>
    <cellStyle name="Comma 9 2 2" xfId="2059" xr:uid="{00000000-0005-0000-0000-000033080000}"/>
    <cellStyle name="Comma 9 3" xfId="1596" xr:uid="{00000000-0005-0000-0000-000064060000}"/>
    <cellStyle name="Currency 2" xfId="47" xr:uid="{00000000-0005-0000-0000-00002F000000}"/>
    <cellStyle name="Explanatory Text 2" xfId="65" xr:uid="{00000000-0005-0000-0000-000041000000}"/>
    <cellStyle name="Explanatory Text 2 2" xfId="623" xr:uid="{00000000-0005-0000-0000-000097020000}"/>
    <cellStyle name="Explanatory Text 3" xfId="108" xr:uid="{00000000-0005-0000-0000-00006C000000}"/>
    <cellStyle name="Explanatory Text 3 2" xfId="625" xr:uid="{00000000-0005-0000-0000-000099020000}"/>
    <cellStyle name="Explanatory Text 3 3" xfId="624" xr:uid="{00000000-0005-0000-0000-000098020000}"/>
    <cellStyle name="Explanatory Text 4" xfId="19" xr:uid="{00000000-0005-0000-0000-000013000000}"/>
    <cellStyle name="Followed Hyperlink" xfId="49" builtinId="9" hidden="1"/>
    <cellStyle name="Good 2" xfId="55" xr:uid="{00000000-0005-0000-0000-000037000000}"/>
    <cellStyle name="Good 2 2" xfId="626" xr:uid="{00000000-0005-0000-0000-00009A020000}"/>
    <cellStyle name="Good 3" xfId="98" xr:uid="{00000000-0005-0000-0000-000062000000}"/>
    <cellStyle name="Good 3 2" xfId="628" xr:uid="{00000000-0005-0000-0000-00009C020000}"/>
    <cellStyle name="Good 3 3" xfId="627" xr:uid="{00000000-0005-0000-0000-00009B020000}"/>
    <cellStyle name="Good 4" xfId="9" xr:uid="{00000000-0005-0000-0000-000009000000}"/>
    <cellStyle name="Heading 1 2" xfId="51" xr:uid="{00000000-0005-0000-0000-000033000000}"/>
    <cellStyle name="Heading 1 2 2" xfId="629" xr:uid="{00000000-0005-0000-0000-00009D020000}"/>
    <cellStyle name="Heading 1 3" xfId="94" xr:uid="{00000000-0005-0000-0000-00005E000000}"/>
    <cellStyle name="Heading 1 3 2" xfId="631" xr:uid="{00000000-0005-0000-0000-00009F020000}"/>
    <cellStyle name="Heading 1 3 3" xfId="630" xr:uid="{00000000-0005-0000-0000-00009E020000}"/>
    <cellStyle name="Heading 1 4" xfId="5" xr:uid="{00000000-0005-0000-0000-000005000000}"/>
    <cellStyle name="Heading 2 2" xfId="52" xr:uid="{00000000-0005-0000-0000-000034000000}"/>
    <cellStyle name="Heading 2 2 2" xfId="632" xr:uid="{00000000-0005-0000-0000-0000A0020000}"/>
    <cellStyle name="Heading 2 3" xfId="95" xr:uid="{00000000-0005-0000-0000-00005F000000}"/>
    <cellStyle name="Heading 2 3 2" xfId="634" xr:uid="{00000000-0005-0000-0000-0000A2020000}"/>
    <cellStyle name="Heading 2 3 3" xfId="633" xr:uid="{00000000-0005-0000-0000-0000A1020000}"/>
    <cellStyle name="Heading 2 4" xfId="6" xr:uid="{00000000-0005-0000-0000-000006000000}"/>
    <cellStyle name="Heading 3 2" xfId="53" xr:uid="{00000000-0005-0000-0000-000035000000}"/>
    <cellStyle name="Heading 3 2 2" xfId="635" xr:uid="{00000000-0005-0000-0000-0000A3020000}"/>
    <cellStyle name="Heading 3 3" xfId="96" xr:uid="{00000000-0005-0000-0000-000060000000}"/>
    <cellStyle name="Heading 3 3 2" xfId="637" xr:uid="{00000000-0005-0000-0000-0000A5020000}"/>
    <cellStyle name="Heading 3 3 3" xfId="636" xr:uid="{00000000-0005-0000-0000-0000A4020000}"/>
    <cellStyle name="Heading 3 4" xfId="7" xr:uid="{00000000-0005-0000-0000-000007000000}"/>
    <cellStyle name="Heading 4 2" xfId="54" xr:uid="{00000000-0005-0000-0000-000036000000}"/>
    <cellStyle name="Heading 4 2 2" xfId="638" xr:uid="{00000000-0005-0000-0000-0000A6020000}"/>
    <cellStyle name="Heading 4 3" xfId="97" xr:uid="{00000000-0005-0000-0000-000061000000}"/>
    <cellStyle name="Heading 4 3 2" xfId="640" xr:uid="{00000000-0005-0000-0000-0000A8020000}"/>
    <cellStyle name="Heading 4 3 3" xfId="639" xr:uid="{00000000-0005-0000-0000-0000A7020000}"/>
    <cellStyle name="Heading 4 4" xfId="8" xr:uid="{00000000-0005-0000-0000-000008000000}"/>
    <cellStyle name="Hyperlink" xfId="1" builtinId="8"/>
    <cellStyle name="Hyperlink 10" xfId="191" hidden="1" xr:uid="{00000000-0005-0000-0000-0000BF000000}"/>
    <cellStyle name="Hyperlink 11" xfId="192" hidden="1" xr:uid="{00000000-0005-0000-0000-0000C0000000}"/>
    <cellStyle name="Hyperlink 12" xfId="193" hidden="1" xr:uid="{00000000-0005-0000-0000-0000C1000000}"/>
    <cellStyle name="Hyperlink 13" xfId="194" hidden="1" xr:uid="{00000000-0005-0000-0000-0000C2000000}"/>
    <cellStyle name="Hyperlink 14" xfId="195" hidden="1" xr:uid="{00000000-0005-0000-0000-0000C3000000}"/>
    <cellStyle name="Hyperlink 15" xfId="254" hidden="1" xr:uid="{00000000-0005-0000-0000-0000FE000000}"/>
    <cellStyle name="Hyperlink 16" xfId="255" hidden="1" xr:uid="{00000000-0005-0000-0000-0000FF000000}"/>
    <cellStyle name="Hyperlink 17" xfId="256" hidden="1" xr:uid="{00000000-0005-0000-0000-000000010000}"/>
    <cellStyle name="Hyperlink 18" xfId="259" hidden="1" xr:uid="{00000000-0005-0000-0000-000003010000}"/>
    <cellStyle name="Hyperlink 19" xfId="260" hidden="1" xr:uid="{00000000-0005-0000-0000-000004010000}"/>
    <cellStyle name="Hyperlink 2" xfId="140" hidden="1" xr:uid="{00000000-0005-0000-0000-00008C000000}"/>
    <cellStyle name="Hyperlink 20" xfId="261" hidden="1" xr:uid="{00000000-0005-0000-0000-000005010000}"/>
    <cellStyle name="Hyperlink 21" xfId="263" hidden="1" xr:uid="{00000000-0005-0000-0000-000007010000}"/>
    <cellStyle name="Hyperlink 22" xfId="264" hidden="1" xr:uid="{00000000-0005-0000-0000-000008010000}"/>
    <cellStyle name="Hyperlink 23" xfId="265" hidden="1" xr:uid="{00000000-0005-0000-0000-000009010000}"/>
    <cellStyle name="Hyperlink 24" xfId="266" hidden="1" xr:uid="{00000000-0005-0000-0000-00000A010000}"/>
    <cellStyle name="Hyperlink 25" xfId="267" hidden="1" xr:uid="{00000000-0005-0000-0000-00000B010000}"/>
    <cellStyle name="Hyperlink 26" xfId="268" hidden="1" xr:uid="{00000000-0005-0000-0000-00000C010000}"/>
    <cellStyle name="Hyperlink 27" xfId="269" hidden="1" xr:uid="{00000000-0005-0000-0000-00000D010000}"/>
    <cellStyle name="Hyperlink 28" xfId="270" hidden="1" xr:uid="{00000000-0005-0000-0000-00000E010000}"/>
    <cellStyle name="Hyperlink 29" xfId="271" hidden="1" xr:uid="{00000000-0005-0000-0000-00000F010000}"/>
    <cellStyle name="Hyperlink 3" xfId="141" hidden="1" xr:uid="{00000000-0005-0000-0000-00008D000000}"/>
    <cellStyle name="Hyperlink 30" xfId="272" hidden="1" xr:uid="{00000000-0005-0000-0000-000010010000}"/>
    <cellStyle name="Hyperlink 31" xfId="273" hidden="1" xr:uid="{00000000-0005-0000-0000-000011010000}"/>
    <cellStyle name="Hyperlink 32" xfId="274" hidden="1" xr:uid="{00000000-0005-0000-0000-000012010000}"/>
    <cellStyle name="Hyperlink 33" xfId="282" hidden="1" xr:uid="{00000000-0005-0000-0000-00001A010000}"/>
    <cellStyle name="Hyperlink 34" xfId="283" hidden="1" xr:uid="{00000000-0005-0000-0000-00001B010000}"/>
    <cellStyle name="Hyperlink 35" xfId="688" xr:uid="{00000000-0005-0000-0000-0000D8020000}"/>
    <cellStyle name="Hyperlink 4" xfId="142" hidden="1" xr:uid="{00000000-0005-0000-0000-00008E000000}"/>
    <cellStyle name="Hyperlink 5" xfId="145" hidden="1" xr:uid="{00000000-0005-0000-0000-000091000000}"/>
    <cellStyle name="Hyperlink 6" xfId="146" hidden="1" xr:uid="{00000000-0005-0000-0000-000092000000}"/>
    <cellStyle name="Hyperlink 7" xfId="188" hidden="1" xr:uid="{00000000-0005-0000-0000-0000BC000000}"/>
    <cellStyle name="Hyperlink 8" xfId="189" hidden="1" xr:uid="{00000000-0005-0000-0000-0000BD000000}"/>
    <cellStyle name="Hyperlink 9" xfId="190" hidden="1" xr:uid="{00000000-0005-0000-0000-0000BE000000}"/>
    <cellStyle name="Input 2" xfId="58" xr:uid="{00000000-0005-0000-0000-00003A000000}"/>
    <cellStyle name="Input 2 2" xfId="641" xr:uid="{00000000-0005-0000-0000-0000A9020000}"/>
    <cellStyle name="Input 3" xfId="101" xr:uid="{00000000-0005-0000-0000-000065000000}"/>
    <cellStyle name="Input 3 2" xfId="643" xr:uid="{00000000-0005-0000-0000-0000AB020000}"/>
    <cellStyle name="Input 3 3" xfId="642" xr:uid="{00000000-0005-0000-0000-0000AA020000}"/>
    <cellStyle name="Input 4" xfId="12" xr:uid="{00000000-0005-0000-0000-00000C000000}"/>
    <cellStyle name="Linked Cell 2" xfId="61" xr:uid="{00000000-0005-0000-0000-00003D000000}"/>
    <cellStyle name="Linked Cell 2 2" xfId="644" xr:uid="{00000000-0005-0000-0000-0000AC020000}"/>
    <cellStyle name="Linked Cell 3" xfId="104" xr:uid="{00000000-0005-0000-0000-000068000000}"/>
    <cellStyle name="Linked Cell 3 2" xfId="646" xr:uid="{00000000-0005-0000-0000-0000AE020000}"/>
    <cellStyle name="Linked Cell 3 3" xfId="645" xr:uid="{00000000-0005-0000-0000-0000AD020000}"/>
    <cellStyle name="Linked Cell 4" xfId="15" xr:uid="{00000000-0005-0000-0000-00000F000000}"/>
    <cellStyle name="Neutral 2" xfId="57" xr:uid="{00000000-0005-0000-0000-000039000000}"/>
    <cellStyle name="Neutral 2 2" xfId="647" xr:uid="{00000000-0005-0000-0000-0000AF020000}"/>
    <cellStyle name="Neutral 3" xfId="100" xr:uid="{00000000-0005-0000-0000-000064000000}"/>
    <cellStyle name="Neutral 3 2" xfId="649" xr:uid="{00000000-0005-0000-0000-0000B1020000}"/>
    <cellStyle name="Neutral 3 3" xfId="648" xr:uid="{00000000-0005-0000-0000-0000B0020000}"/>
    <cellStyle name="Neutral 4" xfId="11" xr:uid="{00000000-0005-0000-0000-00000B000000}"/>
    <cellStyle name="Normal" xfId="0" builtinId="0"/>
    <cellStyle name="Normal 10" xfId="138" xr:uid="{00000000-0005-0000-0000-00008A000000}"/>
    <cellStyle name="Normal 10 2" xfId="252" xr:uid="{00000000-0005-0000-0000-0000FC000000}"/>
    <cellStyle name="Normal 10 2 2" xfId="381" xr:uid="{00000000-0005-0000-0000-00007D010000}"/>
    <cellStyle name="Normal 10 2 2 2" xfId="946" xr:uid="{00000000-0005-0000-0000-0000DA030000}"/>
    <cellStyle name="Normal 10 2 2 2 2" xfId="1876" xr:uid="{00000000-0005-0000-0000-00007C070000}"/>
    <cellStyle name="Normal 10 2 2 3" xfId="1413" xr:uid="{00000000-0005-0000-0000-0000AD050000}"/>
    <cellStyle name="Normal 10 2 3" xfId="838" xr:uid="{00000000-0005-0000-0000-00006E030000}"/>
    <cellStyle name="Normal 10 2 3 2" xfId="1768" xr:uid="{00000000-0005-0000-0000-000010070000}"/>
    <cellStyle name="Normal 10 2 4" xfId="1305" xr:uid="{00000000-0005-0000-0000-000041050000}"/>
    <cellStyle name="Normal 10 3" xfId="183" xr:uid="{00000000-0005-0000-0000-0000B7000000}"/>
    <cellStyle name="Normal 10 3 2" xfId="779" xr:uid="{00000000-0005-0000-0000-000033030000}"/>
    <cellStyle name="Normal 10 3 2 2" xfId="1709" xr:uid="{00000000-0005-0000-0000-0000D5060000}"/>
    <cellStyle name="Normal 10 3 3" xfId="1246" xr:uid="{00000000-0005-0000-0000-000006050000}"/>
    <cellStyle name="Normal 10 4" xfId="322" xr:uid="{00000000-0005-0000-0000-000042010000}"/>
    <cellStyle name="Normal 10 4 2" xfId="887" xr:uid="{00000000-0005-0000-0000-00009F030000}"/>
    <cellStyle name="Normal 10 4 2 2" xfId="1817" xr:uid="{00000000-0005-0000-0000-000041070000}"/>
    <cellStyle name="Normal 10 4 3" xfId="1354" xr:uid="{00000000-0005-0000-0000-000072050000}"/>
    <cellStyle name="Normal 10 5" xfId="650" xr:uid="{00000000-0005-0000-0000-0000B2020000}"/>
    <cellStyle name="Normal 10 5 2" xfId="1130" xr:uid="{00000000-0005-0000-0000-000092040000}"/>
    <cellStyle name="Normal 10 5 2 2" xfId="2060" xr:uid="{00000000-0005-0000-0000-000034080000}"/>
    <cellStyle name="Normal 10 5 3" xfId="1597" xr:uid="{00000000-0005-0000-0000-000065060000}"/>
    <cellStyle name="Normal 10 6" xfId="739" xr:uid="{00000000-0005-0000-0000-00000B030000}"/>
    <cellStyle name="Normal 10 6 2" xfId="1669" xr:uid="{00000000-0005-0000-0000-0000AD060000}"/>
    <cellStyle name="Normal 10 7" xfId="1206" xr:uid="{00000000-0005-0000-0000-0000DE040000}"/>
    <cellStyle name="Normal 11" xfId="139" xr:uid="{00000000-0005-0000-0000-00008B000000}"/>
    <cellStyle name="Normal 11 2" xfId="253" xr:uid="{00000000-0005-0000-0000-0000FD000000}"/>
    <cellStyle name="Normal 11 2 2" xfId="382" xr:uid="{00000000-0005-0000-0000-00007E010000}"/>
    <cellStyle name="Normal 11 2 2 2" xfId="947" xr:uid="{00000000-0005-0000-0000-0000DB030000}"/>
    <cellStyle name="Normal 11 2 2 2 2" xfId="1877" xr:uid="{00000000-0005-0000-0000-00007D070000}"/>
    <cellStyle name="Normal 11 2 2 3" xfId="1414" xr:uid="{00000000-0005-0000-0000-0000AE050000}"/>
    <cellStyle name="Normal 11 2 3" xfId="839" xr:uid="{00000000-0005-0000-0000-00006F030000}"/>
    <cellStyle name="Normal 11 2 3 2" xfId="1769" xr:uid="{00000000-0005-0000-0000-000011070000}"/>
    <cellStyle name="Normal 11 2 4" xfId="1306" xr:uid="{00000000-0005-0000-0000-000042050000}"/>
    <cellStyle name="Normal 11 3" xfId="184" xr:uid="{00000000-0005-0000-0000-0000B8000000}"/>
    <cellStyle name="Normal 11 3 2" xfId="780" xr:uid="{00000000-0005-0000-0000-000034030000}"/>
    <cellStyle name="Normal 11 3 2 2" xfId="1710" xr:uid="{00000000-0005-0000-0000-0000D6060000}"/>
    <cellStyle name="Normal 11 3 3" xfId="1247" xr:uid="{00000000-0005-0000-0000-000007050000}"/>
    <cellStyle name="Normal 11 4" xfId="323" xr:uid="{00000000-0005-0000-0000-000043010000}"/>
    <cellStyle name="Normal 11 4 2" xfId="888" xr:uid="{00000000-0005-0000-0000-0000A0030000}"/>
    <cellStyle name="Normal 11 4 2 2" xfId="1818" xr:uid="{00000000-0005-0000-0000-000042070000}"/>
    <cellStyle name="Normal 11 4 3" xfId="1355" xr:uid="{00000000-0005-0000-0000-000073050000}"/>
    <cellStyle name="Normal 11 5" xfId="651" xr:uid="{00000000-0005-0000-0000-0000B3020000}"/>
    <cellStyle name="Normal 11 5 2" xfId="1131" xr:uid="{00000000-0005-0000-0000-000093040000}"/>
    <cellStyle name="Normal 11 5 2 2" xfId="2061" xr:uid="{00000000-0005-0000-0000-000035080000}"/>
    <cellStyle name="Normal 11 5 3" xfId="1598" xr:uid="{00000000-0005-0000-0000-000066060000}"/>
    <cellStyle name="Normal 11 6" xfId="740" xr:uid="{00000000-0005-0000-0000-00000C030000}"/>
    <cellStyle name="Normal 11 6 2" xfId="1670" xr:uid="{00000000-0005-0000-0000-0000AE060000}"/>
    <cellStyle name="Normal 11 7" xfId="1207" xr:uid="{00000000-0005-0000-0000-0000DF040000}"/>
    <cellStyle name="Normal 12" xfId="143" xr:uid="{00000000-0005-0000-0000-00008F000000}"/>
    <cellStyle name="Normal 12 2" xfId="257" xr:uid="{00000000-0005-0000-0000-000001010000}"/>
    <cellStyle name="Normal 12 2 2" xfId="383" xr:uid="{00000000-0005-0000-0000-00007F010000}"/>
    <cellStyle name="Normal 12 2 2 2" xfId="948" xr:uid="{00000000-0005-0000-0000-0000DC030000}"/>
    <cellStyle name="Normal 12 2 2 2 2" xfId="1878" xr:uid="{00000000-0005-0000-0000-00007E070000}"/>
    <cellStyle name="Normal 12 2 2 3" xfId="1415" xr:uid="{00000000-0005-0000-0000-0000AF050000}"/>
    <cellStyle name="Normal 12 2 3" xfId="840" xr:uid="{00000000-0005-0000-0000-000070030000}"/>
    <cellStyle name="Normal 12 2 3 2" xfId="1770" xr:uid="{00000000-0005-0000-0000-000012070000}"/>
    <cellStyle name="Normal 12 2 4" xfId="1307" xr:uid="{00000000-0005-0000-0000-000043050000}"/>
    <cellStyle name="Normal 12 3" xfId="185" xr:uid="{00000000-0005-0000-0000-0000B9000000}"/>
    <cellStyle name="Normal 12 3 2" xfId="781" xr:uid="{00000000-0005-0000-0000-000035030000}"/>
    <cellStyle name="Normal 12 3 2 2" xfId="1711" xr:uid="{00000000-0005-0000-0000-0000D7060000}"/>
    <cellStyle name="Normal 12 3 3" xfId="1248" xr:uid="{00000000-0005-0000-0000-000008050000}"/>
    <cellStyle name="Normal 12 4" xfId="324" xr:uid="{00000000-0005-0000-0000-000044010000}"/>
    <cellStyle name="Normal 12 4 2" xfId="889" xr:uid="{00000000-0005-0000-0000-0000A1030000}"/>
    <cellStyle name="Normal 12 4 2 2" xfId="1819" xr:uid="{00000000-0005-0000-0000-000043070000}"/>
    <cellStyle name="Normal 12 4 3" xfId="1356" xr:uid="{00000000-0005-0000-0000-000074050000}"/>
    <cellStyle name="Normal 12 5" xfId="652" xr:uid="{00000000-0005-0000-0000-0000B4020000}"/>
    <cellStyle name="Normal 12 6" xfId="741" xr:uid="{00000000-0005-0000-0000-00000D030000}"/>
    <cellStyle name="Normal 12 6 2" xfId="1671" xr:uid="{00000000-0005-0000-0000-0000AF060000}"/>
    <cellStyle name="Normal 12 7" xfId="1208" xr:uid="{00000000-0005-0000-0000-0000E0040000}"/>
    <cellStyle name="Normal 13" xfId="144" xr:uid="{00000000-0005-0000-0000-000090000000}"/>
    <cellStyle name="Normal 13 2" xfId="258" xr:uid="{00000000-0005-0000-0000-000002010000}"/>
    <cellStyle name="Normal 13 2 2" xfId="384" xr:uid="{00000000-0005-0000-0000-000080010000}"/>
    <cellStyle name="Normal 13 2 2 2" xfId="949" xr:uid="{00000000-0005-0000-0000-0000DD030000}"/>
    <cellStyle name="Normal 13 2 2 2 2" xfId="1879" xr:uid="{00000000-0005-0000-0000-00007F070000}"/>
    <cellStyle name="Normal 13 2 2 3" xfId="1416" xr:uid="{00000000-0005-0000-0000-0000B0050000}"/>
    <cellStyle name="Normal 13 2 3" xfId="841" xr:uid="{00000000-0005-0000-0000-000071030000}"/>
    <cellStyle name="Normal 13 2 3 2" xfId="1771" xr:uid="{00000000-0005-0000-0000-000013070000}"/>
    <cellStyle name="Normal 13 2 4" xfId="1308" xr:uid="{00000000-0005-0000-0000-000044050000}"/>
    <cellStyle name="Normal 13 3" xfId="186" xr:uid="{00000000-0005-0000-0000-0000BA000000}"/>
    <cellStyle name="Normal 13 3 2" xfId="782" xr:uid="{00000000-0005-0000-0000-000036030000}"/>
    <cellStyle name="Normal 13 3 2 2" xfId="1712" xr:uid="{00000000-0005-0000-0000-0000D8060000}"/>
    <cellStyle name="Normal 13 3 3" xfId="1249" xr:uid="{00000000-0005-0000-0000-000009050000}"/>
    <cellStyle name="Normal 13 4" xfId="325" xr:uid="{00000000-0005-0000-0000-000045010000}"/>
    <cellStyle name="Normal 13 4 2" xfId="890" xr:uid="{00000000-0005-0000-0000-0000A2030000}"/>
    <cellStyle name="Normal 13 4 2 2" xfId="1820" xr:uid="{00000000-0005-0000-0000-000044070000}"/>
    <cellStyle name="Normal 13 4 3" xfId="1357" xr:uid="{00000000-0005-0000-0000-000075050000}"/>
    <cellStyle name="Normal 13 5" xfId="696" xr:uid="{00000000-0005-0000-0000-0000E0020000}"/>
    <cellStyle name="Normal 13 5 2" xfId="1159" xr:uid="{00000000-0005-0000-0000-0000AF040000}"/>
    <cellStyle name="Normal 13 5 2 2" xfId="2089" xr:uid="{00000000-0005-0000-0000-000051080000}"/>
    <cellStyle name="Normal 13 5 3" xfId="1626" xr:uid="{00000000-0005-0000-0000-000082060000}"/>
    <cellStyle name="Normal 13 6" xfId="742" xr:uid="{00000000-0005-0000-0000-00000E030000}"/>
    <cellStyle name="Normal 13 6 2" xfId="1672" xr:uid="{00000000-0005-0000-0000-0000B0060000}"/>
    <cellStyle name="Normal 13 7" xfId="1209" xr:uid="{00000000-0005-0000-0000-0000E1040000}"/>
    <cellStyle name="Normal 14" xfId="3" xr:uid="{00000000-0005-0000-0000-000003000000}"/>
    <cellStyle name="Normal 14 2" xfId="275" xr:uid="{00000000-0005-0000-0000-000013010000}"/>
    <cellStyle name="Normal 14 2 2" xfId="385" xr:uid="{00000000-0005-0000-0000-000081010000}"/>
    <cellStyle name="Normal 14 2 2 2" xfId="950" xr:uid="{00000000-0005-0000-0000-0000DE030000}"/>
    <cellStyle name="Normal 14 2 2 2 2" xfId="1880" xr:uid="{00000000-0005-0000-0000-000080070000}"/>
    <cellStyle name="Normal 14 2 2 3" xfId="1417" xr:uid="{00000000-0005-0000-0000-0000B1050000}"/>
    <cellStyle name="Normal 14 2 3" xfId="842" xr:uid="{00000000-0005-0000-0000-000072030000}"/>
    <cellStyle name="Normal 14 2 3 2" xfId="1772" xr:uid="{00000000-0005-0000-0000-000014070000}"/>
    <cellStyle name="Normal 14 2 4" xfId="1309" xr:uid="{00000000-0005-0000-0000-000045050000}"/>
    <cellStyle name="Normal 14 3" xfId="196" xr:uid="{00000000-0005-0000-0000-0000C4000000}"/>
    <cellStyle name="Normal 14 3 2" xfId="783" xr:uid="{00000000-0005-0000-0000-000037030000}"/>
    <cellStyle name="Normal 14 3 2 2" xfId="1713" xr:uid="{00000000-0005-0000-0000-0000D9060000}"/>
    <cellStyle name="Normal 14 3 3" xfId="1250" xr:uid="{00000000-0005-0000-0000-00000A050000}"/>
    <cellStyle name="Normal 14 4" xfId="326" xr:uid="{00000000-0005-0000-0000-000046010000}"/>
    <cellStyle name="Normal 14 4 2" xfId="891" xr:uid="{00000000-0005-0000-0000-0000A3030000}"/>
    <cellStyle name="Normal 14 4 2 2" xfId="1821" xr:uid="{00000000-0005-0000-0000-000045070000}"/>
    <cellStyle name="Normal 14 4 3" xfId="1358" xr:uid="{00000000-0005-0000-0000-000076050000}"/>
    <cellStyle name="Normal 14 5" xfId="697" xr:uid="{00000000-0005-0000-0000-0000E1020000}"/>
    <cellStyle name="Normal 14 5 2" xfId="1160" xr:uid="{00000000-0005-0000-0000-0000B0040000}"/>
    <cellStyle name="Normal 14 5 2 2" xfId="2090" xr:uid="{00000000-0005-0000-0000-000052080000}"/>
    <cellStyle name="Normal 14 5 3" xfId="1627" xr:uid="{00000000-0005-0000-0000-000083060000}"/>
    <cellStyle name="Normal 15" xfId="197" xr:uid="{00000000-0005-0000-0000-0000C5000000}"/>
    <cellStyle name="Normal 15 2" xfId="276" xr:uid="{00000000-0005-0000-0000-000014010000}"/>
    <cellStyle name="Normal 15 2 2" xfId="386" xr:uid="{00000000-0005-0000-0000-000082010000}"/>
    <cellStyle name="Normal 15 2 2 2" xfId="951" xr:uid="{00000000-0005-0000-0000-0000DF030000}"/>
    <cellStyle name="Normal 15 2 2 2 2" xfId="1881" xr:uid="{00000000-0005-0000-0000-000081070000}"/>
    <cellStyle name="Normal 15 2 2 3" xfId="1418" xr:uid="{00000000-0005-0000-0000-0000B2050000}"/>
    <cellStyle name="Normal 15 2 3" xfId="843" xr:uid="{00000000-0005-0000-0000-000073030000}"/>
    <cellStyle name="Normal 15 2 3 2" xfId="1773" xr:uid="{00000000-0005-0000-0000-000015070000}"/>
    <cellStyle name="Normal 15 2 4" xfId="1310" xr:uid="{00000000-0005-0000-0000-000046050000}"/>
    <cellStyle name="Normal 15 3" xfId="327" xr:uid="{00000000-0005-0000-0000-000047010000}"/>
    <cellStyle name="Normal 15 3 2" xfId="892" xr:uid="{00000000-0005-0000-0000-0000A4030000}"/>
    <cellStyle name="Normal 15 3 2 2" xfId="1822" xr:uid="{00000000-0005-0000-0000-000046070000}"/>
    <cellStyle name="Normal 15 3 3" xfId="1359" xr:uid="{00000000-0005-0000-0000-000077050000}"/>
    <cellStyle name="Normal 15 4" xfId="395" xr:uid="{00000000-0005-0000-0000-0000B3010000}"/>
    <cellStyle name="Normal 15 4 2" xfId="972" xr:uid="{00000000-0005-0000-0000-0000F4030000}"/>
    <cellStyle name="Normal 15 4 2 2" xfId="1902" xr:uid="{00000000-0005-0000-0000-000096070000}"/>
    <cellStyle name="Normal 15 4 3" xfId="1439" xr:uid="{00000000-0005-0000-0000-0000C7050000}"/>
    <cellStyle name="Normal 15 5" xfId="784" xr:uid="{00000000-0005-0000-0000-000038030000}"/>
    <cellStyle name="Normal 15 5 2" xfId="1714" xr:uid="{00000000-0005-0000-0000-0000DA060000}"/>
    <cellStyle name="Normal 15 6" xfId="1251" xr:uid="{00000000-0005-0000-0000-00000B050000}"/>
    <cellStyle name="Normal 16" xfId="198" xr:uid="{00000000-0005-0000-0000-0000C6000000}"/>
    <cellStyle name="Normal 16 2" xfId="215" xr:uid="{00000000-0005-0000-0000-0000D7000000}"/>
    <cellStyle name="Normal 16 3" xfId="328" xr:uid="{00000000-0005-0000-0000-000048010000}"/>
    <cellStyle name="Normal 16 3 2" xfId="893" xr:uid="{00000000-0005-0000-0000-0000A5030000}"/>
    <cellStyle name="Normal 16 3 2 2" xfId="1823" xr:uid="{00000000-0005-0000-0000-000047070000}"/>
    <cellStyle name="Normal 16 3 3" xfId="1360" xr:uid="{00000000-0005-0000-0000-000078050000}"/>
    <cellStyle name="Normal 16 4" xfId="698" xr:uid="{00000000-0005-0000-0000-0000E2020000}"/>
    <cellStyle name="Normal 16 4 2" xfId="1161" xr:uid="{00000000-0005-0000-0000-0000B1040000}"/>
    <cellStyle name="Normal 16 4 2 2" xfId="2091" xr:uid="{00000000-0005-0000-0000-000053080000}"/>
    <cellStyle name="Normal 16 4 3" xfId="1628" xr:uid="{00000000-0005-0000-0000-000084060000}"/>
    <cellStyle name="Normal 16 5" xfId="785" xr:uid="{00000000-0005-0000-0000-000039030000}"/>
    <cellStyle name="Normal 16 5 2" xfId="1715" xr:uid="{00000000-0005-0000-0000-0000DB060000}"/>
    <cellStyle name="Normal 16 6" xfId="1252" xr:uid="{00000000-0005-0000-0000-00000C050000}"/>
    <cellStyle name="Normal 17" xfId="199" xr:uid="{00000000-0005-0000-0000-0000C7000000}"/>
    <cellStyle name="Normal 17 2" xfId="329" xr:uid="{00000000-0005-0000-0000-000049010000}"/>
    <cellStyle name="Normal 17 2 2" xfId="894" xr:uid="{00000000-0005-0000-0000-0000A6030000}"/>
    <cellStyle name="Normal 17 2 2 2" xfId="1824" xr:uid="{00000000-0005-0000-0000-000048070000}"/>
    <cellStyle name="Normal 17 2 3" xfId="1361" xr:uid="{00000000-0005-0000-0000-000079050000}"/>
    <cellStyle name="Normal 17 3" xfId="699" xr:uid="{00000000-0005-0000-0000-0000E3020000}"/>
    <cellStyle name="Normal 17 3 2" xfId="1162" xr:uid="{00000000-0005-0000-0000-0000B2040000}"/>
    <cellStyle name="Normal 17 3 2 2" xfId="2092" xr:uid="{00000000-0005-0000-0000-000054080000}"/>
    <cellStyle name="Normal 17 3 3" xfId="1629" xr:uid="{00000000-0005-0000-0000-000085060000}"/>
    <cellStyle name="Normal 17 4" xfId="786" xr:uid="{00000000-0005-0000-0000-00003A030000}"/>
    <cellStyle name="Normal 17 4 2" xfId="1716" xr:uid="{00000000-0005-0000-0000-0000DC060000}"/>
    <cellStyle name="Normal 17 5" xfId="1253" xr:uid="{00000000-0005-0000-0000-00000D050000}"/>
    <cellStyle name="Normal 18" xfId="200" xr:uid="{00000000-0005-0000-0000-0000C8000000}"/>
    <cellStyle name="Normal 18 2" xfId="330" xr:uid="{00000000-0005-0000-0000-00004A010000}"/>
    <cellStyle name="Normal 18 2 2" xfId="895" xr:uid="{00000000-0005-0000-0000-0000A7030000}"/>
    <cellStyle name="Normal 18 2 2 2" xfId="1825" xr:uid="{00000000-0005-0000-0000-000049070000}"/>
    <cellStyle name="Normal 18 2 3" xfId="1362" xr:uid="{00000000-0005-0000-0000-00007A050000}"/>
    <cellStyle name="Normal 18 3" xfId="787" xr:uid="{00000000-0005-0000-0000-00003B030000}"/>
    <cellStyle name="Normal 18 3 2" xfId="1717" xr:uid="{00000000-0005-0000-0000-0000DD060000}"/>
    <cellStyle name="Normal 18 4" xfId="1254" xr:uid="{00000000-0005-0000-0000-00000E050000}"/>
    <cellStyle name="Normal 19" xfId="277" xr:uid="{00000000-0005-0000-0000-000015010000}"/>
    <cellStyle name="Normal 19 2" xfId="387" xr:uid="{00000000-0005-0000-0000-000083010000}"/>
    <cellStyle name="Normal 19 2 2" xfId="952" xr:uid="{00000000-0005-0000-0000-0000E0030000}"/>
    <cellStyle name="Normal 19 2 2 2" xfId="1882" xr:uid="{00000000-0005-0000-0000-000082070000}"/>
    <cellStyle name="Normal 19 2 3" xfId="1419" xr:uid="{00000000-0005-0000-0000-0000B3050000}"/>
    <cellStyle name="Normal 19 3" xfId="844" xr:uid="{00000000-0005-0000-0000-000074030000}"/>
    <cellStyle name="Normal 19 3 2" xfId="1774" xr:uid="{00000000-0005-0000-0000-000016070000}"/>
    <cellStyle name="Normal 19 4" xfId="1311" xr:uid="{00000000-0005-0000-0000-000047050000}"/>
    <cellStyle name="Normal 2" xfId="2" xr:uid="{00000000-0005-0000-0000-000002000000}"/>
    <cellStyle name="Normal 2 10" xfId="2099" xr:uid="{00000000-0005-0000-0000-00005D080000}"/>
    <cellStyle name="Normal 2 2" xfId="46" xr:uid="{00000000-0005-0000-0000-00002E000000}"/>
    <cellStyle name="Normal 2 3" xfId="216" xr:uid="{00000000-0005-0000-0000-0000D8000000}"/>
    <cellStyle name="Normal 2 3 2" xfId="345" xr:uid="{00000000-0005-0000-0000-000059010000}"/>
    <cellStyle name="Normal 2 3 2 2" xfId="910" xr:uid="{00000000-0005-0000-0000-0000B6030000}"/>
    <cellStyle name="Normal 2 3 2 2 2" xfId="1840" xr:uid="{00000000-0005-0000-0000-000058070000}"/>
    <cellStyle name="Normal 2 3 2 3" xfId="1377" xr:uid="{00000000-0005-0000-0000-000089050000}"/>
    <cellStyle name="Normal 2 3 3" xfId="653" xr:uid="{00000000-0005-0000-0000-0000B5020000}"/>
    <cellStyle name="Normal 2 3 3 2" xfId="1132" xr:uid="{00000000-0005-0000-0000-000094040000}"/>
    <cellStyle name="Normal 2 3 3 2 2" xfId="2062" xr:uid="{00000000-0005-0000-0000-000036080000}"/>
    <cellStyle name="Normal 2 3 3 3" xfId="1599" xr:uid="{00000000-0005-0000-0000-000067060000}"/>
    <cellStyle name="Normal 2 3 4" xfId="802" xr:uid="{00000000-0005-0000-0000-00004A030000}"/>
    <cellStyle name="Normal 2 3 4 2" xfId="1732" xr:uid="{00000000-0005-0000-0000-0000EC060000}"/>
    <cellStyle name="Normal 2 3 5" xfId="1269" xr:uid="{00000000-0005-0000-0000-00001D050000}"/>
    <cellStyle name="Normal 2 4" xfId="147" xr:uid="{00000000-0005-0000-0000-000093000000}"/>
    <cellStyle name="Normal 2 4 2" xfId="654" xr:uid="{00000000-0005-0000-0000-0000B6020000}"/>
    <cellStyle name="Normal 2 4 2 2" xfId="1133" xr:uid="{00000000-0005-0000-0000-000095040000}"/>
    <cellStyle name="Normal 2 4 2 2 2" xfId="2063" xr:uid="{00000000-0005-0000-0000-000037080000}"/>
    <cellStyle name="Normal 2 4 2 3" xfId="1600" xr:uid="{00000000-0005-0000-0000-000068060000}"/>
    <cellStyle name="Normal 2 4 3" xfId="743" xr:uid="{00000000-0005-0000-0000-00000F030000}"/>
    <cellStyle name="Normal 2 4 3 2" xfId="1673" xr:uid="{00000000-0005-0000-0000-0000B1060000}"/>
    <cellStyle name="Normal 2 4 4" xfId="1210" xr:uid="{00000000-0005-0000-0000-0000E2040000}"/>
    <cellStyle name="Normal 2 5" xfId="286" xr:uid="{00000000-0005-0000-0000-00001E010000}"/>
    <cellStyle name="Normal 2 5 2" xfId="655" xr:uid="{00000000-0005-0000-0000-0000B7020000}"/>
    <cellStyle name="Normal 2 5 2 2" xfId="1134" xr:uid="{00000000-0005-0000-0000-000096040000}"/>
    <cellStyle name="Normal 2 5 2 2 2" xfId="2064" xr:uid="{00000000-0005-0000-0000-000038080000}"/>
    <cellStyle name="Normal 2 5 2 3" xfId="1601" xr:uid="{00000000-0005-0000-0000-000069060000}"/>
    <cellStyle name="Normal 2 5 3" xfId="851" xr:uid="{00000000-0005-0000-0000-00007B030000}"/>
    <cellStyle name="Normal 2 5 3 2" xfId="1781" xr:uid="{00000000-0005-0000-0000-00001D070000}"/>
    <cellStyle name="Normal 2 5 4" xfId="1318" xr:uid="{00000000-0005-0000-0000-00004E050000}"/>
    <cellStyle name="Normal 2 6" xfId="396" xr:uid="{00000000-0005-0000-0000-0000B4010000}"/>
    <cellStyle name="Normal 2 7" xfId="692" xr:uid="{00000000-0005-0000-0000-0000DC020000}"/>
    <cellStyle name="Normal 2 8" xfId="703" xr:uid="{00000000-0005-0000-0000-0000E7020000}"/>
    <cellStyle name="Normal 2 8 2" xfId="1633" xr:uid="{00000000-0005-0000-0000-000089060000}"/>
    <cellStyle name="Normal 2 9" xfId="1170" xr:uid="{00000000-0005-0000-0000-0000BA040000}"/>
    <cellStyle name="Normal 2 9 2" xfId="2101" xr:uid="{00000000-0005-0000-0000-00005F080000}"/>
    <cellStyle name="Normal 20" xfId="278" xr:uid="{00000000-0005-0000-0000-000016010000}"/>
    <cellStyle name="Normal 20 2" xfId="388" xr:uid="{00000000-0005-0000-0000-000084010000}"/>
    <cellStyle name="Normal 20 2 2" xfId="953" xr:uid="{00000000-0005-0000-0000-0000E1030000}"/>
    <cellStyle name="Normal 20 2 2 2" xfId="1883" xr:uid="{00000000-0005-0000-0000-000083070000}"/>
    <cellStyle name="Normal 20 2 3" xfId="1420" xr:uid="{00000000-0005-0000-0000-0000B4050000}"/>
    <cellStyle name="Normal 20 3" xfId="845" xr:uid="{00000000-0005-0000-0000-000075030000}"/>
    <cellStyle name="Normal 20 3 2" xfId="1775" xr:uid="{00000000-0005-0000-0000-000017070000}"/>
    <cellStyle name="Normal 20 4" xfId="1312" xr:uid="{00000000-0005-0000-0000-000048050000}"/>
    <cellStyle name="Normal 21" xfId="279" xr:uid="{00000000-0005-0000-0000-000017010000}"/>
    <cellStyle name="Normal 21 2" xfId="389" xr:uid="{00000000-0005-0000-0000-000085010000}"/>
    <cellStyle name="Normal 21 2 2" xfId="954" xr:uid="{00000000-0005-0000-0000-0000E2030000}"/>
    <cellStyle name="Normal 21 2 2 2" xfId="1884" xr:uid="{00000000-0005-0000-0000-000084070000}"/>
    <cellStyle name="Normal 21 2 3" xfId="1421" xr:uid="{00000000-0005-0000-0000-0000B5050000}"/>
    <cellStyle name="Normal 21 3" xfId="846" xr:uid="{00000000-0005-0000-0000-000076030000}"/>
    <cellStyle name="Normal 21 3 2" xfId="1776" xr:uid="{00000000-0005-0000-0000-000018070000}"/>
    <cellStyle name="Normal 21 4" xfId="1313" xr:uid="{00000000-0005-0000-0000-000049050000}"/>
    <cellStyle name="Normal 22" xfId="280" xr:uid="{00000000-0005-0000-0000-000018010000}"/>
    <cellStyle name="Normal 22 2" xfId="390" xr:uid="{00000000-0005-0000-0000-000086010000}"/>
    <cellStyle name="Normal 22 2 2" xfId="955" xr:uid="{00000000-0005-0000-0000-0000E3030000}"/>
    <cellStyle name="Normal 22 2 2 2" xfId="1885" xr:uid="{00000000-0005-0000-0000-000085070000}"/>
    <cellStyle name="Normal 22 2 3" xfId="1422" xr:uid="{00000000-0005-0000-0000-0000B6050000}"/>
    <cellStyle name="Normal 22 3" xfId="847" xr:uid="{00000000-0005-0000-0000-000077030000}"/>
    <cellStyle name="Normal 22 3 2" xfId="1777" xr:uid="{00000000-0005-0000-0000-000019070000}"/>
    <cellStyle name="Normal 22 4" xfId="1314" xr:uid="{00000000-0005-0000-0000-00004A050000}"/>
    <cellStyle name="Normal 23" xfId="281" xr:uid="{00000000-0005-0000-0000-000019010000}"/>
    <cellStyle name="Normal 23 2" xfId="391" xr:uid="{00000000-0005-0000-0000-000087010000}"/>
    <cellStyle name="Normal 23 2 2" xfId="956" xr:uid="{00000000-0005-0000-0000-0000E4030000}"/>
    <cellStyle name="Normal 23 2 2 2" xfId="1886" xr:uid="{00000000-0005-0000-0000-000086070000}"/>
    <cellStyle name="Normal 23 2 3" xfId="1423" xr:uid="{00000000-0005-0000-0000-0000B7050000}"/>
    <cellStyle name="Normal 23 3" xfId="848" xr:uid="{00000000-0005-0000-0000-000078030000}"/>
    <cellStyle name="Normal 23 3 2" xfId="1778" xr:uid="{00000000-0005-0000-0000-00001A070000}"/>
    <cellStyle name="Normal 23 4" xfId="1315" xr:uid="{00000000-0005-0000-0000-00004B050000}"/>
    <cellStyle name="Normal 24" xfId="284" xr:uid="{00000000-0005-0000-0000-00001C010000}"/>
    <cellStyle name="Normal 24 2" xfId="392" xr:uid="{00000000-0005-0000-0000-000088010000}"/>
    <cellStyle name="Normal 24 2 2" xfId="957" xr:uid="{00000000-0005-0000-0000-0000E5030000}"/>
    <cellStyle name="Normal 24 2 2 2" xfId="1887" xr:uid="{00000000-0005-0000-0000-000087070000}"/>
    <cellStyle name="Normal 24 2 3" xfId="1424" xr:uid="{00000000-0005-0000-0000-0000B8050000}"/>
    <cellStyle name="Normal 24 3" xfId="849" xr:uid="{00000000-0005-0000-0000-000079030000}"/>
    <cellStyle name="Normal 24 3 2" xfId="1779" xr:uid="{00000000-0005-0000-0000-00001B070000}"/>
    <cellStyle name="Normal 24 4" xfId="1316" xr:uid="{00000000-0005-0000-0000-00004C050000}"/>
    <cellStyle name="Normal 25" xfId="285" xr:uid="{00000000-0005-0000-0000-00001D010000}"/>
    <cellStyle name="Normal 25 2" xfId="393" xr:uid="{00000000-0005-0000-0000-000089010000}"/>
    <cellStyle name="Normal 25 2 2" xfId="958" xr:uid="{00000000-0005-0000-0000-0000E6030000}"/>
    <cellStyle name="Normal 25 2 2 2" xfId="1888" xr:uid="{00000000-0005-0000-0000-000088070000}"/>
    <cellStyle name="Normal 25 2 3" xfId="1425" xr:uid="{00000000-0005-0000-0000-0000B9050000}"/>
    <cellStyle name="Normal 25 3" xfId="850" xr:uid="{00000000-0005-0000-0000-00007A030000}"/>
    <cellStyle name="Normal 25 3 2" xfId="1780" xr:uid="{00000000-0005-0000-0000-00001C070000}"/>
    <cellStyle name="Normal 25 4" xfId="1317" xr:uid="{00000000-0005-0000-0000-00004D050000}"/>
    <cellStyle name="Normal 26" xfId="394" xr:uid="{00000000-0005-0000-0000-0000B2010000}"/>
    <cellStyle name="Normal 26 2" xfId="971" xr:uid="{00000000-0005-0000-0000-0000F3030000}"/>
    <cellStyle name="Normal 26 2 2" xfId="1901" xr:uid="{00000000-0005-0000-0000-000095070000}"/>
    <cellStyle name="Normal 26 3" xfId="1438" xr:uid="{00000000-0005-0000-0000-0000C6050000}"/>
    <cellStyle name="Normal 27" xfId="702" xr:uid="{00000000-0005-0000-0000-0000E6020000}"/>
    <cellStyle name="Normal 27 2" xfId="1165" xr:uid="{00000000-0005-0000-0000-0000B5040000}"/>
    <cellStyle name="Normal 27 2 2" xfId="2095" xr:uid="{00000000-0005-0000-0000-000057080000}"/>
    <cellStyle name="Normal 27 3" xfId="1632" xr:uid="{00000000-0005-0000-0000-000088060000}"/>
    <cellStyle name="Normal 28" xfId="1166" xr:uid="{00000000-0005-0000-0000-0000B6040000}"/>
    <cellStyle name="Normal 28 2" xfId="2096" xr:uid="{00000000-0005-0000-0000-000058080000}"/>
    <cellStyle name="Normal 29" xfId="1167" xr:uid="{00000000-0005-0000-0000-0000B7040000}"/>
    <cellStyle name="Normal 29 2" xfId="2097" xr:uid="{00000000-0005-0000-0000-000059080000}"/>
    <cellStyle name="Normal 3" xfId="45" xr:uid="{00000000-0005-0000-0000-00002D000000}"/>
    <cellStyle name="Normal 3 2" xfId="217" xr:uid="{00000000-0005-0000-0000-0000D9000000}"/>
    <cellStyle name="Normal 3 2 2" xfId="346" xr:uid="{00000000-0005-0000-0000-00005A010000}"/>
    <cellStyle name="Normal 3 2 2 2" xfId="911" xr:uid="{00000000-0005-0000-0000-0000B7030000}"/>
    <cellStyle name="Normal 3 2 2 2 2" xfId="1841" xr:uid="{00000000-0005-0000-0000-000059070000}"/>
    <cellStyle name="Normal 3 2 2 3" xfId="1378" xr:uid="{00000000-0005-0000-0000-00008A050000}"/>
    <cellStyle name="Normal 3 2 3" xfId="657" xr:uid="{00000000-0005-0000-0000-0000B9020000}"/>
    <cellStyle name="Normal 3 2 3 2" xfId="1136" xr:uid="{00000000-0005-0000-0000-000098040000}"/>
    <cellStyle name="Normal 3 2 3 2 2" xfId="2066" xr:uid="{00000000-0005-0000-0000-00003A080000}"/>
    <cellStyle name="Normal 3 2 3 3" xfId="1603" xr:uid="{00000000-0005-0000-0000-00006B060000}"/>
    <cellStyle name="Normal 3 2 4" xfId="803" xr:uid="{00000000-0005-0000-0000-00004B030000}"/>
    <cellStyle name="Normal 3 2 4 2" xfId="1733" xr:uid="{00000000-0005-0000-0000-0000ED060000}"/>
    <cellStyle name="Normal 3 2 5" xfId="1270" xr:uid="{00000000-0005-0000-0000-00001E050000}"/>
    <cellStyle name="Normal 3 3" xfId="148" xr:uid="{00000000-0005-0000-0000-000094000000}"/>
    <cellStyle name="Normal 3 3 2" xfId="658" xr:uid="{00000000-0005-0000-0000-0000BA020000}"/>
    <cellStyle name="Normal 3 3 2 2" xfId="1137" xr:uid="{00000000-0005-0000-0000-000099040000}"/>
    <cellStyle name="Normal 3 3 2 2 2" xfId="2067" xr:uid="{00000000-0005-0000-0000-00003B080000}"/>
    <cellStyle name="Normal 3 3 2 3" xfId="1604" xr:uid="{00000000-0005-0000-0000-00006C060000}"/>
    <cellStyle name="Normal 3 3 3" xfId="744" xr:uid="{00000000-0005-0000-0000-000010030000}"/>
    <cellStyle name="Normal 3 3 3 2" xfId="1674" xr:uid="{00000000-0005-0000-0000-0000B2060000}"/>
    <cellStyle name="Normal 3 3 4" xfId="1211" xr:uid="{00000000-0005-0000-0000-0000E3040000}"/>
    <cellStyle name="Normal 3 4" xfId="287" xr:uid="{00000000-0005-0000-0000-00001F010000}"/>
    <cellStyle name="Normal 3 4 2" xfId="852" xr:uid="{00000000-0005-0000-0000-00007C030000}"/>
    <cellStyle name="Normal 3 4 2 2" xfId="1782" xr:uid="{00000000-0005-0000-0000-00001E070000}"/>
    <cellStyle name="Normal 3 4 3" xfId="1319" xr:uid="{00000000-0005-0000-0000-00004F050000}"/>
    <cellStyle name="Normal 3 5" xfId="656" xr:uid="{00000000-0005-0000-0000-0000B8020000}"/>
    <cellStyle name="Normal 3 5 2" xfId="1135" xr:uid="{00000000-0005-0000-0000-000097040000}"/>
    <cellStyle name="Normal 3 5 2 2" xfId="2065" xr:uid="{00000000-0005-0000-0000-000039080000}"/>
    <cellStyle name="Normal 3 5 3" xfId="1602" xr:uid="{00000000-0005-0000-0000-00006A060000}"/>
    <cellStyle name="Normal 3 6" xfId="704" xr:uid="{00000000-0005-0000-0000-0000E8020000}"/>
    <cellStyle name="Normal 3 6 2" xfId="1634" xr:uid="{00000000-0005-0000-0000-00008A060000}"/>
    <cellStyle name="Normal 3 7" xfId="1171" xr:uid="{00000000-0005-0000-0000-0000BB040000}"/>
    <cellStyle name="Normal 30" xfId="1169" xr:uid="{00000000-0005-0000-0000-0000B9040000}"/>
    <cellStyle name="Normal 31" xfId="1168" xr:uid="{00000000-0005-0000-0000-0000B8040000}"/>
    <cellStyle name="Normal 32" xfId="2098" xr:uid="{00000000-0005-0000-0000-00005A080000}"/>
    <cellStyle name="Normal 4" xfId="50" xr:uid="{00000000-0005-0000-0000-000032000000}"/>
    <cellStyle name="Normal 4 2" xfId="219" xr:uid="{00000000-0005-0000-0000-0000DB000000}"/>
    <cellStyle name="Normal 4 2 2" xfId="348" xr:uid="{00000000-0005-0000-0000-00005C010000}"/>
    <cellStyle name="Normal 4 2 2 2" xfId="913" xr:uid="{00000000-0005-0000-0000-0000B9030000}"/>
    <cellStyle name="Normal 4 2 2 2 2" xfId="1843" xr:uid="{00000000-0005-0000-0000-00005B070000}"/>
    <cellStyle name="Normal 4 2 2 3" xfId="1380" xr:uid="{00000000-0005-0000-0000-00008C050000}"/>
    <cellStyle name="Normal 4 2 3" xfId="660" xr:uid="{00000000-0005-0000-0000-0000BC020000}"/>
    <cellStyle name="Normal 4 2 3 2" xfId="1139" xr:uid="{00000000-0005-0000-0000-00009B040000}"/>
    <cellStyle name="Normal 4 2 3 2 2" xfId="2069" xr:uid="{00000000-0005-0000-0000-00003D080000}"/>
    <cellStyle name="Normal 4 2 3 3" xfId="1606" xr:uid="{00000000-0005-0000-0000-00006E060000}"/>
    <cellStyle name="Normal 4 2 4" xfId="805" xr:uid="{00000000-0005-0000-0000-00004D030000}"/>
    <cellStyle name="Normal 4 2 4 2" xfId="1735" xr:uid="{00000000-0005-0000-0000-0000EF060000}"/>
    <cellStyle name="Normal 4 2 5" xfId="1272" xr:uid="{00000000-0005-0000-0000-000020050000}"/>
    <cellStyle name="Normal 4 3" xfId="150" xr:uid="{00000000-0005-0000-0000-000096000000}"/>
    <cellStyle name="Normal 4 3 2" xfId="661" xr:uid="{00000000-0005-0000-0000-0000BD020000}"/>
    <cellStyle name="Normal 4 3 2 2" xfId="1140" xr:uid="{00000000-0005-0000-0000-00009C040000}"/>
    <cellStyle name="Normal 4 3 2 2 2" xfId="2070" xr:uid="{00000000-0005-0000-0000-00003E080000}"/>
    <cellStyle name="Normal 4 3 2 3" xfId="1607" xr:uid="{00000000-0005-0000-0000-00006F060000}"/>
    <cellStyle name="Normal 4 3 3" xfId="746" xr:uid="{00000000-0005-0000-0000-000012030000}"/>
    <cellStyle name="Normal 4 3 3 2" xfId="1676" xr:uid="{00000000-0005-0000-0000-0000B4060000}"/>
    <cellStyle name="Normal 4 3 4" xfId="1213" xr:uid="{00000000-0005-0000-0000-0000E5040000}"/>
    <cellStyle name="Normal 4 4" xfId="289" xr:uid="{00000000-0005-0000-0000-000021010000}"/>
    <cellStyle name="Normal 4 4 2" xfId="854" xr:uid="{00000000-0005-0000-0000-00007E030000}"/>
    <cellStyle name="Normal 4 4 2 2" xfId="1784" xr:uid="{00000000-0005-0000-0000-000020070000}"/>
    <cellStyle name="Normal 4 4 3" xfId="1321" xr:uid="{00000000-0005-0000-0000-000051050000}"/>
    <cellStyle name="Normal 4 5" xfId="659" xr:uid="{00000000-0005-0000-0000-0000BB020000}"/>
    <cellStyle name="Normal 4 5 2" xfId="1138" xr:uid="{00000000-0005-0000-0000-00009A040000}"/>
    <cellStyle name="Normal 4 5 2 2" xfId="2068" xr:uid="{00000000-0005-0000-0000-00003C080000}"/>
    <cellStyle name="Normal 4 5 3" xfId="1605" xr:uid="{00000000-0005-0000-0000-00006D060000}"/>
    <cellStyle name="Normal 4 6" xfId="706" xr:uid="{00000000-0005-0000-0000-0000EA020000}"/>
    <cellStyle name="Normal 4 6 2" xfId="1636" xr:uid="{00000000-0005-0000-0000-00008C060000}"/>
    <cellStyle name="Normal 4 7" xfId="1173" xr:uid="{00000000-0005-0000-0000-0000BD040000}"/>
    <cellStyle name="Normal 5" xfId="92" xr:uid="{00000000-0005-0000-0000-00005C000000}"/>
    <cellStyle name="Normal 5 2" xfId="234" xr:uid="{00000000-0005-0000-0000-0000EA000000}"/>
    <cellStyle name="Normal 5 2 2" xfId="363" xr:uid="{00000000-0005-0000-0000-00006B010000}"/>
    <cellStyle name="Normal 5 2 2 2" xfId="928" xr:uid="{00000000-0005-0000-0000-0000C8030000}"/>
    <cellStyle name="Normal 5 2 2 2 2" xfId="1858" xr:uid="{00000000-0005-0000-0000-00006A070000}"/>
    <cellStyle name="Normal 5 2 2 3" xfId="1395" xr:uid="{00000000-0005-0000-0000-00009B050000}"/>
    <cellStyle name="Normal 5 2 3" xfId="663" xr:uid="{00000000-0005-0000-0000-0000BF020000}"/>
    <cellStyle name="Normal 5 2 3 2" xfId="1141" xr:uid="{00000000-0005-0000-0000-00009D040000}"/>
    <cellStyle name="Normal 5 2 3 2 2" xfId="2071" xr:uid="{00000000-0005-0000-0000-00003F080000}"/>
    <cellStyle name="Normal 5 2 3 3" xfId="1608" xr:uid="{00000000-0005-0000-0000-000070060000}"/>
    <cellStyle name="Normal 5 2 4" xfId="820" xr:uid="{00000000-0005-0000-0000-00005C030000}"/>
    <cellStyle name="Normal 5 2 4 2" xfId="1750" xr:uid="{00000000-0005-0000-0000-0000FE060000}"/>
    <cellStyle name="Normal 5 2 5" xfId="1287" xr:uid="{00000000-0005-0000-0000-00002F050000}"/>
    <cellStyle name="Normal 5 3" xfId="165" xr:uid="{00000000-0005-0000-0000-0000A5000000}"/>
    <cellStyle name="Normal 5 3 2" xfId="664" xr:uid="{00000000-0005-0000-0000-0000C0020000}"/>
    <cellStyle name="Normal 5 3 2 2" xfId="1142" xr:uid="{00000000-0005-0000-0000-00009E040000}"/>
    <cellStyle name="Normal 5 3 2 2 2" xfId="2072" xr:uid="{00000000-0005-0000-0000-000040080000}"/>
    <cellStyle name="Normal 5 3 2 3" xfId="1609" xr:uid="{00000000-0005-0000-0000-000071060000}"/>
    <cellStyle name="Normal 5 3 3" xfId="761" xr:uid="{00000000-0005-0000-0000-000021030000}"/>
    <cellStyle name="Normal 5 3 3 2" xfId="1691" xr:uid="{00000000-0005-0000-0000-0000C3060000}"/>
    <cellStyle name="Normal 5 3 4" xfId="1228" xr:uid="{00000000-0005-0000-0000-0000F4040000}"/>
    <cellStyle name="Normal 5 4" xfId="304" xr:uid="{00000000-0005-0000-0000-000030010000}"/>
    <cellStyle name="Normal 5 4 2" xfId="869" xr:uid="{00000000-0005-0000-0000-00008D030000}"/>
    <cellStyle name="Normal 5 4 2 2" xfId="1799" xr:uid="{00000000-0005-0000-0000-00002F070000}"/>
    <cellStyle name="Normal 5 4 3" xfId="1336" xr:uid="{00000000-0005-0000-0000-000060050000}"/>
    <cellStyle name="Normal 5 5" xfId="662" xr:uid="{00000000-0005-0000-0000-0000BE020000}"/>
    <cellStyle name="Normal 5 6" xfId="721" xr:uid="{00000000-0005-0000-0000-0000F9020000}"/>
    <cellStyle name="Normal 5 6 2" xfId="1651" xr:uid="{00000000-0005-0000-0000-00009B060000}"/>
    <cellStyle name="Normal 5 7" xfId="1188" xr:uid="{00000000-0005-0000-0000-0000CC040000}"/>
    <cellStyle name="Normal 6" xfId="134" xr:uid="{00000000-0005-0000-0000-000086000000}"/>
    <cellStyle name="Normal 6 2" xfId="248" xr:uid="{00000000-0005-0000-0000-0000F8000000}"/>
    <cellStyle name="Normal 6 2 2" xfId="377" xr:uid="{00000000-0005-0000-0000-000079010000}"/>
    <cellStyle name="Normal 6 2 2 2" xfId="942" xr:uid="{00000000-0005-0000-0000-0000D6030000}"/>
    <cellStyle name="Normal 6 2 2 2 2" xfId="1872" xr:uid="{00000000-0005-0000-0000-000078070000}"/>
    <cellStyle name="Normal 6 2 2 3" xfId="1409" xr:uid="{00000000-0005-0000-0000-0000A9050000}"/>
    <cellStyle name="Normal 6 2 3" xfId="834" xr:uid="{00000000-0005-0000-0000-00006A030000}"/>
    <cellStyle name="Normal 6 2 3 2" xfId="1764" xr:uid="{00000000-0005-0000-0000-00000C070000}"/>
    <cellStyle name="Normal 6 2 4" xfId="1301" xr:uid="{00000000-0005-0000-0000-00003D050000}"/>
    <cellStyle name="Normal 6 3" xfId="179" xr:uid="{00000000-0005-0000-0000-0000B3000000}"/>
    <cellStyle name="Normal 6 3 2" xfId="775" xr:uid="{00000000-0005-0000-0000-00002F030000}"/>
    <cellStyle name="Normal 6 3 2 2" xfId="1705" xr:uid="{00000000-0005-0000-0000-0000D1060000}"/>
    <cellStyle name="Normal 6 3 3" xfId="1242" xr:uid="{00000000-0005-0000-0000-000002050000}"/>
    <cellStyle name="Normal 6 4" xfId="318" xr:uid="{00000000-0005-0000-0000-00003E010000}"/>
    <cellStyle name="Normal 6 4 2" xfId="883" xr:uid="{00000000-0005-0000-0000-00009B030000}"/>
    <cellStyle name="Normal 6 4 2 2" xfId="1813" xr:uid="{00000000-0005-0000-0000-00003D070000}"/>
    <cellStyle name="Normal 6 4 3" xfId="1350" xr:uid="{00000000-0005-0000-0000-00006E050000}"/>
    <cellStyle name="Normal 6 5" xfId="665" xr:uid="{00000000-0005-0000-0000-0000C1020000}"/>
    <cellStyle name="Normal 6 5 2" xfId="1143" xr:uid="{00000000-0005-0000-0000-00009F040000}"/>
    <cellStyle name="Normal 6 5 2 2" xfId="2073" xr:uid="{00000000-0005-0000-0000-000041080000}"/>
    <cellStyle name="Normal 6 5 3" xfId="1610" xr:uid="{00000000-0005-0000-0000-000072060000}"/>
    <cellStyle name="Normal 6 6" xfId="735" xr:uid="{00000000-0005-0000-0000-000007030000}"/>
    <cellStyle name="Normal 6 6 2" xfId="1665" xr:uid="{00000000-0005-0000-0000-0000A9060000}"/>
    <cellStyle name="Normal 6 7" xfId="1202" xr:uid="{00000000-0005-0000-0000-0000DA040000}"/>
    <cellStyle name="Normal 7" xfId="135" xr:uid="{00000000-0005-0000-0000-000087000000}"/>
    <cellStyle name="Normal 7 2" xfId="249" xr:uid="{00000000-0005-0000-0000-0000F9000000}"/>
    <cellStyle name="Normal 7 2 2" xfId="378" xr:uid="{00000000-0005-0000-0000-00007A010000}"/>
    <cellStyle name="Normal 7 2 2 2" xfId="943" xr:uid="{00000000-0005-0000-0000-0000D7030000}"/>
    <cellStyle name="Normal 7 2 2 2 2" xfId="1873" xr:uid="{00000000-0005-0000-0000-000079070000}"/>
    <cellStyle name="Normal 7 2 2 3" xfId="1410" xr:uid="{00000000-0005-0000-0000-0000AA050000}"/>
    <cellStyle name="Normal 7 2 3" xfId="835" xr:uid="{00000000-0005-0000-0000-00006B030000}"/>
    <cellStyle name="Normal 7 2 3 2" xfId="1765" xr:uid="{00000000-0005-0000-0000-00000D070000}"/>
    <cellStyle name="Normal 7 2 4" xfId="1302" xr:uid="{00000000-0005-0000-0000-00003E050000}"/>
    <cellStyle name="Normal 7 3" xfId="180" xr:uid="{00000000-0005-0000-0000-0000B4000000}"/>
    <cellStyle name="Normal 7 3 2" xfId="776" xr:uid="{00000000-0005-0000-0000-000030030000}"/>
    <cellStyle name="Normal 7 3 2 2" xfId="1706" xr:uid="{00000000-0005-0000-0000-0000D2060000}"/>
    <cellStyle name="Normal 7 3 3" xfId="1243" xr:uid="{00000000-0005-0000-0000-000003050000}"/>
    <cellStyle name="Normal 7 4" xfId="319" xr:uid="{00000000-0005-0000-0000-00003F010000}"/>
    <cellStyle name="Normal 7 4 2" xfId="884" xr:uid="{00000000-0005-0000-0000-00009C030000}"/>
    <cellStyle name="Normal 7 4 2 2" xfId="1814" xr:uid="{00000000-0005-0000-0000-00003E070000}"/>
    <cellStyle name="Normal 7 4 3" xfId="1351" xr:uid="{00000000-0005-0000-0000-00006F050000}"/>
    <cellStyle name="Normal 7 5" xfId="666" xr:uid="{00000000-0005-0000-0000-0000C2020000}"/>
    <cellStyle name="Normal 7 5 2" xfId="1144" xr:uid="{00000000-0005-0000-0000-0000A0040000}"/>
    <cellStyle name="Normal 7 5 2 2" xfId="2074" xr:uid="{00000000-0005-0000-0000-000042080000}"/>
    <cellStyle name="Normal 7 5 3" xfId="1611" xr:uid="{00000000-0005-0000-0000-000073060000}"/>
    <cellStyle name="Normal 7 6" xfId="736" xr:uid="{00000000-0005-0000-0000-000008030000}"/>
    <cellStyle name="Normal 7 6 2" xfId="1666" xr:uid="{00000000-0005-0000-0000-0000AA060000}"/>
    <cellStyle name="Normal 7 7" xfId="1203" xr:uid="{00000000-0005-0000-0000-0000DB040000}"/>
    <cellStyle name="Normal 8" xfId="136" xr:uid="{00000000-0005-0000-0000-000088000000}"/>
    <cellStyle name="Normal 8 2" xfId="250" xr:uid="{00000000-0005-0000-0000-0000FA000000}"/>
    <cellStyle name="Normal 8 2 2" xfId="379" xr:uid="{00000000-0005-0000-0000-00007B010000}"/>
    <cellStyle name="Normal 8 2 2 2" xfId="944" xr:uid="{00000000-0005-0000-0000-0000D8030000}"/>
    <cellStyle name="Normal 8 2 2 2 2" xfId="1874" xr:uid="{00000000-0005-0000-0000-00007A070000}"/>
    <cellStyle name="Normal 8 2 2 3" xfId="1411" xr:uid="{00000000-0005-0000-0000-0000AB050000}"/>
    <cellStyle name="Normal 8 2 3" xfId="836" xr:uid="{00000000-0005-0000-0000-00006C030000}"/>
    <cellStyle name="Normal 8 2 3 2" xfId="1766" xr:uid="{00000000-0005-0000-0000-00000E070000}"/>
    <cellStyle name="Normal 8 2 4" xfId="1303" xr:uid="{00000000-0005-0000-0000-00003F050000}"/>
    <cellStyle name="Normal 8 3" xfId="181" xr:uid="{00000000-0005-0000-0000-0000B5000000}"/>
    <cellStyle name="Normal 8 3 2" xfId="777" xr:uid="{00000000-0005-0000-0000-000031030000}"/>
    <cellStyle name="Normal 8 3 2 2" xfId="1707" xr:uid="{00000000-0005-0000-0000-0000D3060000}"/>
    <cellStyle name="Normal 8 3 3" xfId="1244" xr:uid="{00000000-0005-0000-0000-000004050000}"/>
    <cellStyle name="Normal 8 4" xfId="320" xr:uid="{00000000-0005-0000-0000-000040010000}"/>
    <cellStyle name="Normal 8 4 2" xfId="885" xr:uid="{00000000-0005-0000-0000-00009D030000}"/>
    <cellStyle name="Normal 8 4 2 2" xfId="1815" xr:uid="{00000000-0005-0000-0000-00003F070000}"/>
    <cellStyle name="Normal 8 4 3" xfId="1352" xr:uid="{00000000-0005-0000-0000-000070050000}"/>
    <cellStyle name="Normal 8 5" xfId="667" xr:uid="{00000000-0005-0000-0000-0000C3020000}"/>
    <cellStyle name="Normal 8 5 2" xfId="1145" xr:uid="{00000000-0005-0000-0000-0000A1040000}"/>
    <cellStyle name="Normal 8 5 2 2" xfId="2075" xr:uid="{00000000-0005-0000-0000-000043080000}"/>
    <cellStyle name="Normal 8 5 3" xfId="1612" xr:uid="{00000000-0005-0000-0000-000074060000}"/>
    <cellStyle name="Normal 8 6" xfId="737" xr:uid="{00000000-0005-0000-0000-000009030000}"/>
    <cellStyle name="Normal 8 6 2" xfId="1667" xr:uid="{00000000-0005-0000-0000-0000AB060000}"/>
    <cellStyle name="Normal 8 7" xfId="1204" xr:uid="{00000000-0005-0000-0000-0000DC040000}"/>
    <cellStyle name="Normal 9" xfId="137" xr:uid="{00000000-0005-0000-0000-000089000000}"/>
    <cellStyle name="Normal 9 2" xfId="251" xr:uid="{00000000-0005-0000-0000-0000FB000000}"/>
    <cellStyle name="Normal 9 2 2" xfId="380" xr:uid="{00000000-0005-0000-0000-00007C010000}"/>
    <cellStyle name="Normal 9 2 2 2" xfId="945" xr:uid="{00000000-0005-0000-0000-0000D9030000}"/>
    <cellStyle name="Normal 9 2 2 2 2" xfId="1875" xr:uid="{00000000-0005-0000-0000-00007B070000}"/>
    <cellStyle name="Normal 9 2 2 3" xfId="1412" xr:uid="{00000000-0005-0000-0000-0000AC050000}"/>
    <cellStyle name="Normal 9 2 3" xfId="837" xr:uid="{00000000-0005-0000-0000-00006D030000}"/>
    <cellStyle name="Normal 9 2 3 2" xfId="1767" xr:uid="{00000000-0005-0000-0000-00000F070000}"/>
    <cellStyle name="Normal 9 2 4" xfId="1304" xr:uid="{00000000-0005-0000-0000-000040050000}"/>
    <cellStyle name="Normal 9 3" xfId="182" xr:uid="{00000000-0005-0000-0000-0000B6000000}"/>
    <cellStyle name="Normal 9 3 2" xfId="778" xr:uid="{00000000-0005-0000-0000-000032030000}"/>
    <cellStyle name="Normal 9 3 2 2" xfId="1708" xr:uid="{00000000-0005-0000-0000-0000D4060000}"/>
    <cellStyle name="Normal 9 3 3" xfId="1245" xr:uid="{00000000-0005-0000-0000-000005050000}"/>
    <cellStyle name="Normal 9 4" xfId="321" xr:uid="{00000000-0005-0000-0000-000041010000}"/>
    <cellStyle name="Normal 9 4 2" xfId="886" xr:uid="{00000000-0005-0000-0000-00009E030000}"/>
    <cellStyle name="Normal 9 4 2 2" xfId="1816" xr:uid="{00000000-0005-0000-0000-000040070000}"/>
    <cellStyle name="Normal 9 4 3" xfId="1353" xr:uid="{00000000-0005-0000-0000-000071050000}"/>
    <cellStyle name="Normal 9 5" xfId="668" xr:uid="{00000000-0005-0000-0000-0000C4020000}"/>
    <cellStyle name="Normal 9 5 2" xfId="1146" xr:uid="{00000000-0005-0000-0000-0000A2040000}"/>
    <cellStyle name="Normal 9 5 2 2" xfId="2076" xr:uid="{00000000-0005-0000-0000-000044080000}"/>
    <cellStyle name="Normal 9 5 3" xfId="1613" xr:uid="{00000000-0005-0000-0000-000075060000}"/>
    <cellStyle name="Normal 9 6" xfId="738" xr:uid="{00000000-0005-0000-0000-00000A030000}"/>
    <cellStyle name="Normal 9 6 2" xfId="1668" xr:uid="{00000000-0005-0000-0000-0000AC060000}"/>
    <cellStyle name="Normal 9 7" xfId="1205" xr:uid="{00000000-0005-0000-0000-0000DD040000}"/>
    <cellStyle name="Note 10" xfId="669" xr:uid="{00000000-0005-0000-0000-0000C5020000}"/>
    <cellStyle name="Note 10 2" xfId="1147" xr:uid="{00000000-0005-0000-0000-0000A3040000}"/>
    <cellStyle name="Note 10 2 2" xfId="2077" xr:uid="{00000000-0005-0000-0000-000045080000}"/>
    <cellStyle name="Note 10 3" xfId="1614" xr:uid="{00000000-0005-0000-0000-000076060000}"/>
    <cellStyle name="Note 11" xfId="670" xr:uid="{00000000-0005-0000-0000-0000C6020000}"/>
    <cellStyle name="Note 12" xfId="700" xr:uid="{00000000-0005-0000-0000-0000E4020000}"/>
    <cellStyle name="Note 12 2" xfId="1163" xr:uid="{00000000-0005-0000-0000-0000B3040000}"/>
    <cellStyle name="Note 12 2 2" xfId="2093" xr:uid="{00000000-0005-0000-0000-000055080000}"/>
    <cellStyle name="Note 12 3" xfId="1630" xr:uid="{00000000-0005-0000-0000-000086060000}"/>
    <cellStyle name="Note 2" xfId="64" xr:uid="{00000000-0005-0000-0000-000040000000}"/>
    <cellStyle name="Note 2 2" xfId="220" xr:uid="{00000000-0005-0000-0000-0000DC000000}"/>
    <cellStyle name="Note 2 2 2" xfId="349" xr:uid="{00000000-0005-0000-0000-00005D010000}"/>
    <cellStyle name="Note 2 2 2 2" xfId="914" xr:uid="{00000000-0005-0000-0000-0000BA030000}"/>
    <cellStyle name="Note 2 2 2 2 2" xfId="1844" xr:uid="{00000000-0005-0000-0000-00005C070000}"/>
    <cellStyle name="Note 2 2 2 3" xfId="1381" xr:uid="{00000000-0005-0000-0000-00008D050000}"/>
    <cellStyle name="Note 2 2 3" xfId="672" xr:uid="{00000000-0005-0000-0000-0000C8020000}"/>
    <cellStyle name="Note 2 2 3 2" xfId="1149" xr:uid="{00000000-0005-0000-0000-0000A5040000}"/>
    <cellStyle name="Note 2 2 3 2 2" xfId="2079" xr:uid="{00000000-0005-0000-0000-000047080000}"/>
    <cellStyle name="Note 2 2 3 3" xfId="1616" xr:uid="{00000000-0005-0000-0000-000078060000}"/>
    <cellStyle name="Note 2 2 4" xfId="806" xr:uid="{00000000-0005-0000-0000-00004E030000}"/>
    <cellStyle name="Note 2 2 4 2" xfId="1736" xr:uid="{00000000-0005-0000-0000-0000F0060000}"/>
    <cellStyle name="Note 2 2 5" xfId="1273" xr:uid="{00000000-0005-0000-0000-000021050000}"/>
    <cellStyle name="Note 2 3" xfId="151" xr:uid="{00000000-0005-0000-0000-000097000000}"/>
    <cellStyle name="Note 2 3 2" xfId="673" xr:uid="{00000000-0005-0000-0000-0000C9020000}"/>
    <cellStyle name="Note 2 3 2 2" xfId="1150" xr:uid="{00000000-0005-0000-0000-0000A6040000}"/>
    <cellStyle name="Note 2 3 2 2 2" xfId="2080" xr:uid="{00000000-0005-0000-0000-000048080000}"/>
    <cellStyle name="Note 2 3 2 3" xfId="1617" xr:uid="{00000000-0005-0000-0000-000079060000}"/>
    <cellStyle name="Note 2 3 3" xfId="747" xr:uid="{00000000-0005-0000-0000-000013030000}"/>
    <cellStyle name="Note 2 3 3 2" xfId="1677" xr:uid="{00000000-0005-0000-0000-0000B5060000}"/>
    <cellStyle name="Note 2 3 4" xfId="1214" xr:uid="{00000000-0005-0000-0000-0000E6040000}"/>
    <cellStyle name="Note 2 4" xfId="290" xr:uid="{00000000-0005-0000-0000-000022010000}"/>
    <cellStyle name="Note 2 4 2" xfId="855" xr:uid="{00000000-0005-0000-0000-00007F030000}"/>
    <cellStyle name="Note 2 4 2 2" xfId="1785" xr:uid="{00000000-0005-0000-0000-000021070000}"/>
    <cellStyle name="Note 2 4 3" xfId="1322" xr:uid="{00000000-0005-0000-0000-000052050000}"/>
    <cellStyle name="Note 2 5" xfId="671" xr:uid="{00000000-0005-0000-0000-0000C7020000}"/>
    <cellStyle name="Note 2 5 2" xfId="1148" xr:uid="{00000000-0005-0000-0000-0000A4040000}"/>
    <cellStyle name="Note 2 5 2 2" xfId="2078" xr:uid="{00000000-0005-0000-0000-000046080000}"/>
    <cellStyle name="Note 2 5 3" xfId="1615" xr:uid="{00000000-0005-0000-0000-000077060000}"/>
    <cellStyle name="Note 2 6" xfId="707" xr:uid="{00000000-0005-0000-0000-0000EB020000}"/>
    <cellStyle name="Note 2 6 2" xfId="1637" xr:uid="{00000000-0005-0000-0000-00008D060000}"/>
    <cellStyle name="Note 2 7" xfId="1174" xr:uid="{00000000-0005-0000-0000-0000BE040000}"/>
    <cellStyle name="Note 3" xfId="107" xr:uid="{00000000-0005-0000-0000-00006B000000}"/>
    <cellStyle name="Note 3 2" xfId="235" xr:uid="{00000000-0005-0000-0000-0000EB000000}"/>
    <cellStyle name="Note 3 2 2" xfId="364" xr:uid="{00000000-0005-0000-0000-00006C010000}"/>
    <cellStyle name="Note 3 2 2 2" xfId="929" xr:uid="{00000000-0005-0000-0000-0000C9030000}"/>
    <cellStyle name="Note 3 2 2 2 2" xfId="1859" xr:uid="{00000000-0005-0000-0000-00006B070000}"/>
    <cellStyle name="Note 3 2 2 3" xfId="1396" xr:uid="{00000000-0005-0000-0000-00009C050000}"/>
    <cellStyle name="Note 3 2 3" xfId="675" xr:uid="{00000000-0005-0000-0000-0000CB020000}"/>
    <cellStyle name="Note 3 2 3 2" xfId="1151" xr:uid="{00000000-0005-0000-0000-0000A7040000}"/>
    <cellStyle name="Note 3 2 3 2 2" xfId="2081" xr:uid="{00000000-0005-0000-0000-000049080000}"/>
    <cellStyle name="Note 3 2 3 3" xfId="1618" xr:uid="{00000000-0005-0000-0000-00007A060000}"/>
    <cellStyle name="Note 3 2 4" xfId="821" xr:uid="{00000000-0005-0000-0000-00005D030000}"/>
    <cellStyle name="Note 3 2 4 2" xfId="1751" xr:uid="{00000000-0005-0000-0000-0000FF060000}"/>
    <cellStyle name="Note 3 2 5" xfId="1288" xr:uid="{00000000-0005-0000-0000-000030050000}"/>
    <cellStyle name="Note 3 3" xfId="166" xr:uid="{00000000-0005-0000-0000-0000A6000000}"/>
    <cellStyle name="Note 3 3 2" xfId="676" xr:uid="{00000000-0005-0000-0000-0000CC020000}"/>
    <cellStyle name="Note 3 3 2 2" xfId="1152" xr:uid="{00000000-0005-0000-0000-0000A8040000}"/>
    <cellStyle name="Note 3 3 2 2 2" xfId="2082" xr:uid="{00000000-0005-0000-0000-00004A080000}"/>
    <cellStyle name="Note 3 3 2 3" xfId="1619" xr:uid="{00000000-0005-0000-0000-00007B060000}"/>
    <cellStyle name="Note 3 3 3" xfId="762" xr:uid="{00000000-0005-0000-0000-000022030000}"/>
    <cellStyle name="Note 3 3 3 2" xfId="1692" xr:uid="{00000000-0005-0000-0000-0000C4060000}"/>
    <cellStyle name="Note 3 3 4" xfId="1229" xr:uid="{00000000-0005-0000-0000-0000F5040000}"/>
    <cellStyle name="Note 3 4" xfId="305" xr:uid="{00000000-0005-0000-0000-000031010000}"/>
    <cellStyle name="Note 3 4 2" xfId="870" xr:uid="{00000000-0005-0000-0000-00008E030000}"/>
    <cellStyle name="Note 3 4 2 2" xfId="1800" xr:uid="{00000000-0005-0000-0000-000030070000}"/>
    <cellStyle name="Note 3 4 3" xfId="1337" xr:uid="{00000000-0005-0000-0000-000061050000}"/>
    <cellStyle name="Note 3 5" xfId="674" xr:uid="{00000000-0005-0000-0000-0000CA020000}"/>
    <cellStyle name="Note 3 6" xfId="722" xr:uid="{00000000-0005-0000-0000-0000FA020000}"/>
    <cellStyle name="Note 3 6 2" xfId="1652" xr:uid="{00000000-0005-0000-0000-00009C060000}"/>
    <cellStyle name="Note 3 7" xfId="1189" xr:uid="{00000000-0005-0000-0000-0000CD040000}"/>
    <cellStyle name="Note 4" xfId="18" xr:uid="{00000000-0005-0000-0000-000012000000}"/>
    <cellStyle name="Note 4 2" xfId="677" xr:uid="{00000000-0005-0000-0000-0000CD020000}"/>
    <cellStyle name="Note 4 2 2" xfId="1153" xr:uid="{00000000-0005-0000-0000-0000A9040000}"/>
    <cellStyle name="Note 4 2 2 2" xfId="2083" xr:uid="{00000000-0005-0000-0000-00004B080000}"/>
    <cellStyle name="Note 4 2 3" xfId="1620" xr:uid="{00000000-0005-0000-0000-00007C060000}"/>
    <cellStyle name="Note 5" xfId="202" xr:uid="{00000000-0005-0000-0000-0000CA000000}"/>
    <cellStyle name="Note 5 2" xfId="332" xr:uid="{00000000-0005-0000-0000-00004C010000}"/>
    <cellStyle name="Note 5 2 2" xfId="897" xr:uid="{00000000-0005-0000-0000-0000A9030000}"/>
    <cellStyle name="Note 5 2 2 2" xfId="1827" xr:uid="{00000000-0005-0000-0000-00004B070000}"/>
    <cellStyle name="Note 5 2 3" xfId="1364" xr:uid="{00000000-0005-0000-0000-00007C050000}"/>
    <cellStyle name="Note 5 3" xfId="678" xr:uid="{00000000-0005-0000-0000-0000CE020000}"/>
    <cellStyle name="Note 5 3 2" xfId="1154" xr:uid="{00000000-0005-0000-0000-0000AA040000}"/>
    <cellStyle name="Note 5 3 2 2" xfId="2084" xr:uid="{00000000-0005-0000-0000-00004C080000}"/>
    <cellStyle name="Note 5 3 3" xfId="1621" xr:uid="{00000000-0005-0000-0000-00007D060000}"/>
    <cellStyle name="Note 5 4" xfId="789" xr:uid="{00000000-0005-0000-0000-00003D030000}"/>
    <cellStyle name="Note 5 4 2" xfId="1719" xr:uid="{00000000-0005-0000-0000-0000DF060000}"/>
    <cellStyle name="Note 5 5" xfId="1256" xr:uid="{00000000-0005-0000-0000-000010050000}"/>
    <cellStyle name="Note 6" xfId="679" xr:uid="{00000000-0005-0000-0000-0000CF020000}"/>
    <cellStyle name="Note 6 2" xfId="1155" xr:uid="{00000000-0005-0000-0000-0000AB040000}"/>
    <cellStyle name="Note 6 2 2" xfId="2085" xr:uid="{00000000-0005-0000-0000-00004D080000}"/>
    <cellStyle name="Note 6 3" xfId="1622" xr:uid="{00000000-0005-0000-0000-00007E060000}"/>
    <cellStyle name="Note 7" xfId="680" xr:uid="{00000000-0005-0000-0000-0000D0020000}"/>
    <cellStyle name="Note 7 2" xfId="1156" xr:uid="{00000000-0005-0000-0000-0000AC040000}"/>
    <cellStyle name="Note 7 2 2" xfId="2086" xr:uid="{00000000-0005-0000-0000-00004E080000}"/>
    <cellStyle name="Note 7 3" xfId="1623" xr:uid="{00000000-0005-0000-0000-00007F060000}"/>
    <cellStyle name="Note 8" xfId="681" xr:uid="{00000000-0005-0000-0000-0000D1020000}"/>
    <cellStyle name="Note 8 2" xfId="1157" xr:uid="{00000000-0005-0000-0000-0000AD040000}"/>
    <cellStyle name="Note 8 2 2" xfId="2087" xr:uid="{00000000-0005-0000-0000-00004F080000}"/>
    <cellStyle name="Note 8 3" xfId="1624" xr:uid="{00000000-0005-0000-0000-000080060000}"/>
    <cellStyle name="Note 9" xfId="682" xr:uid="{00000000-0005-0000-0000-0000D2020000}"/>
    <cellStyle name="Note 9 2" xfId="1158" xr:uid="{00000000-0005-0000-0000-0000AE040000}"/>
    <cellStyle name="Note 9 2 2" xfId="2088" xr:uid="{00000000-0005-0000-0000-000050080000}"/>
    <cellStyle name="Note 9 3" xfId="1625" xr:uid="{00000000-0005-0000-0000-000081060000}"/>
    <cellStyle name="Output 2" xfId="59" xr:uid="{00000000-0005-0000-0000-00003B000000}"/>
    <cellStyle name="Output 2 2" xfId="683" xr:uid="{00000000-0005-0000-0000-0000D3020000}"/>
    <cellStyle name="Output 3" xfId="102" xr:uid="{00000000-0005-0000-0000-000066000000}"/>
    <cellStyle name="Output 3 2" xfId="685" xr:uid="{00000000-0005-0000-0000-0000D5020000}"/>
    <cellStyle name="Output 3 3" xfId="684" xr:uid="{00000000-0005-0000-0000-0000D4020000}"/>
    <cellStyle name="Output 4" xfId="13" xr:uid="{00000000-0005-0000-0000-00000D000000}"/>
    <cellStyle name="Percent 2" xfId="201" xr:uid="{00000000-0005-0000-0000-0000C9000000}"/>
    <cellStyle name="Percent 2 2" xfId="331" xr:uid="{00000000-0005-0000-0000-00004B010000}"/>
    <cellStyle name="Percent 2 2 2" xfId="896" xr:uid="{00000000-0005-0000-0000-0000A8030000}"/>
    <cellStyle name="Percent 2 2 2 2" xfId="1826" xr:uid="{00000000-0005-0000-0000-00004A070000}"/>
    <cellStyle name="Percent 2 2 3" xfId="1363" xr:uid="{00000000-0005-0000-0000-00007B050000}"/>
    <cellStyle name="Percent 2 3" xfId="788" xr:uid="{00000000-0005-0000-0000-00003C030000}"/>
    <cellStyle name="Percent 2 3 2" xfId="1718" xr:uid="{00000000-0005-0000-0000-0000DE060000}"/>
    <cellStyle name="Percent 2 4" xfId="1255" xr:uid="{00000000-0005-0000-0000-00000F050000}"/>
    <cellStyle name="Percent 3" xfId="701" xr:uid="{00000000-0005-0000-0000-0000E5020000}"/>
    <cellStyle name="Percent 3 2" xfId="1164" xr:uid="{00000000-0005-0000-0000-0000B4040000}"/>
    <cellStyle name="Percent 3 2 2" xfId="2094" xr:uid="{00000000-0005-0000-0000-000056080000}"/>
    <cellStyle name="Percent 3 3" xfId="1631" xr:uid="{00000000-0005-0000-0000-000087060000}"/>
    <cellStyle name="Title 2" xfId="93" xr:uid="{00000000-0005-0000-0000-00005D000000}"/>
    <cellStyle name="Title 2 2" xfId="687" xr:uid="{00000000-0005-0000-0000-0000D7020000}"/>
    <cellStyle name="Title 2 3" xfId="686" xr:uid="{00000000-0005-0000-0000-0000D6020000}"/>
    <cellStyle name="Title 3" xfId="4" xr:uid="{00000000-0005-0000-0000-000004000000}"/>
    <cellStyle name="Total 2" xfId="66" xr:uid="{00000000-0005-0000-0000-000042000000}"/>
    <cellStyle name="Total 2 2" xfId="689" xr:uid="{00000000-0005-0000-0000-0000D9020000}"/>
    <cellStyle name="Total 3" xfId="109" xr:uid="{00000000-0005-0000-0000-00006D000000}"/>
    <cellStyle name="Total 3 2" xfId="691" xr:uid="{00000000-0005-0000-0000-0000DB020000}"/>
    <cellStyle name="Total 3 3" xfId="690" xr:uid="{00000000-0005-0000-0000-0000DA020000}"/>
    <cellStyle name="Total 4" xfId="20" xr:uid="{00000000-0005-0000-0000-000014000000}"/>
    <cellStyle name="Warning Text 2" xfId="63" xr:uid="{00000000-0005-0000-0000-00003F000000}"/>
    <cellStyle name="Warning Text 2 2" xfId="693" xr:uid="{00000000-0005-0000-0000-0000DD020000}"/>
    <cellStyle name="Warning Text 3" xfId="106" xr:uid="{00000000-0005-0000-0000-00006A000000}"/>
    <cellStyle name="Warning Text 3 2" xfId="695" xr:uid="{00000000-0005-0000-0000-0000DF020000}"/>
    <cellStyle name="Warning Text 3 3" xfId="694" xr:uid="{00000000-0005-0000-0000-0000DE020000}"/>
    <cellStyle name="Warning Text 4" xfId="17" xr:uid="{00000000-0005-0000-0000-00001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21166</xdr:colOff>
      <xdr:row>0</xdr:row>
      <xdr:rowOff>0</xdr:rowOff>
    </xdr:from>
    <xdr:to>
      <xdr:col>3</xdr:col>
      <xdr:colOff>429280</xdr:colOff>
      <xdr:row>3</xdr:row>
      <xdr:rowOff>72093</xdr:rowOff>
    </xdr:to>
    <xdr:pic>
      <xdr:nvPicPr>
        <xdr:cNvPr id="4" name="Picture 3" descr="cid:C61A196A-94A4-4EC5-90FB-D7F4F3C0A51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66" y="0"/>
          <a:ext cx="2281364" cy="675343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171450</xdr:rowOff>
    </xdr:from>
    <xdr:ext cx="2280301" cy="681251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250" y="165100"/>
          <a:ext cx="2280301" cy="681251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80302" cy="68578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80302" cy="685786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80302" cy="68578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80302" cy="685786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31750</xdr:colOff>
      <xdr:row>0</xdr:row>
      <xdr:rowOff>0</xdr:rowOff>
    </xdr:from>
    <xdr:ext cx="2276985" cy="678583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0" y="0"/>
          <a:ext cx="2276985" cy="678583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76299" cy="678583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76299" cy="678583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75917" cy="68578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75917" cy="685786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63792" cy="68578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63792" cy="685786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</xdr:colOff>
      <xdr:row>0</xdr:row>
      <xdr:rowOff>0</xdr:rowOff>
    </xdr:from>
    <xdr:to>
      <xdr:col>3</xdr:col>
      <xdr:colOff>418697</xdr:colOff>
      <xdr:row>3</xdr:row>
      <xdr:rowOff>72093</xdr:rowOff>
    </xdr:to>
    <xdr:pic>
      <xdr:nvPicPr>
        <xdr:cNvPr id="2" name="Picture 1" descr="cid:C61A196A-94A4-4EC5-90FB-D7F4F3C0A51F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83" y="0"/>
          <a:ext cx="2236914" cy="557868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67602" cy="68578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67602" cy="685786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63599" cy="678583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63599" cy="678583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78790" cy="67671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78790" cy="676715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21166</xdr:colOff>
      <xdr:row>0</xdr:row>
      <xdr:rowOff>3</xdr:rowOff>
    </xdr:from>
    <xdr:to>
      <xdr:col>3</xdr:col>
      <xdr:colOff>429280</xdr:colOff>
      <xdr:row>3</xdr:row>
      <xdr:rowOff>72096</xdr:rowOff>
    </xdr:to>
    <xdr:pic>
      <xdr:nvPicPr>
        <xdr:cNvPr id="2" name="Picture 1" descr="cid:C61A196A-94A4-4EC5-90FB-D7F4F3C0A51F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66" y="3"/>
          <a:ext cx="2151189" cy="557868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9789" cy="678583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9789" cy="678583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78790" cy="67671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78790" cy="676715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66090" cy="67671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66090" cy="676715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78790" cy="67671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78790" cy="676715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86198" cy="68578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86198" cy="685786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76299" cy="678583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76299" cy="678583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80302" cy="68578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80302" cy="685786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voices@canoeventures.com" TargetMode="External"/><Relationship Id="rId18" Type="http://schemas.openxmlformats.org/officeDocument/2006/relationships/hyperlink" Target="mailto:Lee.Barstow@aenetworks.com" TargetMode="External"/><Relationship Id="rId26" Type="http://schemas.openxmlformats.org/officeDocument/2006/relationships/hyperlink" Target="mailto:Lee.Barstow@aenetworks.com" TargetMode="External"/><Relationship Id="rId39" Type="http://schemas.openxmlformats.org/officeDocument/2006/relationships/hyperlink" Target="mailto:invoices@canoeventures.com" TargetMode="External"/><Relationship Id="rId21" Type="http://schemas.openxmlformats.org/officeDocument/2006/relationships/hyperlink" Target="mailto:invoices@canoeventures.com" TargetMode="External"/><Relationship Id="rId34" Type="http://schemas.openxmlformats.org/officeDocument/2006/relationships/hyperlink" Target="mailto:Lee.Barstow@aenetworks.com" TargetMode="External"/><Relationship Id="rId7" Type="http://schemas.openxmlformats.org/officeDocument/2006/relationships/hyperlink" Target="mailto:invoices@canoeventures.com" TargetMode="External"/><Relationship Id="rId2" Type="http://schemas.openxmlformats.org/officeDocument/2006/relationships/hyperlink" Target="mailto:Lee.Barstow@aenetworks.com" TargetMode="External"/><Relationship Id="rId16" Type="http://schemas.openxmlformats.org/officeDocument/2006/relationships/hyperlink" Target="mailto:Lee.Barstow@aenetworks.com" TargetMode="External"/><Relationship Id="rId20" Type="http://schemas.openxmlformats.org/officeDocument/2006/relationships/hyperlink" Target="mailto:Lee.Barstow@aenetworks.com" TargetMode="External"/><Relationship Id="rId29" Type="http://schemas.openxmlformats.org/officeDocument/2006/relationships/hyperlink" Target="mailto:invoices@canoeventures.com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mailto:invoices@canoeventures.com" TargetMode="External"/><Relationship Id="rId6" Type="http://schemas.openxmlformats.org/officeDocument/2006/relationships/hyperlink" Target="mailto:Lee.Barstow@aenetworks.com" TargetMode="External"/><Relationship Id="rId11" Type="http://schemas.openxmlformats.org/officeDocument/2006/relationships/hyperlink" Target="mailto:invoices@canoeventures.com" TargetMode="External"/><Relationship Id="rId24" Type="http://schemas.openxmlformats.org/officeDocument/2006/relationships/hyperlink" Target="mailto:Lee.Barstow@aenetworks.com" TargetMode="External"/><Relationship Id="rId32" Type="http://schemas.openxmlformats.org/officeDocument/2006/relationships/hyperlink" Target="mailto:Lee.Barstow@aenetworks.com" TargetMode="External"/><Relationship Id="rId37" Type="http://schemas.openxmlformats.org/officeDocument/2006/relationships/hyperlink" Target="mailto:invoices@canoeventures.com" TargetMode="External"/><Relationship Id="rId40" Type="http://schemas.openxmlformats.org/officeDocument/2006/relationships/hyperlink" Target="mailto:Lee.Barstow@aenetworks.com" TargetMode="External"/><Relationship Id="rId5" Type="http://schemas.openxmlformats.org/officeDocument/2006/relationships/hyperlink" Target="mailto:invoices@canoeventures.com" TargetMode="External"/><Relationship Id="rId15" Type="http://schemas.openxmlformats.org/officeDocument/2006/relationships/hyperlink" Target="mailto:invoices@canoeventures.com" TargetMode="External"/><Relationship Id="rId23" Type="http://schemas.openxmlformats.org/officeDocument/2006/relationships/hyperlink" Target="mailto:invoices@canoeventures.com" TargetMode="External"/><Relationship Id="rId28" Type="http://schemas.openxmlformats.org/officeDocument/2006/relationships/hyperlink" Target="mailto:Lee.Barstow@aenetworks.com" TargetMode="External"/><Relationship Id="rId36" Type="http://schemas.openxmlformats.org/officeDocument/2006/relationships/hyperlink" Target="mailto:Lee.Barstow@aenetworks.com" TargetMode="External"/><Relationship Id="rId10" Type="http://schemas.openxmlformats.org/officeDocument/2006/relationships/hyperlink" Target="mailto:Lee.Barstow@aenetworks.com" TargetMode="External"/><Relationship Id="rId19" Type="http://schemas.openxmlformats.org/officeDocument/2006/relationships/hyperlink" Target="mailto:invoices@canoeventures.com" TargetMode="External"/><Relationship Id="rId31" Type="http://schemas.openxmlformats.org/officeDocument/2006/relationships/hyperlink" Target="mailto:invoices@canoeventures.com" TargetMode="External"/><Relationship Id="rId4" Type="http://schemas.openxmlformats.org/officeDocument/2006/relationships/hyperlink" Target="mailto:Lee.Barstow@aenetworks.com" TargetMode="External"/><Relationship Id="rId9" Type="http://schemas.openxmlformats.org/officeDocument/2006/relationships/hyperlink" Target="mailto:invoices@canoeventures.com" TargetMode="External"/><Relationship Id="rId14" Type="http://schemas.openxmlformats.org/officeDocument/2006/relationships/hyperlink" Target="mailto:Lee.Barstow@aenetworks.com" TargetMode="External"/><Relationship Id="rId22" Type="http://schemas.openxmlformats.org/officeDocument/2006/relationships/hyperlink" Target="mailto:Lee.Barstow@aenetworks.com" TargetMode="External"/><Relationship Id="rId27" Type="http://schemas.openxmlformats.org/officeDocument/2006/relationships/hyperlink" Target="mailto:invoices@canoeventures.com" TargetMode="External"/><Relationship Id="rId30" Type="http://schemas.openxmlformats.org/officeDocument/2006/relationships/hyperlink" Target="mailto:Lee.Barstow@aenetworks.com" TargetMode="External"/><Relationship Id="rId35" Type="http://schemas.openxmlformats.org/officeDocument/2006/relationships/hyperlink" Target="mailto:invoices@canoeventures.com" TargetMode="External"/><Relationship Id="rId8" Type="http://schemas.openxmlformats.org/officeDocument/2006/relationships/hyperlink" Target="mailto:Lee.Barstow@aenetworks.com" TargetMode="External"/><Relationship Id="rId3" Type="http://schemas.openxmlformats.org/officeDocument/2006/relationships/hyperlink" Target="mailto:invoices@canoeventures.com" TargetMode="External"/><Relationship Id="rId12" Type="http://schemas.openxmlformats.org/officeDocument/2006/relationships/hyperlink" Target="mailto:Lee.Barstow@aenetworks.com" TargetMode="External"/><Relationship Id="rId17" Type="http://schemas.openxmlformats.org/officeDocument/2006/relationships/hyperlink" Target="mailto:invoices@canoeventures.com" TargetMode="External"/><Relationship Id="rId25" Type="http://schemas.openxmlformats.org/officeDocument/2006/relationships/hyperlink" Target="mailto:invoices@canoeventures.com" TargetMode="External"/><Relationship Id="rId33" Type="http://schemas.openxmlformats.org/officeDocument/2006/relationships/hyperlink" Target="mailto:invoices@canoeventures.com" TargetMode="External"/><Relationship Id="rId38" Type="http://schemas.openxmlformats.org/officeDocument/2006/relationships/hyperlink" Target="mailto:Lee.Barstow@aenetworks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invoices@canoeventures.com" TargetMode="External"/><Relationship Id="rId18" Type="http://schemas.openxmlformats.org/officeDocument/2006/relationships/hyperlink" Target="mailto:Karl.Reece@disney.com" TargetMode="External"/><Relationship Id="rId26" Type="http://schemas.openxmlformats.org/officeDocument/2006/relationships/hyperlink" Target="mailto:Karl.Reece@disney.com" TargetMode="External"/><Relationship Id="rId39" Type="http://schemas.openxmlformats.org/officeDocument/2006/relationships/hyperlink" Target="mailto:invoices@canoeventures.com" TargetMode="External"/><Relationship Id="rId21" Type="http://schemas.openxmlformats.org/officeDocument/2006/relationships/hyperlink" Target="mailto:invoices@canoeventures.com" TargetMode="External"/><Relationship Id="rId34" Type="http://schemas.openxmlformats.org/officeDocument/2006/relationships/hyperlink" Target="mailto:Karl.Reece@disney.com" TargetMode="External"/><Relationship Id="rId7" Type="http://schemas.openxmlformats.org/officeDocument/2006/relationships/hyperlink" Target="mailto:invoices@canoeventures.com" TargetMode="External"/><Relationship Id="rId2" Type="http://schemas.openxmlformats.org/officeDocument/2006/relationships/hyperlink" Target="mailto:Karl.Reece@disney.com" TargetMode="External"/><Relationship Id="rId16" Type="http://schemas.openxmlformats.org/officeDocument/2006/relationships/hyperlink" Target="mailto:Karl.Reece@disney.com" TargetMode="External"/><Relationship Id="rId20" Type="http://schemas.openxmlformats.org/officeDocument/2006/relationships/hyperlink" Target="mailto:Karl.Reece@disney.com" TargetMode="External"/><Relationship Id="rId29" Type="http://schemas.openxmlformats.org/officeDocument/2006/relationships/hyperlink" Target="mailto:invoices@canoeventures.com" TargetMode="External"/><Relationship Id="rId41" Type="http://schemas.openxmlformats.org/officeDocument/2006/relationships/drawing" Target="../drawings/drawing2.xml"/><Relationship Id="rId1" Type="http://schemas.openxmlformats.org/officeDocument/2006/relationships/hyperlink" Target="mailto:invoices@canoeventures.com" TargetMode="External"/><Relationship Id="rId6" Type="http://schemas.openxmlformats.org/officeDocument/2006/relationships/hyperlink" Target="mailto:Karl.Reece@disney.com" TargetMode="External"/><Relationship Id="rId11" Type="http://schemas.openxmlformats.org/officeDocument/2006/relationships/hyperlink" Target="mailto:invoices@canoeventures.com" TargetMode="External"/><Relationship Id="rId24" Type="http://schemas.openxmlformats.org/officeDocument/2006/relationships/hyperlink" Target="mailto:Karl.Reece@disney.com" TargetMode="External"/><Relationship Id="rId32" Type="http://schemas.openxmlformats.org/officeDocument/2006/relationships/hyperlink" Target="mailto:Karl.Reece@disney.com" TargetMode="External"/><Relationship Id="rId37" Type="http://schemas.openxmlformats.org/officeDocument/2006/relationships/hyperlink" Target="mailto:invoices@canoeventures.com" TargetMode="External"/><Relationship Id="rId40" Type="http://schemas.openxmlformats.org/officeDocument/2006/relationships/hyperlink" Target="mailto:Karl.Reece@disney.com" TargetMode="External"/><Relationship Id="rId5" Type="http://schemas.openxmlformats.org/officeDocument/2006/relationships/hyperlink" Target="mailto:invoices@canoeventures.com" TargetMode="External"/><Relationship Id="rId15" Type="http://schemas.openxmlformats.org/officeDocument/2006/relationships/hyperlink" Target="mailto:invoices@canoeventures.com" TargetMode="External"/><Relationship Id="rId23" Type="http://schemas.openxmlformats.org/officeDocument/2006/relationships/hyperlink" Target="mailto:invoices@canoeventures.com" TargetMode="External"/><Relationship Id="rId28" Type="http://schemas.openxmlformats.org/officeDocument/2006/relationships/hyperlink" Target="mailto:Karl.Reece@disney.com" TargetMode="External"/><Relationship Id="rId36" Type="http://schemas.openxmlformats.org/officeDocument/2006/relationships/hyperlink" Target="mailto:Karl.Reece@disney.com" TargetMode="External"/><Relationship Id="rId10" Type="http://schemas.openxmlformats.org/officeDocument/2006/relationships/hyperlink" Target="mailto:Karl.Reece@disney.com" TargetMode="External"/><Relationship Id="rId19" Type="http://schemas.openxmlformats.org/officeDocument/2006/relationships/hyperlink" Target="mailto:invoices@canoeventures.com" TargetMode="External"/><Relationship Id="rId31" Type="http://schemas.openxmlformats.org/officeDocument/2006/relationships/hyperlink" Target="mailto:invoices@canoeventures.com" TargetMode="External"/><Relationship Id="rId4" Type="http://schemas.openxmlformats.org/officeDocument/2006/relationships/hyperlink" Target="mailto:Karl.Reece@disney.com" TargetMode="External"/><Relationship Id="rId9" Type="http://schemas.openxmlformats.org/officeDocument/2006/relationships/hyperlink" Target="mailto:invoices@canoeventures.com" TargetMode="External"/><Relationship Id="rId14" Type="http://schemas.openxmlformats.org/officeDocument/2006/relationships/hyperlink" Target="mailto:Karl.Reece@disney.com" TargetMode="External"/><Relationship Id="rId22" Type="http://schemas.openxmlformats.org/officeDocument/2006/relationships/hyperlink" Target="mailto:Karl.Reece@disney.com" TargetMode="External"/><Relationship Id="rId27" Type="http://schemas.openxmlformats.org/officeDocument/2006/relationships/hyperlink" Target="mailto:invoices@canoeventures.com" TargetMode="External"/><Relationship Id="rId30" Type="http://schemas.openxmlformats.org/officeDocument/2006/relationships/hyperlink" Target="mailto:Karl.Reece@disney.com" TargetMode="External"/><Relationship Id="rId35" Type="http://schemas.openxmlformats.org/officeDocument/2006/relationships/hyperlink" Target="mailto:invoices@canoeventures.com" TargetMode="External"/><Relationship Id="rId8" Type="http://schemas.openxmlformats.org/officeDocument/2006/relationships/hyperlink" Target="mailto:Karl.Reece@disney.com" TargetMode="External"/><Relationship Id="rId3" Type="http://schemas.openxmlformats.org/officeDocument/2006/relationships/hyperlink" Target="mailto:invoices@canoeventures.com" TargetMode="External"/><Relationship Id="rId12" Type="http://schemas.openxmlformats.org/officeDocument/2006/relationships/hyperlink" Target="mailto:Karl.Reece@disney.com" TargetMode="External"/><Relationship Id="rId17" Type="http://schemas.openxmlformats.org/officeDocument/2006/relationships/hyperlink" Target="mailto:invoices@canoeventures.com" TargetMode="External"/><Relationship Id="rId25" Type="http://schemas.openxmlformats.org/officeDocument/2006/relationships/hyperlink" Target="mailto:invoices@canoeventures.com" TargetMode="External"/><Relationship Id="rId33" Type="http://schemas.openxmlformats.org/officeDocument/2006/relationships/hyperlink" Target="mailto:invoices@canoeventures.com" TargetMode="External"/><Relationship Id="rId38" Type="http://schemas.openxmlformats.org/officeDocument/2006/relationships/hyperlink" Target="mailto:Karl.Reece@disney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invoices@canoeventures.com" TargetMode="External"/><Relationship Id="rId18" Type="http://schemas.openxmlformats.org/officeDocument/2006/relationships/hyperlink" Target="mailto:Joshua.Berger@amcnetworks.com" TargetMode="External"/><Relationship Id="rId26" Type="http://schemas.openxmlformats.org/officeDocument/2006/relationships/hyperlink" Target="mailto:Joshua.Berger@amcnetworks.com" TargetMode="External"/><Relationship Id="rId39" Type="http://schemas.openxmlformats.org/officeDocument/2006/relationships/hyperlink" Target="mailto:invoices@canoeventures.com" TargetMode="External"/><Relationship Id="rId21" Type="http://schemas.openxmlformats.org/officeDocument/2006/relationships/hyperlink" Target="mailto:invoices@canoeventures.com" TargetMode="External"/><Relationship Id="rId34" Type="http://schemas.openxmlformats.org/officeDocument/2006/relationships/hyperlink" Target="mailto:Joshua.Berger@amcnetworks.com" TargetMode="External"/><Relationship Id="rId7" Type="http://schemas.openxmlformats.org/officeDocument/2006/relationships/hyperlink" Target="mailto:invoices@canoeventures.com" TargetMode="External"/><Relationship Id="rId2" Type="http://schemas.openxmlformats.org/officeDocument/2006/relationships/hyperlink" Target="mailto:Joshua.Berger@amcnetworks.com" TargetMode="External"/><Relationship Id="rId16" Type="http://schemas.openxmlformats.org/officeDocument/2006/relationships/hyperlink" Target="mailto:Joshua.Berger@amcnetworks.com" TargetMode="External"/><Relationship Id="rId20" Type="http://schemas.openxmlformats.org/officeDocument/2006/relationships/hyperlink" Target="mailto:Joshua.Berger@amcnetworks.com" TargetMode="External"/><Relationship Id="rId29" Type="http://schemas.openxmlformats.org/officeDocument/2006/relationships/hyperlink" Target="mailto:invoices@canoeventures.com" TargetMode="External"/><Relationship Id="rId41" Type="http://schemas.openxmlformats.org/officeDocument/2006/relationships/drawing" Target="../drawings/drawing3.xml"/><Relationship Id="rId1" Type="http://schemas.openxmlformats.org/officeDocument/2006/relationships/hyperlink" Target="mailto:invoices@canoeventures.com" TargetMode="External"/><Relationship Id="rId6" Type="http://schemas.openxmlformats.org/officeDocument/2006/relationships/hyperlink" Target="mailto:Joshua.Berger@amcnetworks.com" TargetMode="External"/><Relationship Id="rId11" Type="http://schemas.openxmlformats.org/officeDocument/2006/relationships/hyperlink" Target="mailto:invoices@canoeventures.com" TargetMode="External"/><Relationship Id="rId24" Type="http://schemas.openxmlformats.org/officeDocument/2006/relationships/hyperlink" Target="mailto:Joshua.Berger@amcnetworks.com" TargetMode="External"/><Relationship Id="rId32" Type="http://schemas.openxmlformats.org/officeDocument/2006/relationships/hyperlink" Target="mailto:Joshua.Berger@amcnetworks.com" TargetMode="External"/><Relationship Id="rId37" Type="http://schemas.openxmlformats.org/officeDocument/2006/relationships/hyperlink" Target="mailto:invoices@canoeventures.com" TargetMode="External"/><Relationship Id="rId40" Type="http://schemas.openxmlformats.org/officeDocument/2006/relationships/hyperlink" Target="mailto:Joshua.Berger@amcnetworks.com" TargetMode="External"/><Relationship Id="rId5" Type="http://schemas.openxmlformats.org/officeDocument/2006/relationships/hyperlink" Target="mailto:invoices@canoeventures.com" TargetMode="External"/><Relationship Id="rId15" Type="http://schemas.openxmlformats.org/officeDocument/2006/relationships/hyperlink" Target="mailto:invoices@canoeventures.com" TargetMode="External"/><Relationship Id="rId23" Type="http://schemas.openxmlformats.org/officeDocument/2006/relationships/hyperlink" Target="mailto:invoices@canoeventures.com" TargetMode="External"/><Relationship Id="rId28" Type="http://schemas.openxmlformats.org/officeDocument/2006/relationships/hyperlink" Target="mailto:Joshua.Berger@amcnetworks.com" TargetMode="External"/><Relationship Id="rId36" Type="http://schemas.openxmlformats.org/officeDocument/2006/relationships/hyperlink" Target="mailto:Joshua.Berger@amcnetworks.com" TargetMode="External"/><Relationship Id="rId10" Type="http://schemas.openxmlformats.org/officeDocument/2006/relationships/hyperlink" Target="mailto:Joshua.Berger@amcnetworks.com" TargetMode="External"/><Relationship Id="rId19" Type="http://schemas.openxmlformats.org/officeDocument/2006/relationships/hyperlink" Target="mailto:invoices@canoeventures.com" TargetMode="External"/><Relationship Id="rId31" Type="http://schemas.openxmlformats.org/officeDocument/2006/relationships/hyperlink" Target="mailto:invoices@canoeventures.com" TargetMode="External"/><Relationship Id="rId4" Type="http://schemas.openxmlformats.org/officeDocument/2006/relationships/hyperlink" Target="mailto:Joshua.Berger@amcnetworks.com" TargetMode="External"/><Relationship Id="rId9" Type="http://schemas.openxmlformats.org/officeDocument/2006/relationships/hyperlink" Target="mailto:invoices@canoeventures.com" TargetMode="External"/><Relationship Id="rId14" Type="http://schemas.openxmlformats.org/officeDocument/2006/relationships/hyperlink" Target="mailto:Joshua.Berger@amcnetworks.com" TargetMode="External"/><Relationship Id="rId22" Type="http://schemas.openxmlformats.org/officeDocument/2006/relationships/hyperlink" Target="mailto:Joshua.Berger@amcnetworks.com" TargetMode="External"/><Relationship Id="rId27" Type="http://schemas.openxmlformats.org/officeDocument/2006/relationships/hyperlink" Target="mailto:invoices@canoeventures.com" TargetMode="External"/><Relationship Id="rId30" Type="http://schemas.openxmlformats.org/officeDocument/2006/relationships/hyperlink" Target="mailto:Joshua.Berger@amcnetworks.com" TargetMode="External"/><Relationship Id="rId35" Type="http://schemas.openxmlformats.org/officeDocument/2006/relationships/hyperlink" Target="mailto:invoices@canoeventures.com" TargetMode="External"/><Relationship Id="rId8" Type="http://schemas.openxmlformats.org/officeDocument/2006/relationships/hyperlink" Target="mailto:Joshua.Berger@amcnetworks.com" TargetMode="External"/><Relationship Id="rId3" Type="http://schemas.openxmlformats.org/officeDocument/2006/relationships/hyperlink" Target="mailto:invoices@canoeventures.com" TargetMode="External"/><Relationship Id="rId12" Type="http://schemas.openxmlformats.org/officeDocument/2006/relationships/hyperlink" Target="mailto:Joshua.Berger@amcnetworks.com" TargetMode="External"/><Relationship Id="rId17" Type="http://schemas.openxmlformats.org/officeDocument/2006/relationships/hyperlink" Target="mailto:invoices@canoeventures.com" TargetMode="External"/><Relationship Id="rId25" Type="http://schemas.openxmlformats.org/officeDocument/2006/relationships/hyperlink" Target="mailto:invoices@canoeventures.com" TargetMode="External"/><Relationship Id="rId33" Type="http://schemas.openxmlformats.org/officeDocument/2006/relationships/hyperlink" Target="mailto:invoices@canoeventures.com" TargetMode="External"/><Relationship Id="rId38" Type="http://schemas.openxmlformats.org/officeDocument/2006/relationships/hyperlink" Target="mailto:Joshua.Berger@amcnetwork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invoices@canoeventures.com" TargetMode="External"/><Relationship Id="rId18" Type="http://schemas.openxmlformats.org/officeDocument/2006/relationships/hyperlink" Target="mailto:domenico.dimeglio@cbsinteractive.com" TargetMode="External"/><Relationship Id="rId26" Type="http://schemas.openxmlformats.org/officeDocument/2006/relationships/hyperlink" Target="mailto:domenico.dimeglio@cbsinteractive.com" TargetMode="External"/><Relationship Id="rId39" Type="http://schemas.openxmlformats.org/officeDocument/2006/relationships/hyperlink" Target="mailto:invoices@canoeventures.com" TargetMode="External"/><Relationship Id="rId21" Type="http://schemas.openxmlformats.org/officeDocument/2006/relationships/hyperlink" Target="mailto:invoices@canoeventures.com" TargetMode="External"/><Relationship Id="rId34" Type="http://schemas.openxmlformats.org/officeDocument/2006/relationships/hyperlink" Target="mailto:domenico.dimeglio@cbsinteractive.com" TargetMode="External"/><Relationship Id="rId7" Type="http://schemas.openxmlformats.org/officeDocument/2006/relationships/hyperlink" Target="mailto:invoices@canoeventures.com" TargetMode="External"/><Relationship Id="rId2" Type="http://schemas.openxmlformats.org/officeDocument/2006/relationships/hyperlink" Target="mailto:domenico.dimeglio@cbsinteractive.com" TargetMode="External"/><Relationship Id="rId16" Type="http://schemas.openxmlformats.org/officeDocument/2006/relationships/hyperlink" Target="mailto:domenico.dimeglio@cbsinteractive.com" TargetMode="External"/><Relationship Id="rId20" Type="http://schemas.openxmlformats.org/officeDocument/2006/relationships/hyperlink" Target="mailto:domenico.dimeglio@cbsinteractive.com" TargetMode="External"/><Relationship Id="rId29" Type="http://schemas.openxmlformats.org/officeDocument/2006/relationships/hyperlink" Target="mailto:invoices@canoeventures.com" TargetMode="External"/><Relationship Id="rId41" Type="http://schemas.openxmlformats.org/officeDocument/2006/relationships/drawing" Target="../drawings/drawing4.xml"/><Relationship Id="rId1" Type="http://schemas.openxmlformats.org/officeDocument/2006/relationships/hyperlink" Target="mailto:invoices@canoeventures.com" TargetMode="External"/><Relationship Id="rId6" Type="http://schemas.openxmlformats.org/officeDocument/2006/relationships/hyperlink" Target="mailto:domenico.dimeglio@cbsinteractive.com" TargetMode="External"/><Relationship Id="rId11" Type="http://schemas.openxmlformats.org/officeDocument/2006/relationships/hyperlink" Target="mailto:invoices@canoeventures.com" TargetMode="External"/><Relationship Id="rId24" Type="http://schemas.openxmlformats.org/officeDocument/2006/relationships/hyperlink" Target="mailto:domenico.dimeglio@cbsinteractive.com" TargetMode="External"/><Relationship Id="rId32" Type="http://schemas.openxmlformats.org/officeDocument/2006/relationships/hyperlink" Target="mailto:domenico.dimeglio@cbsinteractive.com" TargetMode="External"/><Relationship Id="rId37" Type="http://schemas.openxmlformats.org/officeDocument/2006/relationships/hyperlink" Target="mailto:invoices@canoeventures.com" TargetMode="External"/><Relationship Id="rId40" Type="http://schemas.openxmlformats.org/officeDocument/2006/relationships/hyperlink" Target="mailto:domenico.dimeglio@cbsinteractive.com" TargetMode="External"/><Relationship Id="rId5" Type="http://schemas.openxmlformats.org/officeDocument/2006/relationships/hyperlink" Target="mailto:invoices@canoeventures.com" TargetMode="External"/><Relationship Id="rId15" Type="http://schemas.openxmlformats.org/officeDocument/2006/relationships/hyperlink" Target="mailto:invoices@canoeventures.com" TargetMode="External"/><Relationship Id="rId23" Type="http://schemas.openxmlformats.org/officeDocument/2006/relationships/hyperlink" Target="mailto:invoices@canoeventures.com" TargetMode="External"/><Relationship Id="rId28" Type="http://schemas.openxmlformats.org/officeDocument/2006/relationships/hyperlink" Target="mailto:domenico.dimeglio@cbsinteractive.com" TargetMode="External"/><Relationship Id="rId36" Type="http://schemas.openxmlformats.org/officeDocument/2006/relationships/hyperlink" Target="mailto:domenico.dimeglio@cbsinteractive.com" TargetMode="External"/><Relationship Id="rId10" Type="http://schemas.openxmlformats.org/officeDocument/2006/relationships/hyperlink" Target="mailto:domenico.dimeglio@cbsinteractive.com" TargetMode="External"/><Relationship Id="rId19" Type="http://schemas.openxmlformats.org/officeDocument/2006/relationships/hyperlink" Target="mailto:invoices@canoeventures.com" TargetMode="External"/><Relationship Id="rId31" Type="http://schemas.openxmlformats.org/officeDocument/2006/relationships/hyperlink" Target="mailto:invoices@canoeventures.com" TargetMode="External"/><Relationship Id="rId4" Type="http://schemas.openxmlformats.org/officeDocument/2006/relationships/hyperlink" Target="mailto:domenico.dimeglio@cbsinteractive.com" TargetMode="External"/><Relationship Id="rId9" Type="http://schemas.openxmlformats.org/officeDocument/2006/relationships/hyperlink" Target="mailto:invoices@canoeventures.com" TargetMode="External"/><Relationship Id="rId14" Type="http://schemas.openxmlformats.org/officeDocument/2006/relationships/hyperlink" Target="mailto:domenico.dimeglio@cbsinteractive.com" TargetMode="External"/><Relationship Id="rId22" Type="http://schemas.openxmlformats.org/officeDocument/2006/relationships/hyperlink" Target="mailto:domenico.dimeglio@cbsinteractive.com" TargetMode="External"/><Relationship Id="rId27" Type="http://schemas.openxmlformats.org/officeDocument/2006/relationships/hyperlink" Target="mailto:invoices@canoeventures.com" TargetMode="External"/><Relationship Id="rId30" Type="http://schemas.openxmlformats.org/officeDocument/2006/relationships/hyperlink" Target="mailto:domenico.dimeglio@cbsinteractive.com" TargetMode="External"/><Relationship Id="rId35" Type="http://schemas.openxmlformats.org/officeDocument/2006/relationships/hyperlink" Target="mailto:invoices@canoeventures.com" TargetMode="External"/><Relationship Id="rId8" Type="http://schemas.openxmlformats.org/officeDocument/2006/relationships/hyperlink" Target="mailto:domenico.dimeglio@cbsinteractive.com" TargetMode="External"/><Relationship Id="rId3" Type="http://schemas.openxmlformats.org/officeDocument/2006/relationships/hyperlink" Target="mailto:invoices@canoeventures.com" TargetMode="External"/><Relationship Id="rId12" Type="http://schemas.openxmlformats.org/officeDocument/2006/relationships/hyperlink" Target="mailto:domenico.dimeglio@cbsinteractive.com" TargetMode="External"/><Relationship Id="rId17" Type="http://schemas.openxmlformats.org/officeDocument/2006/relationships/hyperlink" Target="mailto:invoices@canoeventures.com" TargetMode="External"/><Relationship Id="rId25" Type="http://schemas.openxmlformats.org/officeDocument/2006/relationships/hyperlink" Target="mailto:invoices@canoeventures.com" TargetMode="External"/><Relationship Id="rId33" Type="http://schemas.openxmlformats.org/officeDocument/2006/relationships/hyperlink" Target="mailto:invoices@canoeventures.com" TargetMode="External"/><Relationship Id="rId38" Type="http://schemas.openxmlformats.org/officeDocument/2006/relationships/hyperlink" Target="mailto:domenico.dimeglio@cbsinteractive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invoices@canoeventures.com" TargetMode="External"/><Relationship Id="rId18" Type="http://schemas.openxmlformats.org/officeDocument/2006/relationships/hyperlink" Target="mailto:TommyWebber@crownmedia.com" TargetMode="External"/><Relationship Id="rId26" Type="http://schemas.openxmlformats.org/officeDocument/2006/relationships/hyperlink" Target="mailto:TommyWebber@crownmedia.com" TargetMode="External"/><Relationship Id="rId39" Type="http://schemas.openxmlformats.org/officeDocument/2006/relationships/hyperlink" Target="mailto:invoices@canoeventures.com" TargetMode="External"/><Relationship Id="rId21" Type="http://schemas.openxmlformats.org/officeDocument/2006/relationships/hyperlink" Target="mailto:invoices@canoeventures.com" TargetMode="External"/><Relationship Id="rId34" Type="http://schemas.openxmlformats.org/officeDocument/2006/relationships/hyperlink" Target="mailto:TommyWebber@crownmedia.com" TargetMode="External"/><Relationship Id="rId7" Type="http://schemas.openxmlformats.org/officeDocument/2006/relationships/hyperlink" Target="mailto:invoices@canoeventures.com" TargetMode="External"/><Relationship Id="rId2" Type="http://schemas.openxmlformats.org/officeDocument/2006/relationships/hyperlink" Target="mailto:TommyWebber@crownmedia.com" TargetMode="External"/><Relationship Id="rId16" Type="http://schemas.openxmlformats.org/officeDocument/2006/relationships/hyperlink" Target="mailto:TommyWebber@crownmedia.com" TargetMode="External"/><Relationship Id="rId20" Type="http://schemas.openxmlformats.org/officeDocument/2006/relationships/hyperlink" Target="mailto:TommyWebber@crownmedia.com" TargetMode="External"/><Relationship Id="rId29" Type="http://schemas.openxmlformats.org/officeDocument/2006/relationships/hyperlink" Target="mailto:invoices@canoeventures.com" TargetMode="External"/><Relationship Id="rId41" Type="http://schemas.openxmlformats.org/officeDocument/2006/relationships/drawing" Target="../drawings/drawing5.xml"/><Relationship Id="rId1" Type="http://schemas.openxmlformats.org/officeDocument/2006/relationships/hyperlink" Target="mailto:invoices@canoeventures.com" TargetMode="External"/><Relationship Id="rId6" Type="http://schemas.openxmlformats.org/officeDocument/2006/relationships/hyperlink" Target="mailto:TommyWebber@crownmedia.com" TargetMode="External"/><Relationship Id="rId11" Type="http://schemas.openxmlformats.org/officeDocument/2006/relationships/hyperlink" Target="mailto:invoices@canoeventures.com" TargetMode="External"/><Relationship Id="rId24" Type="http://schemas.openxmlformats.org/officeDocument/2006/relationships/hyperlink" Target="mailto:TommyWebber@crownmedia.com" TargetMode="External"/><Relationship Id="rId32" Type="http://schemas.openxmlformats.org/officeDocument/2006/relationships/hyperlink" Target="mailto:TommyWebber@crownmedia.com" TargetMode="External"/><Relationship Id="rId37" Type="http://schemas.openxmlformats.org/officeDocument/2006/relationships/hyperlink" Target="mailto:invoices@canoeventures.com" TargetMode="External"/><Relationship Id="rId40" Type="http://schemas.openxmlformats.org/officeDocument/2006/relationships/hyperlink" Target="mailto:TommyWebber@crownmedia.com" TargetMode="External"/><Relationship Id="rId5" Type="http://schemas.openxmlformats.org/officeDocument/2006/relationships/hyperlink" Target="mailto:invoices@canoeventures.com" TargetMode="External"/><Relationship Id="rId15" Type="http://schemas.openxmlformats.org/officeDocument/2006/relationships/hyperlink" Target="mailto:invoices@canoeventures.com" TargetMode="External"/><Relationship Id="rId23" Type="http://schemas.openxmlformats.org/officeDocument/2006/relationships/hyperlink" Target="mailto:invoices@canoeventures.com" TargetMode="External"/><Relationship Id="rId28" Type="http://schemas.openxmlformats.org/officeDocument/2006/relationships/hyperlink" Target="mailto:TommyWebber@crownmedia.com" TargetMode="External"/><Relationship Id="rId36" Type="http://schemas.openxmlformats.org/officeDocument/2006/relationships/hyperlink" Target="mailto:TommyWebber@crownmedia.com" TargetMode="External"/><Relationship Id="rId10" Type="http://schemas.openxmlformats.org/officeDocument/2006/relationships/hyperlink" Target="mailto:TommyWebber@crownmedia.com" TargetMode="External"/><Relationship Id="rId19" Type="http://schemas.openxmlformats.org/officeDocument/2006/relationships/hyperlink" Target="mailto:invoices@canoeventures.com" TargetMode="External"/><Relationship Id="rId31" Type="http://schemas.openxmlformats.org/officeDocument/2006/relationships/hyperlink" Target="mailto:invoices@canoeventures.com" TargetMode="External"/><Relationship Id="rId4" Type="http://schemas.openxmlformats.org/officeDocument/2006/relationships/hyperlink" Target="mailto:TommyWebber@crownmedia.com" TargetMode="External"/><Relationship Id="rId9" Type="http://schemas.openxmlformats.org/officeDocument/2006/relationships/hyperlink" Target="mailto:invoices@canoeventures.com" TargetMode="External"/><Relationship Id="rId14" Type="http://schemas.openxmlformats.org/officeDocument/2006/relationships/hyperlink" Target="mailto:TommyWebber@crownmedia.com" TargetMode="External"/><Relationship Id="rId22" Type="http://schemas.openxmlformats.org/officeDocument/2006/relationships/hyperlink" Target="mailto:TommyWebber@crownmedia.com" TargetMode="External"/><Relationship Id="rId27" Type="http://schemas.openxmlformats.org/officeDocument/2006/relationships/hyperlink" Target="mailto:invoices@canoeventures.com" TargetMode="External"/><Relationship Id="rId30" Type="http://schemas.openxmlformats.org/officeDocument/2006/relationships/hyperlink" Target="mailto:TommyWebber@crownmedia.com" TargetMode="External"/><Relationship Id="rId35" Type="http://schemas.openxmlformats.org/officeDocument/2006/relationships/hyperlink" Target="mailto:invoices@canoeventures.com" TargetMode="External"/><Relationship Id="rId8" Type="http://schemas.openxmlformats.org/officeDocument/2006/relationships/hyperlink" Target="mailto:TommyWebber@crownmedia.com" TargetMode="External"/><Relationship Id="rId3" Type="http://schemas.openxmlformats.org/officeDocument/2006/relationships/hyperlink" Target="mailto:invoices@canoeventures.com" TargetMode="External"/><Relationship Id="rId12" Type="http://schemas.openxmlformats.org/officeDocument/2006/relationships/hyperlink" Target="mailto:TommyWebber@crownmedia.com" TargetMode="External"/><Relationship Id="rId17" Type="http://schemas.openxmlformats.org/officeDocument/2006/relationships/hyperlink" Target="mailto:invoices@canoeventures.com" TargetMode="External"/><Relationship Id="rId25" Type="http://schemas.openxmlformats.org/officeDocument/2006/relationships/hyperlink" Target="mailto:invoices@canoeventures.com" TargetMode="External"/><Relationship Id="rId33" Type="http://schemas.openxmlformats.org/officeDocument/2006/relationships/hyperlink" Target="mailto:invoices@canoeventures.com" TargetMode="External"/><Relationship Id="rId38" Type="http://schemas.openxmlformats.org/officeDocument/2006/relationships/hyperlink" Target="mailto:TommyWebber@crownmedia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invoices@canoeventures.com" TargetMode="External"/><Relationship Id="rId18" Type="http://schemas.openxmlformats.org/officeDocument/2006/relationships/hyperlink" Target="mailto:Howard.Schneider@cwtv.com" TargetMode="External"/><Relationship Id="rId26" Type="http://schemas.openxmlformats.org/officeDocument/2006/relationships/hyperlink" Target="mailto:Howard.Schneider@cwtv.com" TargetMode="External"/><Relationship Id="rId39" Type="http://schemas.openxmlformats.org/officeDocument/2006/relationships/hyperlink" Target="mailto:invoices@canoeventures.com" TargetMode="External"/><Relationship Id="rId21" Type="http://schemas.openxmlformats.org/officeDocument/2006/relationships/hyperlink" Target="mailto:invoices@canoeventures.com" TargetMode="External"/><Relationship Id="rId34" Type="http://schemas.openxmlformats.org/officeDocument/2006/relationships/hyperlink" Target="mailto:Howard.Schneider@cwtv.com" TargetMode="External"/><Relationship Id="rId7" Type="http://schemas.openxmlformats.org/officeDocument/2006/relationships/hyperlink" Target="mailto:invoices@canoeventures.com" TargetMode="External"/><Relationship Id="rId2" Type="http://schemas.openxmlformats.org/officeDocument/2006/relationships/hyperlink" Target="mailto:Howard.Schneider@cwtv.com" TargetMode="External"/><Relationship Id="rId16" Type="http://schemas.openxmlformats.org/officeDocument/2006/relationships/hyperlink" Target="mailto:Howard.Schneider@cwtv.com" TargetMode="External"/><Relationship Id="rId20" Type="http://schemas.openxmlformats.org/officeDocument/2006/relationships/hyperlink" Target="mailto:Howard.Schneider@cwtv.com" TargetMode="External"/><Relationship Id="rId29" Type="http://schemas.openxmlformats.org/officeDocument/2006/relationships/hyperlink" Target="mailto:invoices@canoeventures.com" TargetMode="External"/><Relationship Id="rId41" Type="http://schemas.openxmlformats.org/officeDocument/2006/relationships/drawing" Target="../drawings/drawing6.xml"/><Relationship Id="rId1" Type="http://schemas.openxmlformats.org/officeDocument/2006/relationships/hyperlink" Target="mailto:invoices@canoeventures.com" TargetMode="External"/><Relationship Id="rId6" Type="http://schemas.openxmlformats.org/officeDocument/2006/relationships/hyperlink" Target="mailto:Howard.Schneider@cwtv.com" TargetMode="External"/><Relationship Id="rId11" Type="http://schemas.openxmlformats.org/officeDocument/2006/relationships/hyperlink" Target="mailto:invoices@canoeventures.com" TargetMode="External"/><Relationship Id="rId24" Type="http://schemas.openxmlformats.org/officeDocument/2006/relationships/hyperlink" Target="mailto:Howard.Schneider@cwtv.com" TargetMode="External"/><Relationship Id="rId32" Type="http://schemas.openxmlformats.org/officeDocument/2006/relationships/hyperlink" Target="mailto:Howard.Schneider@cwtv.com" TargetMode="External"/><Relationship Id="rId37" Type="http://schemas.openxmlformats.org/officeDocument/2006/relationships/hyperlink" Target="mailto:invoices@canoeventures.com" TargetMode="External"/><Relationship Id="rId40" Type="http://schemas.openxmlformats.org/officeDocument/2006/relationships/hyperlink" Target="mailto:Howard.Schneider@cwtv.com" TargetMode="External"/><Relationship Id="rId5" Type="http://schemas.openxmlformats.org/officeDocument/2006/relationships/hyperlink" Target="mailto:invoices@canoeventures.com" TargetMode="External"/><Relationship Id="rId15" Type="http://schemas.openxmlformats.org/officeDocument/2006/relationships/hyperlink" Target="mailto:invoices@canoeventures.com" TargetMode="External"/><Relationship Id="rId23" Type="http://schemas.openxmlformats.org/officeDocument/2006/relationships/hyperlink" Target="mailto:invoices@canoeventures.com" TargetMode="External"/><Relationship Id="rId28" Type="http://schemas.openxmlformats.org/officeDocument/2006/relationships/hyperlink" Target="mailto:Howard.Schneider@cwtv.com" TargetMode="External"/><Relationship Id="rId36" Type="http://schemas.openxmlformats.org/officeDocument/2006/relationships/hyperlink" Target="mailto:Howard.Schneider@cwtv.com" TargetMode="External"/><Relationship Id="rId10" Type="http://schemas.openxmlformats.org/officeDocument/2006/relationships/hyperlink" Target="mailto:Howard.Schneider@cwtv.com" TargetMode="External"/><Relationship Id="rId19" Type="http://schemas.openxmlformats.org/officeDocument/2006/relationships/hyperlink" Target="mailto:invoices@canoeventures.com" TargetMode="External"/><Relationship Id="rId31" Type="http://schemas.openxmlformats.org/officeDocument/2006/relationships/hyperlink" Target="mailto:invoices@canoeventures.com" TargetMode="External"/><Relationship Id="rId4" Type="http://schemas.openxmlformats.org/officeDocument/2006/relationships/hyperlink" Target="mailto:Howard.Schneider@cwtv.com" TargetMode="External"/><Relationship Id="rId9" Type="http://schemas.openxmlformats.org/officeDocument/2006/relationships/hyperlink" Target="mailto:invoices@canoeventures.com" TargetMode="External"/><Relationship Id="rId14" Type="http://schemas.openxmlformats.org/officeDocument/2006/relationships/hyperlink" Target="mailto:Howard.Schneider@cwtv.com" TargetMode="External"/><Relationship Id="rId22" Type="http://schemas.openxmlformats.org/officeDocument/2006/relationships/hyperlink" Target="mailto:Howard.Schneider@cwtv.com" TargetMode="External"/><Relationship Id="rId27" Type="http://schemas.openxmlformats.org/officeDocument/2006/relationships/hyperlink" Target="mailto:invoices@canoeventures.com" TargetMode="External"/><Relationship Id="rId30" Type="http://schemas.openxmlformats.org/officeDocument/2006/relationships/hyperlink" Target="mailto:Howard.Schneider@cwtv.com" TargetMode="External"/><Relationship Id="rId35" Type="http://schemas.openxmlformats.org/officeDocument/2006/relationships/hyperlink" Target="mailto:invoices@canoeventures.com" TargetMode="External"/><Relationship Id="rId8" Type="http://schemas.openxmlformats.org/officeDocument/2006/relationships/hyperlink" Target="mailto:Howard.Schneider@cwtv.com" TargetMode="External"/><Relationship Id="rId3" Type="http://schemas.openxmlformats.org/officeDocument/2006/relationships/hyperlink" Target="mailto:invoices@canoeventures.com" TargetMode="External"/><Relationship Id="rId12" Type="http://schemas.openxmlformats.org/officeDocument/2006/relationships/hyperlink" Target="mailto:Howard.Schneider@cwtv.com" TargetMode="External"/><Relationship Id="rId17" Type="http://schemas.openxmlformats.org/officeDocument/2006/relationships/hyperlink" Target="mailto:invoices@canoeventures.com" TargetMode="External"/><Relationship Id="rId25" Type="http://schemas.openxmlformats.org/officeDocument/2006/relationships/hyperlink" Target="mailto:invoices@canoeventures.com" TargetMode="External"/><Relationship Id="rId33" Type="http://schemas.openxmlformats.org/officeDocument/2006/relationships/hyperlink" Target="mailto:invoices@canoeventures.com" TargetMode="External"/><Relationship Id="rId38" Type="http://schemas.openxmlformats.org/officeDocument/2006/relationships/hyperlink" Target="mailto:Howard.Schneider@cwtv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invoices@canoeventures.com" TargetMode="External"/><Relationship Id="rId18" Type="http://schemas.openxmlformats.org/officeDocument/2006/relationships/hyperlink" Target="mailto:Discovery_Invoices@discovery.com" TargetMode="External"/><Relationship Id="rId26" Type="http://schemas.openxmlformats.org/officeDocument/2006/relationships/hyperlink" Target="mailto:Kevin_Kroll@discovery.com" TargetMode="External"/><Relationship Id="rId39" Type="http://schemas.openxmlformats.org/officeDocument/2006/relationships/hyperlink" Target="mailto:Discovery_Invoices@discovery.com" TargetMode="External"/><Relationship Id="rId21" Type="http://schemas.openxmlformats.org/officeDocument/2006/relationships/hyperlink" Target="mailto:Discovery_Invoices@discovery.com" TargetMode="External"/><Relationship Id="rId34" Type="http://schemas.openxmlformats.org/officeDocument/2006/relationships/hyperlink" Target="mailto:invoices@canoeventures.com" TargetMode="External"/><Relationship Id="rId42" Type="http://schemas.openxmlformats.org/officeDocument/2006/relationships/hyperlink" Target="mailto:Discovery_Invoices@discovery.com" TargetMode="External"/><Relationship Id="rId47" Type="http://schemas.openxmlformats.org/officeDocument/2006/relationships/hyperlink" Target="mailto:Kevin_Kroll@discovery.com" TargetMode="External"/><Relationship Id="rId50" Type="http://schemas.openxmlformats.org/officeDocument/2006/relationships/hyperlink" Target="mailto:Kevin_Kroll@discovery.com" TargetMode="External"/><Relationship Id="rId55" Type="http://schemas.openxmlformats.org/officeDocument/2006/relationships/hyperlink" Target="mailto:invoices@canoeventures.com" TargetMode="External"/><Relationship Id="rId7" Type="http://schemas.openxmlformats.org/officeDocument/2006/relationships/hyperlink" Target="mailto:invoices@canoeventures.com" TargetMode="External"/><Relationship Id="rId2" Type="http://schemas.openxmlformats.org/officeDocument/2006/relationships/hyperlink" Target="mailto:Kevin_Kroll@discovery.com" TargetMode="External"/><Relationship Id="rId16" Type="http://schemas.openxmlformats.org/officeDocument/2006/relationships/hyperlink" Target="mailto:invoices@canoeventures.com" TargetMode="External"/><Relationship Id="rId29" Type="http://schemas.openxmlformats.org/officeDocument/2006/relationships/hyperlink" Target="mailto:Kevin_Kroll@discovery.com" TargetMode="External"/><Relationship Id="rId11" Type="http://schemas.openxmlformats.org/officeDocument/2006/relationships/hyperlink" Target="mailto:Kevin_Kroll@discovery.com" TargetMode="External"/><Relationship Id="rId24" Type="http://schemas.openxmlformats.org/officeDocument/2006/relationships/hyperlink" Target="mailto:Discovery_Invoices@discovery.com" TargetMode="External"/><Relationship Id="rId32" Type="http://schemas.openxmlformats.org/officeDocument/2006/relationships/hyperlink" Target="mailto:Kevin_Kroll@discovery.com" TargetMode="External"/><Relationship Id="rId37" Type="http://schemas.openxmlformats.org/officeDocument/2006/relationships/hyperlink" Target="mailto:invoices@canoeventures.com" TargetMode="External"/><Relationship Id="rId40" Type="http://schemas.openxmlformats.org/officeDocument/2006/relationships/hyperlink" Target="mailto:invoices@canoeventures.com" TargetMode="External"/><Relationship Id="rId45" Type="http://schemas.openxmlformats.org/officeDocument/2006/relationships/hyperlink" Target="mailto:Discovery_Invoices@discovery.com" TargetMode="External"/><Relationship Id="rId53" Type="http://schemas.openxmlformats.org/officeDocument/2006/relationships/hyperlink" Target="mailto:Kevin_Kroll@discovery.com" TargetMode="External"/><Relationship Id="rId58" Type="http://schemas.openxmlformats.org/officeDocument/2006/relationships/hyperlink" Target="mailto:invoices@canoeventures.com" TargetMode="External"/><Relationship Id="rId5" Type="http://schemas.openxmlformats.org/officeDocument/2006/relationships/hyperlink" Target="mailto:Kevin_Kroll@discovery.com" TargetMode="External"/><Relationship Id="rId61" Type="http://schemas.openxmlformats.org/officeDocument/2006/relationships/drawing" Target="../drawings/drawing7.xml"/><Relationship Id="rId19" Type="http://schemas.openxmlformats.org/officeDocument/2006/relationships/hyperlink" Target="mailto:invoices@canoeventures.com" TargetMode="External"/><Relationship Id="rId14" Type="http://schemas.openxmlformats.org/officeDocument/2006/relationships/hyperlink" Target="mailto:Kevin_Kroll@discovery.com" TargetMode="External"/><Relationship Id="rId22" Type="http://schemas.openxmlformats.org/officeDocument/2006/relationships/hyperlink" Target="mailto:invoices@canoeventures.com" TargetMode="External"/><Relationship Id="rId27" Type="http://schemas.openxmlformats.org/officeDocument/2006/relationships/hyperlink" Target="mailto:Discovery_Invoices@discovery.com" TargetMode="External"/><Relationship Id="rId30" Type="http://schemas.openxmlformats.org/officeDocument/2006/relationships/hyperlink" Target="mailto:Discovery_Invoices@discovery.com" TargetMode="External"/><Relationship Id="rId35" Type="http://schemas.openxmlformats.org/officeDocument/2006/relationships/hyperlink" Target="mailto:Kevin_Kroll@discovery.com" TargetMode="External"/><Relationship Id="rId43" Type="http://schemas.openxmlformats.org/officeDocument/2006/relationships/hyperlink" Target="mailto:invoices@canoeventures.com" TargetMode="External"/><Relationship Id="rId48" Type="http://schemas.openxmlformats.org/officeDocument/2006/relationships/hyperlink" Target="mailto:Discovery_Invoices@discovery.com" TargetMode="External"/><Relationship Id="rId56" Type="http://schemas.openxmlformats.org/officeDocument/2006/relationships/hyperlink" Target="mailto:Kevin_Kroll@discovery.com" TargetMode="External"/><Relationship Id="rId8" Type="http://schemas.openxmlformats.org/officeDocument/2006/relationships/hyperlink" Target="mailto:Kevin_Kroll@discovery.com" TargetMode="External"/><Relationship Id="rId51" Type="http://schemas.openxmlformats.org/officeDocument/2006/relationships/hyperlink" Target="mailto:Discovery_Invoices@discovery.com" TargetMode="External"/><Relationship Id="rId3" Type="http://schemas.openxmlformats.org/officeDocument/2006/relationships/hyperlink" Target="mailto:Discovery_Invoices@discovery.com" TargetMode="External"/><Relationship Id="rId12" Type="http://schemas.openxmlformats.org/officeDocument/2006/relationships/hyperlink" Target="mailto:Discovery_Invoices@discovery.com" TargetMode="External"/><Relationship Id="rId17" Type="http://schemas.openxmlformats.org/officeDocument/2006/relationships/hyperlink" Target="mailto:Kevin_Kroll@discovery.com" TargetMode="External"/><Relationship Id="rId25" Type="http://schemas.openxmlformats.org/officeDocument/2006/relationships/hyperlink" Target="mailto:invoices@canoeventures.com" TargetMode="External"/><Relationship Id="rId33" Type="http://schemas.openxmlformats.org/officeDocument/2006/relationships/hyperlink" Target="mailto:Discovery_Invoices@discovery.com" TargetMode="External"/><Relationship Id="rId38" Type="http://schemas.openxmlformats.org/officeDocument/2006/relationships/hyperlink" Target="mailto:Kevin_Kroll@discovery.com" TargetMode="External"/><Relationship Id="rId46" Type="http://schemas.openxmlformats.org/officeDocument/2006/relationships/hyperlink" Target="mailto:invoices@canoeventures.com" TargetMode="External"/><Relationship Id="rId59" Type="http://schemas.openxmlformats.org/officeDocument/2006/relationships/hyperlink" Target="mailto:Kevin_Kroll@discovery.com" TargetMode="External"/><Relationship Id="rId20" Type="http://schemas.openxmlformats.org/officeDocument/2006/relationships/hyperlink" Target="mailto:Kevin_Kroll@discovery.com" TargetMode="External"/><Relationship Id="rId41" Type="http://schemas.openxmlformats.org/officeDocument/2006/relationships/hyperlink" Target="mailto:Kevin_Kroll@discovery.com" TargetMode="External"/><Relationship Id="rId54" Type="http://schemas.openxmlformats.org/officeDocument/2006/relationships/hyperlink" Target="mailto:Discovery_Invoices@discovery.com" TargetMode="External"/><Relationship Id="rId1" Type="http://schemas.openxmlformats.org/officeDocument/2006/relationships/hyperlink" Target="mailto:invoices@canoeventures.com" TargetMode="External"/><Relationship Id="rId6" Type="http://schemas.openxmlformats.org/officeDocument/2006/relationships/hyperlink" Target="mailto:Discovery_Invoices@discovery.com" TargetMode="External"/><Relationship Id="rId15" Type="http://schemas.openxmlformats.org/officeDocument/2006/relationships/hyperlink" Target="mailto:Discovery_Invoices@discovery.com" TargetMode="External"/><Relationship Id="rId23" Type="http://schemas.openxmlformats.org/officeDocument/2006/relationships/hyperlink" Target="mailto:Kevin_Kroll@discovery.com" TargetMode="External"/><Relationship Id="rId28" Type="http://schemas.openxmlformats.org/officeDocument/2006/relationships/hyperlink" Target="mailto:invoices@canoeventures.com" TargetMode="External"/><Relationship Id="rId36" Type="http://schemas.openxmlformats.org/officeDocument/2006/relationships/hyperlink" Target="mailto:Discovery_Invoices@discovery.com" TargetMode="External"/><Relationship Id="rId49" Type="http://schemas.openxmlformats.org/officeDocument/2006/relationships/hyperlink" Target="mailto:invoices@canoeventures.com" TargetMode="External"/><Relationship Id="rId57" Type="http://schemas.openxmlformats.org/officeDocument/2006/relationships/hyperlink" Target="mailto:Discovery_Invoices@discovery.com" TargetMode="External"/><Relationship Id="rId10" Type="http://schemas.openxmlformats.org/officeDocument/2006/relationships/hyperlink" Target="mailto:invoices@canoeventures.com" TargetMode="External"/><Relationship Id="rId31" Type="http://schemas.openxmlformats.org/officeDocument/2006/relationships/hyperlink" Target="mailto:invoices@canoeventures.com" TargetMode="External"/><Relationship Id="rId44" Type="http://schemas.openxmlformats.org/officeDocument/2006/relationships/hyperlink" Target="mailto:Kevin_Kroll@discovery.com" TargetMode="External"/><Relationship Id="rId52" Type="http://schemas.openxmlformats.org/officeDocument/2006/relationships/hyperlink" Target="mailto:invoices@canoeventures.com" TargetMode="External"/><Relationship Id="rId60" Type="http://schemas.openxmlformats.org/officeDocument/2006/relationships/hyperlink" Target="mailto:Discovery_Invoices@discovery.com" TargetMode="External"/><Relationship Id="rId4" Type="http://schemas.openxmlformats.org/officeDocument/2006/relationships/hyperlink" Target="mailto:invoices@canoeventures.com" TargetMode="External"/><Relationship Id="rId9" Type="http://schemas.openxmlformats.org/officeDocument/2006/relationships/hyperlink" Target="mailto:Discovery_Invoices@discovery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invoices@canoeventures.com" TargetMode="External"/><Relationship Id="rId18" Type="http://schemas.openxmlformats.org/officeDocument/2006/relationships/hyperlink" Target="mailto:Gvarhely@epix.com" TargetMode="External"/><Relationship Id="rId26" Type="http://schemas.openxmlformats.org/officeDocument/2006/relationships/hyperlink" Target="mailto:Gvarhely@epix.com" TargetMode="External"/><Relationship Id="rId39" Type="http://schemas.openxmlformats.org/officeDocument/2006/relationships/hyperlink" Target="mailto:invoices@canoeventures.com" TargetMode="External"/><Relationship Id="rId21" Type="http://schemas.openxmlformats.org/officeDocument/2006/relationships/hyperlink" Target="mailto:invoices@canoeventures.com" TargetMode="External"/><Relationship Id="rId34" Type="http://schemas.openxmlformats.org/officeDocument/2006/relationships/hyperlink" Target="mailto:Gvarhely@epix.com" TargetMode="External"/><Relationship Id="rId7" Type="http://schemas.openxmlformats.org/officeDocument/2006/relationships/hyperlink" Target="mailto:invoices@canoeventures.com" TargetMode="External"/><Relationship Id="rId2" Type="http://schemas.openxmlformats.org/officeDocument/2006/relationships/hyperlink" Target="mailto:Gvarhely@epix.com" TargetMode="External"/><Relationship Id="rId16" Type="http://schemas.openxmlformats.org/officeDocument/2006/relationships/hyperlink" Target="mailto:Gvarhely@epix.com" TargetMode="External"/><Relationship Id="rId20" Type="http://schemas.openxmlformats.org/officeDocument/2006/relationships/hyperlink" Target="mailto:Gvarhely@epix.com" TargetMode="External"/><Relationship Id="rId29" Type="http://schemas.openxmlformats.org/officeDocument/2006/relationships/hyperlink" Target="mailto:invoices@canoeventures.com" TargetMode="External"/><Relationship Id="rId41" Type="http://schemas.openxmlformats.org/officeDocument/2006/relationships/drawing" Target="../drawings/drawing8.xml"/><Relationship Id="rId1" Type="http://schemas.openxmlformats.org/officeDocument/2006/relationships/hyperlink" Target="mailto:invoices@canoeventures.com" TargetMode="External"/><Relationship Id="rId6" Type="http://schemas.openxmlformats.org/officeDocument/2006/relationships/hyperlink" Target="mailto:Gvarhely@epix.com" TargetMode="External"/><Relationship Id="rId11" Type="http://schemas.openxmlformats.org/officeDocument/2006/relationships/hyperlink" Target="mailto:invoices@canoeventures.com" TargetMode="External"/><Relationship Id="rId24" Type="http://schemas.openxmlformats.org/officeDocument/2006/relationships/hyperlink" Target="mailto:Gvarhely@epix.com" TargetMode="External"/><Relationship Id="rId32" Type="http://schemas.openxmlformats.org/officeDocument/2006/relationships/hyperlink" Target="mailto:Gvarhely@epix.com" TargetMode="External"/><Relationship Id="rId37" Type="http://schemas.openxmlformats.org/officeDocument/2006/relationships/hyperlink" Target="mailto:invoices@canoeventures.com" TargetMode="External"/><Relationship Id="rId40" Type="http://schemas.openxmlformats.org/officeDocument/2006/relationships/hyperlink" Target="mailto:Gvarhely@epix.com" TargetMode="External"/><Relationship Id="rId5" Type="http://schemas.openxmlformats.org/officeDocument/2006/relationships/hyperlink" Target="mailto:invoices@canoeventures.com" TargetMode="External"/><Relationship Id="rId15" Type="http://schemas.openxmlformats.org/officeDocument/2006/relationships/hyperlink" Target="mailto:invoices@canoeventures.com" TargetMode="External"/><Relationship Id="rId23" Type="http://schemas.openxmlformats.org/officeDocument/2006/relationships/hyperlink" Target="mailto:invoices@canoeventures.com" TargetMode="External"/><Relationship Id="rId28" Type="http://schemas.openxmlformats.org/officeDocument/2006/relationships/hyperlink" Target="mailto:Gvarhely@epix.com" TargetMode="External"/><Relationship Id="rId36" Type="http://schemas.openxmlformats.org/officeDocument/2006/relationships/hyperlink" Target="mailto:Gvarhely@epix.com" TargetMode="External"/><Relationship Id="rId10" Type="http://schemas.openxmlformats.org/officeDocument/2006/relationships/hyperlink" Target="mailto:Gvarhely@epix.com" TargetMode="External"/><Relationship Id="rId19" Type="http://schemas.openxmlformats.org/officeDocument/2006/relationships/hyperlink" Target="mailto:invoices@canoeventures.com" TargetMode="External"/><Relationship Id="rId31" Type="http://schemas.openxmlformats.org/officeDocument/2006/relationships/hyperlink" Target="mailto:invoices@canoeventures.com" TargetMode="External"/><Relationship Id="rId4" Type="http://schemas.openxmlformats.org/officeDocument/2006/relationships/hyperlink" Target="mailto:Gvarhely@epix.com" TargetMode="External"/><Relationship Id="rId9" Type="http://schemas.openxmlformats.org/officeDocument/2006/relationships/hyperlink" Target="mailto:invoices@canoeventures.com" TargetMode="External"/><Relationship Id="rId14" Type="http://schemas.openxmlformats.org/officeDocument/2006/relationships/hyperlink" Target="mailto:Gvarhely@epix.com" TargetMode="External"/><Relationship Id="rId22" Type="http://schemas.openxmlformats.org/officeDocument/2006/relationships/hyperlink" Target="mailto:Gvarhely@epix.com" TargetMode="External"/><Relationship Id="rId27" Type="http://schemas.openxmlformats.org/officeDocument/2006/relationships/hyperlink" Target="mailto:invoices@canoeventures.com" TargetMode="External"/><Relationship Id="rId30" Type="http://schemas.openxmlformats.org/officeDocument/2006/relationships/hyperlink" Target="mailto:Gvarhely@epix.com" TargetMode="External"/><Relationship Id="rId35" Type="http://schemas.openxmlformats.org/officeDocument/2006/relationships/hyperlink" Target="mailto:invoices@canoeventures.com" TargetMode="External"/><Relationship Id="rId8" Type="http://schemas.openxmlformats.org/officeDocument/2006/relationships/hyperlink" Target="mailto:Gvarhely@epix.com" TargetMode="External"/><Relationship Id="rId3" Type="http://schemas.openxmlformats.org/officeDocument/2006/relationships/hyperlink" Target="mailto:invoices@canoeventures.com" TargetMode="External"/><Relationship Id="rId12" Type="http://schemas.openxmlformats.org/officeDocument/2006/relationships/hyperlink" Target="mailto:Gvarhely@epix.com" TargetMode="External"/><Relationship Id="rId17" Type="http://schemas.openxmlformats.org/officeDocument/2006/relationships/hyperlink" Target="mailto:invoices@canoeventures.com" TargetMode="External"/><Relationship Id="rId25" Type="http://schemas.openxmlformats.org/officeDocument/2006/relationships/hyperlink" Target="mailto:invoices@canoeventures.com" TargetMode="External"/><Relationship Id="rId33" Type="http://schemas.openxmlformats.org/officeDocument/2006/relationships/hyperlink" Target="mailto:invoices@canoeventures.com" TargetMode="External"/><Relationship Id="rId38" Type="http://schemas.openxmlformats.org/officeDocument/2006/relationships/hyperlink" Target="mailto:Gvarhely@epix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invoices@canoeventures.com" TargetMode="External"/><Relationship Id="rId13" Type="http://schemas.openxmlformats.org/officeDocument/2006/relationships/hyperlink" Target="mailto:invoices@canoeventures.com" TargetMode="External"/><Relationship Id="rId18" Type="http://schemas.openxmlformats.org/officeDocument/2006/relationships/hyperlink" Target="mailto:invoices@canoeventures.com" TargetMode="External"/><Relationship Id="rId3" Type="http://schemas.openxmlformats.org/officeDocument/2006/relationships/hyperlink" Target="mailto:invoices@canoeventures.com" TargetMode="External"/><Relationship Id="rId21" Type="http://schemas.openxmlformats.org/officeDocument/2006/relationships/drawing" Target="../drawings/drawing9.xml"/><Relationship Id="rId7" Type="http://schemas.openxmlformats.org/officeDocument/2006/relationships/hyperlink" Target="mailto:invoices@canoeventures.com" TargetMode="External"/><Relationship Id="rId12" Type="http://schemas.openxmlformats.org/officeDocument/2006/relationships/hyperlink" Target="mailto:invoices@canoeventures.com" TargetMode="External"/><Relationship Id="rId17" Type="http://schemas.openxmlformats.org/officeDocument/2006/relationships/hyperlink" Target="mailto:invoices@canoeventures.com" TargetMode="External"/><Relationship Id="rId2" Type="http://schemas.openxmlformats.org/officeDocument/2006/relationships/hyperlink" Target="mailto:invoices@canoeventures.com" TargetMode="External"/><Relationship Id="rId16" Type="http://schemas.openxmlformats.org/officeDocument/2006/relationships/hyperlink" Target="mailto:invoices@canoeventures.com" TargetMode="External"/><Relationship Id="rId20" Type="http://schemas.openxmlformats.org/officeDocument/2006/relationships/hyperlink" Target="mailto:invoices@canoeventures.com" TargetMode="External"/><Relationship Id="rId1" Type="http://schemas.openxmlformats.org/officeDocument/2006/relationships/hyperlink" Target="mailto:invoices@canoeventures.com" TargetMode="External"/><Relationship Id="rId6" Type="http://schemas.openxmlformats.org/officeDocument/2006/relationships/hyperlink" Target="mailto:invoices@canoeventures.com" TargetMode="External"/><Relationship Id="rId11" Type="http://schemas.openxmlformats.org/officeDocument/2006/relationships/hyperlink" Target="mailto:invoices@canoeventures.com" TargetMode="External"/><Relationship Id="rId5" Type="http://schemas.openxmlformats.org/officeDocument/2006/relationships/hyperlink" Target="mailto:invoices@canoeventures.com" TargetMode="External"/><Relationship Id="rId15" Type="http://schemas.openxmlformats.org/officeDocument/2006/relationships/hyperlink" Target="mailto:invoices@canoeventures.com" TargetMode="External"/><Relationship Id="rId10" Type="http://schemas.openxmlformats.org/officeDocument/2006/relationships/hyperlink" Target="mailto:invoices@canoeventures.com" TargetMode="External"/><Relationship Id="rId19" Type="http://schemas.openxmlformats.org/officeDocument/2006/relationships/hyperlink" Target="mailto:invoices@canoeventures.com" TargetMode="External"/><Relationship Id="rId4" Type="http://schemas.openxmlformats.org/officeDocument/2006/relationships/hyperlink" Target="mailto:invoices@canoeventures.com" TargetMode="External"/><Relationship Id="rId9" Type="http://schemas.openxmlformats.org/officeDocument/2006/relationships/hyperlink" Target="mailto:invoices@canoeventures.com" TargetMode="External"/><Relationship Id="rId14" Type="http://schemas.openxmlformats.org/officeDocument/2006/relationships/hyperlink" Target="mailto:invoices@canoeventures.com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invoices@canoeventures.com" TargetMode="External"/><Relationship Id="rId18" Type="http://schemas.openxmlformats.org/officeDocument/2006/relationships/hyperlink" Target="mailto:slevy@kabillion.com" TargetMode="External"/><Relationship Id="rId26" Type="http://schemas.openxmlformats.org/officeDocument/2006/relationships/hyperlink" Target="mailto:slevy@kabillion.com" TargetMode="External"/><Relationship Id="rId39" Type="http://schemas.openxmlformats.org/officeDocument/2006/relationships/hyperlink" Target="mailto:invoices@canoeventures.com" TargetMode="External"/><Relationship Id="rId21" Type="http://schemas.openxmlformats.org/officeDocument/2006/relationships/hyperlink" Target="mailto:invoices@canoeventures.com" TargetMode="External"/><Relationship Id="rId34" Type="http://schemas.openxmlformats.org/officeDocument/2006/relationships/hyperlink" Target="mailto:slevy@kabillion.com" TargetMode="External"/><Relationship Id="rId7" Type="http://schemas.openxmlformats.org/officeDocument/2006/relationships/hyperlink" Target="mailto:invoices@canoeventures.com" TargetMode="External"/><Relationship Id="rId2" Type="http://schemas.openxmlformats.org/officeDocument/2006/relationships/hyperlink" Target="mailto:slevy@kabillion.com" TargetMode="External"/><Relationship Id="rId16" Type="http://schemas.openxmlformats.org/officeDocument/2006/relationships/hyperlink" Target="mailto:slevy@kabillion.com" TargetMode="External"/><Relationship Id="rId20" Type="http://schemas.openxmlformats.org/officeDocument/2006/relationships/hyperlink" Target="mailto:slevy@kabillion.com" TargetMode="External"/><Relationship Id="rId29" Type="http://schemas.openxmlformats.org/officeDocument/2006/relationships/hyperlink" Target="mailto:invoices@canoeventures.com" TargetMode="External"/><Relationship Id="rId41" Type="http://schemas.openxmlformats.org/officeDocument/2006/relationships/drawing" Target="../drawings/drawing10.xml"/><Relationship Id="rId1" Type="http://schemas.openxmlformats.org/officeDocument/2006/relationships/hyperlink" Target="mailto:invoices@canoeventures.com" TargetMode="External"/><Relationship Id="rId6" Type="http://schemas.openxmlformats.org/officeDocument/2006/relationships/hyperlink" Target="mailto:slevy@kabillion.com" TargetMode="External"/><Relationship Id="rId11" Type="http://schemas.openxmlformats.org/officeDocument/2006/relationships/hyperlink" Target="mailto:invoices@canoeventures.com" TargetMode="External"/><Relationship Id="rId24" Type="http://schemas.openxmlformats.org/officeDocument/2006/relationships/hyperlink" Target="mailto:slevy@kabillion.com" TargetMode="External"/><Relationship Id="rId32" Type="http://schemas.openxmlformats.org/officeDocument/2006/relationships/hyperlink" Target="mailto:slevy@kabillion.com" TargetMode="External"/><Relationship Id="rId37" Type="http://schemas.openxmlformats.org/officeDocument/2006/relationships/hyperlink" Target="mailto:invoices@canoeventures.com" TargetMode="External"/><Relationship Id="rId40" Type="http://schemas.openxmlformats.org/officeDocument/2006/relationships/hyperlink" Target="mailto:slevy@kabillion.com" TargetMode="External"/><Relationship Id="rId5" Type="http://schemas.openxmlformats.org/officeDocument/2006/relationships/hyperlink" Target="mailto:invoices@canoeventures.com" TargetMode="External"/><Relationship Id="rId15" Type="http://schemas.openxmlformats.org/officeDocument/2006/relationships/hyperlink" Target="mailto:invoices@canoeventures.com" TargetMode="External"/><Relationship Id="rId23" Type="http://schemas.openxmlformats.org/officeDocument/2006/relationships/hyperlink" Target="mailto:invoices@canoeventures.com" TargetMode="External"/><Relationship Id="rId28" Type="http://schemas.openxmlformats.org/officeDocument/2006/relationships/hyperlink" Target="mailto:slevy@kabillion.com" TargetMode="External"/><Relationship Id="rId36" Type="http://schemas.openxmlformats.org/officeDocument/2006/relationships/hyperlink" Target="mailto:slevy@kabillion.com" TargetMode="External"/><Relationship Id="rId10" Type="http://schemas.openxmlformats.org/officeDocument/2006/relationships/hyperlink" Target="mailto:slevy@kabillion.com" TargetMode="External"/><Relationship Id="rId19" Type="http://schemas.openxmlformats.org/officeDocument/2006/relationships/hyperlink" Target="mailto:invoices@canoeventures.com" TargetMode="External"/><Relationship Id="rId31" Type="http://schemas.openxmlformats.org/officeDocument/2006/relationships/hyperlink" Target="mailto:invoices@canoeventures.com" TargetMode="External"/><Relationship Id="rId4" Type="http://schemas.openxmlformats.org/officeDocument/2006/relationships/hyperlink" Target="mailto:slevy@kabillion.com" TargetMode="External"/><Relationship Id="rId9" Type="http://schemas.openxmlformats.org/officeDocument/2006/relationships/hyperlink" Target="mailto:invoices@canoeventures.com" TargetMode="External"/><Relationship Id="rId14" Type="http://schemas.openxmlformats.org/officeDocument/2006/relationships/hyperlink" Target="mailto:slevy@kabillion.com" TargetMode="External"/><Relationship Id="rId22" Type="http://schemas.openxmlformats.org/officeDocument/2006/relationships/hyperlink" Target="mailto:slevy@kabillion.com" TargetMode="External"/><Relationship Id="rId27" Type="http://schemas.openxmlformats.org/officeDocument/2006/relationships/hyperlink" Target="mailto:invoices@canoeventures.com" TargetMode="External"/><Relationship Id="rId30" Type="http://schemas.openxmlformats.org/officeDocument/2006/relationships/hyperlink" Target="mailto:slevy@kabillion.com" TargetMode="External"/><Relationship Id="rId35" Type="http://schemas.openxmlformats.org/officeDocument/2006/relationships/hyperlink" Target="mailto:invoices@canoeventures.com" TargetMode="External"/><Relationship Id="rId8" Type="http://schemas.openxmlformats.org/officeDocument/2006/relationships/hyperlink" Target="mailto:slevy@kabillion.com" TargetMode="External"/><Relationship Id="rId3" Type="http://schemas.openxmlformats.org/officeDocument/2006/relationships/hyperlink" Target="mailto:invoices@canoeventures.com" TargetMode="External"/><Relationship Id="rId12" Type="http://schemas.openxmlformats.org/officeDocument/2006/relationships/hyperlink" Target="mailto:slevy@kabillion.com" TargetMode="External"/><Relationship Id="rId17" Type="http://schemas.openxmlformats.org/officeDocument/2006/relationships/hyperlink" Target="mailto:invoices@canoeventures.com" TargetMode="External"/><Relationship Id="rId25" Type="http://schemas.openxmlformats.org/officeDocument/2006/relationships/hyperlink" Target="mailto:invoices@canoeventures.com" TargetMode="External"/><Relationship Id="rId33" Type="http://schemas.openxmlformats.org/officeDocument/2006/relationships/hyperlink" Target="mailto:invoices@canoeventures.com" TargetMode="External"/><Relationship Id="rId38" Type="http://schemas.openxmlformats.org/officeDocument/2006/relationships/hyperlink" Target="mailto:slevy@kabillion.com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invoices@canoeventures.com" TargetMode="External"/><Relationship Id="rId18" Type="http://schemas.openxmlformats.org/officeDocument/2006/relationships/hyperlink" Target="mailto:mmedlock@gnusbrands.com" TargetMode="External"/><Relationship Id="rId26" Type="http://schemas.openxmlformats.org/officeDocument/2006/relationships/hyperlink" Target="mailto:mmedlock@gnusbrands.com" TargetMode="External"/><Relationship Id="rId39" Type="http://schemas.openxmlformats.org/officeDocument/2006/relationships/hyperlink" Target="mailto:invoices@canoeventures.com" TargetMode="External"/><Relationship Id="rId21" Type="http://schemas.openxmlformats.org/officeDocument/2006/relationships/hyperlink" Target="mailto:invoices@canoeventures.com" TargetMode="External"/><Relationship Id="rId34" Type="http://schemas.openxmlformats.org/officeDocument/2006/relationships/hyperlink" Target="mailto:mmedlock@gnusbrands.com" TargetMode="External"/><Relationship Id="rId7" Type="http://schemas.openxmlformats.org/officeDocument/2006/relationships/hyperlink" Target="mailto:invoices@canoeventures.com" TargetMode="External"/><Relationship Id="rId2" Type="http://schemas.openxmlformats.org/officeDocument/2006/relationships/hyperlink" Target="mailto:mmedlock@gnusbrands.com" TargetMode="External"/><Relationship Id="rId16" Type="http://schemas.openxmlformats.org/officeDocument/2006/relationships/hyperlink" Target="mailto:mmedlock@gnusbrands.com" TargetMode="External"/><Relationship Id="rId20" Type="http://schemas.openxmlformats.org/officeDocument/2006/relationships/hyperlink" Target="mailto:mmedlock@gnusbrands.com" TargetMode="External"/><Relationship Id="rId29" Type="http://schemas.openxmlformats.org/officeDocument/2006/relationships/hyperlink" Target="mailto:invoices@canoeventures.com" TargetMode="External"/><Relationship Id="rId41" Type="http://schemas.openxmlformats.org/officeDocument/2006/relationships/drawing" Target="../drawings/drawing11.xml"/><Relationship Id="rId1" Type="http://schemas.openxmlformats.org/officeDocument/2006/relationships/hyperlink" Target="mailto:invoices@canoeventures.com" TargetMode="External"/><Relationship Id="rId6" Type="http://schemas.openxmlformats.org/officeDocument/2006/relationships/hyperlink" Target="mailto:mmedlock@gnusbrands.com" TargetMode="External"/><Relationship Id="rId11" Type="http://schemas.openxmlformats.org/officeDocument/2006/relationships/hyperlink" Target="mailto:invoices@canoeventures.com" TargetMode="External"/><Relationship Id="rId24" Type="http://schemas.openxmlformats.org/officeDocument/2006/relationships/hyperlink" Target="mailto:mmedlock@gnusbrands.com" TargetMode="External"/><Relationship Id="rId32" Type="http://schemas.openxmlformats.org/officeDocument/2006/relationships/hyperlink" Target="mailto:mmedlock@gnusbrands.com" TargetMode="External"/><Relationship Id="rId37" Type="http://schemas.openxmlformats.org/officeDocument/2006/relationships/hyperlink" Target="mailto:invoices@canoeventures.com" TargetMode="External"/><Relationship Id="rId40" Type="http://schemas.openxmlformats.org/officeDocument/2006/relationships/hyperlink" Target="mailto:mmedlock@gnusbrands.com" TargetMode="External"/><Relationship Id="rId5" Type="http://schemas.openxmlformats.org/officeDocument/2006/relationships/hyperlink" Target="mailto:invoices@canoeventures.com" TargetMode="External"/><Relationship Id="rId15" Type="http://schemas.openxmlformats.org/officeDocument/2006/relationships/hyperlink" Target="mailto:invoices@canoeventures.com" TargetMode="External"/><Relationship Id="rId23" Type="http://schemas.openxmlformats.org/officeDocument/2006/relationships/hyperlink" Target="mailto:invoices@canoeventures.com" TargetMode="External"/><Relationship Id="rId28" Type="http://schemas.openxmlformats.org/officeDocument/2006/relationships/hyperlink" Target="mailto:mmedlock@gnusbrands.com" TargetMode="External"/><Relationship Id="rId36" Type="http://schemas.openxmlformats.org/officeDocument/2006/relationships/hyperlink" Target="mailto:mmedlock@gnusbrands.com" TargetMode="External"/><Relationship Id="rId10" Type="http://schemas.openxmlformats.org/officeDocument/2006/relationships/hyperlink" Target="mailto:mmedlock@gnusbrands.com" TargetMode="External"/><Relationship Id="rId19" Type="http://schemas.openxmlformats.org/officeDocument/2006/relationships/hyperlink" Target="mailto:invoices@canoeventures.com" TargetMode="External"/><Relationship Id="rId31" Type="http://schemas.openxmlformats.org/officeDocument/2006/relationships/hyperlink" Target="mailto:invoices@canoeventures.com" TargetMode="External"/><Relationship Id="rId4" Type="http://schemas.openxmlformats.org/officeDocument/2006/relationships/hyperlink" Target="mailto:mmedlock@gnusbrands.com" TargetMode="External"/><Relationship Id="rId9" Type="http://schemas.openxmlformats.org/officeDocument/2006/relationships/hyperlink" Target="mailto:invoices@canoeventures.com" TargetMode="External"/><Relationship Id="rId14" Type="http://schemas.openxmlformats.org/officeDocument/2006/relationships/hyperlink" Target="mailto:mmedlock@gnusbrands.com" TargetMode="External"/><Relationship Id="rId22" Type="http://schemas.openxmlformats.org/officeDocument/2006/relationships/hyperlink" Target="mailto:mmedlock@gnusbrands.com" TargetMode="External"/><Relationship Id="rId27" Type="http://schemas.openxmlformats.org/officeDocument/2006/relationships/hyperlink" Target="mailto:invoices@canoeventures.com" TargetMode="External"/><Relationship Id="rId30" Type="http://schemas.openxmlformats.org/officeDocument/2006/relationships/hyperlink" Target="mailto:mmedlock@gnusbrands.com" TargetMode="External"/><Relationship Id="rId35" Type="http://schemas.openxmlformats.org/officeDocument/2006/relationships/hyperlink" Target="mailto:invoices@canoeventures.com" TargetMode="External"/><Relationship Id="rId8" Type="http://schemas.openxmlformats.org/officeDocument/2006/relationships/hyperlink" Target="mailto:mmedlock@gnusbrands.com" TargetMode="External"/><Relationship Id="rId3" Type="http://schemas.openxmlformats.org/officeDocument/2006/relationships/hyperlink" Target="mailto:invoices@canoeventures.com" TargetMode="External"/><Relationship Id="rId12" Type="http://schemas.openxmlformats.org/officeDocument/2006/relationships/hyperlink" Target="mailto:mmedlock@gnusbrands.com" TargetMode="External"/><Relationship Id="rId17" Type="http://schemas.openxmlformats.org/officeDocument/2006/relationships/hyperlink" Target="mailto:invoices@canoeventures.com" TargetMode="External"/><Relationship Id="rId25" Type="http://schemas.openxmlformats.org/officeDocument/2006/relationships/hyperlink" Target="mailto:invoices@canoeventures.com" TargetMode="External"/><Relationship Id="rId33" Type="http://schemas.openxmlformats.org/officeDocument/2006/relationships/hyperlink" Target="mailto:invoices@canoeventures.com" TargetMode="External"/><Relationship Id="rId38" Type="http://schemas.openxmlformats.org/officeDocument/2006/relationships/hyperlink" Target="mailto:mmedlock@gnusbrands.com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invoices@canoeventures.com" TargetMode="External"/><Relationship Id="rId18" Type="http://schemas.openxmlformats.org/officeDocument/2006/relationships/hyperlink" Target="mailto:tsoper@musicchoice.com" TargetMode="External"/><Relationship Id="rId26" Type="http://schemas.openxmlformats.org/officeDocument/2006/relationships/hyperlink" Target="mailto:tsoper@musicchoice.com" TargetMode="External"/><Relationship Id="rId39" Type="http://schemas.openxmlformats.org/officeDocument/2006/relationships/hyperlink" Target="mailto:invoices@canoeventures.com" TargetMode="External"/><Relationship Id="rId21" Type="http://schemas.openxmlformats.org/officeDocument/2006/relationships/hyperlink" Target="mailto:invoices@canoeventures.com" TargetMode="External"/><Relationship Id="rId34" Type="http://schemas.openxmlformats.org/officeDocument/2006/relationships/hyperlink" Target="mailto:tsoper@musicchoice.com" TargetMode="External"/><Relationship Id="rId7" Type="http://schemas.openxmlformats.org/officeDocument/2006/relationships/hyperlink" Target="mailto:invoices@canoeventures.com" TargetMode="External"/><Relationship Id="rId2" Type="http://schemas.openxmlformats.org/officeDocument/2006/relationships/hyperlink" Target="mailto:tsoper@musicchoice.com" TargetMode="External"/><Relationship Id="rId16" Type="http://schemas.openxmlformats.org/officeDocument/2006/relationships/hyperlink" Target="mailto:tsoper@musicchoice.com" TargetMode="External"/><Relationship Id="rId20" Type="http://schemas.openxmlformats.org/officeDocument/2006/relationships/hyperlink" Target="mailto:tsoper@musicchoice.com" TargetMode="External"/><Relationship Id="rId29" Type="http://schemas.openxmlformats.org/officeDocument/2006/relationships/hyperlink" Target="mailto:invoices@canoeventures.com" TargetMode="External"/><Relationship Id="rId41" Type="http://schemas.openxmlformats.org/officeDocument/2006/relationships/drawing" Target="../drawings/drawing12.xml"/><Relationship Id="rId1" Type="http://schemas.openxmlformats.org/officeDocument/2006/relationships/hyperlink" Target="mailto:invoices@canoeventures.com" TargetMode="External"/><Relationship Id="rId6" Type="http://schemas.openxmlformats.org/officeDocument/2006/relationships/hyperlink" Target="mailto:tsoper@musicchoice.com" TargetMode="External"/><Relationship Id="rId11" Type="http://schemas.openxmlformats.org/officeDocument/2006/relationships/hyperlink" Target="mailto:invoices@canoeventures.com" TargetMode="External"/><Relationship Id="rId24" Type="http://schemas.openxmlformats.org/officeDocument/2006/relationships/hyperlink" Target="mailto:tsoper@musicchoice.com" TargetMode="External"/><Relationship Id="rId32" Type="http://schemas.openxmlformats.org/officeDocument/2006/relationships/hyperlink" Target="mailto:tsoper@musicchoice.com" TargetMode="External"/><Relationship Id="rId37" Type="http://schemas.openxmlformats.org/officeDocument/2006/relationships/hyperlink" Target="mailto:invoices@canoeventures.com" TargetMode="External"/><Relationship Id="rId40" Type="http://schemas.openxmlformats.org/officeDocument/2006/relationships/hyperlink" Target="mailto:tsoper@musicchoice.com" TargetMode="External"/><Relationship Id="rId5" Type="http://schemas.openxmlformats.org/officeDocument/2006/relationships/hyperlink" Target="mailto:invoices@canoeventures.com" TargetMode="External"/><Relationship Id="rId15" Type="http://schemas.openxmlformats.org/officeDocument/2006/relationships/hyperlink" Target="mailto:invoices@canoeventures.com" TargetMode="External"/><Relationship Id="rId23" Type="http://schemas.openxmlformats.org/officeDocument/2006/relationships/hyperlink" Target="mailto:invoices@canoeventures.com" TargetMode="External"/><Relationship Id="rId28" Type="http://schemas.openxmlformats.org/officeDocument/2006/relationships/hyperlink" Target="mailto:tsoper@musicchoice.com" TargetMode="External"/><Relationship Id="rId36" Type="http://schemas.openxmlformats.org/officeDocument/2006/relationships/hyperlink" Target="mailto:tsoper@musicchoice.com" TargetMode="External"/><Relationship Id="rId10" Type="http://schemas.openxmlformats.org/officeDocument/2006/relationships/hyperlink" Target="mailto:tsoper@musicchoice.com" TargetMode="External"/><Relationship Id="rId19" Type="http://schemas.openxmlformats.org/officeDocument/2006/relationships/hyperlink" Target="mailto:invoices@canoeventures.com" TargetMode="External"/><Relationship Id="rId31" Type="http://schemas.openxmlformats.org/officeDocument/2006/relationships/hyperlink" Target="mailto:invoices@canoeventures.com" TargetMode="External"/><Relationship Id="rId4" Type="http://schemas.openxmlformats.org/officeDocument/2006/relationships/hyperlink" Target="mailto:tsoper@musicchoice.com" TargetMode="External"/><Relationship Id="rId9" Type="http://schemas.openxmlformats.org/officeDocument/2006/relationships/hyperlink" Target="mailto:invoices@canoeventures.com" TargetMode="External"/><Relationship Id="rId14" Type="http://schemas.openxmlformats.org/officeDocument/2006/relationships/hyperlink" Target="mailto:tsoper@musicchoice.com" TargetMode="External"/><Relationship Id="rId22" Type="http://schemas.openxmlformats.org/officeDocument/2006/relationships/hyperlink" Target="mailto:tsoper@musicchoice.com" TargetMode="External"/><Relationship Id="rId27" Type="http://schemas.openxmlformats.org/officeDocument/2006/relationships/hyperlink" Target="mailto:invoices@canoeventures.com" TargetMode="External"/><Relationship Id="rId30" Type="http://schemas.openxmlformats.org/officeDocument/2006/relationships/hyperlink" Target="mailto:tsoper@musicchoice.com" TargetMode="External"/><Relationship Id="rId35" Type="http://schemas.openxmlformats.org/officeDocument/2006/relationships/hyperlink" Target="mailto:invoices@canoeventures.com" TargetMode="External"/><Relationship Id="rId8" Type="http://schemas.openxmlformats.org/officeDocument/2006/relationships/hyperlink" Target="mailto:tsoper@musicchoice.com" TargetMode="External"/><Relationship Id="rId3" Type="http://schemas.openxmlformats.org/officeDocument/2006/relationships/hyperlink" Target="mailto:invoices@canoeventures.com" TargetMode="External"/><Relationship Id="rId12" Type="http://schemas.openxmlformats.org/officeDocument/2006/relationships/hyperlink" Target="mailto:tsoper@musicchoice.com" TargetMode="External"/><Relationship Id="rId17" Type="http://schemas.openxmlformats.org/officeDocument/2006/relationships/hyperlink" Target="mailto:invoices@canoeventures.com" TargetMode="External"/><Relationship Id="rId25" Type="http://schemas.openxmlformats.org/officeDocument/2006/relationships/hyperlink" Target="mailto:invoices@canoeventures.com" TargetMode="External"/><Relationship Id="rId33" Type="http://schemas.openxmlformats.org/officeDocument/2006/relationships/hyperlink" Target="mailto:invoices@canoeventures.com" TargetMode="External"/><Relationship Id="rId38" Type="http://schemas.openxmlformats.org/officeDocument/2006/relationships/hyperlink" Target="mailto:tsoper@musicchoice.com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mailto:invoices@canoeventures.com" TargetMode="External"/><Relationship Id="rId18" Type="http://schemas.openxmlformats.org/officeDocument/2006/relationships/hyperlink" Target="mailto:Silvestro.Accettullo@nbcuni.com" TargetMode="External"/><Relationship Id="rId26" Type="http://schemas.openxmlformats.org/officeDocument/2006/relationships/hyperlink" Target="mailto:Silvestro.Accettullo@nbcuni.com" TargetMode="External"/><Relationship Id="rId39" Type="http://schemas.openxmlformats.org/officeDocument/2006/relationships/hyperlink" Target="mailto:invoices@canoeventures.com" TargetMode="External"/><Relationship Id="rId21" Type="http://schemas.openxmlformats.org/officeDocument/2006/relationships/hyperlink" Target="mailto:invoices@canoeventures.com" TargetMode="External"/><Relationship Id="rId34" Type="http://schemas.openxmlformats.org/officeDocument/2006/relationships/hyperlink" Target="mailto:Silvestro.Accettullo@nbcuni.com" TargetMode="External"/><Relationship Id="rId7" Type="http://schemas.openxmlformats.org/officeDocument/2006/relationships/hyperlink" Target="mailto:invoices@canoeventures.com" TargetMode="External"/><Relationship Id="rId2" Type="http://schemas.openxmlformats.org/officeDocument/2006/relationships/hyperlink" Target="mailto:Silvestro.Accettullo@nbcuni.com" TargetMode="External"/><Relationship Id="rId16" Type="http://schemas.openxmlformats.org/officeDocument/2006/relationships/hyperlink" Target="mailto:Silvestro.Accettullo@nbcuni.com" TargetMode="External"/><Relationship Id="rId20" Type="http://schemas.openxmlformats.org/officeDocument/2006/relationships/hyperlink" Target="mailto:Silvestro.Accettullo@nbcuni.com" TargetMode="External"/><Relationship Id="rId29" Type="http://schemas.openxmlformats.org/officeDocument/2006/relationships/hyperlink" Target="mailto:invoices@canoeventures.com" TargetMode="External"/><Relationship Id="rId41" Type="http://schemas.openxmlformats.org/officeDocument/2006/relationships/drawing" Target="../drawings/drawing13.xml"/><Relationship Id="rId1" Type="http://schemas.openxmlformats.org/officeDocument/2006/relationships/hyperlink" Target="mailto:invoices@canoeventures.com" TargetMode="External"/><Relationship Id="rId6" Type="http://schemas.openxmlformats.org/officeDocument/2006/relationships/hyperlink" Target="mailto:Silvestro.Accettullo@nbcuni.com" TargetMode="External"/><Relationship Id="rId11" Type="http://schemas.openxmlformats.org/officeDocument/2006/relationships/hyperlink" Target="mailto:invoices@canoeventures.com" TargetMode="External"/><Relationship Id="rId24" Type="http://schemas.openxmlformats.org/officeDocument/2006/relationships/hyperlink" Target="mailto:Silvestro.Accettullo@nbcuni.com" TargetMode="External"/><Relationship Id="rId32" Type="http://schemas.openxmlformats.org/officeDocument/2006/relationships/hyperlink" Target="mailto:Silvestro.Accettullo@nbcuni.com" TargetMode="External"/><Relationship Id="rId37" Type="http://schemas.openxmlformats.org/officeDocument/2006/relationships/hyperlink" Target="mailto:invoices@canoeventures.com" TargetMode="External"/><Relationship Id="rId40" Type="http://schemas.openxmlformats.org/officeDocument/2006/relationships/hyperlink" Target="mailto:Silvestro.Accettullo@nbcuni.com" TargetMode="External"/><Relationship Id="rId5" Type="http://schemas.openxmlformats.org/officeDocument/2006/relationships/hyperlink" Target="mailto:invoices@canoeventures.com" TargetMode="External"/><Relationship Id="rId15" Type="http://schemas.openxmlformats.org/officeDocument/2006/relationships/hyperlink" Target="mailto:invoices@canoeventures.com" TargetMode="External"/><Relationship Id="rId23" Type="http://schemas.openxmlformats.org/officeDocument/2006/relationships/hyperlink" Target="mailto:invoices@canoeventures.com" TargetMode="External"/><Relationship Id="rId28" Type="http://schemas.openxmlformats.org/officeDocument/2006/relationships/hyperlink" Target="mailto:Silvestro.Accettullo@nbcuni.com" TargetMode="External"/><Relationship Id="rId36" Type="http://schemas.openxmlformats.org/officeDocument/2006/relationships/hyperlink" Target="mailto:Silvestro.Accettullo@nbcuni.com" TargetMode="External"/><Relationship Id="rId10" Type="http://schemas.openxmlformats.org/officeDocument/2006/relationships/hyperlink" Target="mailto:Silvestro.Accettullo@nbcuni.com" TargetMode="External"/><Relationship Id="rId19" Type="http://schemas.openxmlformats.org/officeDocument/2006/relationships/hyperlink" Target="mailto:invoices@canoeventures.com" TargetMode="External"/><Relationship Id="rId31" Type="http://schemas.openxmlformats.org/officeDocument/2006/relationships/hyperlink" Target="mailto:invoices@canoeventures.com" TargetMode="External"/><Relationship Id="rId4" Type="http://schemas.openxmlformats.org/officeDocument/2006/relationships/hyperlink" Target="mailto:Silvestro.Accettullo@nbcuni.com" TargetMode="External"/><Relationship Id="rId9" Type="http://schemas.openxmlformats.org/officeDocument/2006/relationships/hyperlink" Target="mailto:invoices@canoeventures.com" TargetMode="External"/><Relationship Id="rId14" Type="http://schemas.openxmlformats.org/officeDocument/2006/relationships/hyperlink" Target="mailto:Silvestro.Accettullo@nbcuni.com" TargetMode="External"/><Relationship Id="rId22" Type="http://schemas.openxmlformats.org/officeDocument/2006/relationships/hyperlink" Target="mailto:Silvestro.Accettullo@nbcuni.com" TargetMode="External"/><Relationship Id="rId27" Type="http://schemas.openxmlformats.org/officeDocument/2006/relationships/hyperlink" Target="mailto:invoices@canoeventures.com" TargetMode="External"/><Relationship Id="rId30" Type="http://schemas.openxmlformats.org/officeDocument/2006/relationships/hyperlink" Target="mailto:Silvestro.Accettullo@nbcuni.com" TargetMode="External"/><Relationship Id="rId35" Type="http://schemas.openxmlformats.org/officeDocument/2006/relationships/hyperlink" Target="mailto:invoices@canoeventures.com" TargetMode="External"/><Relationship Id="rId8" Type="http://schemas.openxmlformats.org/officeDocument/2006/relationships/hyperlink" Target="mailto:Silvestro.Accettullo@nbcuni.com" TargetMode="External"/><Relationship Id="rId3" Type="http://schemas.openxmlformats.org/officeDocument/2006/relationships/hyperlink" Target="mailto:invoices@canoeventures.com" TargetMode="External"/><Relationship Id="rId12" Type="http://schemas.openxmlformats.org/officeDocument/2006/relationships/hyperlink" Target="mailto:Silvestro.Accettullo@nbcuni.com" TargetMode="External"/><Relationship Id="rId17" Type="http://schemas.openxmlformats.org/officeDocument/2006/relationships/hyperlink" Target="mailto:invoices@canoeventures.com" TargetMode="External"/><Relationship Id="rId25" Type="http://schemas.openxmlformats.org/officeDocument/2006/relationships/hyperlink" Target="mailto:invoices@canoeventures.com" TargetMode="External"/><Relationship Id="rId33" Type="http://schemas.openxmlformats.org/officeDocument/2006/relationships/hyperlink" Target="mailto:invoices@canoeventures.com" TargetMode="External"/><Relationship Id="rId38" Type="http://schemas.openxmlformats.org/officeDocument/2006/relationships/hyperlink" Target="mailto:Silvestro.Accettullo@nbcuni.com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mailto:invoices@canoeventures.com" TargetMode="External"/><Relationship Id="rId18" Type="http://schemas.openxmlformats.org/officeDocument/2006/relationships/hyperlink" Target="mailto:Cgeorgakakis@reelz.com" TargetMode="External"/><Relationship Id="rId26" Type="http://schemas.openxmlformats.org/officeDocument/2006/relationships/hyperlink" Target="mailto:AccountsPayable@reelzchannel.com" TargetMode="External"/><Relationship Id="rId39" Type="http://schemas.openxmlformats.org/officeDocument/2006/relationships/hyperlink" Target="mailto:Cgeorgakakis@reelz.com" TargetMode="External"/><Relationship Id="rId21" Type="http://schemas.openxmlformats.org/officeDocument/2006/relationships/hyperlink" Target="mailto:Cgeorgakakis@reelz.com" TargetMode="External"/><Relationship Id="rId34" Type="http://schemas.openxmlformats.org/officeDocument/2006/relationships/hyperlink" Target="mailto:invoices@canoeventures.com" TargetMode="External"/><Relationship Id="rId42" Type="http://schemas.openxmlformats.org/officeDocument/2006/relationships/hyperlink" Target="mailto:Cgeorgakakis@reelz.com" TargetMode="External"/><Relationship Id="rId47" Type="http://schemas.openxmlformats.org/officeDocument/2006/relationships/hyperlink" Target="mailto:AccountsPayable@reelzchannel.com" TargetMode="External"/><Relationship Id="rId50" Type="http://schemas.openxmlformats.org/officeDocument/2006/relationships/hyperlink" Target="mailto:AccountsPayable@reelzchannel.com" TargetMode="External"/><Relationship Id="rId55" Type="http://schemas.openxmlformats.org/officeDocument/2006/relationships/hyperlink" Target="mailto:invoices@canoeventures.com" TargetMode="External"/><Relationship Id="rId7" Type="http://schemas.openxmlformats.org/officeDocument/2006/relationships/hyperlink" Target="mailto:invoices@canoeventures.com" TargetMode="External"/><Relationship Id="rId2" Type="http://schemas.openxmlformats.org/officeDocument/2006/relationships/hyperlink" Target="mailto:AccountsPayable@reelzchannel.com" TargetMode="External"/><Relationship Id="rId16" Type="http://schemas.openxmlformats.org/officeDocument/2006/relationships/hyperlink" Target="mailto:invoices@canoeventures.com" TargetMode="External"/><Relationship Id="rId29" Type="http://schemas.openxmlformats.org/officeDocument/2006/relationships/hyperlink" Target="mailto:AccountsPayable@reelzchannel.com" TargetMode="External"/><Relationship Id="rId11" Type="http://schemas.openxmlformats.org/officeDocument/2006/relationships/hyperlink" Target="mailto:AccountsPayable@reelzchannel.com" TargetMode="External"/><Relationship Id="rId24" Type="http://schemas.openxmlformats.org/officeDocument/2006/relationships/hyperlink" Target="mailto:Cgeorgakakis@reelz.com" TargetMode="External"/><Relationship Id="rId32" Type="http://schemas.openxmlformats.org/officeDocument/2006/relationships/hyperlink" Target="mailto:AccountsPayable@reelzchannel.com" TargetMode="External"/><Relationship Id="rId37" Type="http://schemas.openxmlformats.org/officeDocument/2006/relationships/hyperlink" Target="mailto:invoices@canoeventures.com" TargetMode="External"/><Relationship Id="rId40" Type="http://schemas.openxmlformats.org/officeDocument/2006/relationships/hyperlink" Target="mailto:invoices@canoeventures.com" TargetMode="External"/><Relationship Id="rId45" Type="http://schemas.openxmlformats.org/officeDocument/2006/relationships/hyperlink" Target="mailto:Cgeorgakakis@reelz.com" TargetMode="External"/><Relationship Id="rId53" Type="http://schemas.openxmlformats.org/officeDocument/2006/relationships/hyperlink" Target="mailto:AccountsPayable@reelzchannel.com" TargetMode="External"/><Relationship Id="rId58" Type="http://schemas.openxmlformats.org/officeDocument/2006/relationships/hyperlink" Target="mailto:invoices@canoeventures.com" TargetMode="External"/><Relationship Id="rId5" Type="http://schemas.openxmlformats.org/officeDocument/2006/relationships/hyperlink" Target="mailto:AccountsPayable@reelzchannel.com" TargetMode="External"/><Relationship Id="rId61" Type="http://schemas.openxmlformats.org/officeDocument/2006/relationships/drawing" Target="../drawings/drawing14.xml"/><Relationship Id="rId19" Type="http://schemas.openxmlformats.org/officeDocument/2006/relationships/hyperlink" Target="mailto:invoices@canoeventures.com" TargetMode="External"/><Relationship Id="rId14" Type="http://schemas.openxmlformats.org/officeDocument/2006/relationships/hyperlink" Target="mailto:AccountsPayable@reelzchannel.com" TargetMode="External"/><Relationship Id="rId22" Type="http://schemas.openxmlformats.org/officeDocument/2006/relationships/hyperlink" Target="mailto:invoices@canoeventures.com" TargetMode="External"/><Relationship Id="rId27" Type="http://schemas.openxmlformats.org/officeDocument/2006/relationships/hyperlink" Target="mailto:Cgeorgakakis@reelz.com" TargetMode="External"/><Relationship Id="rId30" Type="http://schemas.openxmlformats.org/officeDocument/2006/relationships/hyperlink" Target="mailto:Cgeorgakakis@reelz.com" TargetMode="External"/><Relationship Id="rId35" Type="http://schemas.openxmlformats.org/officeDocument/2006/relationships/hyperlink" Target="mailto:AccountsPayable@reelzchannel.com" TargetMode="External"/><Relationship Id="rId43" Type="http://schemas.openxmlformats.org/officeDocument/2006/relationships/hyperlink" Target="mailto:invoices@canoeventures.com" TargetMode="External"/><Relationship Id="rId48" Type="http://schemas.openxmlformats.org/officeDocument/2006/relationships/hyperlink" Target="mailto:Cgeorgakakis@reelz.com" TargetMode="External"/><Relationship Id="rId56" Type="http://schemas.openxmlformats.org/officeDocument/2006/relationships/hyperlink" Target="mailto:AccountsPayable@reelzchannel.com" TargetMode="External"/><Relationship Id="rId8" Type="http://schemas.openxmlformats.org/officeDocument/2006/relationships/hyperlink" Target="mailto:AccountsPayable@reelzchannel.com" TargetMode="External"/><Relationship Id="rId51" Type="http://schemas.openxmlformats.org/officeDocument/2006/relationships/hyperlink" Target="mailto:Cgeorgakakis@reelz.com" TargetMode="External"/><Relationship Id="rId3" Type="http://schemas.openxmlformats.org/officeDocument/2006/relationships/hyperlink" Target="mailto:Cgeorgakakis@reelz.com" TargetMode="External"/><Relationship Id="rId12" Type="http://schemas.openxmlformats.org/officeDocument/2006/relationships/hyperlink" Target="mailto:Cgeorgakakis@reelz.com" TargetMode="External"/><Relationship Id="rId17" Type="http://schemas.openxmlformats.org/officeDocument/2006/relationships/hyperlink" Target="mailto:AccountsPayable@reelzchannel.com" TargetMode="External"/><Relationship Id="rId25" Type="http://schemas.openxmlformats.org/officeDocument/2006/relationships/hyperlink" Target="mailto:invoices@canoeventures.com" TargetMode="External"/><Relationship Id="rId33" Type="http://schemas.openxmlformats.org/officeDocument/2006/relationships/hyperlink" Target="mailto:Cgeorgakakis@reelz.com" TargetMode="External"/><Relationship Id="rId38" Type="http://schemas.openxmlformats.org/officeDocument/2006/relationships/hyperlink" Target="mailto:AccountsPayable@reelzchannel.com" TargetMode="External"/><Relationship Id="rId46" Type="http://schemas.openxmlformats.org/officeDocument/2006/relationships/hyperlink" Target="mailto:invoices@canoeventures.com" TargetMode="External"/><Relationship Id="rId59" Type="http://schemas.openxmlformats.org/officeDocument/2006/relationships/hyperlink" Target="mailto:AccountsPayable@reelzchannel.com" TargetMode="External"/><Relationship Id="rId20" Type="http://schemas.openxmlformats.org/officeDocument/2006/relationships/hyperlink" Target="mailto:AccountsPayable@reelzchannel.com" TargetMode="External"/><Relationship Id="rId41" Type="http://schemas.openxmlformats.org/officeDocument/2006/relationships/hyperlink" Target="mailto:AccountsPayable@reelzchannel.com" TargetMode="External"/><Relationship Id="rId54" Type="http://schemas.openxmlformats.org/officeDocument/2006/relationships/hyperlink" Target="mailto:Cgeorgakakis@reelz.com" TargetMode="External"/><Relationship Id="rId1" Type="http://schemas.openxmlformats.org/officeDocument/2006/relationships/hyperlink" Target="mailto:invoices@canoeventures.com" TargetMode="External"/><Relationship Id="rId6" Type="http://schemas.openxmlformats.org/officeDocument/2006/relationships/hyperlink" Target="mailto:Cgeorgakakis@reelz.com" TargetMode="External"/><Relationship Id="rId15" Type="http://schemas.openxmlformats.org/officeDocument/2006/relationships/hyperlink" Target="mailto:Cgeorgakakis@reelz.com" TargetMode="External"/><Relationship Id="rId23" Type="http://schemas.openxmlformats.org/officeDocument/2006/relationships/hyperlink" Target="mailto:AccountsPayable@reelzchannel.com" TargetMode="External"/><Relationship Id="rId28" Type="http://schemas.openxmlformats.org/officeDocument/2006/relationships/hyperlink" Target="mailto:invoices@canoeventures.com" TargetMode="External"/><Relationship Id="rId36" Type="http://schemas.openxmlformats.org/officeDocument/2006/relationships/hyperlink" Target="mailto:Cgeorgakakis@reelz.com" TargetMode="External"/><Relationship Id="rId49" Type="http://schemas.openxmlformats.org/officeDocument/2006/relationships/hyperlink" Target="mailto:invoices@canoeventures.com" TargetMode="External"/><Relationship Id="rId57" Type="http://schemas.openxmlformats.org/officeDocument/2006/relationships/hyperlink" Target="mailto:Cgeorgakakis@reelz.com" TargetMode="External"/><Relationship Id="rId10" Type="http://schemas.openxmlformats.org/officeDocument/2006/relationships/hyperlink" Target="mailto:invoices@canoeventures.com" TargetMode="External"/><Relationship Id="rId31" Type="http://schemas.openxmlformats.org/officeDocument/2006/relationships/hyperlink" Target="mailto:invoices@canoeventures.com" TargetMode="External"/><Relationship Id="rId44" Type="http://schemas.openxmlformats.org/officeDocument/2006/relationships/hyperlink" Target="mailto:AccountsPayable@reelzchannel.com" TargetMode="External"/><Relationship Id="rId52" Type="http://schemas.openxmlformats.org/officeDocument/2006/relationships/hyperlink" Target="mailto:invoices@canoeventures.com" TargetMode="External"/><Relationship Id="rId60" Type="http://schemas.openxmlformats.org/officeDocument/2006/relationships/hyperlink" Target="mailto:Cgeorgakakis@reelz.com" TargetMode="External"/><Relationship Id="rId4" Type="http://schemas.openxmlformats.org/officeDocument/2006/relationships/hyperlink" Target="mailto:invoices@canoeventures.com" TargetMode="External"/><Relationship Id="rId9" Type="http://schemas.openxmlformats.org/officeDocument/2006/relationships/hyperlink" Target="mailto:Cgeorgakakis@reelz.com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mailto:invoices@canoeventures.com" TargetMode="External"/><Relationship Id="rId18" Type="http://schemas.openxmlformats.org/officeDocument/2006/relationships/hyperlink" Target="mailto:christofer_frey@spe.sony.com" TargetMode="External"/><Relationship Id="rId26" Type="http://schemas.openxmlformats.org/officeDocument/2006/relationships/hyperlink" Target="mailto:christofer_frey@spe.sony.com" TargetMode="External"/><Relationship Id="rId39" Type="http://schemas.openxmlformats.org/officeDocument/2006/relationships/hyperlink" Target="mailto:invoices@canoeventures.com" TargetMode="External"/><Relationship Id="rId21" Type="http://schemas.openxmlformats.org/officeDocument/2006/relationships/hyperlink" Target="mailto:invoices@canoeventures.com" TargetMode="External"/><Relationship Id="rId34" Type="http://schemas.openxmlformats.org/officeDocument/2006/relationships/hyperlink" Target="mailto:christofer_frey@spe.sony.com" TargetMode="External"/><Relationship Id="rId7" Type="http://schemas.openxmlformats.org/officeDocument/2006/relationships/hyperlink" Target="mailto:invoices@canoeventures.com" TargetMode="External"/><Relationship Id="rId2" Type="http://schemas.openxmlformats.org/officeDocument/2006/relationships/hyperlink" Target="mailto:christofer_frey@spe.sony.com" TargetMode="External"/><Relationship Id="rId16" Type="http://schemas.openxmlformats.org/officeDocument/2006/relationships/hyperlink" Target="mailto:christofer_frey@spe.sony.com" TargetMode="External"/><Relationship Id="rId20" Type="http://schemas.openxmlformats.org/officeDocument/2006/relationships/hyperlink" Target="mailto:christofer_frey@spe.sony.com" TargetMode="External"/><Relationship Id="rId29" Type="http://schemas.openxmlformats.org/officeDocument/2006/relationships/hyperlink" Target="mailto:invoices@canoeventures.com" TargetMode="External"/><Relationship Id="rId41" Type="http://schemas.openxmlformats.org/officeDocument/2006/relationships/drawing" Target="../drawings/drawing15.xml"/><Relationship Id="rId1" Type="http://schemas.openxmlformats.org/officeDocument/2006/relationships/hyperlink" Target="mailto:invoices@canoeventures.com" TargetMode="External"/><Relationship Id="rId6" Type="http://schemas.openxmlformats.org/officeDocument/2006/relationships/hyperlink" Target="mailto:christofer_frey@spe.sony.com" TargetMode="External"/><Relationship Id="rId11" Type="http://schemas.openxmlformats.org/officeDocument/2006/relationships/hyperlink" Target="mailto:invoices@canoeventures.com" TargetMode="External"/><Relationship Id="rId24" Type="http://schemas.openxmlformats.org/officeDocument/2006/relationships/hyperlink" Target="mailto:christofer_frey@spe.sony.com" TargetMode="External"/><Relationship Id="rId32" Type="http://schemas.openxmlformats.org/officeDocument/2006/relationships/hyperlink" Target="mailto:christofer_frey@spe.sony.com" TargetMode="External"/><Relationship Id="rId37" Type="http://schemas.openxmlformats.org/officeDocument/2006/relationships/hyperlink" Target="mailto:invoices@canoeventures.com" TargetMode="External"/><Relationship Id="rId40" Type="http://schemas.openxmlformats.org/officeDocument/2006/relationships/hyperlink" Target="mailto:christofer_frey@spe.sony.com" TargetMode="External"/><Relationship Id="rId5" Type="http://schemas.openxmlformats.org/officeDocument/2006/relationships/hyperlink" Target="mailto:invoices@canoeventures.com" TargetMode="External"/><Relationship Id="rId15" Type="http://schemas.openxmlformats.org/officeDocument/2006/relationships/hyperlink" Target="mailto:invoices@canoeventures.com" TargetMode="External"/><Relationship Id="rId23" Type="http://schemas.openxmlformats.org/officeDocument/2006/relationships/hyperlink" Target="mailto:invoices@canoeventures.com" TargetMode="External"/><Relationship Id="rId28" Type="http://schemas.openxmlformats.org/officeDocument/2006/relationships/hyperlink" Target="mailto:christofer_frey@spe.sony.com" TargetMode="External"/><Relationship Id="rId36" Type="http://schemas.openxmlformats.org/officeDocument/2006/relationships/hyperlink" Target="mailto:christofer_frey@spe.sony.com" TargetMode="External"/><Relationship Id="rId10" Type="http://schemas.openxmlformats.org/officeDocument/2006/relationships/hyperlink" Target="mailto:christofer_frey@spe.sony.com" TargetMode="External"/><Relationship Id="rId19" Type="http://schemas.openxmlformats.org/officeDocument/2006/relationships/hyperlink" Target="mailto:invoices@canoeventures.com" TargetMode="External"/><Relationship Id="rId31" Type="http://schemas.openxmlformats.org/officeDocument/2006/relationships/hyperlink" Target="mailto:invoices@canoeventures.com" TargetMode="External"/><Relationship Id="rId4" Type="http://schemas.openxmlformats.org/officeDocument/2006/relationships/hyperlink" Target="mailto:christofer_frey@spe.sony.com" TargetMode="External"/><Relationship Id="rId9" Type="http://schemas.openxmlformats.org/officeDocument/2006/relationships/hyperlink" Target="mailto:invoices@canoeventures.com" TargetMode="External"/><Relationship Id="rId14" Type="http://schemas.openxmlformats.org/officeDocument/2006/relationships/hyperlink" Target="mailto:christofer_frey@spe.sony.com" TargetMode="External"/><Relationship Id="rId22" Type="http://schemas.openxmlformats.org/officeDocument/2006/relationships/hyperlink" Target="mailto:christofer_frey@spe.sony.com" TargetMode="External"/><Relationship Id="rId27" Type="http://schemas.openxmlformats.org/officeDocument/2006/relationships/hyperlink" Target="mailto:invoices@canoeventures.com" TargetMode="External"/><Relationship Id="rId30" Type="http://schemas.openxmlformats.org/officeDocument/2006/relationships/hyperlink" Target="mailto:christofer_frey@spe.sony.com" TargetMode="External"/><Relationship Id="rId35" Type="http://schemas.openxmlformats.org/officeDocument/2006/relationships/hyperlink" Target="mailto:invoices@canoeventures.com" TargetMode="External"/><Relationship Id="rId8" Type="http://schemas.openxmlformats.org/officeDocument/2006/relationships/hyperlink" Target="mailto:christofer_frey@spe.sony.com" TargetMode="External"/><Relationship Id="rId3" Type="http://schemas.openxmlformats.org/officeDocument/2006/relationships/hyperlink" Target="mailto:invoices@canoeventures.com" TargetMode="External"/><Relationship Id="rId12" Type="http://schemas.openxmlformats.org/officeDocument/2006/relationships/hyperlink" Target="mailto:christofer_frey@spe.sony.com" TargetMode="External"/><Relationship Id="rId17" Type="http://schemas.openxmlformats.org/officeDocument/2006/relationships/hyperlink" Target="mailto:invoices@canoeventures.com" TargetMode="External"/><Relationship Id="rId25" Type="http://schemas.openxmlformats.org/officeDocument/2006/relationships/hyperlink" Target="mailto:invoices@canoeventures.com" TargetMode="External"/><Relationship Id="rId33" Type="http://schemas.openxmlformats.org/officeDocument/2006/relationships/hyperlink" Target="mailto:invoices@canoeventures.com" TargetMode="External"/><Relationship Id="rId38" Type="http://schemas.openxmlformats.org/officeDocument/2006/relationships/hyperlink" Target="mailto:christofer_frey@spe.sony.com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mailto:invoices@canoeventures.com" TargetMode="External"/><Relationship Id="rId18" Type="http://schemas.openxmlformats.org/officeDocument/2006/relationships/hyperlink" Target="mailto:Stephen.Montgomery@starz.com" TargetMode="External"/><Relationship Id="rId26" Type="http://schemas.openxmlformats.org/officeDocument/2006/relationships/hyperlink" Target="mailto:Stephen.Montgomery@starz.com" TargetMode="External"/><Relationship Id="rId39" Type="http://schemas.openxmlformats.org/officeDocument/2006/relationships/hyperlink" Target="mailto:invoices@canoeventures.com" TargetMode="External"/><Relationship Id="rId21" Type="http://schemas.openxmlformats.org/officeDocument/2006/relationships/hyperlink" Target="mailto:invoices@canoeventures.com" TargetMode="External"/><Relationship Id="rId34" Type="http://schemas.openxmlformats.org/officeDocument/2006/relationships/hyperlink" Target="mailto:Stephen.Montgomery@starz.com" TargetMode="External"/><Relationship Id="rId7" Type="http://schemas.openxmlformats.org/officeDocument/2006/relationships/hyperlink" Target="mailto:invoices@canoeventures.com" TargetMode="External"/><Relationship Id="rId2" Type="http://schemas.openxmlformats.org/officeDocument/2006/relationships/hyperlink" Target="mailto:Stephen.Montgomery@starz.com" TargetMode="External"/><Relationship Id="rId16" Type="http://schemas.openxmlformats.org/officeDocument/2006/relationships/hyperlink" Target="mailto:Stephen.Montgomery@starz.com" TargetMode="External"/><Relationship Id="rId20" Type="http://schemas.openxmlformats.org/officeDocument/2006/relationships/hyperlink" Target="mailto:Stephen.Montgomery@starz.com" TargetMode="External"/><Relationship Id="rId29" Type="http://schemas.openxmlformats.org/officeDocument/2006/relationships/hyperlink" Target="mailto:invoices@canoeventures.com" TargetMode="External"/><Relationship Id="rId41" Type="http://schemas.openxmlformats.org/officeDocument/2006/relationships/drawing" Target="../drawings/drawing16.xml"/><Relationship Id="rId1" Type="http://schemas.openxmlformats.org/officeDocument/2006/relationships/hyperlink" Target="mailto:invoices@canoeventures.com" TargetMode="External"/><Relationship Id="rId6" Type="http://schemas.openxmlformats.org/officeDocument/2006/relationships/hyperlink" Target="mailto:Stephen.Montgomery@starz.com" TargetMode="External"/><Relationship Id="rId11" Type="http://schemas.openxmlformats.org/officeDocument/2006/relationships/hyperlink" Target="mailto:invoices@canoeventures.com" TargetMode="External"/><Relationship Id="rId24" Type="http://schemas.openxmlformats.org/officeDocument/2006/relationships/hyperlink" Target="mailto:Stephen.Montgomery@starz.com" TargetMode="External"/><Relationship Id="rId32" Type="http://schemas.openxmlformats.org/officeDocument/2006/relationships/hyperlink" Target="mailto:Stephen.Montgomery@starz.com" TargetMode="External"/><Relationship Id="rId37" Type="http://schemas.openxmlformats.org/officeDocument/2006/relationships/hyperlink" Target="mailto:invoices@canoeventures.com" TargetMode="External"/><Relationship Id="rId40" Type="http://schemas.openxmlformats.org/officeDocument/2006/relationships/hyperlink" Target="mailto:Stephen.Montgomery@starz.com" TargetMode="External"/><Relationship Id="rId5" Type="http://schemas.openxmlformats.org/officeDocument/2006/relationships/hyperlink" Target="mailto:invoices@canoeventures.com" TargetMode="External"/><Relationship Id="rId15" Type="http://schemas.openxmlformats.org/officeDocument/2006/relationships/hyperlink" Target="mailto:invoices@canoeventures.com" TargetMode="External"/><Relationship Id="rId23" Type="http://schemas.openxmlformats.org/officeDocument/2006/relationships/hyperlink" Target="mailto:invoices@canoeventures.com" TargetMode="External"/><Relationship Id="rId28" Type="http://schemas.openxmlformats.org/officeDocument/2006/relationships/hyperlink" Target="mailto:Stephen.Montgomery@starz.com" TargetMode="External"/><Relationship Id="rId36" Type="http://schemas.openxmlformats.org/officeDocument/2006/relationships/hyperlink" Target="mailto:Stephen.Montgomery@starz.com" TargetMode="External"/><Relationship Id="rId10" Type="http://schemas.openxmlformats.org/officeDocument/2006/relationships/hyperlink" Target="mailto:Stephen.Montgomery@starz.com" TargetMode="External"/><Relationship Id="rId19" Type="http://schemas.openxmlformats.org/officeDocument/2006/relationships/hyperlink" Target="mailto:invoices@canoeventures.com" TargetMode="External"/><Relationship Id="rId31" Type="http://schemas.openxmlformats.org/officeDocument/2006/relationships/hyperlink" Target="mailto:invoices@canoeventures.com" TargetMode="External"/><Relationship Id="rId4" Type="http://schemas.openxmlformats.org/officeDocument/2006/relationships/hyperlink" Target="mailto:Stephen.Montgomery@starz.com" TargetMode="External"/><Relationship Id="rId9" Type="http://schemas.openxmlformats.org/officeDocument/2006/relationships/hyperlink" Target="mailto:invoices@canoeventures.com" TargetMode="External"/><Relationship Id="rId14" Type="http://schemas.openxmlformats.org/officeDocument/2006/relationships/hyperlink" Target="mailto:Stephen.Montgomery@starz.com" TargetMode="External"/><Relationship Id="rId22" Type="http://schemas.openxmlformats.org/officeDocument/2006/relationships/hyperlink" Target="mailto:Stephen.Montgomery@starz.com" TargetMode="External"/><Relationship Id="rId27" Type="http://schemas.openxmlformats.org/officeDocument/2006/relationships/hyperlink" Target="mailto:invoices@canoeventures.com" TargetMode="External"/><Relationship Id="rId30" Type="http://schemas.openxmlformats.org/officeDocument/2006/relationships/hyperlink" Target="mailto:Stephen.Montgomery@starz.com" TargetMode="External"/><Relationship Id="rId35" Type="http://schemas.openxmlformats.org/officeDocument/2006/relationships/hyperlink" Target="mailto:invoices@canoeventures.com" TargetMode="External"/><Relationship Id="rId8" Type="http://schemas.openxmlformats.org/officeDocument/2006/relationships/hyperlink" Target="mailto:Stephen.Montgomery@starz.com" TargetMode="External"/><Relationship Id="rId3" Type="http://schemas.openxmlformats.org/officeDocument/2006/relationships/hyperlink" Target="mailto:invoices@canoeventures.com" TargetMode="External"/><Relationship Id="rId12" Type="http://schemas.openxmlformats.org/officeDocument/2006/relationships/hyperlink" Target="mailto:Stephen.Montgomery@starz.com" TargetMode="External"/><Relationship Id="rId17" Type="http://schemas.openxmlformats.org/officeDocument/2006/relationships/hyperlink" Target="mailto:invoices@canoeventures.com" TargetMode="External"/><Relationship Id="rId25" Type="http://schemas.openxmlformats.org/officeDocument/2006/relationships/hyperlink" Target="mailto:invoices@canoeventures.com" TargetMode="External"/><Relationship Id="rId33" Type="http://schemas.openxmlformats.org/officeDocument/2006/relationships/hyperlink" Target="mailto:invoices@canoeventures.com" TargetMode="External"/><Relationship Id="rId38" Type="http://schemas.openxmlformats.org/officeDocument/2006/relationships/hyperlink" Target="mailto:Stephen.Montgomery@starz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invoices@canoeventures.com" TargetMode="External"/><Relationship Id="rId13" Type="http://schemas.openxmlformats.org/officeDocument/2006/relationships/hyperlink" Target="mailto:invoices@canoeventures.com" TargetMode="External"/><Relationship Id="rId18" Type="http://schemas.openxmlformats.org/officeDocument/2006/relationships/hyperlink" Target="mailto:invoices@canoeventures.com" TargetMode="External"/><Relationship Id="rId3" Type="http://schemas.openxmlformats.org/officeDocument/2006/relationships/hyperlink" Target="mailto:invoices@canoeventures.com" TargetMode="External"/><Relationship Id="rId21" Type="http://schemas.openxmlformats.org/officeDocument/2006/relationships/drawing" Target="../drawings/drawing17.xml"/><Relationship Id="rId7" Type="http://schemas.openxmlformats.org/officeDocument/2006/relationships/hyperlink" Target="mailto:invoices@canoeventures.com" TargetMode="External"/><Relationship Id="rId12" Type="http://schemas.openxmlformats.org/officeDocument/2006/relationships/hyperlink" Target="mailto:invoices@canoeventures.com" TargetMode="External"/><Relationship Id="rId17" Type="http://schemas.openxmlformats.org/officeDocument/2006/relationships/hyperlink" Target="mailto:invoices@canoeventures.com" TargetMode="External"/><Relationship Id="rId2" Type="http://schemas.openxmlformats.org/officeDocument/2006/relationships/hyperlink" Target="mailto:invoices@canoeventures.com" TargetMode="External"/><Relationship Id="rId16" Type="http://schemas.openxmlformats.org/officeDocument/2006/relationships/hyperlink" Target="mailto:invoices@canoeventures.com" TargetMode="External"/><Relationship Id="rId20" Type="http://schemas.openxmlformats.org/officeDocument/2006/relationships/hyperlink" Target="mailto:invoices@canoeventures.com" TargetMode="External"/><Relationship Id="rId1" Type="http://schemas.openxmlformats.org/officeDocument/2006/relationships/hyperlink" Target="mailto:invoices@canoeventures.com" TargetMode="External"/><Relationship Id="rId6" Type="http://schemas.openxmlformats.org/officeDocument/2006/relationships/hyperlink" Target="mailto:invoices@canoeventures.com" TargetMode="External"/><Relationship Id="rId11" Type="http://schemas.openxmlformats.org/officeDocument/2006/relationships/hyperlink" Target="mailto:invoices@canoeventures.com" TargetMode="External"/><Relationship Id="rId5" Type="http://schemas.openxmlformats.org/officeDocument/2006/relationships/hyperlink" Target="mailto:invoices@canoeventures.com" TargetMode="External"/><Relationship Id="rId15" Type="http://schemas.openxmlformats.org/officeDocument/2006/relationships/hyperlink" Target="mailto:invoices@canoeventures.com" TargetMode="External"/><Relationship Id="rId10" Type="http://schemas.openxmlformats.org/officeDocument/2006/relationships/hyperlink" Target="mailto:invoices@canoeventures.com" TargetMode="External"/><Relationship Id="rId19" Type="http://schemas.openxmlformats.org/officeDocument/2006/relationships/hyperlink" Target="mailto:invoices@canoeventures.com" TargetMode="External"/><Relationship Id="rId4" Type="http://schemas.openxmlformats.org/officeDocument/2006/relationships/hyperlink" Target="mailto:invoices@canoeventures.com" TargetMode="External"/><Relationship Id="rId9" Type="http://schemas.openxmlformats.org/officeDocument/2006/relationships/hyperlink" Target="mailto:invoices@canoeventures.com" TargetMode="External"/><Relationship Id="rId14" Type="http://schemas.openxmlformats.org/officeDocument/2006/relationships/hyperlink" Target="mailto:invoices@canoeventures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invoices@canoeventures.com" TargetMode="External"/><Relationship Id="rId13" Type="http://schemas.openxmlformats.org/officeDocument/2006/relationships/hyperlink" Target="mailto:invoices@canoeventures.com" TargetMode="External"/><Relationship Id="rId18" Type="http://schemas.openxmlformats.org/officeDocument/2006/relationships/hyperlink" Target="mailto:invoices@canoeventures.com" TargetMode="External"/><Relationship Id="rId3" Type="http://schemas.openxmlformats.org/officeDocument/2006/relationships/hyperlink" Target="mailto:invoices@canoeventures.com" TargetMode="External"/><Relationship Id="rId21" Type="http://schemas.openxmlformats.org/officeDocument/2006/relationships/drawing" Target="../drawings/drawing18.xml"/><Relationship Id="rId7" Type="http://schemas.openxmlformats.org/officeDocument/2006/relationships/hyperlink" Target="mailto:invoices@canoeventures.com" TargetMode="External"/><Relationship Id="rId12" Type="http://schemas.openxmlformats.org/officeDocument/2006/relationships/hyperlink" Target="mailto:invoices@canoeventures.com" TargetMode="External"/><Relationship Id="rId17" Type="http://schemas.openxmlformats.org/officeDocument/2006/relationships/hyperlink" Target="mailto:invoices@canoeventures.com" TargetMode="External"/><Relationship Id="rId2" Type="http://schemas.openxmlformats.org/officeDocument/2006/relationships/hyperlink" Target="mailto:invoices@canoeventures.com" TargetMode="External"/><Relationship Id="rId16" Type="http://schemas.openxmlformats.org/officeDocument/2006/relationships/hyperlink" Target="mailto:invoices@canoeventures.com" TargetMode="External"/><Relationship Id="rId20" Type="http://schemas.openxmlformats.org/officeDocument/2006/relationships/hyperlink" Target="mailto:invoices@canoeventures.com" TargetMode="External"/><Relationship Id="rId1" Type="http://schemas.openxmlformats.org/officeDocument/2006/relationships/hyperlink" Target="mailto:invoices@canoeventures.com" TargetMode="External"/><Relationship Id="rId6" Type="http://schemas.openxmlformats.org/officeDocument/2006/relationships/hyperlink" Target="mailto:invoices@canoeventures.com" TargetMode="External"/><Relationship Id="rId11" Type="http://schemas.openxmlformats.org/officeDocument/2006/relationships/hyperlink" Target="mailto:invoices@canoeventures.com" TargetMode="External"/><Relationship Id="rId5" Type="http://schemas.openxmlformats.org/officeDocument/2006/relationships/hyperlink" Target="mailto:invoices@canoeventures.com" TargetMode="External"/><Relationship Id="rId15" Type="http://schemas.openxmlformats.org/officeDocument/2006/relationships/hyperlink" Target="mailto:invoices@canoeventures.com" TargetMode="External"/><Relationship Id="rId10" Type="http://schemas.openxmlformats.org/officeDocument/2006/relationships/hyperlink" Target="mailto:invoices@canoeventures.com" TargetMode="External"/><Relationship Id="rId19" Type="http://schemas.openxmlformats.org/officeDocument/2006/relationships/hyperlink" Target="mailto:invoices@canoeventures.com" TargetMode="External"/><Relationship Id="rId4" Type="http://schemas.openxmlformats.org/officeDocument/2006/relationships/hyperlink" Target="mailto:invoices@canoeventures.com" TargetMode="External"/><Relationship Id="rId9" Type="http://schemas.openxmlformats.org/officeDocument/2006/relationships/hyperlink" Target="mailto:invoices@canoeventures.com" TargetMode="External"/><Relationship Id="rId14" Type="http://schemas.openxmlformats.org/officeDocument/2006/relationships/hyperlink" Target="mailto:invoices@canoeventures.com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mailto:invoices@canoeventures.com" TargetMode="External"/><Relationship Id="rId18" Type="http://schemas.openxmlformats.org/officeDocument/2006/relationships/hyperlink" Target="mailto:jfant@tvone.tv" TargetMode="External"/><Relationship Id="rId26" Type="http://schemas.openxmlformats.org/officeDocument/2006/relationships/hyperlink" Target="mailto:jfant@tvone.tv" TargetMode="External"/><Relationship Id="rId39" Type="http://schemas.openxmlformats.org/officeDocument/2006/relationships/hyperlink" Target="mailto:invoices@canoeventures.com" TargetMode="External"/><Relationship Id="rId21" Type="http://schemas.openxmlformats.org/officeDocument/2006/relationships/hyperlink" Target="mailto:invoices@canoeventures.com" TargetMode="External"/><Relationship Id="rId34" Type="http://schemas.openxmlformats.org/officeDocument/2006/relationships/hyperlink" Target="mailto:jfant@tvone.tv" TargetMode="External"/><Relationship Id="rId7" Type="http://schemas.openxmlformats.org/officeDocument/2006/relationships/hyperlink" Target="mailto:invoices@canoeventures.com" TargetMode="External"/><Relationship Id="rId2" Type="http://schemas.openxmlformats.org/officeDocument/2006/relationships/hyperlink" Target="mailto:jfant@tvone.tv" TargetMode="External"/><Relationship Id="rId16" Type="http://schemas.openxmlformats.org/officeDocument/2006/relationships/hyperlink" Target="mailto:jfant@tvone.tv" TargetMode="External"/><Relationship Id="rId20" Type="http://schemas.openxmlformats.org/officeDocument/2006/relationships/hyperlink" Target="mailto:jfant@tvone.tv" TargetMode="External"/><Relationship Id="rId29" Type="http://schemas.openxmlformats.org/officeDocument/2006/relationships/hyperlink" Target="mailto:invoices@canoeventures.com" TargetMode="External"/><Relationship Id="rId41" Type="http://schemas.openxmlformats.org/officeDocument/2006/relationships/drawing" Target="../drawings/drawing19.xml"/><Relationship Id="rId1" Type="http://schemas.openxmlformats.org/officeDocument/2006/relationships/hyperlink" Target="mailto:invoices@canoeventures.com" TargetMode="External"/><Relationship Id="rId6" Type="http://schemas.openxmlformats.org/officeDocument/2006/relationships/hyperlink" Target="mailto:jfant@tvone.tv" TargetMode="External"/><Relationship Id="rId11" Type="http://schemas.openxmlformats.org/officeDocument/2006/relationships/hyperlink" Target="mailto:invoices@canoeventures.com" TargetMode="External"/><Relationship Id="rId24" Type="http://schemas.openxmlformats.org/officeDocument/2006/relationships/hyperlink" Target="mailto:jfant@tvone.tv" TargetMode="External"/><Relationship Id="rId32" Type="http://schemas.openxmlformats.org/officeDocument/2006/relationships/hyperlink" Target="mailto:jfant@tvone.tv" TargetMode="External"/><Relationship Id="rId37" Type="http://schemas.openxmlformats.org/officeDocument/2006/relationships/hyperlink" Target="mailto:invoices@canoeventures.com" TargetMode="External"/><Relationship Id="rId40" Type="http://schemas.openxmlformats.org/officeDocument/2006/relationships/hyperlink" Target="mailto:jfant@tvone.tv" TargetMode="External"/><Relationship Id="rId5" Type="http://schemas.openxmlformats.org/officeDocument/2006/relationships/hyperlink" Target="mailto:invoices@canoeventures.com" TargetMode="External"/><Relationship Id="rId15" Type="http://schemas.openxmlformats.org/officeDocument/2006/relationships/hyperlink" Target="mailto:invoices@canoeventures.com" TargetMode="External"/><Relationship Id="rId23" Type="http://schemas.openxmlformats.org/officeDocument/2006/relationships/hyperlink" Target="mailto:invoices@canoeventures.com" TargetMode="External"/><Relationship Id="rId28" Type="http://schemas.openxmlformats.org/officeDocument/2006/relationships/hyperlink" Target="mailto:jfant@tvone.tv" TargetMode="External"/><Relationship Id="rId36" Type="http://schemas.openxmlformats.org/officeDocument/2006/relationships/hyperlink" Target="mailto:jfant@tvone.tv" TargetMode="External"/><Relationship Id="rId10" Type="http://schemas.openxmlformats.org/officeDocument/2006/relationships/hyperlink" Target="mailto:jfant@tvone.tv" TargetMode="External"/><Relationship Id="rId19" Type="http://schemas.openxmlformats.org/officeDocument/2006/relationships/hyperlink" Target="mailto:invoices@canoeventures.com" TargetMode="External"/><Relationship Id="rId31" Type="http://schemas.openxmlformats.org/officeDocument/2006/relationships/hyperlink" Target="mailto:invoices@canoeventures.com" TargetMode="External"/><Relationship Id="rId4" Type="http://schemas.openxmlformats.org/officeDocument/2006/relationships/hyperlink" Target="mailto:jfant@tvone.tv" TargetMode="External"/><Relationship Id="rId9" Type="http://schemas.openxmlformats.org/officeDocument/2006/relationships/hyperlink" Target="mailto:invoices@canoeventures.com" TargetMode="External"/><Relationship Id="rId14" Type="http://schemas.openxmlformats.org/officeDocument/2006/relationships/hyperlink" Target="mailto:jfant@tvone.tv" TargetMode="External"/><Relationship Id="rId22" Type="http://schemas.openxmlformats.org/officeDocument/2006/relationships/hyperlink" Target="mailto:jfant@tvone.tv" TargetMode="External"/><Relationship Id="rId27" Type="http://schemas.openxmlformats.org/officeDocument/2006/relationships/hyperlink" Target="mailto:invoices@canoeventures.com" TargetMode="External"/><Relationship Id="rId30" Type="http://schemas.openxmlformats.org/officeDocument/2006/relationships/hyperlink" Target="mailto:jfant@tvone.tv" TargetMode="External"/><Relationship Id="rId35" Type="http://schemas.openxmlformats.org/officeDocument/2006/relationships/hyperlink" Target="mailto:invoices@canoeventures.com" TargetMode="External"/><Relationship Id="rId8" Type="http://schemas.openxmlformats.org/officeDocument/2006/relationships/hyperlink" Target="mailto:jfant@tvone.tv" TargetMode="External"/><Relationship Id="rId3" Type="http://schemas.openxmlformats.org/officeDocument/2006/relationships/hyperlink" Target="mailto:invoices@canoeventures.com" TargetMode="External"/><Relationship Id="rId12" Type="http://schemas.openxmlformats.org/officeDocument/2006/relationships/hyperlink" Target="mailto:jfant@tvone.tv" TargetMode="External"/><Relationship Id="rId17" Type="http://schemas.openxmlformats.org/officeDocument/2006/relationships/hyperlink" Target="mailto:invoices@canoeventures.com" TargetMode="External"/><Relationship Id="rId25" Type="http://schemas.openxmlformats.org/officeDocument/2006/relationships/hyperlink" Target="mailto:invoices@canoeventures.com" TargetMode="External"/><Relationship Id="rId33" Type="http://schemas.openxmlformats.org/officeDocument/2006/relationships/hyperlink" Target="mailto:invoices@canoeventures.com" TargetMode="External"/><Relationship Id="rId38" Type="http://schemas.openxmlformats.org/officeDocument/2006/relationships/hyperlink" Target="mailto:jfant@tvone.tv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mailto:invoices@canoeventures.com" TargetMode="External"/><Relationship Id="rId18" Type="http://schemas.openxmlformats.org/officeDocument/2006/relationships/hyperlink" Target="mailto:kelly.smith@viacom.com" TargetMode="External"/><Relationship Id="rId26" Type="http://schemas.openxmlformats.org/officeDocument/2006/relationships/hyperlink" Target="mailto:kelly.smith@viacom.com" TargetMode="External"/><Relationship Id="rId39" Type="http://schemas.openxmlformats.org/officeDocument/2006/relationships/hyperlink" Target="mailto:invoices@canoeventures.com" TargetMode="External"/><Relationship Id="rId21" Type="http://schemas.openxmlformats.org/officeDocument/2006/relationships/hyperlink" Target="mailto:invoices@canoeventures.com" TargetMode="External"/><Relationship Id="rId34" Type="http://schemas.openxmlformats.org/officeDocument/2006/relationships/hyperlink" Target="mailto:kelly.smith@viacom.com" TargetMode="External"/><Relationship Id="rId7" Type="http://schemas.openxmlformats.org/officeDocument/2006/relationships/hyperlink" Target="mailto:invoices@canoeventures.com" TargetMode="External"/><Relationship Id="rId2" Type="http://schemas.openxmlformats.org/officeDocument/2006/relationships/hyperlink" Target="mailto:kelly.smith@viacom.com" TargetMode="External"/><Relationship Id="rId16" Type="http://schemas.openxmlformats.org/officeDocument/2006/relationships/hyperlink" Target="mailto:kelly.smith@viacom.com" TargetMode="External"/><Relationship Id="rId20" Type="http://schemas.openxmlformats.org/officeDocument/2006/relationships/hyperlink" Target="mailto:kelly.smith@viacom.com" TargetMode="External"/><Relationship Id="rId29" Type="http://schemas.openxmlformats.org/officeDocument/2006/relationships/hyperlink" Target="mailto:invoices@canoeventures.com" TargetMode="External"/><Relationship Id="rId41" Type="http://schemas.openxmlformats.org/officeDocument/2006/relationships/drawing" Target="../drawings/drawing20.xml"/><Relationship Id="rId1" Type="http://schemas.openxmlformats.org/officeDocument/2006/relationships/hyperlink" Target="mailto:invoices@canoeventures.com" TargetMode="External"/><Relationship Id="rId6" Type="http://schemas.openxmlformats.org/officeDocument/2006/relationships/hyperlink" Target="mailto:kelly.smith@viacom.com" TargetMode="External"/><Relationship Id="rId11" Type="http://schemas.openxmlformats.org/officeDocument/2006/relationships/hyperlink" Target="mailto:invoices@canoeventures.com" TargetMode="External"/><Relationship Id="rId24" Type="http://schemas.openxmlformats.org/officeDocument/2006/relationships/hyperlink" Target="mailto:kelly.smith@viacom.com" TargetMode="External"/><Relationship Id="rId32" Type="http://schemas.openxmlformats.org/officeDocument/2006/relationships/hyperlink" Target="mailto:kelly.smith@viacom.com" TargetMode="External"/><Relationship Id="rId37" Type="http://schemas.openxmlformats.org/officeDocument/2006/relationships/hyperlink" Target="mailto:invoices@canoeventures.com" TargetMode="External"/><Relationship Id="rId40" Type="http://schemas.openxmlformats.org/officeDocument/2006/relationships/hyperlink" Target="mailto:kelly.smith@viacom.com" TargetMode="External"/><Relationship Id="rId5" Type="http://schemas.openxmlformats.org/officeDocument/2006/relationships/hyperlink" Target="mailto:invoices@canoeventures.com" TargetMode="External"/><Relationship Id="rId15" Type="http://schemas.openxmlformats.org/officeDocument/2006/relationships/hyperlink" Target="mailto:invoices@canoeventures.com" TargetMode="External"/><Relationship Id="rId23" Type="http://schemas.openxmlformats.org/officeDocument/2006/relationships/hyperlink" Target="mailto:invoices@canoeventures.com" TargetMode="External"/><Relationship Id="rId28" Type="http://schemas.openxmlformats.org/officeDocument/2006/relationships/hyperlink" Target="mailto:kelly.smith@viacom.com" TargetMode="External"/><Relationship Id="rId36" Type="http://schemas.openxmlformats.org/officeDocument/2006/relationships/hyperlink" Target="mailto:kelly.smith@viacom.com" TargetMode="External"/><Relationship Id="rId10" Type="http://schemas.openxmlformats.org/officeDocument/2006/relationships/hyperlink" Target="mailto:kelly.smith@viacom.com" TargetMode="External"/><Relationship Id="rId19" Type="http://schemas.openxmlformats.org/officeDocument/2006/relationships/hyperlink" Target="mailto:invoices@canoeventures.com" TargetMode="External"/><Relationship Id="rId31" Type="http://schemas.openxmlformats.org/officeDocument/2006/relationships/hyperlink" Target="mailto:invoices@canoeventures.com" TargetMode="External"/><Relationship Id="rId4" Type="http://schemas.openxmlformats.org/officeDocument/2006/relationships/hyperlink" Target="mailto:kelly.smith@viacom.com" TargetMode="External"/><Relationship Id="rId9" Type="http://schemas.openxmlformats.org/officeDocument/2006/relationships/hyperlink" Target="mailto:invoices@canoeventures.com" TargetMode="External"/><Relationship Id="rId14" Type="http://schemas.openxmlformats.org/officeDocument/2006/relationships/hyperlink" Target="mailto:kelly.smith@viacom.com" TargetMode="External"/><Relationship Id="rId22" Type="http://schemas.openxmlformats.org/officeDocument/2006/relationships/hyperlink" Target="mailto:kelly.smith@viacom.com" TargetMode="External"/><Relationship Id="rId27" Type="http://schemas.openxmlformats.org/officeDocument/2006/relationships/hyperlink" Target="mailto:invoices@canoeventures.com" TargetMode="External"/><Relationship Id="rId30" Type="http://schemas.openxmlformats.org/officeDocument/2006/relationships/hyperlink" Target="mailto:kelly.smith@viacom.com" TargetMode="External"/><Relationship Id="rId35" Type="http://schemas.openxmlformats.org/officeDocument/2006/relationships/hyperlink" Target="mailto:invoices@canoeventures.com" TargetMode="External"/><Relationship Id="rId8" Type="http://schemas.openxmlformats.org/officeDocument/2006/relationships/hyperlink" Target="mailto:kelly.smith@viacom.com" TargetMode="External"/><Relationship Id="rId3" Type="http://schemas.openxmlformats.org/officeDocument/2006/relationships/hyperlink" Target="mailto:invoices@canoeventures.com" TargetMode="External"/><Relationship Id="rId12" Type="http://schemas.openxmlformats.org/officeDocument/2006/relationships/hyperlink" Target="mailto:kelly.smith@viacom.com" TargetMode="External"/><Relationship Id="rId17" Type="http://schemas.openxmlformats.org/officeDocument/2006/relationships/hyperlink" Target="mailto:invoices@canoeventures.com" TargetMode="External"/><Relationship Id="rId25" Type="http://schemas.openxmlformats.org/officeDocument/2006/relationships/hyperlink" Target="mailto:invoices@canoeventures.com" TargetMode="External"/><Relationship Id="rId33" Type="http://schemas.openxmlformats.org/officeDocument/2006/relationships/hyperlink" Target="mailto:invoices@canoeventures.com" TargetMode="External"/><Relationship Id="rId38" Type="http://schemas.openxmlformats.org/officeDocument/2006/relationships/hyperlink" Target="mailto:kelly.smith@via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350"/>
  <sheetViews>
    <sheetView showGridLines="0" topLeftCell="A230" zoomScale="70" zoomScaleNormal="70" zoomScalePageLayoutView="80" workbookViewId="0">
      <selection activeCell="G234" sqref="G234"/>
    </sheetView>
  </sheetViews>
  <sheetFormatPr defaultColWidth="8.7109375" defaultRowHeight="15.75" x14ac:dyDescent="0.25"/>
  <cols>
    <col min="1" max="1" width="1.7109375" style="157" customWidth="1"/>
    <col min="2" max="2" width="10.140625" style="157" customWidth="1"/>
    <col min="3" max="3" width="16.28515625" style="157" customWidth="1"/>
    <col min="4" max="4" width="94.140625" style="157" customWidth="1"/>
    <col min="5" max="5" width="31" style="157" bestFit="1" customWidth="1"/>
    <col min="6" max="6" width="23.28515625" style="157" customWidth="1"/>
    <col min="7" max="7" width="20" style="157" customWidth="1"/>
    <col min="8" max="8" width="23" style="157" customWidth="1"/>
    <col min="9" max="9" width="18.7109375" style="157" customWidth="1"/>
    <col min="10" max="10" width="23" style="157" customWidth="1"/>
    <col min="11" max="11" width="1.7109375" style="157" customWidth="1"/>
    <col min="12" max="12" width="12.28515625" style="157" customWidth="1"/>
    <col min="13" max="13" width="16" style="157" customWidth="1"/>
    <col min="14" max="14" width="20.7109375" style="157" bestFit="1" customWidth="1"/>
    <col min="15" max="15" width="10.140625" style="157" bestFit="1" customWidth="1"/>
    <col min="16" max="16" width="13.140625" style="157" bestFit="1" customWidth="1"/>
    <col min="17" max="17" width="18.140625" style="157" bestFit="1" customWidth="1"/>
    <col min="18" max="18" width="12.42578125" style="157" bestFit="1" customWidth="1"/>
    <col min="19" max="19" width="8.7109375" style="157" customWidth="1"/>
    <col min="20" max="16384" width="8.7109375" style="157"/>
  </cols>
  <sheetData>
    <row r="1" spans="1:16" x14ac:dyDescent="0.25">
      <c r="B1" s="156"/>
      <c r="C1" s="156"/>
      <c r="D1" s="156"/>
      <c r="E1" s="156"/>
      <c r="F1" s="156"/>
      <c r="G1" s="162"/>
      <c r="H1" s="162"/>
      <c r="I1" s="21" t="s">
        <v>0</v>
      </c>
      <c r="J1" s="170" t="s">
        <v>1</v>
      </c>
    </row>
    <row r="2" spans="1:16" x14ac:dyDescent="0.25">
      <c r="B2" s="156"/>
      <c r="C2" s="156"/>
      <c r="D2" s="156"/>
      <c r="E2" s="156"/>
      <c r="F2" s="156"/>
      <c r="G2" s="156"/>
      <c r="H2" s="156"/>
      <c r="I2" s="21" t="s">
        <v>2</v>
      </c>
      <c r="J2" s="170">
        <v>8538</v>
      </c>
    </row>
    <row r="3" spans="1:16" x14ac:dyDescent="0.25">
      <c r="B3" s="156"/>
      <c r="C3" s="156"/>
      <c r="D3" s="156"/>
      <c r="E3" s="156"/>
      <c r="F3" s="156"/>
      <c r="G3" s="164"/>
      <c r="H3" s="164"/>
      <c r="I3" s="164"/>
      <c r="J3" s="164"/>
    </row>
    <row r="4" spans="1:16" x14ac:dyDescent="0.25">
      <c r="B4" s="156"/>
      <c r="C4" s="156"/>
      <c r="D4" s="156"/>
      <c r="E4" s="156"/>
      <c r="F4" s="156"/>
      <c r="H4" s="237" t="s">
        <v>3</v>
      </c>
      <c r="I4" s="233"/>
      <c r="J4" s="238"/>
    </row>
    <row r="5" spans="1:16" x14ac:dyDescent="0.25">
      <c r="B5" s="60" t="s">
        <v>4</v>
      </c>
      <c r="C5" s="61"/>
      <c r="D5" s="61"/>
      <c r="E5" s="61"/>
      <c r="F5" s="156"/>
      <c r="H5" s="234" t="s">
        <v>5</v>
      </c>
      <c r="I5" s="235"/>
      <c r="J5" s="236"/>
    </row>
    <row r="6" spans="1:16" x14ac:dyDescent="0.25">
      <c r="B6" s="59" t="s">
        <v>6</v>
      </c>
      <c r="C6" s="156"/>
      <c r="D6" s="156"/>
      <c r="E6" s="156"/>
      <c r="F6" s="156"/>
      <c r="H6" s="232" t="s">
        <v>4</v>
      </c>
      <c r="I6" s="233"/>
      <c r="J6" s="233"/>
    </row>
    <row r="7" spans="1:16" x14ac:dyDescent="0.25">
      <c r="B7" s="59" t="s">
        <v>7</v>
      </c>
      <c r="C7" s="156"/>
      <c r="D7" s="156"/>
      <c r="E7" s="156"/>
      <c r="F7" s="156"/>
      <c r="H7" s="247" t="s">
        <v>8</v>
      </c>
      <c r="I7" s="243"/>
      <c r="J7" s="243"/>
    </row>
    <row r="8" spans="1:16" x14ac:dyDescent="0.25">
      <c r="B8" s="1" t="s">
        <v>9</v>
      </c>
      <c r="C8" s="156"/>
      <c r="D8" s="164"/>
      <c r="E8" s="164"/>
      <c r="F8" s="164"/>
      <c r="H8" s="246" t="s">
        <v>6</v>
      </c>
      <c r="I8" s="243"/>
      <c r="J8" s="243"/>
    </row>
    <row r="9" spans="1:16" x14ac:dyDescent="0.25">
      <c r="B9" s="58" t="s">
        <v>10</v>
      </c>
      <c r="C9" s="164"/>
      <c r="D9" s="156"/>
      <c r="E9" s="156"/>
      <c r="F9" s="156"/>
      <c r="H9" s="246" t="s">
        <v>7</v>
      </c>
      <c r="I9" s="243"/>
      <c r="J9" s="243"/>
    </row>
    <row r="10" spans="1:16" x14ac:dyDescent="0.25">
      <c r="C10" s="164"/>
      <c r="D10" s="156"/>
      <c r="E10" s="156"/>
      <c r="F10" s="156"/>
    </row>
    <row r="11" spans="1:16" x14ac:dyDescent="0.25">
      <c r="C11" s="57"/>
      <c r="D11" s="55"/>
      <c r="E11" s="55"/>
      <c r="F11" s="55"/>
      <c r="H11" s="245" t="s">
        <v>11</v>
      </c>
      <c r="I11" s="243"/>
      <c r="J11" s="243"/>
    </row>
    <row r="12" spans="1:16" x14ac:dyDescent="0.25">
      <c r="B12" s="50" t="s">
        <v>12</v>
      </c>
      <c r="D12" s="45" t="s">
        <v>13</v>
      </c>
      <c r="E12" s="55"/>
      <c r="F12" s="55"/>
      <c r="H12" s="244" t="s">
        <v>14</v>
      </c>
      <c r="I12" s="243"/>
      <c r="J12" s="243"/>
    </row>
    <row r="13" spans="1:16" x14ac:dyDescent="0.25">
      <c r="C13" s="55"/>
      <c r="D13" s="157" t="s">
        <v>15</v>
      </c>
      <c r="E13" s="55"/>
      <c r="F13" s="55"/>
      <c r="H13" s="242" t="s">
        <v>16</v>
      </c>
      <c r="I13" s="243"/>
      <c r="J13" s="243"/>
    </row>
    <row r="14" spans="1:16" x14ac:dyDescent="0.25">
      <c r="C14" s="55"/>
      <c r="D14" s="157" t="s">
        <v>17</v>
      </c>
      <c r="E14" s="162"/>
      <c r="F14" s="162"/>
      <c r="H14" s="164"/>
      <c r="I14" s="164"/>
      <c r="J14" s="164"/>
      <c r="N14" s="151"/>
    </row>
    <row r="15" spans="1:16" x14ac:dyDescent="0.25">
      <c r="A15" s="157" t="s">
        <v>18</v>
      </c>
      <c r="C15" s="55"/>
      <c r="D15" s="157" t="s">
        <v>19</v>
      </c>
      <c r="E15" s="162"/>
      <c r="F15" s="162"/>
      <c r="H15" s="239" t="s">
        <v>20</v>
      </c>
      <c r="I15" s="240"/>
      <c r="J15" s="241"/>
      <c r="N15" s="171"/>
      <c r="P15" s="172"/>
    </row>
    <row r="16" spans="1:16" x14ac:dyDescent="0.25">
      <c r="C16" s="162"/>
      <c r="D16" s="31" t="s">
        <v>21</v>
      </c>
      <c r="E16" s="162"/>
      <c r="F16" s="162"/>
      <c r="H16" s="158" t="s">
        <v>22</v>
      </c>
      <c r="I16" s="5" t="s">
        <v>23</v>
      </c>
      <c r="J16" s="159" t="s">
        <v>24</v>
      </c>
      <c r="M16" s="151"/>
      <c r="N16" s="171"/>
      <c r="O16" s="151"/>
      <c r="P16" s="173"/>
    </row>
    <row r="17" spans="2:16" x14ac:dyDescent="0.25">
      <c r="C17" s="162"/>
      <c r="E17" s="162"/>
      <c r="F17" s="162"/>
      <c r="G17" s="144"/>
      <c r="H17" s="46" t="s">
        <v>25</v>
      </c>
      <c r="I17" s="174">
        <v>1.28</v>
      </c>
      <c r="J17" s="47"/>
      <c r="M17" s="151"/>
      <c r="P17" s="173"/>
    </row>
    <row r="18" spans="2:16" x14ac:dyDescent="0.25">
      <c r="B18" s="52" t="s">
        <v>26</v>
      </c>
      <c r="D18" s="51">
        <v>43647</v>
      </c>
      <c r="E18" s="162"/>
      <c r="F18" s="162"/>
      <c r="G18" s="144"/>
      <c r="H18" s="46" t="s">
        <v>27</v>
      </c>
      <c r="I18" s="174">
        <v>1.1299999999999999</v>
      </c>
      <c r="J18" s="70"/>
      <c r="L18" s="126"/>
      <c r="M18" s="151"/>
      <c r="N18" s="172"/>
    </row>
    <row r="19" spans="2:16" x14ac:dyDescent="0.25">
      <c r="B19" s="52" t="s">
        <v>28</v>
      </c>
      <c r="D19" s="51">
        <v>43677</v>
      </c>
      <c r="E19" s="162"/>
      <c r="F19" s="162"/>
      <c r="G19" s="144"/>
      <c r="H19" s="46" t="s">
        <v>29</v>
      </c>
      <c r="I19" s="174">
        <v>0.99</v>
      </c>
      <c r="J19" s="47"/>
      <c r="L19" s="127"/>
      <c r="M19" s="151"/>
    </row>
    <row r="20" spans="2:16" x14ac:dyDescent="0.25">
      <c r="B20" s="50" t="s">
        <v>30</v>
      </c>
      <c r="D20" s="166" t="s">
        <v>31</v>
      </c>
      <c r="E20" s="162"/>
      <c r="F20" s="162"/>
      <c r="G20" s="144"/>
      <c r="H20" s="175" t="s">
        <v>32</v>
      </c>
      <c r="I20" s="176">
        <v>0.85</v>
      </c>
      <c r="J20" s="177">
        <v>676370843</v>
      </c>
      <c r="L20" s="126"/>
      <c r="M20" s="151"/>
      <c r="O20" s="151"/>
      <c r="P20" s="173"/>
    </row>
    <row r="21" spans="2:16" x14ac:dyDescent="0.25">
      <c r="B21" s="50" t="s">
        <v>33</v>
      </c>
      <c r="D21" s="166" t="s">
        <v>34</v>
      </c>
      <c r="E21" s="162"/>
      <c r="F21" s="162"/>
      <c r="G21" s="144"/>
      <c r="H21" s="46" t="s">
        <v>35</v>
      </c>
      <c r="I21" s="174">
        <v>0.71</v>
      </c>
      <c r="J21" s="47"/>
      <c r="M21" s="151"/>
      <c r="N21" s="172"/>
    </row>
    <row r="22" spans="2:16" x14ac:dyDescent="0.25">
      <c r="B22" s="7" t="s">
        <v>36</v>
      </c>
      <c r="D22" s="16">
        <v>566131963</v>
      </c>
      <c r="E22" s="162"/>
      <c r="F22" s="162"/>
      <c r="G22" s="144"/>
      <c r="H22" s="46" t="s">
        <v>37</v>
      </c>
      <c r="I22" s="174">
        <v>0.61</v>
      </c>
      <c r="J22" s="178"/>
      <c r="L22" s="151"/>
      <c r="M22" s="151"/>
      <c r="N22" s="151"/>
    </row>
    <row r="23" spans="2:16" x14ac:dyDescent="0.25">
      <c r="B23" s="7"/>
      <c r="D23" s="16"/>
      <c r="E23" s="162"/>
      <c r="F23" s="162"/>
      <c r="G23" s="144"/>
      <c r="H23" s="46" t="s">
        <v>38</v>
      </c>
      <c r="I23" s="174">
        <v>0.57999999999999996</v>
      </c>
      <c r="J23" s="178"/>
      <c r="L23" s="151"/>
      <c r="M23" s="151"/>
      <c r="N23" s="173"/>
    </row>
    <row r="24" spans="2:16" x14ac:dyDescent="0.25">
      <c r="B24" s="7"/>
      <c r="D24" s="16"/>
      <c r="E24" s="162"/>
      <c r="F24" s="162"/>
      <c r="G24" s="144"/>
      <c r="H24" s="46" t="s">
        <v>39</v>
      </c>
      <c r="I24" s="174">
        <v>0.55000000000000004</v>
      </c>
      <c r="J24" s="178"/>
      <c r="L24" s="151"/>
      <c r="M24" s="151"/>
    </row>
    <row r="25" spans="2:16" x14ac:dyDescent="0.25">
      <c r="B25" s="7"/>
      <c r="D25" s="16"/>
      <c r="E25" s="162"/>
      <c r="F25" s="162"/>
      <c r="G25" s="144"/>
      <c r="H25" s="46" t="s">
        <v>40</v>
      </c>
      <c r="I25" s="174">
        <v>0.5</v>
      </c>
      <c r="J25" s="178"/>
      <c r="L25" s="151"/>
      <c r="M25" s="151"/>
    </row>
    <row r="26" spans="2:16" x14ac:dyDescent="0.25">
      <c r="B26" s="162"/>
      <c r="C26" s="162"/>
      <c r="D26" s="162"/>
      <c r="E26" s="162"/>
      <c r="F26" s="162"/>
      <c r="G26" s="162"/>
      <c r="H26" s="162"/>
      <c r="I26" s="162"/>
      <c r="J26" s="162"/>
      <c r="K26" s="164"/>
      <c r="L26" s="164"/>
      <c r="M26" s="32"/>
    </row>
    <row r="27" spans="2:16" ht="31.5" customHeight="1" x14ac:dyDescent="0.25">
      <c r="B27" s="167" t="s">
        <v>41</v>
      </c>
      <c r="C27" s="168" t="s">
        <v>42</v>
      </c>
      <c r="D27" s="168" t="s">
        <v>43</v>
      </c>
      <c r="E27" s="168" t="s">
        <v>44</v>
      </c>
      <c r="F27" s="169" t="s">
        <v>45</v>
      </c>
      <c r="G27" s="169" t="s">
        <v>46</v>
      </c>
      <c r="H27" s="169" t="s">
        <v>47</v>
      </c>
      <c r="I27" s="169" t="s">
        <v>23</v>
      </c>
      <c r="J27" s="152" t="s">
        <v>48</v>
      </c>
    </row>
    <row r="28" spans="2:16" x14ac:dyDescent="0.25">
      <c r="B28" s="179">
        <v>1</v>
      </c>
      <c r="C28" s="180">
        <v>30193505</v>
      </c>
      <c r="D28" s="180" t="s">
        <v>49</v>
      </c>
      <c r="E28" s="180" t="s">
        <v>50</v>
      </c>
      <c r="F28" s="181">
        <v>43647</v>
      </c>
      <c r="G28" s="181">
        <v>43830</v>
      </c>
      <c r="H28" s="182">
        <v>718269</v>
      </c>
      <c r="I28" s="183">
        <v>0.99</v>
      </c>
      <c r="J28" s="183">
        <f t="shared" ref="J28:J91" si="0">ROUND(H28*(I28/1000),2)</f>
        <v>711.09</v>
      </c>
    </row>
    <row r="29" spans="2:16" ht="16.5" customHeight="1" thickBot="1" x14ac:dyDescent="0.3">
      <c r="B29" s="179">
        <v>2</v>
      </c>
      <c r="C29" s="180">
        <v>30244885</v>
      </c>
      <c r="D29" s="180" t="s">
        <v>51</v>
      </c>
      <c r="E29" s="180" t="s">
        <v>52</v>
      </c>
      <c r="F29" s="181">
        <v>43462</v>
      </c>
      <c r="G29" s="181">
        <v>43738</v>
      </c>
      <c r="H29" s="182">
        <v>106263</v>
      </c>
      <c r="I29" s="183">
        <v>0.99</v>
      </c>
      <c r="J29" s="183">
        <f t="shared" si="0"/>
        <v>105.2</v>
      </c>
    </row>
    <row r="30" spans="2:16" ht="16.5" customHeight="1" thickTop="1" x14ac:dyDescent="0.25">
      <c r="B30" s="179">
        <v>3</v>
      </c>
      <c r="C30" s="180">
        <v>30244885</v>
      </c>
      <c r="D30" s="180" t="s">
        <v>51</v>
      </c>
      <c r="E30" s="180" t="s">
        <v>53</v>
      </c>
      <c r="F30" s="181">
        <v>43462</v>
      </c>
      <c r="G30" s="181">
        <v>43738</v>
      </c>
      <c r="H30" s="182">
        <v>1379</v>
      </c>
      <c r="I30" s="183">
        <v>0.99</v>
      </c>
      <c r="J30" s="183">
        <f t="shared" si="0"/>
        <v>1.37</v>
      </c>
    </row>
    <row r="31" spans="2:16" x14ac:dyDescent="0.25">
      <c r="B31" s="179">
        <v>4</v>
      </c>
      <c r="C31" s="180">
        <v>30244885</v>
      </c>
      <c r="D31" s="180" t="s">
        <v>51</v>
      </c>
      <c r="E31" s="180" t="s">
        <v>54</v>
      </c>
      <c r="F31" s="181">
        <v>43462</v>
      </c>
      <c r="G31" s="181">
        <v>43738</v>
      </c>
      <c r="H31" s="182">
        <v>112361</v>
      </c>
      <c r="I31" s="183">
        <v>0.99</v>
      </c>
      <c r="J31" s="183">
        <f t="shared" si="0"/>
        <v>111.24</v>
      </c>
    </row>
    <row r="32" spans="2:16" x14ac:dyDescent="0.25">
      <c r="B32" s="179">
        <v>5</v>
      </c>
      <c r="C32" s="180">
        <v>30244885</v>
      </c>
      <c r="D32" s="180" t="s">
        <v>51</v>
      </c>
      <c r="E32" s="180" t="s">
        <v>55</v>
      </c>
      <c r="F32" s="181">
        <v>43462</v>
      </c>
      <c r="G32" s="181">
        <v>43738</v>
      </c>
      <c r="H32" s="182">
        <v>108609</v>
      </c>
      <c r="I32" s="183">
        <v>0.99</v>
      </c>
      <c r="J32" s="183">
        <f t="shared" si="0"/>
        <v>107.52</v>
      </c>
    </row>
    <row r="33" spans="2:10" x14ac:dyDescent="0.25">
      <c r="B33" s="179">
        <v>6</v>
      </c>
      <c r="C33" s="180">
        <v>30244885</v>
      </c>
      <c r="D33" s="180" t="s">
        <v>51</v>
      </c>
      <c r="E33" s="180" t="s">
        <v>56</v>
      </c>
      <c r="F33" s="181">
        <v>43462</v>
      </c>
      <c r="G33" s="181">
        <v>43738</v>
      </c>
      <c r="H33" s="182">
        <v>16000</v>
      </c>
      <c r="I33" s="183">
        <v>0.99</v>
      </c>
      <c r="J33" s="183">
        <f t="shared" si="0"/>
        <v>15.84</v>
      </c>
    </row>
    <row r="34" spans="2:10" x14ac:dyDescent="0.25">
      <c r="B34" s="179">
        <v>7</v>
      </c>
      <c r="C34" s="180">
        <v>30582253</v>
      </c>
      <c r="D34" s="180" t="s">
        <v>57</v>
      </c>
      <c r="E34" s="180" t="s">
        <v>52</v>
      </c>
      <c r="F34" s="181">
        <v>43466</v>
      </c>
      <c r="G34" s="181">
        <v>43738</v>
      </c>
      <c r="H34" s="182">
        <v>165631</v>
      </c>
      <c r="I34" s="183">
        <v>0.99</v>
      </c>
      <c r="J34" s="183">
        <f t="shared" si="0"/>
        <v>163.97</v>
      </c>
    </row>
    <row r="35" spans="2:10" x14ac:dyDescent="0.25">
      <c r="B35" s="179">
        <v>8</v>
      </c>
      <c r="C35" s="180">
        <v>30582253</v>
      </c>
      <c r="D35" s="180" t="s">
        <v>57</v>
      </c>
      <c r="E35" s="180" t="s">
        <v>54</v>
      </c>
      <c r="F35" s="181">
        <v>43466</v>
      </c>
      <c r="G35" s="181">
        <v>43738</v>
      </c>
      <c r="H35" s="182">
        <v>163455</v>
      </c>
      <c r="I35" s="183">
        <v>0.99</v>
      </c>
      <c r="J35" s="183">
        <f t="shared" si="0"/>
        <v>161.82</v>
      </c>
    </row>
    <row r="36" spans="2:10" x14ac:dyDescent="0.25">
      <c r="B36" s="179">
        <v>9</v>
      </c>
      <c r="C36" s="180">
        <v>30582253</v>
      </c>
      <c r="D36" s="180" t="s">
        <v>57</v>
      </c>
      <c r="E36" s="180" t="s">
        <v>55</v>
      </c>
      <c r="F36" s="181">
        <v>43466</v>
      </c>
      <c r="G36" s="181">
        <v>43738</v>
      </c>
      <c r="H36" s="182">
        <v>163662</v>
      </c>
      <c r="I36" s="183">
        <v>0.99</v>
      </c>
      <c r="J36" s="183">
        <f t="shared" si="0"/>
        <v>162.03</v>
      </c>
    </row>
    <row r="37" spans="2:10" ht="16.5" customHeight="1" thickBot="1" x14ac:dyDescent="0.3">
      <c r="B37" s="179">
        <v>10</v>
      </c>
      <c r="C37" s="180">
        <v>30582253</v>
      </c>
      <c r="D37" s="180" t="s">
        <v>57</v>
      </c>
      <c r="E37" s="180" t="s">
        <v>56</v>
      </c>
      <c r="F37" s="181">
        <v>43466</v>
      </c>
      <c r="G37" s="181">
        <v>43738</v>
      </c>
      <c r="H37" s="182">
        <v>25650</v>
      </c>
      <c r="I37" s="183">
        <v>0.99</v>
      </c>
      <c r="J37" s="183">
        <f t="shared" si="0"/>
        <v>25.39</v>
      </c>
    </row>
    <row r="38" spans="2:10" ht="16.5" customHeight="1" thickTop="1" x14ac:dyDescent="0.25">
      <c r="B38" s="179">
        <v>11</v>
      </c>
      <c r="C38" s="180">
        <v>30994391</v>
      </c>
      <c r="D38" s="180" t="s">
        <v>58</v>
      </c>
      <c r="E38" s="180" t="s">
        <v>52</v>
      </c>
      <c r="F38" s="181">
        <v>43472</v>
      </c>
      <c r="G38" s="181">
        <v>43830</v>
      </c>
      <c r="H38" s="182">
        <v>991</v>
      </c>
      <c r="I38" s="183">
        <v>0.99</v>
      </c>
      <c r="J38" s="183">
        <f t="shared" si="0"/>
        <v>0.98</v>
      </c>
    </row>
    <row r="39" spans="2:10" x14ac:dyDescent="0.25">
      <c r="B39" s="179">
        <v>12</v>
      </c>
      <c r="C39" s="180">
        <v>30994391</v>
      </c>
      <c r="D39" s="180" t="s">
        <v>58</v>
      </c>
      <c r="E39" s="180" t="s">
        <v>53</v>
      </c>
      <c r="F39" s="181">
        <v>43472</v>
      </c>
      <c r="G39" s="181">
        <v>43830</v>
      </c>
      <c r="H39" s="182">
        <v>3</v>
      </c>
      <c r="I39" s="183">
        <v>0.99</v>
      </c>
      <c r="J39" s="183">
        <f t="shared" si="0"/>
        <v>0</v>
      </c>
    </row>
    <row r="40" spans="2:10" x14ac:dyDescent="0.25">
      <c r="B40" s="179">
        <v>13</v>
      </c>
      <c r="C40" s="180">
        <v>30994391</v>
      </c>
      <c r="D40" s="180" t="s">
        <v>58</v>
      </c>
      <c r="E40" s="180" t="s">
        <v>54</v>
      </c>
      <c r="F40" s="181">
        <v>43472</v>
      </c>
      <c r="G40" s="181">
        <v>43830</v>
      </c>
      <c r="H40" s="182">
        <v>746</v>
      </c>
      <c r="I40" s="183">
        <v>0.99</v>
      </c>
      <c r="J40" s="183">
        <f t="shared" si="0"/>
        <v>0.74</v>
      </c>
    </row>
    <row r="41" spans="2:10" x14ac:dyDescent="0.25">
      <c r="B41" s="179">
        <v>14</v>
      </c>
      <c r="C41" s="180">
        <v>30994391</v>
      </c>
      <c r="D41" s="180" t="s">
        <v>58</v>
      </c>
      <c r="E41" s="180" t="s">
        <v>55</v>
      </c>
      <c r="F41" s="181">
        <v>43472</v>
      </c>
      <c r="G41" s="181">
        <v>43830</v>
      </c>
      <c r="H41" s="182">
        <v>730</v>
      </c>
      <c r="I41" s="183">
        <v>0.99</v>
      </c>
      <c r="J41" s="183">
        <f t="shared" si="0"/>
        <v>0.72</v>
      </c>
    </row>
    <row r="42" spans="2:10" x14ac:dyDescent="0.25">
      <c r="B42" s="179">
        <v>15</v>
      </c>
      <c r="C42" s="180">
        <v>30994391</v>
      </c>
      <c r="D42" s="180" t="s">
        <v>58</v>
      </c>
      <c r="E42" s="180" t="s">
        <v>56</v>
      </c>
      <c r="F42" s="181">
        <v>43472</v>
      </c>
      <c r="G42" s="181">
        <v>43830</v>
      </c>
      <c r="H42" s="182">
        <v>116</v>
      </c>
      <c r="I42" s="183">
        <v>0.99</v>
      </c>
      <c r="J42" s="183">
        <f t="shared" si="0"/>
        <v>0.11</v>
      </c>
    </row>
    <row r="43" spans="2:10" ht="16.5" customHeight="1" thickBot="1" x14ac:dyDescent="0.3">
      <c r="B43" s="179">
        <v>16</v>
      </c>
      <c r="C43" s="180">
        <v>31068403</v>
      </c>
      <c r="D43" s="180" t="s">
        <v>59</v>
      </c>
      <c r="E43" s="180" t="s">
        <v>52</v>
      </c>
      <c r="F43" s="181">
        <v>43473</v>
      </c>
      <c r="G43" s="181">
        <v>43829</v>
      </c>
      <c r="H43" s="182">
        <v>277720</v>
      </c>
      <c r="I43" s="183">
        <v>0.99</v>
      </c>
      <c r="J43" s="183">
        <f t="shared" si="0"/>
        <v>274.94</v>
      </c>
    </row>
    <row r="44" spans="2:10" x14ac:dyDescent="0.25">
      <c r="B44" s="179">
        <v>17</v>
      </c>
      <c r="C44" s="180">
        <v>31070224</v>
      </c>
      <c r="D44" s="180" t="s">
        <v>60</v>
      </c>
      <c r="E44" s="180" t="s">
        <v>52</v>
      </c>
      <c r="F44" s="181">
        <v>43647</v>
      </c>
      <c r="G44" s="181">
        <v>43830</v>
      </c>
      <c r="H44" s="182">
        <v>598366</v>
      </c>
      <c r="I44" s="183">
        <v>0.99</v>
      </c>
      <c r="J44" s="183">
        <f t="shared" si="0"/>
        <v>592.38</v>
      </c>
    </row>
    <row r="45" spans="2:10" x14ac:dyDescent="0.25">
      <c r="B45" s="179">
        <v>18</v>
      </c>
      <c r="C45" s="180">
        <v>31070224</v>
      </c>
      <c r="D45" s="180" t="s">
        <v>60</v>
      </c>
      <c r="E45" s="180" t="s">
        <v>53</v>
      </c>
      <c r="F45" s="181">
        <v>43647</v>
      </c>
      <c r="G45" s="181">
        <v>43830</v>
      </c>
      <c r="H45" s="182">
        <v>9545</v>
      </c>
      <c r="I45" s="183">
        <v>0.99</v>
      </c>
      <c r="J45" s="183">
        <f t="shared" si="0"/>
        <v>9.4499999999999993</v>
      </c>
    </row>
    <row r="46" spans="2:10" x14ac:dyDescent="0.25">
      <c r="B46" s="179">
        <v>19</v>
      </c>
      <c r="C46" s="180">
        <v>31070224</v>
      </c>
      <c r="D46" s="180" t="s">
        <v>60</v>
      </c>
      <c r="E46" s="180" t="s">
        <v>54</v>
      </c>
      <c r="F46" s="181">
        <v>43647</v>
      </c>
      <c r="G46" s="181">
        <v>43830</v>
      </c>
      <c r="H46" s="182">
        <v>629334</v>
      </c>
      <c r="I46" s="183">
        <v>0.99</v>
      </c>
      <c r="J46" s="183">
        <f t="shared" si="0"/>
        <v>623.04</v>
      </c>
    </row>
    <row r="47" spans="2:10" x14ac:dyDescent="0.25">
      <c r="B47" s="179">
        <v>20</v>
      </c>
      <c r="C47" s="180">
        <v>31070224</v>
      </c>
      <c r="D47" s="180" t="s">
        <v>60</v>
      </c>
      <c r="E47" s="180" t="s">
        <v>55</v>
      </c>
      <c r="F47" s="181">
        <v>43647</v>
      </c>
      <c r="G47" s="181">
        <v>43830</v>
      </c>
      <c r="H47" s="182">
        <v>586634</v>
      </c>
      <c r="I47" s="183">
        <v>0.99</v>
      </c>
      <c r="J47" s="183">
        <f t="shared" si="0"/>
        <v>580.77</v>
      </c>
    </row>
    <row r="48" spans="2:10" x14ac:dyDescent="0.25">
      <c r="B48" s="179">
        <v>21</v>
      </c>
      <c r="C48" s="180">
        <v>31070224</v>
      </c>
      <c r="D48" s="180" t="s">
        <v>60</v>
      </c>
      <c r="E48" s="180" t="s">
        <v>56</v>
      </c>
      <c r="F48" s="181">
        <v>43647</v>
      </c>
      <c r="G48" s="181">
        <v>43830</v>
      </c>
      <c r="H48" s="182">
        <v>94228</v>
      </c>
      <c r="I48" s="183">
        <v>0.99</v>
      </c>
      <c r="J48" s="183">
        <f t="shared" si="0"/>
        <v>93.29</v>
      </c>
    </row>
    <row r="49" spans="2:10" x14ac:dyDescent="0.25">
      <c r="B49" s="179">
        <v>22</v>
      </c>
      <c r="C49" s="180">
        <v>31803791</v>
      </c>
      <c r="D49" s="180" t="s">
        <v>61</v>
      </c>
      <c r="E49" s="180" t="s">
        <v>52</v>
      </c>
      <c r="F49" s="181">
        <v>43501</v>
      </c>
      <c r="G49" s="181">
        <v>43738</v>
      </c>
      <c r="H49" s="182">
        <v>72683</v>
      </c>
      <c r="I49" s="183">
        <v>0.99</v>
      </c>
      <c r="J49" s="183">
        <f t="shared" si="0"/>
        <v>71.959999999999994</v>
      </c>
    </row>
    <row r="50" spans="2:10" x14ac:dyDescent="0.25">
      <c r="B50" s="179">
        <v>23</v>
      </c>
      <c r="C50" s="180">
        <v>31803791</v>
      </c>
      <c r="D50" s="180" t="s">
        <v>61</v>
      </c>
      <c r="E50" s="180" t="s">
        <v>53</v>
      </c>
      <c r="F50" s="181">
        <v>43501</v>
      </c>
      <c r="G50" s="181">
        <v>43738</v>
      </c>
      <c r="H50" s="182">
        <v>1279</v>
      </c>
      <c r="I50" s="183">
        <v>0.99</v>
      </c>
      <c r="J50" s="183">
        <f t="shared" si="0"/>
        <v>1.27</v>
      </c>
    </row>
    <row r="51" spans="2:10" ht="16.5" customHeight="1" thickBot="1" x14ac:dyDescent="0.3">
      <c r="B51" s="179">
        <v>24</v>
      </c>
      <c r="C51" s="180">
        <v>31803791</v>
      </c>
      <c r="D51" s="180" t="s">
        <v>61</v>
      </c>
      <c r="E51" s="180" t="s">
        <v>54</v>
      </c>
      <c r="F51" s="181">
        <v>43501</v>
      </c>
      <c r="G51" s="181">
        <v>43738</v>
      </c>
      <c r="H51" s="182">
        <v>83661</v>
      </c>
      <c r="I51" s="183">
        <v>0.99</v>
      </c>
      <c r="J51" s="183">
        <f t="shared" si="0"/>
        <v>82.82</v>
      </c>
    </row>
    <row r="52" spans="2:10" ht="16.5" customHeight="1" thickTop="1" x14ac:dyDescent="0.25">
      <c r="B52" s="179">
        <v>25</v>
      </c>
      <c r="C52" s="180">
        <v>31803791</v>
      </c>
      <c r="D52" s="180" t="s">
        <v>61</v>
      </c>
      <c r="E52" s="180" t="s">
        <v>55</v>
      </c>
      <c r="F52" s="181">
        <v>43501</v>
      </c>
      <c r="G52" s="181">
        <v>43738</v>
      </c>
      <c r="H52" s="182">
        <v>88268</v>
      </c>
      <c r="I52" s="183">
        <v>0.99</v>
      </c>
      <c r="J52" s="183">
        <f t="shared" si="0"/>
        <v>87.39</v>
      </c>
    </row>
    <row r="53" spans="2:10" x14ac:dyDescent="0.25">
      <c r="B53" s="179">
        <v>26</v>
      </c>
      <c r="C53" s="180">
        <v>31803791</v>
      </c>
      <c r="D53" s="180" t="s">
        <v>61</v>
      </c>
      <c r="E53" s="180" t="s">
        <v>56</v>
      </c>
      <c r="F53" s="181">
        <v>43501</v>
      </c>
      <c r="G53" s="181">
        <v>43738</v>
      </c>
      <c r="H53" s="182">
        <v>10786</v>
      </c>
      <c r="I53" s="183">
        <v>0.99</v>
      </c>
      <c r="J53" s="183">
        <f t="shared" si="0"/>
        <v>10.68</v>
      </c>
    </row>
    <row r="54" spans="2:10" x14ac:dyDescent="0.25">
      <c r="B54" s="179">
        <v>27</v>
      </c>
      <c r="C54" s="180">
        <v>32363297</v>
      </c>
      <c r="D54" s="180" t="s">
        <v>62</v>
      </c>
      <c r="E54" s="180" t="s">
        <v>54</v>
      </c>
      <c r="F54" s="181">
        <v>43531</v>
      </c>
      <c r="G54" s="181">
        <v>43738</v>
      </c>
      <c r="H54" s="182">
        <v>2429488</v>
      </c>
      <c r="I54" s="183">
        <v>0.99</v>
      </c>
      <c r="J54" s="183">
        <f t="shared" si="0"/>
        <v>2405.19</v>
      </c>
    </row>
    <row r="55" spans="2:10" x14ac:dyDescent="0.25">
      <c r="B55" s="179">
        <v>28</v>
      </c>
      <c r="C55" s="180">
        <v>32370375</v>
      </c>
      <c r="D55" s="180" t="s">
        <v>63</v>
      </c>
      <c r="E55" s="180" t="s">
        <v>54</v>
      </c>
      <c r="F55" s="181">
        <v>43530</v>
      </c>
      <c r="G55" s="181">
        <v>43738</v>
      </c>
      <c r="H55" s="182">
        <v>523314</v>
      </c>
      <c r="I55" s="183">
        <v>0.99</v>
      </c>
      <c r="J55" s="183">
        <f t="shared" si="0"/>
        <v>518.08000000000004</v>
      </c>
    </row>
    <row r="56" spans="2:10" x14ac:dyDescent="0.25">
      <c r="B56" s="179">
        <v>29</v>
      </c>
      <c r="C56" s="180">
        <v>32413100</v>
      </c>
      <c r="D56" s="180" t="s">
        <v>64</v>
      </c>
      <c r="E56" s="180" t="s">
        <v>52</v>
      </c>
      <c r="F56" s="181">
        <v>43535</v>
      </c>
      <c r="G56" s="181">
        <v>43702</v>
      </c>
      <c r="H56" s="182">
        <v>497206</v>
      </c>
      <c r="I56" s="183">
        <v>0.99</v>
      </c>
      <c r="J56" s="183">
        <f t="shared" si="0"/>
        <v>492.23</v>
      </c>
    </row>
    <row r="57" spans="2:10" x14ac:dyDescent="0.25">
      <c r="B57" s="179">
        <v>30</v>
      </c>
      <c r="C57" s="180">
        <v>32793893</v>
      </c>
      <c r="D57" s="180" t="s">
        <v>65</v>
      </c>
      <c r="E57" s="180" t="s">
        <v>52</v>
      </c>
      <c r="F57" s="181">
        <v>43631</v>
      </c>
      <c r="G57" s="181">
        <v>43646</v>
      </c>
      <c r="H57" s="182">
        <v>1</v>
      </c>
      <c r="I57" s="183">
        <v>0.99</v>
      </c>
      <c r="J57" s="183">
        <f t="shared" si="0"/>
        <v>0</v>
      </c>
    </row>
    <row r="58" spans="2:10" x14ac:dyDescent="0.25">
      <c r="B58" s="179">
        <v>31</v>
      </c>
      <c r="C58" s="180">
        <v>32793893</v>
      </c>
      <c r="D58" s="180" t="s">
        <v>65</v>
      </c>
      <c r="E58" s="180" t="s">
        <v>54</v>
      </c>
      <c r="F58" s="181">
        <v>43631</v>
      </c>
      <c r="G58" s="181">
        <v>43646</v>
      </c>
      <c r="H58" s="182">
        <v>2</v>
      </c>
      <c r="I58" s="183">
        <v>0.99</v>
      </c>
      <c r="J58" s="183">
        <f t="shared" si="0"/>
        <v>0</v>
      </c>
    </row>
    <row r="59" spans="2:10" x14ac:dyDescent="0.25">
      <c r="B59" s="179">
        <v>32</v>
      </c>
      <c r="C59" s="180">
        <v>32797350</v>
      </c>
      <c r="D59" s="180" t="s">
        <v>66</v>
      </c>
      <c r="E59" s="180" t="s">
        <v>50</v>
      </c>
      <c r="F59" s="181">
        <v>43631</v>
      </c>
      <c r="G59" s="181">
        <v>43646</v>
      </c>
      <c r="H59" s="182">
        <v>3</v>
      </c>
      <c r="I59" s="183">
        <v>0.99</v>
      </c>
      <c r="J59" s="183">
        <f t="shared" si="0"/>
        <v>0</v>
      </c>
    </row>
    <row r="60" spans="2:10" x14ac:dyDescent="0.25">
      <c r="B60" s="179">
        <v>33</v>
      </c>
      <c r="C60" s="180">
        <v>32810792</v>
      </c>
      <c r="D60" s="180" t="s">
        <v>67</v>
      </c>
      <c r="E60" s="180" t="s">
        <v>55</v>
      </c>
      <c r="F60" s="181">
        <v>43617</v>
      </c>
      <c r="G60" s="181">
        <v>43646</v>
      </c>
      <c r="H60" s="182">
        <v>60160</v>
      </c>
      <c r="I60" s="183">
        <v>0.99</v>
      </c>
      <c r="J60" s="183">
        <f t="shared" si="0"/>
        <v>59.56</v>
      </c>
    </row>
    <row r="61" spans="2:10" x14ac:dyDescent="0.25">
      <c r="B61" s="179">
        <v>34</v>
      </c>
      <c r="C61" s="180">
        <v>32810792</v>
      </c>
      <c r="D61" s="180" t="s">
        <v>67</v>
      </c>
      <c r="E61" s="180" t="s">
        <v>56</v>
      </c>
      <c r="F61" s="181">
        <v>43617</v>
      </c>
      <c r="G61" s="181">
        <v>43646</v>
      </c>
      <c r="H61" s="182">
        <v>11333</v>
      </c>
      <c r="I61" s="183">
        <v>0.99</v>
      </c>
      <c r="J61" s="183">
        <f t="shared" si="0"/>
        <v>11.22</v>
      </c>
    </row>
    <row r="62" spans="2:10" x14ac:dyDescent="0.25">
      <c r="B62" s="179">
        <v>35</v>
      </c>
      <c r="C62" s="180">
        <v>32823449</v>
      </c>
      <c r="D62" s="180" t="s">
        <v>68</v>
      </c>
      <c r="E62" s="180" t="s">
        <v>56</v>
      </c>
      <c r="F62" s="181">
        <v>43617</v>
      </c>
      <c r="G62" s="181">
        <v>43646</v>
      </c>
      <c r="H62" s="182">
        <v>11850</v>
      </c>
      <c r="I62" s="183">
        <v>0.99</v>
      </c>
      <c r="J62" s="183">
        <f t="shared" si="0"/>
        <v>11.73</v>
      </c>
    </row>
    <row r="63" spans="2:10" x14ac:dyDescent="0.25">
      <c r="B63" s="179">
        <v>36</v>
      </c>
      <c r="C63" s="180">
        <v>32825864</v>
      </c>
      <c r="D63" s="180" t="s">
        <v>69</v>
      </c>
      <c r="E63" s="180" t="s">
        <v>52</v>
      </c>
      <c r="F63" s="181">
        <v>43617</v>
      </c>
      <c r="G63" s="181">
        <v>43646</v>
      </c>
      <c r="H63" s="182">
        <v>79598</v>
      </c>
      <c r="I63" s="183">
        <v>0.99</v>
      </c>
      <c r="J63" s="183">
        <f t="shared" si="0"/>
        <v>78.8</v>
      </c>
    </row>
    <row r="64" spans="2:10" x14ac:dyDescent="0.25">
      <c r="B64" s="179">
        <v>37</v>
      </c>
      <c r="C64" s="180">
        <v>32848567</v>
      </c>
      <c r="D64" s="180" t="s">
        <v>70</v>
      </c>
      <c r="E64" s="180" t="s">
        <v>52</v>
      </c>
      <c r="F64" s="181">
        <v>43633</v>
      </c>
      <c r="G64" s="181">
        <v>43646</v>
      </c>
      <c r="H64" s="182">
        <v>1</v>
      </c>
      <c r="I64" s="183">
        <v>0.99</v>
      </c>
      <c r="J64" s="183">
        <f t="shared" si="0"/>
        <v>0</v>
      </c>
    </row>
    <row r="65" spans="2:10" x14ac:dyDescent="0.25">
      <c r="B65" s="179">
        <v>38</v>
      </c>
      <c r="C65" s="180">
        <v>32876606</v>
      </c>
      <c r="D65" s="180" t="s">
        <v>71</v>
      </c>
      <c r="E65" s="180" t="s">
        <v>52</v>
      </c>
      <c r="F65" s="181">
        <v>43617</v>
      </c>
      <c r="G65" s="181">
        <v>43646</v>
      </c>
      <c r="H65" s="182">
        <v>11</v>
      </c>
      <c r="I65" s="183">
        <v>0.99</v>
      </c>
      <c r="J65" s="183">
        <f t="shared" si="0"/>
        <v>0.01</v>
      </c>
    </row>
    <row r="66" spans="2:10" x14ac:dyDescent="0.25">
      <c r="B66" s="179">
        <v>39</v>
      </c>
      <c r="C66" s="180">
        <v>32876606</v>
      </c>
      <c r="D66" s="180" t="s">
        <v>71</v>
      </c>
      <c r="E66" s="180" t="s">
        <v>54</v>
      </c>
      <c r="F66" s="181">
        <v>43617</v>
      </c>
      <c r="G66" s="181">
        <v>43646</v>
      </c>
      <c r="H66" s="182">
        <v>13</v>
      </c>
      <c r="I66" s="183">
        <v>0.99</v>
      </c>
      <c r="J66" s="183">
        <f t="shared" si="0"/>
        <v>0.01</v>
      </c>
    </row>
    <row r="67" spans="2:10" x14ac:dyDescent="0.25">
      <c r="B67" s="179">
        <v>40</v>
      </c>
      <c r="C67" s="180">
        <v>32876606</v>
      </c>
      <c r="D67" s="180" t="s">
        <v>71</v>
      </c>
      <c r="E67" s="180" t="s">
        <v>55</v>
      </c>
      <c r="F67" s="181">
        <v>43617</v>
      </c>
      <c r="G67" s="181">
        <v>43646</v>
      </c>
      <c r="H67" s="182">
        <v>2</v>
      </c>
      <c r="I67" s="183">
        <v>0.99</v>
      </c>
      <c r="J67" s="183">
        <f t="shared" si="0"/>
        <v>0</v>
      </c>
    </row>
    <row r="68" spans="2:10" x14ac:dyDescent="0.25">
      <c r="B68" s="179">
        <v>41</v>
      </c>
      <c r="C68" s="180">
        <v>32876606</v>
      </c>
      <c r="D68" s="180" t="s">
        <v>71</v>
      </c>
      <c r="E68" s="180" t="s">
        <v>56</v>
      </c>
      <c r="F68" s="181">
        <v>43617</v>
      </c>
      <c r="G68" s="181">
        <v>43646</v>
      </c>
      <c r="H68" s="182">
        <v>3</v>
      </c>
      <c r="I68" s="183">
        <v>0.99</v>
      </c>
      <c r="J68" s="183">
        <f t="shared" si="0"/>
        <v>0</v>
      </c>
    </row>
    <row r="69" spans="2:10" x14ac:dyDescent="0.25">
      <c r="B69" s="179">
        <v>42</v>
      </c>
      <c r="C69" s="180">
        <v>32877275</v>
      </c>
      <c r="D69" s="180" t="s">
        <v>72</v>
      </c>
      <c r="E69" s="180" t="s">
        <v>54</v>
      </c>
      <c r="F69" s="181">
        <v>43617</v>
      </c>
      <c r="G69" s="181">
        <v>43646</v>
      </c>
      <c r="H69" s="182">
        <v>75555</v>
      </c>
      <c r="I69" s="183">
        <v>0.99</v>
      </c>
      <c r="J69" s="183">
        <f t="shared" si="0"/>
        <v>74.8</v>
      </c>
    </row>
    <row r="70" spans="2:10" x14ac:dyDescent="0.25">
      <c r="B70" s="179">
        <v>43</v>
      </c>
      <c r="C70" s="180">
        <v>32880598</v>
      </c>
      <c r="D70" s="180" t="s">
        <v>73</v>
      </c>
      <c r="E70" s="180" t="s">
        <v>52</v>
      </c>
      <c r="F70" s="181">
        <v>43640</v>
      </c>
      <c r="G70" s="181">
        <v>43646</v>
      </c>
      <c r="H70" s="182">
        <v>14</v>
      </c>
      <c r="I70" s="183">
        <v>0.99</v>
      </c>
      <c r="J70" s="183">
        <f t="shared" si="0"/>
        <v>0.01</v>
      </c>
    </row>
    <row r="71" spans="2:10" x14ac:dyDescent="0.25">
      <c r="B71" s="179">
        <v>44</v>
      </c>
      <c r="C71" s="180">
        <v>32880605</v>
      </c>
      <c r="D71" s="180" t="s">
        <v>74</v>
      </c>
      <c r="E71" s="180" t="s">
        <v>55</v>
      </c>
      <c r="F71" s="181">
        <v>43640</v>
      </c>
      <c r="G71" s="181">
        <v>43646</v>
      </c>
      <c r="H71" s="182">
        <v>1217</v>
      </c>
      <c r="I71" s="183">
        <v>0.99</v>
      </c>
      <c r="J71" s="183">
        <f t="shared" si="0"/>
        <v>1.2</v>
      </c>
    </row>
    <row r="72" spans="2:10" x14ac:dyDescent="0.25">
      <c r="B72" s="179">
        <v>45</v>
      </c>
      <c r="C72" s="180">
        <v>32907409</v>
      </c>
      <c r="D72" s="180" t="s">
        <v>75</v>
      </c>
      <c r="E72" s="180" t="s">
        <v>52</v>
      </c>
      <c r="F72" s="181">
        <v>43553</v>
      </c>
      <c r="G72" s="181">
        <v>43646</v>
      </c>
      <c r="H72" s="182">
        <v>5</v>
      </c>
      <c r="I72" s="183">
        <v>0.99</v>
      </c>
      <c r="J72" s="183">
        <f t="shared" si="0"/>
        <v>0</v>
      </c>
    </row>
    <row r="73" spans="2:10" x14ac:dyDescent="0.25">
      <c r="B73" s="179">
        <v>46</v>
      </c>
      <c r="C73" s="180">
        <v>32907409</v>
      </c>
      <c r="D73" s="180" t="s">
        <v>75</v>
      </c>
      <c r="E73" s="180" t="s">
        <v>54</v>
      </c>
      <c r="F73" s="181">
        <v>43553</v>
      </c>
      <c r="G73" s="181">
        <v>43646</v>
      </c>
      <c r="H73" s="182">
        <v>6</v>
      </c>
      <c r="I73" s="183">
        <v>0.99</v>
      </c>
      <c r="J73" s="183">
        <f t="shared" si="0"/>
        <v>0.01</v>
      </c>
    </row>
    <row r="74" spans="2:10" x14ac:dyDescent="0.25">
      <c r="B74" s="179">
        <v>47</v>
      </c>
      <c r="C74" s="180">
        <v>32944528</v>
      </c>
      <c r="D74" s="180" t="s">
        <v>76</v>
      </c>
      <c r="E74" s="180" t="s">
        <v>52</v>
      </c>
      <c r="F74" s="181">
        <v>43556</v>
      </c>
      <c r="G74" s="181">
        <v>43646</v>
      </c>
      <c r="H74" s="182">
        <v>3</v>
      </c>
      <c r="I74" s="183">
        <v>0.99</v>
      </c>
      <c r="J74" s="183">
        <f t="shared" si="0"/>
        <v>0</v>
      </c>
    </row>
    <row r="75" spans="2:10" x14ac:dyDescent="0.25">
      <c r="B75" s="179">
        <v>48</v>
      </c>
      <c r="C75" s="180">
        <v>32971901</v>
      </c>
      <c r="D75" s="180" t="s">
        <v>77</v>
      </c>
      <c r="E75" s="180" t="s">
        <v>54</v>
      </c>
      <c r="F75" s="181">
        <v>43557</v>
      </c>
      <c r="G75" s="181">
        <v>43646</v>
      </c>
      <c r="H75" s="182">
        <v>5</v>
      </c>
      <c r="I75" s="183">
        <v>0.99</v>
      </c>
      <c r="J75" s="183">
        <f t="shared" si="0"/>
        <v>0</v>
      </c>
    </row>
    <row r="76" spans="2:10" x14ac:dyDescent="0.25">
      <c r="B76" s="179">
        <v>49</v>
      </c>
      <c r="C76" s="180">
        <v>33103523</v>
      </c>
      <c r="D76" s="180" t="s">
        <v>78</v>
      </c>
      <c r="E76" s="180" t="s">
        <v>55</v>
      </c>
      <c r="F76" s="181">
        <v>43563</v>
      </c>
      <c r="G76" s="181">
        <v>43646</v>
      </c>
      <c r="H76" s="182">
        <v>141686</v>
      </c>
      <c r="I76" s="183">
        <v>0.99</v>
      </c>
      <c r="J76" s="183">
        <f t="shared" si="0"/>
        <v>140.27000000000001</v>
      </c>
    </row>
    <row r="77" spans="2:10" x14ac:dyDescent="0.25">
      <c r="B77" s="179">
        <v>50</v>
      </c>
      <c r="C77" s="180">
        <v>33103523</v>
      </c>
      <c r="D77" s="180" t="s">
        <v>78</v>
      </c>
      <c r="E77" s="180" t="s">
        <v>56</v>
      </c>
      <c r="F77" s="181">
        <v>43563</v>
      </c>
      <c r="G77" s="181">
        <v>43646</v>
      </c>
      <c r="H77" s="182">
        <v>865</v>
      </c>
      <c r="I77" s="183">
        <v>0.99</v>
      </c>
      <c r="J77" s="183">
        <f t="shared" si="0"/>
        <v>0.86</v>
      </c>
    </row>
    <row r="78" spans="2:10" x14ac:dyDescent="0.25">
      <c r="B78" s="179">
        <v>51</v>
      </c>
      <c r="C78" s="180">
        <v>33127859</v>
      </c>
      <c r="D78" s="180" t="s">
        <v>79</v>
      </c>
      <c r="E78" s="180" t="s">
        <v>52</v>
      </c>
      <c r="F78" s="181">
        <v>43564</v>
      </c>
      <c r="G78" s="181">
        <v>43646</v>
      </c>
      <c r="H78" s="182">
        <v>68</v>
      </c>
      <c r="I78" s="183">
        <v>0.99</v>
      </c>
      <c r="J78" s="183">
        <f t="shared" si="0"/>
        <v>7.0000000000000007E-2</v>
      </c>
    </row>
    <row r="79" spans="2:10" x14ac:dyDescent="0.25">
      <c r="B79" s="179">
        <v>52</v>
      </c>
      <c r="C79" s="180">
        <v>33127859</v>
      </c>
      <c r="D79" s="180" t="s">
        <v>79</v>
      </c>
      <c r="E79" s="180" t="s">
        <v>54</v>
      </c>
      <c r="F79" s="181">
        <v>43564</v>
      </c>
      <c r="G79" s="181">
        <v>43646</v>
      </c>
      <c r="H79" s="182">
        <v>64</v>
      </c>
      <c r="I79" s="183">
        <v>0.99</v>
      </c>
      <c r="J79" s="183">
        <f t="shared" si="0"/>
        <v>0.06</v>
      </c>
    </row>
    <row r="80" spans="2:10" x14ac:dyDescent="0.25">
      <c r="B80" s="179">
        <v>53</v>
      </c>
      <c r="C80" s="180">
        <v>33127859</v>
      </c>
      <c r="D80" s="180" t="s">
        <v>79</v>
      </c>
      <c r="E80" s="180" t="s">
        <v>55</v>
      </c>
      <c r="F80" s="181">
        <v>43564</v>
      </c>
      <c r="G80" s="181">
        <v>43646</v>
      </c>
      <c r="H80" s="182">
        <v>29</v>
      </c>
      <c r="I80" s="183">
        <v>0.99</v>
      </c>
      <c r="J80" s="183">
        <f t="shared" si="0"/>
        <v>0.03</v>
      </c>
    </row>
    <row r="81" spans="2:10" x14ac:dyDescent="0.25">
      <c r="B81" s="179">
        <v>54</v>
      </c>
      <c r="C81" s="180">
        <v>33127859</v>
      </c>
      <c r="D81" s="180" t="s">
        <v>79</v>
      </c>
      <c r="E81" s="180" t="s">
        <v>56</v>
      </c>
      <c r="F81" s="181">
        <v>43564</v>
      </c>
      <c r="G81" s="181">
        <v>43646</v>
      </c>
      <c r="H81" s="182">
        <v>9</v>
      </c>
      <c r="I81" s="183">
        <v>0.99</v>
      </c>
      <c r="J81" s="183">
        <f t="shared" si="0"/>
        <v>0.01</v>
      </c>
    </row>
    <row r="82" spans="2:10" x14ac:dyDescent="0.25">
      <c r="B82" s="179">
        <v>55</v>
      </c>
      <c r="C82" s="180">
        <v>33233722</v>
      </c>
      <c r="D82" s="180" t="s">
        <v>80</v>
      </c>
      <c r="E82" s="180" t="s">
        <v>52</v>
      </c>
      <c r="F82" s="181">
        <v>43577</v>
      </c>
      <c r="G82" s="181">
        <v>43646</v>
      </c>
      <c r="H82" s="182">
        <v>6</v>
      </c>
      <c r="I82" s="183">
        <v>0.99</v>
      </c>
      <c r="J82" s="183">
        <f t="shared" si="0"/>
        <v>0.01</v>
      </c>
    </row>
    <row r="83" spans="2:10" x14ac:dyDescent="0.25">
      <c r="B83" s="179">
        <v>56</v>
      </c>
      <c r="C83" s="180">
        <v>33233722</v>
      </c>
      <c r="D83" s="180" t="s">
        <v>80</v>
      </c>
      <c r="E83" s="180" t="s">
        <v>54</v>
      </c>
      <c r="F83" s="181">
        <v>43577</v>
      </c>
      <c r="G83" s="181">
        <v>43646</v>
      </c>
      <c r="H83" s="182">
        <v>14</v>
      </c>
      <c r="I83" s="183">
        <v>0.99</v>
      </c>
      <c r="J83" s="183">
        <f t="shared" si="0"/>
        <v>0.01</v>
      </c>
    </row>
    <row r="84" spans="2:10" x14ac:dyDescent="0.25">
      <c r="B84" s="179">
        <v>57</v>
      </c>
      <c r="C84" s="180">
        <v>33253056</v>
      </c>
      <c r="D84" s="180" t="s">
        <v>81</v>
      </c>
      <c r="E84" s="180" t="s">
        <v>52</v>
      </c>
      <c r="F84" s="181">
        <v>43626</v>
      </c>
      <c r="G84" s="181">
        <v>43646</v>
      </c>
      <c r="H84" s="182">
        <v>16</v>
      </c>
      <c r="I84" s="183">
        <v>0.99</v>
      </c>
      <c r="J84" s="183">
        <f t="shared" si="0"/>
        <v>0.02</v>
      </c>
    </row>
    <row r="85" spans="2:10" x14ac:dyDescent="0.25">
      <c r="B85" s="179">
        <v>58</v>
      </c>
      <c r="C85" s="180">
        <v>33253056</v>
      </c>
      <c r="D85" s="180" t="s">
        <v>81</v>
      </c>
      <c r="E85" s="180" t="s">
        <v>54</v>
      </c>
      <c r="F85" s="181">
        <v>43626</v>
      </c>
      <c r="G85" s="181">
        <v>43646</v>
      </c>
      <c r="H85" s="182">
        <v>33</v>
      </c>
      <c r="I85" s="183">
        <v>0.99</v>
      </c>
      <c r="J85" s="183">
        <f t="shared" si="0"/>
        <v>0.03</v>
      </c>
    </row>
    <row r="86" spans="2:10" x14ac:dyDescent="0.25">
      <c r="B86" s="179">
        <v>59</v>
      </c>
      <c r="C86" s="180">
        <v>33253056</v>
      </c>
      <c r="D86" s="180" t="s">
        <v>81</v>
      </c>
      <c r="E86" s="180" t="s">
        <v>55</v>
      </c>
      <c r="F86" s="181">
        <v>43626</v>
      </c>
      <c r="G86" s="181">
        <v>43646</v>
      </c>
      <c r="H86" s="182">
        <v>2</v>
      </c>
      <c r="I86" s="183">
        <v>0.99</v>
      </c>
      <c r="J86" s="183">
        <f t="shared" si="0"/>
        <v>0</v>
      </c>
    </row>
    <row r="87" spans="2:10" x14ac:dyDescent="0.25">
      <c r="B87" s="179">
        <v>60</v>
      </c>
      <c r="C87" s="180">
        <v>33253056</v>
      </c>
      <c r="D87" s="180" t="s">
        <v>81</v>
      </c>
      <c r="E87" s="180" t="s">
        <v>56</v>
      </c>
      <c r="F87" s="181">
        <v>43626</v>
      </c>
      <c r="G87" s="181">
        <v>43646</v>
      </c>
      <c r="H87" s="182">
        <v>1</v>
      </c>
      <c r="I87" s="183">
        <v>0.99</v>
      </c>
      <c r="J87" s="183">
        <f t="shared" si="0"/>
        <v>0</v>
      </c>
    </row>
    <row r="88" spans="2:10" x14ac:dyDescent="0.25">
      <c r="B88" s="179">
        <v>61</v>
      </c>
      <c r="C88" s="180">
        <v>33579965</v>
      </c>
      <c r="D88" s="180" t="s">
        <v>82</v>
      </c>
      <c r="E88" s="180" t="s">
        <v>52</v>
      </c>
      <c r="F88" s="181">
        <v>43670</v>
      </c>
      <c r="G88" s="181">
        <v>43737</v>
      </c>
      <c r="H88" s="182">
        <v>45980</v>
      </c>
      <c r="I88" s="183">
        <v>0.99</v>
      </c>
      <c r="J88" s="183">
        <f t="shared" si="0"/>
        <v>45.52</v>
      </c>
    </row>
    <row r="89" spans="2:10" x14ac:dyDescent="0.25">
      <c r="B89" s="179">
        <v>62</v>
      </c>
      <c r="C89" s="180">
        <v>33796936</v>
      </c>
      <c r="D89" s="180" t="s">
        <v>83</v>
      </c>
      <c r="E89" s="180" t="s">
        <v>55</v>
      </c>
      <c r="F89" s="181">
        <v>43633</v>
      </c>
      <c r="G89" s="181">
        <v>43646</v>
      </c>
      <c r="H89" s="182">
        <v>1128</v>
      </c>
      <c r="I89" s="183">
        <v>0.99</v>
      </c>
      <c r="J89" s="183">
        <f t="shared" si="0"/>
        <v>1.1200000000000001</v>
      </c>
    </row>
    <row r="90" spans="2:10" x14ac:dyDescent="0.25">
      <c r="B90" s="179">
        <v>63</v>
      </c>
      <c r="C90" s="180">
        <v>33796936</v>
      </c>
      <c r="D90" s="180" t="s">
        <v>83</v>
      </c>
      <c r="E90" s="180" t="s">
        <v>56</v>
      </c>
      <c r="F90" s="181">
        <v>43633</v>
      </c>
      <c r="G90" s="181">
        <v>43646</v>
      </c>
      <c r="H90" s="182">
        <v>42</v>
      </c>
      <c r="I90" s="183">
        <v>0.99</v>
      </c>
      <c r="J90" s="183">
        <f t="shared" si="0"/>
        <v>0.04</v>
      </c>
    </row>
    <row r="91" spans="2:10" x14ac:dyDescent="0.25">
      <c r="B91" s="179">
        <v>64</v>
      </c>
      <c r="C91" s="180">
        <v>33894070</v>
      </c>
      <c r="D91" s="180" t="s">
        <v>84</v>
      </c>
      <c r="E91" s="180" t="s">
        <v>54</v>
      </c>
      <c r="F91" s="181">
        <v>43608</v>
      </c>
      <c r="G91" s="181">
        <v>43646</v>
      </c>
      <c r="H91" s="182">
        <v>42</v>
      </c>
      <c r="I91" s="183">
        <v>0.99</v>
      </c>
      <c r="J91" s="183">
        <f t="shared" si="0"/>
        <v>0.04</v>
      </c>
    </row>
    <row r="92" spans="2:10" x14ac:dyDescent="0.25">
      <c r="B92" s="179">
        <v>65</v>
      </c>
      <c r="C92" s="180">
        <v>34128453</v>
      </c>
      <c r="D92" s="180" t="s">
        <v>85</v>
      </c>
      <c r="E92" s="180" t="s">
        <v>52</v>
      </c>
      <c r="F92" s="181">
        <v>43621</v>
      </c>
      <c r="G92" s="181">
        <v>43646</v>
      </c>
      <c r="H92" s="182">
        <v>5</v>
      </c>
      <c r="I92" s="183">
        <v>0.99</v>
      </c>
      <c r="J92" s="183">
        <f t="shared" ref="J92:J155" si="1">ROUND(H92*(I92/1000),2)</f>
        <v>0</v>
      </c>
    </row>
    <row r="93" spans="2:10" x14ac:dyDescent="0.25">
      <c r="B93" s="179">
        <v>66</v>
      </c>
      <c r="C93" s="180">
        <v>34128453</v>
      </c>
      <c r="D93" s="180" t="s">
        <v>85</v>
      </c>
      <c r="E93" s="180" t="s">
        <v>54</v>
      </c>
      <c r="F93" s="181">
        <v>43621</v>
      </c>
      <c r="G93" s="181">
        <v>43646</v>
      </c>
      <c r="H93" s="182">
        <v>3</v>
      </c>
      <c r="I93" s="183">
        <v>0.99</v>
      </c>
      <c r="J93" s="183">
        <f t="shared" si="1"/>
        <v>0</v>
      </c>
    </row>
    <row r="94" spans="2:10" x14ac:dyDescent="0.25">
      <c r="B94" s="179">
        <v>67</v>
      </c>
      <c r="C94" s="180">
        <v>34167075</v>
      </c>
      <c r="D94" s="180" t="s">
        <v>86</v>
      </c>
      <c r="E94" s="180" t="s">
        <v>52</v>
      </c>
      <c r="F94" s="181">
        <v>43622</v>
      </c>
      <c r="G94" s="181">
        <v>43646</v>
      </c>
      <c r="H94" s="182">
        <v>19</v>
      </c>
      <c r="I94" s="183">
        <v>0.99</v>
      </c>
      <c r="J94" s="183">
        <f t="shared" si="1"/>
        <v>0.02</v>
      </c>
    </row>
    <row r="95" spans="2:10" x14ac:dyDescent="0.25">
      <c r="B95" s="179">
        <v>68</v>
      </c>
      <c r="C95" s="180">
        <v>34198360</v>
      </c>
      <c r="D95" s="180" t="s">
        <v>87</v>
      </c>
      <c r="E95" s="180" t="s">
        <v>52</v>
      </c>
      <c r="F95" s="181">
        <v>43623</v>
      </c>
      <c r="G95" s="181">
        <v>43737</v>
      </c>
      <c r="H95" s="182">
        <v>710289</v>
      </c>
      <c r="I95" s="183">
        <v>0.99</v>
      </c>
      <c r="J95" s="183">
        <f t="shared" si="1"/>
        <v>703.19</v>
      </c>
    </row>
    <row r="96" spans="2:10" x14ac:dyDescent="0.25">
      <c r="B96" s="179">
        <v>69</v>
      </c>
      <c r="C96" s="180">
        <v>34198360</v>
      </c>
      <c r="D96" s="180" t="s">
        <v>87</v>
      </c>
      <c r="E96" s="180" t="s">
        <v>53</v>
      </c>
      <c r="F96" s="181">
        <v>43623</v>
      </c>
      <c r="G96" s="181">
        <v>43737</v>
      </c>
      <c r="H96" s="182">
        <v>10857</v>
      </c>
      <c r="I96" s="183">
        <v>0.99</v>
      </c>
      <c r="J96" s="183">
        <f t="shared" si="1"/>
        <v>10.75</v>
      </c>
    </row>
    <row r="97" spans="2:10" x14ac:dyDescent="0.25">
      <c r="B97" s="179">
        <v>70</v>
      </c>
      <c r="C97" s="180">
        <v>34198360</v>
      </c>
      <c r="D97" s="180" t="s">
        <v>87</v>
      </c>
      <c r="E97" s="180" t="s">
        <v>54</v>
      </c>
      <c r="F97" s="181">
        <v>43623</v>
      </c>
      <c r="G97" s="181">
        <v>43737</v>
      </c>
      <c r="H97" s="182">
        <v>695462</v>
      </c>
      <c r="I97" s="183">
        <v>0.99</v>
      </c>
      <c r="J97" s="183">
        <f t="shared" si="1"/>
        <v>688.51</v>
      </c>
    </row>
    <row r="98" spans="2:10" x14ac:dyDescent="0.25">
      <c r="B98" s="179">
        <v>71</v>
      </c>
      <c r="C98" s="180">
        <v>34198360</v>
      </c>
      <c r="D98" s="180" t="s">
        <v>87</v>
      </c>
      <c r="E98" s="180" t="s">
        <v>55</v>
      </c>
      <c r="F98" s="181">
        <v>43623</v>
      </c>
      <c r="G98" s="181">
        <v>43737</v>
      </c>
      <c r="H98" s="182">
        <v>657224</v>
      </c>
      <c r="I98" s="183">
        <v>0.99</v>
      </c>
      <c r="J98" s="183">
        <f t="shared" si="1"/>
        <v>650.65</v>
      </c>
    </row>
    <row r="99" spans="2:10" x14ac:dyDescent="0.25">
      <c r="B99" s="179">
        <v>72</v>
      </c>
      <c r="C99" s="180">
        <v>34198360</v>
      </c>
      <c r="D99" s="180" t="s">
        <v>87</v>
      </c>
      <c r="E99" s="180" t="s">
        <v>56</v>
      </c>
      <c r="F99" s="181">
        <v>43623</v>
      </c>
      <c r="G99" s="181">
        <v>43737</v>
      </c>
      <c r="H99" s="182">
        <v>103114</v>
      </c>
      <c r="I99" s="183">
        <v>0.99</v>
      </c>
      <c r="J99" s="183">
        <f t="shared" si="1"/>
        <v>102.08</v>
      </c>
    </row>
    <row r="100" spans="2:10" x14ac:dyDescent="0.25">
      <c r="B100" s="179">
        <v>73</v>
      </c>
      <c r="C100" s="180">
        <v>34262426</v>
      </c>
      <c r="D100" s="180" t="s">
        <v>88</v>
      </c>
      <c r="E100" s="180" t="s">
        <v>52</v>
      </c>
      <c r="F100" s="181">
        <v>43627</v>
      </c>
      <c r="G100" s="181">
        <v>43730</v>
      </c>
      <c r="H100" s="182">
        <v>1807347</v>
      </c>
      <c r="I100" s="183">
        <v>0.99</v>
      </c>
      <c r="J100" s="183">
        <f t="shared" si="1"/>
        <v>1789.27</v>
      </c>
    </row>
    <row r="101" spans="2:10" x14ac:dyDescent="0.25">
      <c r="B101" s="179">
        <v>74</v>
      </c>
      <c r="C101" s="180">
        <v>34262426</v>
      </c>
      <c r="D101" s="180" t="s">
        <v>88</v>
      </c>
      <c r="E101" s="180" t="s">
        <v>53</v>
      </c>
      <c r="F101" s="181">
        <v>43627</v>
      </c>
      <c r="G101" s="181">
        <v>43730</v>
      </c>
      <c r="H101" s="182">
        <v>21118</v>
      </c>
      <c r="I101" s="183">
        <v>0.99</v>
      </c>
      <c r="J101" s="183">
        <f t="shared" si="1"/>
        <v>20.91</v>
      </c>
    </row>
    <row r="102" spans="2:10" x14ac:dyDescent="0.25">
      <c r="B102" s="179">
        <v>75</v>
      </c>
      <c r="C102" s="180">
        <v>34262426</v>
      </c>
      <c r="D102" s="180" t="s">
        <v>88</v>
      </c>
      <c r="E102" s="180" t="s">
        <v>54</v>
      </c>
      <c r="F102" s="181">
        <v>43627</v>
      </c>
      <c r="G102" s="181">
        <v>43730</v>
      </c>
      <c r="H102" s="182">
        <v>1529953</v>
      </c>
      <c r="I102" s="183">
        <v>0.99</v>
      </c>
      <c r="J102" s="183">
        <f t="shared" si="1"/>
        <v>1514.65</v>
      </c>
    </row>
    <row r="103" spans="2:10" x14ac:dyDescent="0.25">
      <c r="B103" s="179">
        <v>76</v>
      </c>
      <c r="C103" s="180">
        <v>34262426</v>
      </c>
      <c r="D103" s="180" t="s">
        <v>88</v>
      </c>
      <c r="E103" s="180" t="s">
        <v>55</v>
      </c>
      <c r="F103" s="181">
        <v>43627</v>
      </c>
      <c r="G103" s="181">
        <v>43730</v>
      </c>
      <c r="H103" s="182">
        <v>1771743</v>
      </c>
      <c r="I103" s="183">
        <v>0.99</v>
      </c>
      <c r="J103" s="183">
        <f t="shared" si="1"/>
        <v>1754.03</v>
      </c>
    </row>
    <row r="104" spans="2:10" x14ac:dyDescent="0.25">
      <c r="B104" s="179">
        <v>77</v>
      </c>
      <c r="C104" s="180">
        <v>34262426</v>
      </c>
      <c r="D104" s="180" t="s">
        <v>88</v>
      </c>
      <c r="E104" s="180" t="s">
        <v>56</v>
      </c>
      <c r="F104" s="181">
        <v>43627</v>
      </c>
      <c r="G104" s="181">
        <v>43730</v>
      </c>
      <c r="H104" s="182">
        <v>304040</v>
      </c>
      <c r="I104" s="183">
        <v>0.99</v>
      </c>
      <c r="J104" s="183">
        <f t="shared" si="1"/>
        <v>301</v>
      </c>
    </row>
    <row r="105" spans="2:10" x14ac:dyDescent="0.25">
      <c r="B105" s="179">
        <v>78</v>
      </c>
      <c r="C105" s="180">
        <v>34309897</v>
      </c>
      <c r="D105" s="180" t="s">
        <v>89</v>
      </c>
      <c r="E105" s="180" t="s">
        <v>52</v>
      </c>
      <c r="F105" s="181">
        <v>43647</v>
      </c>
      <c r="G105" s="181">
        <v>43769</v>
      </c>
      <c r="H105" s="182">
        <v>192508</v>
      </c>
      <c r="I105" s="183">
        <v>0.99</v>
      </c>
      <c r="J105" s="183">
        <f t="shared" si="1"/>
        <v>190.58</v>
      </c>
    </row>
    <row r="106" spans="2:10" x14ac:dyDescent="0.25">
      <c r="B106" s="179">
        <v>79</v>
      </c>
      <c r="C106" s="180">
        <v>34309897</v>
      </c>
      <c r="D106" s="180" t="s">
        <v>89</v>
      </c>
      <c r="E106" s="180" t="s">
        <v>53</v>
      </c>
      <c r="F106" s="181">
        <v>43647</v>
      </c>
      <c r="G106" s="181">
        <v>43769</v>
      </c>
      <c r="H106" s="182">
        <v>5506</v>
      </c>
      <c r="I106" s="183">
        <v>0.99</v>
      </c>
      <c r="J106" s="183">
        <f t="shared" si="1"/>
        <v>5.45</v>
      </c>
    </row>
    <row r="107" spans="2:10" x14ac:dyDescent="0.25">
      <c r="B107" s="179">
        <v>80</v>
      </c>
      <c r="C107" s="180">
        <v>34309897</v>
      </c>
      <c r="D107" s="180" t="s">
        <v>89</v>
      </c>
      <c r="E107" s="180" t="s">
        <v>54</v>
      </c>
      <c r="F107" s="181">
        <v>43647</v>
      </c>
      <c r="G107" s="181">
        <v>43769</v>
      </c>
      <c r="H107" s="182">
        <v>378932</v>
      </c>
      <c r="I107" s="183">
        <v>0.99</v>
      </c>
      <c r="J107" s="183">
        <f t="shared" si="1"/>
        <v>375.14</v>
      </c>
    </row>
    <row r="108" spans="2:10" x14ac:dyDescent="0.25">
      <c r="B108" s="179">
        <v>81</v>
      </c>
      <c r="C108" s="180">
        <v>34331523</v>
      </c>
      <c r="D108" s="180" t="s">
        <v>90</v>
      </c>
      <c r="E108" s="180" t="s">
        <v>52</v>
      </c>
      <c r="F108" s="181">
        <v>43630</v>
      </c>
      <c r="G108" s="181">
        <v>43660</v>
      </c>
      <c r="H108" s="182">
        <v>66948</v>
      </c>
      <c r="I108" s="183">
        <v>0.99</v>
      </c>
      <c r="J108" s="183">
        <f t="shared" si="1"/>
        <v>66.28</v>
      </c>
    </row>
    <row r="109" spans="2:10" x14ac:dyDescent="0.25">
      <c r="B109" s="179">
        <v>82</v>
      </c>
      <c r="C109" s="180">
        <v>34331523</v>
      </c>
      <c r="D109" s="180" t="s">
        <v>90</v>
      </c>
      <c r="E109" s="180" t="s">
        <v>53</v>
      </c>
      <c r="F109" s="181">
        <v>43630</v>
      </c>
      <c r="G109" s="181">
        <v>43660</v>
      </c>
      <c r="H109" s="182">
        <v>712</v>
      </c>
      <c r="I109" s="183">
        <v>0.99</v>
      </c>
      <c r="J109" s="183">
        <f t="shared" si="1"/>
        <v>0.7</v>
      </c>
    </row>
    <row r="110" spans="2:10" x14ac:dyDescent="0.25">
      <c r="B110" s="179">
        <v>83</v>
      </c>
      <c r="C110" s="180">
        <v>34331523</v>
      </c>
      <c r="D110" s="180" t="s">
        <v>90</v>
      </c>
      <c r="E110" s="180" t="s">
        <v>54</v>
      </c>
      <c r="F110" s="181">
        <v>43630</v>
      </c>
      <c r="G110" s="181">
        <v>43660</v>
      </c>
      <c r="H110" s="182">
        <v>47442</v>
      </c>
      <c r="I110" s="183">
        <v>0.99</v>
      </c>
      <c r="J110" s="183">
        <f t="shared" si="1"/>
        <v>46.97</v>
      </c>
    </row>
    <row r="111" spans="2:10" x14ac:dyDescent="0.25">
      <c r="B111" s="179">
        <v>84</v>
      </c>
      <c r="C111" s="180">
        <v>34331523</v>
      </c>
      <c r="D111" s="180" t="s">
        <v>90</v>
      </c>
      <c r="E111" s="180" t="s">
        <v>55</v>
      </c>
      <c r="F111" s="181">
        <v>43630</v>
      </c>
      <c r="G111" s="181">
        <v>43660</v>
      </c>
      <c r="H111" s="182">
        <v>52337</v>
      </c>
      <c r="I111" s="183">
        <v>0.99</v>
      </c>
      <c r="J111" s="183">
        <f t="shared" si="1"/>
        <v>51.81</v>
      </c>
    </row>
    <row r="112" spans="2:10" x14ac:dyDescent="0.25">
      <c r="B112" s="179">
        <v>85</v>
      </c>
      <c r="C112" s="180">
        <v>34331523</v>
      </c>
      <c r="D112" s="180" t="s">
        <v>90</v>
      </c>
      <c r="E112" s="180" t="s">
        <v>56</v>
      </c>
      <c r="F112" s="181">
        <v>43630</v>
      </c>
      <c r="G112" s="181">
        <v>43660</v>
      </c>
      <c r="H112" s="182">
        <v>9726</v>
      </c>
      <c r="I112" s="183">
        <v>0.99</v>
      </c>
      <c r="J112" s="183">
        <f t="shared" si="1"/>
        <v>9.6300000000000008</v>
      </c>
    </row>
    <row r="113" spans="2:10" x14ac:dyDescent="0.25">
      <c r="B113" s="179">
        <v>86</v>
      </c>
      <c r="C113" s="180">
        <v>34344279</v>
      </c>
      <c r="D113" s="180" t="s">
        <v>91</v>
      </c>
      <c r="E113" s="180" t="s">
        <v>52</v>
      </c>
      <c r="F113" s="181">
        <v>43633</v>
      </c>
      <c r="G113" s="181">
        <v>43646</v>
      </c>
      <c r="H113" s="182">
        <v>25</v>
      </c>
      <c r="I113" s="183">
        <v>0.99</v>
      </c>
      <c r="J113" s="183">
        <f t="shared" si="1"/>
        <v>0.02</v>
      </c>
    </row>
    <row r="114" spans="2:10" x14ac:dyDescent="0.25">
      <c r="B114" s="179">
        <v>87</v>
      </c>
      <c r="C114" s="180">
        <v>34344279</v>
      </c>
      <c r="D114" s="180" t="s">
        <v>91</v>
      </c>
      <c r="E114" s="180" t="s">
        <v>54</v>
      </c>
      <c r="F114" s="181">
        <v>43633</v>
      </c>
      <c r="G114" s="181">
        <v>43646</v>
      </c>
      <c r="H114" s="182">
        <v>74</v>
      </c>
      <c r="I114" s="183">
        <v>0.99</v>
      </c>
      <c r="J114" s="183">
        <f t="shared" si="1"/>
        <v>7.0000000000000007E-2</v>
      </c>
    </row>
    <row r="115" spans="2:10" x14ac:dyDescent="0.25">
      <c r="B115" s="179">
        <v>88</v>
      </c>
      <c r="C115" s="180">
        <v>34374164</v>
      </c>
      <c r="D115" s="180" t="s">
        <v>92</v>
      </c>
      <c r="E115" s="180" t="s">
        <v>54</v>
      </c>
      <c r="F115" s="181">
        <v>43647</v>
      </c>
      <c r="G115" s="181">
        <v>43660</v>
      </c>
      <c r="H115" s="182">
        <v>360168</v>
      </c>
      <c r="I115" s="183">
        <v>0.99</v>
      </c>
      <c r="J115" s="183">
        <f t="shared" si="1"/>
        <v>356.57</v>
      </c>
    </row>
    <row r="116" spans="2:10" x14ac:dyDescent="0.25">
      <c r="B116" s="179">
        <v>89</v>
      </c>
      <c r="C116" s="180">
        <v>34477294</v>
      </c>
      <c r="D116" s="180" t="s">
        <v>93</v>
      </c>
      <c r="E116" s="180" t="s">
        <v>55</v>
      </c>
      <c r="F116" s="181">
        <v>43640</v>
      </c>
      <c r="G116" s="181">
        <v>43709</v>
      </c>
      <c r="H116" s="182">
        <v>503442</v>
      </c>
      <c r="I116" s="183">
        <v>0.99</v>
      </c>
      <c r="J116" s="183">
        <f t="shared" si="1"/>
        <v>498.41</v>
      </c>
    </row>
    <row r="117" spans="2:10" x14ac:dyDescent="0.25">
      <c r="B117" s="179">
        <v>90</v>
      </c>
      <c r="C117" s="180">
        <v>34477294</v>
      </c>
      <c r="D117" s="180" t="s">
        <v>93</v>
      </c>
      <c r="E117" s="180" t="s">
        <v>56</v>
      </c>
      <c r="F117" s="181">
        <v>43640</v>
      </c>
      <c r="G117" s="181">
        <v>43709</v>
      </c>
      <c r="H117" s="182">
        <v>8954</v>
      </c>
      <c r="I117" s="183">
        <v>0.99</v>
      </c>
      <c r="J117" s="183">
        <f t="shared" si="1"/>
        <v>8.86</v>
      </c>
    </row>
    <row r="118" spans="2:10" x14ac:dyDescent="0.25">
      <c r="B118" s="179">
        <v>91</v>
      </c>
      <c r="C118" s="180">
        <v>34526370</v>
      </c>
      <c r="D118" s="180" t="s">
        <v>94</v>
      </c>
      <c r="E118" s="180" t="s">
        <v>52</v>
      </c>
      <c r="F118" s="181">
        <v>43647</v>
      </c>
      <c r="G118" s="181">
        <v>43738</v>
      </c>
      <c r="H118" s="182">
        <v>558399</v>
      </c>
      <c r="I118" s="183">
        <v>0.99</v>
      </c>
      <c r="J118" s="183">
        <f t="shared" si="1"/>
        <v>552.82000000000005</v>
      </c>
    </row>
    <row r="119" spans="2:10" x14ac:dyDescent="0.25">
      <c r="B119" s="179">
        <v>92</v>
      </c>
      <c r="C119" s="180">
        <v>34526370</v>
      </c>
      <c r="D119" s="180" t="s">
        <v>94</v>
      </c>
      <c r="E119" s="180" t="s">
        <v>54</v>
      </c>
      <c r="F119" s="181">
        <v>43647</v>
      </c>
      <c r="G119" s="181">
        <v>43738</v>
      </c>
      <c r="H119" s="182">
        <v>540389</v>
      </c>
      <c r="I119" s="183">
        <v>0.99</v>
      </c>
      <c r="J119" s="183">
        <f t="shared" si="1"/>
        <v>534.99</v>
      </c>
    </row>
    <row r="120" spans="2:10" x14ac:dyDescent="0.25">
      <c r="B120" s="179">
        <v>93</v>
      </c>
      <c r="C120" s="180">
        <v>34529532</v>
      </c>
      <c r="D120" s="180" t="s">
        <v>95</v>
      </c>
      <c r="E120" s="180" t="s">
        <v>52</v>
      </c>
      <c r="F120" s="181">
        <v>43641</v>
      </c>
      <c r="G120" s="181">
        <v>43737</v>
      </c>
      <c r="H120" s="182">
        <v>54339</v>
      </c>
      <c r="I120" s="183">
        <v>0.99</v>
      </c>
      <c r="J120" s="183">
        <f t="shared" si="1"/>
        <v>53.8</v>
      </c>
    </row>
    <row r="121" spans="2:10" x14ac:dyDescent="0.25">
      <c r="B121" s="179">
        <v>94</v>
      </c>
      <c r="C121" s="180">
        <v>34529532</v>
      </c>
      <c r="D121" s="180" t="s">
        <v>95</v>
      </c>
      <c r="E121" s="180" t="s">
        <v>53</v>
      </c>
      <c r="F121" s="181">
        <v>43641</v>
      </c>
      <c r="G121" s="181">
        <v>43737</v>
      </c>
      <c r="H121" s="182">
        <v>1162</v>
      </c>
      <c r="I121" s="183">
        <v>0.99</v>
      </c>
      <c r="J121" s="183">
        <f t="shared" si="1"/>
        <v>1.1499999999999999</v>
      </c>
    </row>
    <row r="122" spans="2:10" x14ac:dyDescent="0.25">
      <c r="B122" s="179">
        <v>95</v>
      </c>
      <c r="C122" s="180">
        <v>34529532</v>
      </c>
      <c r="D122" s="180" t="s">
        <v>95</v>
      </c>
      <c r="E122" s="180" t="s">
        <v>54</v>
      </c>
      <c r="F122" s="181">
        <v>43641</v>
      </c>
      <c r="G122" s="181">
        <v>43737</v>
      </c>
      <c r="H122" s="182">
        <v>74894</v>
      </c>
      <c r="I122" s="183">
        <v>0.99</v>
      </c>
      <c r="J122" s="183">
        <f t="shared" si="1"/>
        <v>74.150000000000006</v>
      </c>
    </row>
    <row r="123" spans="2:10" x14ac:dyDescent="0.25">
      <c r="B123" s="179">
        <v>96</v>
      </c>
      <c r="C123" s="180">
        <v>34529532</v>
      </c>
      <c r="D123" s="180" t="s">
        <v>95</v>
      </c>
      <c r="E123" s="180" t="s">
        <v>55</v>
      </c>
      <c r="F123" s="181">
        <v>43641</v>
      </c>
      <c r="G123" s="181">
        <v>43737</v>
      </c>
      <c r="H123" s="182">
        <v>74296</v>
      </c>
      <c r="I123" s="183">
        <v>0.99</v>
      </c>
      <c r="J123" s="183">
        <f t="shared" si="1"/>
        <v>73.55</v>
      </c>
    </row>
    <row r="124" spans="2:10" x14ac:dyDescent="0.25">
      <c r="B124" s="179">
        <v>97</v>
      </c>
      <c r="C124" s="180">
        <v>34529532</v>
      </c>
      <c r="D124" s="180" t="s">
        <v>95</v>
      </c>
      <c r="E124" s="180" t="s">
        <v>56</v>
      </c>
      <c r="F124" s="181">
        <v>43641</v>
      </c>
      <c r="G124" s="181">
        <v>43737</v>
      </c>
      <c r="H124" s="182">
        <v>10619</v>
      </c>
      <c r="I124" s="183">
        <v>0.99</v>
      </c>
      <c r="J124" s="183">
        <f t="shared" si="1"/>
        <v>10.51</v>
      </c>
    </row>
    <row r="125" spans="2:10" x14ac:dyDescent="0.25">
      <c r="B125" s="179">
        <v>98</v>
      </c>
      <c r="C125" s="180">
        <v>34539443</v>
      </c>
      <c r="D125" s="180" t="s">
        <v>96</v>
      </c>
      <c r="E125" s="180" t="s">
        <v>52</v>
      </c>
      <c r="F125" s="181">
        <v>43654</v>
      </c>
      <c r="G125" s="181">
        <v>43738</v>
      </c>
      <c r="H125" s="182">
        <v>1124564</v>
      </c>
      <c r="I125" s="183">
        <v>0.99</v>
      </c>
      <c r="J125" s="183">
        <f t="shared" si="1"/>
        <v>1113.32</v>
      </c>
    </row>
    <row r="126" spans="2:10" x14ac:dyDescent="0.25">
      <c r="B126" s="179">
        <v>99</v>
      </c>
      <c r="C126" s="180">
        <v>34539443</v>
      </c>
      <c r="D126" s="180" t="s">
        <v>96</v>
      </c>
      <c r="E126" s="180" t="s">
        <v>54</v>
      </c>
      <c r="F126" s="181">
        <v>43654</v>
      </c>
      <c r="G126" s="181">
        <v>43738</v>
      </c>
      <c r="H126" s="182">
        <v>1153515</v>
      </c>
      <c r="I126" s="183">
        <v>0.99</v>
      </c>
      <c r="J126" s="183">
        <f t="shared" si="1"/>
        <v>1141.98</v>
      </c>
    </row>
    <row r="127" spans="2:10" x14ac:dyDescent="0.25">
      <c r="B127" s="179">
        <v>100</v>
      </c>
      <c r="C127" s="180">
        <v>34539443</v>
      </c>
      <c r="D127" s="180" t="s">
        <v>96</v>
      </c>
      <c r="E127" s="180" t="s">
        <v>55</v>
      </c>
      <c r="F127" s="181">
        <v>43654</v>
      </c>
      <c r="G127" s="181">
        <v>43738</v>
      </c>
      <c r="H127" s="182">
        <v>1201963</v>
      </c>
      <c r="I127" s="183">
        <v>0.99</v>
      </c>
      <c r="J127" s="183">
        <f t="shared" si="1"/>
        <v>1189.94</v>
      </c>
    </row>
    <row r="128" spans="2:10" x14ac:dyDescent="0.25">
      <c r="B128" s="179">
        <v>101</v>
      </c>
      <c r="C128" s="180">
        <v>34539443</v>
      </c>
      <c r="D128" s="180" t="s">
        <v>96</v>
      </c>
      <c r="E128" s="180" t="s">
        <v>56</v>
      </c>
      <c r="F128" s="181">
        <v>43654</v>
      </c>
      <c r="G128" s="181">
        <v>43738</v>
      </c>
      <c r="H128" s="182">
        <v>220894</v>
      </c>
      <c r="I128" s="183">
        <v>0.99</v>
      </c>
      <c r="J128" s="183">
        <f t="shared" si="1"/>
        <v>218.69</v>
      </c>
    </row>
    <row r="129" spans="2:10" x14ac:dyDescent="0.25">
      <c r="B129" s="179">
        <v>102</v>
      </c>
      <c r="C129" s="180">
        <v>34540370</v>
      </c>
      <c r="D129" s="180" t="s">
        <v>97</v>
      </c>
      <c r="E129" s="180" t="s">
        <v>55</v>
      </c>
      <c r="F129" s="181">
        <v>43647</v>
      </c>
      <c r="G129" s="181">
        <v>43708</v>
      </c>
      <c r="H129" s="182">
        <v>4792947</v>
      </c>
      <c r="I129" s="183">
        <v>0.99</v>
      </c>
      <c r="J129" s="183">
        <f t="shared" si="1"/>
        <v>4745.0200000000004</v>
      </c>
    </row>
    <row r="130" spans="2:10" x14ac:dyDescent="0.25">
      <c r="B130" s="179">
        <v>103</v>
      </c>
      <c r="C130" s="180">
        <v>34540370</v>
      </c>
      <c r="D130" s="180" t="s">
        <v>97</v>
      </c>
      <c r="E130" s="180" t="s">
        <v>56</v>
      </c>
      <c r="F130" s="181">
        <v>43647</v>
      </c>
      <c r="G130" s="181">
        <v>43708</v>
      </c>
      <c r="H130" s="182">
        <v>860513</v>
      </c>
      <c r="I130" s="183">
        <v>0.99</v>
      </c>
      <c r="J130" s="183">
        <f t="shared" si="1"/>
        <v>851.91</v>
      </c>
    </row>
    <row r="131" spans="2:10" x14ac:dyDescent="0.25">
      <c r="B131" s="179">
        <v>104</v>
      </c>
      <c r="C131" s="180">
        <v>34541176</v>
      </c>
      <c r="D131" s="180" t="s">
        <v>98</v>
      </c>
      <c r="E131" s="180" t="s">
        <v>56</v>
      </c>
      <c r="F131" s="181">
        <v>43647</v>
      </c>
      <c r="G131" s="181">
        <v>43708</v>
      </c>
      <c r="H131" s="182">
        <v>851692</v>
      </c>
      <c r="I131" s="183">
        <v>0.99</v>
      </c>
      <c r="J131" s="183">
        <f t="shared" si="1"/>
        <v>843.18</v>
      </c>
    </row>
    <row r="132" spans="2:10" x14ac:dyDescent="0.25">
      <c r="B132" s="179">
        <v>105</v>
      </c>
      <c r="C132" s="180">
        <v>34566287</v>
      </c>
      <c r="D132" s="180" t="s">
        <v>99</v>
      </c>
      <c r="E132" s="180" t="s">
        <v>55</v>
      </c>
      <c r="F132" s="181">
        <v>43642</v>
      </c>
      <c r="G132" s="181">
        <v>43730</v>
      </c>
      <c r="H132" s="182">
        <v>579028</v>
      </c>
      <c r="I132" s="183">
        <v>0.99</v>
      </c>
      <c r="J132" s="183">
        <f t="shared" si="1"/>
        <v>573.24</v>
      </c>
    </row>
    <row r="133" spans="2:10" x14ac:dyDescent="0.25">
      <c r="B133" s="179">
        <v>106</v>
      </c>
      <c r="C133" s="180">
        <v>34566287</v>
      </c>
      <c r="D133" s="180" t="s">
        <v>99</v>
      </c>
      <c r="E133" s="180" t="s">
        <v>56</v>
      </c>
      <c r="F133" s="181">
        <v>43642</v>
      </c>
      <c r="G133" s="181">
        <v>43730</v>
      </c>
      <c r="H133" s="182">
        <v>5772</v>
      </c>
      <c r="I133" s="183">
        <v>0.99</v>
      </c>
      <c r="J133" s="183">
        <f t="shared" si="1"/>
        <v>5.71</v>
      </c>
    </row>
    <row r="134" spans="2:10" x14ac:dyDescent="0.25">
      <c r="B134" s="179">
        <v>107</v>
      </c>
      <c r="C134" s="180">
        <v>34570289</v>
      </c>
      <c r="D134" s="180" t="s">
        <v>100</v>
      </c>
      <c r="E134" s="180" t="s">
        <v>52</v>
      </c>
      <c r="F134" s="181">
        <v>43647</v>
      </c>
      <c r="G134" s="181">
        <v>43708</v>
      </c>
      <c r="H134" s="182">
        <v>4608958</v>
      </c>
      <c r="I134" s="183">
        <v>0.99</v>
      </c>
      <c r="J134" s="183">
        <f t="shared" si="1"/>
        <v>4562.87</v>
      </c>
    </row>
    <row r="135" spans="2:10" x14ac:dyDescent="0.25">
      <c r="B135" s="180"/>
      <c r="C135" s="180"/>
      <c r="D135" s="180"/>
      <c r="E135" s="180" t="s">
        <v>52</v>
      </c>
      <c r="F135" s="180"/>
      <c r="G135" s="180"/>
      <c r="H135" s="182">
        <v>129735</v>
      </c>
      <c r="I135" s="183">
        <v>0.85</v>
      </c>
      <c r="J135" s="183">
        <f t="shared" si="1"/>
        <v>110.27</v>
      </c>
    </row>
    <row r="136" spans="2:10" ht="15.75" customHeight="1" x14ac:dyDescent="0.25">
      <c r="B136" s="179">
        <v>108</v>
      </c>
      <c r="C136" s="180">
        <v>34570372</v>
      </c>
      <c r="D136" s="180" t="s">
        <v>101</v>
      </c>
      <c r="E136" s="180" t="s">
        <v>54</v>
      </c>
      <c r="F136" s="181">
        <v>43647</v>
      </c>
      <c r="G136" s="181">
        <v>43708</v>
      </c>
      <c r="H136" s="182">
        <v>5019990</v>
      </c>
      <c r="I136" s="183">
        <v>0.85</v>
      </c>
      <c r="J136" s="183">
        <f t="shared" si="1"/>
        <v>4266.99</v>
      </c>
    </row>
    <row r="137" spans="2:10" x14ac:dyDescent="0.25">
      <c r="B137" s="179">
        <v>109</v>
      </c>
      <c r="C137" s="180">
        <v>34588854</v>
      </c>
      <c r="D137" s="180" t="s">
        <v>102</v>
      </c>
      <c r="E137" s="180" t="s">
        <v>52</v>
      </c>
      <c r="F137" s="181">
        <v>43647</v>
      </c>
      <c r="G137" s="181">
        <v>43737</v>
      </c>
      <c r="H137" s="182">
        <v>371884</v>
      </c>
      <c r="I137" s="183">
        <v>0.85</v>
      </c>
      <c r="J137" s="183">
        <f t="shared" si="1"/>
        <v>316.10000000000002</v>
      </c>
    </row>
    <row r="138" spans="2:10" x14ac:dyDescent="0.25">
      <c r="B138" s="179">
        <v>110</v>
      </c>
      <c r="C138" s="180">
        <v>34588854</v>
      </c>
      <c r="D138" s="180" t="s">
        <v>102</v>
      </c>
      <c r="E138" s="180" t="s">
        <v>53</v>
      </c>
      <c r="F138" s="181">
        <v>43647</v>
      </c>
      <c r="G138" s="181">
        <v>43737</v>
      </c>
      <c r="H138" s="182">
        <v>5687</v>
      </c>
      <c r="I138" s="183">
        <v>0.85</v>
      </c>
      <c r="J138" s="183">
        <f t="shared" si="1"/>
        <v>4.83</v>
      </c>
    </row>
    <row r="139" spans="2:10" x14ac:dyDescent="0.25">
      <c r="B139" s="179">
        <v>111</v>
      </c>
      <c r="C139" s="180">
        <v>34588854</v>
      </c>
      <c r="D139" s="180" t="s">
        <v>102</v>
      </c>
      <c r="E139" s="180" t="s">
        <v>54</v>
      </c>
      <c r="F139" s="181">
        <v>43647</v>
      </c>
      <c r="G139" s="181">
        <v>43737</v>
      </c>
      <c r="H139" s="182">
        <v>352652</v>
      </c>
      <c r="I139" s="183">
        <v>0.85</v>
      </c>
      <c r="J139" s="183">
        <f t="shared" si="1"/>
        <v>299.75</v>
      </c>
    </row>
    <row r="140" spans="2:10" x14ac:dyDescent="0.25">
      <c r="B140" s="179">
        <v>112</v>
      </c>
      <c r="C140" s="180">
        <v>34588854</v>
      </c>
      <c r="D140" s="180" t="s">
        <v>102</v>
      </c>
      <c r="E140" s="180" t="s">
        <v>55</v>
      </c>
      <c r="F140" s="181">
        <v>43647</v>
      </c>
      <c r="G140" s="181">
        <v>43737</v>
      </c>
      <c r="H140" s="182">
        <v>349947</v>
      </c>
      <c r="I140" s="183">
        <v>0.85</v>
      </c>
      <c r="J140" s="183">
        <f t="shared" si="1"/>
        <v>297.45</v>
      </c>
    </row>
    <row r="141" spans="2:10" x14ac:dyDescent="0.25">
      <c r="B141" s="179">
        <v>113</v>
      </c>
      <c r="C141" s="180">
        <v>34588854</v>
      </c>
      <c r="D141" s="180" t="s">
        <v>102</v>
      </c>
      <c r="E141" s="180" t="s">
        <v>56</v>
      </c>
      <c r="F141" s="181">
        <v>43647</v>
      </c>
      <c r="G141" s="181">
        <v>43737</v>
      </c>
      <c r="H141" s="182">
        <v>53945</v>
      </c>
      <c r="I141" s="183">
        <v>0.85</v>
      </c>
      <c r="J141" s="183">
        <f t="shared" si="1"/>
        <v>45.85</v>
      </c>
    </row>
    <row r="142" spans="2:10" ht="15.75" customHeight="1" x14ac:dyDescent="0.25">
      <c r="B142" s="179">
        <v>114</v>
      </c>
      <c r="C142" s="180">
        <v>34589390</v>
      </c>
      <c r="D142" s="180" t="s">
        <v>103</v>
      </c>
      <c r="E142" s="180" t="s">
        <v>52</v>
      </c>
      <c r="F142" s="181">
        <v>43643</v>
      </c>
      <c r="G142" s="181">
        <v>43730</v>
      </c>
      <c r="H142" s="182">
        <v>158333</v>
      </c>
      <c r="I142" s="183">
        <v>0.85</v>
      </c>
      <c r="J142" s="183">
        <f t="shared" si="1"/>
        <v>134.58000000000001</v>
      </c>
    </row>
    <row r="143" spans="2:10" x14ac:dyDescent="0.25">
      <c r="B143" s="179">
        <v>115</v>
      </c>
      <c r="C143" s="180">
        <v>34589390</v>
      </c>
      <c r="D143" s="180" t="s">
        <v>103</v>
      </c>
      <c r="E143" s="180" t="s">
        <v>53</v>
      </c>
      <c r="F143" s="181">
        <v>43643</v>
      </c>
      <c r="G143" s="181">
        <v>43730</v>
      </c>
      <c r="H143" s="182">
        <v>2673</v>
      </c>
      <c r="I143" s="183">
        <v>0.85</v>
      </c>
      <c r="J143" s="183">
        <f t="shared" si="1"/>
        <v>2.27</v>
      </c>
    </row>
    <row r="144" spans="2:10" x14ac:dyDescent="0.25">
      <c r="B144" s="179">
        <v>116</v>
      </c>
      <c r="C144" s="180">
        <v>34589390</v>
      </c>
      <c r="D144" s="180" t="s">
        <v>103</v>
      </c>
      <c r="E144" s="180" t="s">
        <v>54</v>
      </c>
      <c r="F144" s="181">
        <v>43643</v>
      </c>
      <c r="G144" s="181">
        <v>43730</v>
      </c>
      <c r="H144" s="182">
        <v>162113</v>
      </c>
      <c r="I144" s="183">
        <v>0.85</v>
      </c>
      <c r="J144" s="183">
        <f t="shared" si="1"/>
        <v>137.80000000000001</v>
      </c>
    </row>
    <row r="145" spans="2:10" x14ac:dyDescent="0.25">
      <c r="B145" s="179">
        <v>117</v>
      </c>
      <c r="C145" s="180">
        <v>34594906</v>
      </c>
      <c r="D145" s="180" t="s">
        <v>104</v>
      </c>
      <c r="E145" s="180" t="s">
        <v>55</v>
      </c>
      <c r="F145" s="181">
        <v>43645</v>
      </c>
      <c r="G145" s="181">
        <v>43708</v>
      </c>
      <c r="H145" s="182">
        <v>959743</v>
      </c>
      <c r="I145" s="183">
        <v>0.85</v>
      </c>
      <c r="J145" s="183">
        <f t="shared" si="1"/>
        <v>815.78</v>
      </c>
    </row>
    <row r="146" spans="2:10" x14ac:dyDescent="0.25">
      <c r="B146" s="179">
        <v>118</v>
      </c>
      <c r="C146" s="180">
        <v>34594906</v>
      </c>
      <c r="D146" s="180" t="s">
        <v>104</v>
      </c>
      <c r="E146" s="180" t="s">
        <v>56</v>
      </c>
      <c r="F146" s="181">
        <v>43645</v>
      </c>
      <c r="G146" s="181">
        <v>43708</v>
      </c>
      <c r="H146" s="182">
        <v>14072</v>
      </c>
      <c r="I146" s="183">
        <v>0.85</v>
      </c>
      <c r="J146" s="183">
        <f t="shared" si="1"/>
        <v>11.96</v>
      </c>
    </row>
    <row r="147" spans="2:10" x14ac:dyDescent="0.25">
      <c r="B147" s="179">
        <v>119</v>
      </c>
      <c r="C147" s="180">
        <v>34615276</v>
      </c>
      <c r="D147" s="180" t="s">
        <v>105</v>
      </c>
      <c r="E147" s="180" t="s">
        <v>55</v>
      </c>
      <c r="F147" s="181">
        <v>43661</v>
      </c>
      <c r="G147" s="181">
        <v>43737</v>
      </c>
      <c r="H147" s="182">
        <v>97617</v>
      </c>
      <c r="I147" s="183">
        <v>0.85</v>
      </c>
      <c r="J147" s="183">
        <f t="shared" si="1"/>
        <v>82.97</v>
      </c>
    </row>
    <row r="148" spans="2:10" x14ac:dyDescent="0.25">
      <c r="B148" s="179">
        <v>120</v>
      </c>
      <c r="C148" s="180">
        <v>34615276</v>
      </c>
      <c r="D148" s="180" t="s">
        <v>105</v>
      </c>
      <c r="E148" s="180" t="s">
        <v>56</v>
      </c>
      <c r="F148" s="181">
        <v>43661</v>
      </c>
      <c r="G148" s="181">
        <v>43737</v>
      </c>
      <c r="H148" s="182">
        <v>278</v>
      </c>
      <c r="I148" s="183">
        <v>0.85</v>
      </c>
      <c r="J148" s="183">
        <f t="shared" si="1"/>
        <v>0.24</v>
      </c>
    </row>
    <row r="149" spans="2:10" x14ac:dyDescent="0.25">
      <c r="B149" s="179">
        <v>121</v>
      </c>
      <c r="C149" s="180">
        <v>34615513</v>
      </c>
      <c r="D149" s="180" t="s">
        <v>106</v>
      </c>
      <c r="E149" s="180" t="s">
        <v>52</v>
      </c>
      <c r="F149" s="181">
        <v>43661</v>
      </c>
      <c r="G149" s="181">
        <v>43737</v>
      </c>
      <c r="H149" s="182">
        <v>80019</v>
      </c>
      <c r="I149" s="183">
        <v>0.85</v>
      </c>
      <c r="J149" s="183">
        <f t="shared" si="1"/>
        <v>68.02</v>
      </c>
    </row>
    <row r="150" spans="2:10" x14ac:dyDescent="0.25">
      <c r="B150" s="179">
        <v>122</v>
      </c>
      <c r="C150" s="180">
        <v>34616878</v>
      </c>
      <c r="D150" s="180" t="s">
        <v>107</v>
      </c>
      <c r="E150" s="180" t="s">
        <v>55</v>
      </c>
      <c r="F150" s="181">
        <v>43647</v>
      </c>
      <c r="G150" s="181">
        <v>43730</v>
      </c>
      <c r="H150" s="182">
        <v>76093</v>
      </c>
      <c r="I150" s="183">
        <v>0.85</v>
      </c>
      <c r="J150" s="183">
        <f t="shared" si="1"/>
        <v>64.680000000000007</v>
      </c>
    </row>
    <row r="151" spans="2:10" x14ac:dyDescent="0.25">
      <c r="B151" s="179">
        <v>123</v>
      </c>
      <c r="C151" s="180">
        <v>34616878</v>
      </c>
      <c r="D151" s="180" t="s">
        <v>107</v>
      </c>
      <c r="E151" s="180" t="s">
        <v>56</v>
      </c>
      <c r="F151" s="181">
        <v>43647</v>
      </c>
      <c r="G151" s="181">
        <v>43730</v>
      </c>
      <c r="H151" s="182">
        <v>229</v>
      </c>
      <c r="I151" s="183">
        <v>0.85</v>
      </c>
      <c r="J151" s="183">
        <f t="shared" si="1"/>
        <v>0.19</v>
      </c>
    </row>
    <row r="152" spans="2:10" x14ac:dyDescent="0.25">
      <c r="B152" s="179">
        <v>124</v>
      </c>
      <c r="C152" s="180">
        <v>34616954</v>
      </c>
      <c r="D152" s="180" t="s">
        <v>108</v>
      </c>
      <c r="E152" s="180" t="s">
        <v>52</v>
      </c>
      <c r="F152" s="181">
        <v>43675</v>
      </c>
      <c r="G152" s="181">
        <v>43730</v>
      </c>
      <c r="H152" s="182">
        <v>64362</v>
      </c>
      <c r="I152" s="183">
        <v>0.85</v>
      </c>
      <c r="J152" s="183">
        <f t="shared" si="1"/>
        <v>54.71</v>
      </c>
    </row>
    <row r="153" spans="2:10" x14ac:dyDescent="0.25">
      <c r="B153" s="179">
        <v>125</v>
      </c>
      <c r="C153" s="180">
        <v>34617352</v>
      </c>
      <c r="D153" s="180" t="s">
        <v>109</v>
      </c>
      <c r="E153" s="180" t="s">
        <v>52</v>
      </c>
      <c r="F153" s="181">
        <v>43644</v>
      </c>
      <c r="G153" s="181">
        <v>43737</v>
      </c>
      <c r="H153" s="182">
        <v>360248</v>
      </c>
      <c r="I153" s="183">
        <v>0.85</v>
      </c>
      <c r="J153" s="183">
        <f t="shared" si="1"/>
        <v>306.20999999999998</v>
      </c>
    </row>
    <row r="154" spans="2:10" x14ac:dyDescent="0.25">
      <c r="B154" s="179">
        <v>126</v>
      </c>
      <c r="C154" s="180">
        <v>34617352</v>
      </c>
      <c r="D154" s="180" t="s">
        <v>109</v>
      </c>
      <c r="E154" s="180" t="s">
        <v>53</v>
      </c>
      <c r="F154" s="181">
        <v>43644</v>
      </c>
      <c r="G154" s="181">
        <v>43737</v>
      </c>
      <c r="H154" s="182">
        <v>5449</v>
      </c>
      <c r="I154" s="183">
        <v>0.85</v>
      </c>
      <c r="J154" s="183">
        <f t="shared" si="1"/>
        <v>4.63</v>
      </c>
    </row>
    <row r="155" spans="2:10" x14ac:dyDescent="0.25">
      <c r="B155" s="179">
        <v>127</v>
      </c>
      <c r="C155" s="180">
        <v>34617352</v>
      </c>
      <c r="D155" s="180" t="s">
        <v>109</v>
      </c>
      <c r="E155" s="180" t="s">
        <v>54</v>
      </c>
      <c r="F155" s="181">
        <v>43644</v>
      </c>
      <c r="G155" s="181">
        <v>43737</v>
      </c>
      <c r="H155" s="182">
        <v>344122</v>
      </c>
      <c r="I155" s="183">
        <v>0.85</v>
      </c>
      <c r="J155" s="183">
        <f t="shared" si="1"/>
        <v>292.5</v>
      </c>
    </row>
    <row r="156" spans="2:10" x14ac:dyDescent="0.25">
      <c r="B156" s="179">
        <v>128</v>
      </c>
      <c r="C156" s="180">
        <v>34617352</v>
      </c>
      <c r="D156" s="180" t="s">
        <v>109</v>
      </c>
      <c r="E156" s="180" t="s">
        <v>55</v>
      </c>
      <c r="F156" s="181">
        <v>43644</v>
      </c>
      <c r="G156" s="181">
        <v>43737</v>
      </c>
      <c r="H156" s="182">
        <v>330800</v>
      </c>
      <c r="I156" s="183">
        <v>0.85</v>
      </c>
      <c r="J156" s="183">
        <f t="shared" ref="J156:J219" si="2">ROUND(H156*(I156/1000),2)</f>
        <v>281.18</v>
      </c>
    </row>
    <row r="157" spans="2:10" x14ac:dyDescent="0.25">
      <c r="B157" s="179">
        <v>129</v>
      </c>
      <c r="C157" s="180">
        <v>34617352</v>
      </c>
      <c r="D157" s="180" t="s">
        <v>109</v>
      </c>
      <c r="E157" s="180" t="s">
        <v>56</v>
      </c>
      <c r="F157" s="181">
        <v>43644</v>
      </c>
      <c r="G157" s="181">
        <v>43737</v>
      </c>
      <c r="H157" s="182">
        <v>52795</v>
      </c>
      <c r="I157" s="183">
        <v>0.85</v>
      </c>
      <c r="J157" s="183">
        <f t="shared" si="2"/>
        <v>44.88</v>
      </c>
    </row>
    <row r="158" spans="2:10" x14ac:dyDescent="0.25">
      <c r="B158" s="179">
        <v>130</v>
      </c>
      <c r="C158" s="180">
        <v>34619385</v>
      </c>
      <c r="D158" s="180" t="s">
        <v>110</v>
      </c>
      <c r="E158" s="180" t="s">
        <v>52</v>
      </c>
      <c r="F158" s="181">
        <v>43647</v>
      </c>
      <c r="G158" s="181">
        <v>43736</v>
      </c>
      <c r="H158" s="182">
        <v>118288</v>
      </c>
      <c r="I158" s="183">
        <v>0.85</v>
      </c>
      <c r="J158" s="183">
        <f t="shared" si="2"/>
        <v>100.54</v>
      </c>
    </row>
    <row r="159" spans="2:10" x14ac:dyDescent="0.25">
      <c r="B159" s="179">
        <v>131</v>
      </c>
      <c r="C159" s="180">
        <v>34619385</v>
      </c>
      <c r="D159" s="180" t="s">
        <v>110</v>
      </c>
      <c r="E159" s="180" t="s">
        <v>53</v>
      </c>
      <c r="F159" s="181">
        <v>43647</v>
      </c>
      <c r="G159" s="181">
        <v>43736</v>
      </c>
      <c r="H159" s="182">
        <v>4011</v>
      </c>
      <c r="I159" s="183">
        <v>0.85</v>
      </c>
      <c r="J159" s="183">
        <f t="shared" si="2"/>
        <v>3.41</v>
      </c>
    </row>
    <row r="160" spans="2:10" ht="14.25" customHeight="1" x14ac:dyDescent="0.25">
      <c r="B160" s="179">
        <v>132</v>
      </c>
      <c r="C160" s="180">
        <v>34619385</v>
      </c>
      <c r="D160" s="180" t="s">
        <v>110</v>
      </c>
      <c r="E160" s="180" t="s">
        <v>55</v>
      </c>
      <c r="F160" s="181">
        <v>43647</v>
      </c>
      <c r="G160" s="181">
        <v>43736</v>
      </c>
      <c r="H160" s="182">
        <v>261728</v>
      </c>
      <c r="I160" s="183">
        <v>0.85</v>
      </c>
      <c r="J160" s="183">
        <f t="shared" si="2"/>
        <v>222.47</v>
      </c>
    </row>
    <row r="161" spans="2:10" x14ac:dyDescent="0.25">
      <c r="B161" s="179">
        <v>133</v>
      </c>
      <c r="C161" s="180">
        <v>34621932</v>
      </c>
      <c r="D161" s="180" t="s">
        <v>111</v>
      </c>
      <c r="E161" s="180" t="s">
        <v>52</v>
      </c>
      <c r="F161" s="181">
        <v>43647</v>
      </c>
      <c r="G161" s="181">
        <v>43737</v>
      </c>
      <c r="H161" s="182">
        <v>218238</v>
      </c>
      <c r="I161" s="183">
        <v>0.85</v>
      </c>
      <c r="J161" s="183">
        <f t="shared" si="2"/>
        <v>185.5</v>
      </c>
    </row>
    <row r="162" spans="2:10" x14ac:dyDescent="0.25">
      <c r="B162" s="179">
        <v>134</v>
      </c>
      <c r="C162" s="180">
        <v>34621932</v>
      </c>
      <c r="D162" s="180" t="s">
        <v>111</v>
      </c>
      <c r="E162" s="180" t="s">
        <v>54</v>
      </c>
      <c r="F162" s="181">
        <v>43647</v>
      </c>
      <c r="G162" s="181">
        <v>43737</v>
      </c>
      <c r="H162" s="182">
        <v>208408</v>
      </c>
      <c r="I162" s="183">
        <v>0.85</v>
      </c>
      <c r="J162" s="183">
        <f t="shared" si="2"/>
        <v>177.15</v>
      </c>
    </row>
    <row r="163" spans="2:10" x14ac:dyDescent="0.25">
      <c r="B163" s="179">
        <v>135</v>
      </c>
      <c r="C163" s="180">
        <v>34625019</v>
      </c>
      <c r="D163" s="180" t="s">
        <v>112</v>
      </c>
      <c r="E163" s="180" t="s">
        <v>52</v>
      </c>
      <c r="F163" s="181">
        <v>43644</v>
      </c>
      <c r="G163" s="181">
        <v>43737</v>
      </c>
      <c r="H163" s="182">
        <v>70927</v>
      </c>
      <c r="I163" s="183">
        <v>0.85</v>
      </c>
      <c r="J163" s="183">
        <f t="shared" si="2"/>
        <v>60.29</v>
      </c>
    </row>
    <row r="164" spans="2:10" x14ac:dyDescent="0.25">
      <c r="B164" s="179">
        <v>136</v>
      </c>
      <c r="C164" s="180">
        <v>34625019</v>
      </c>
      <c r="D164" s="180" t="s">
        <v>112</v>
      </c>
      <c r="E164" s="180" t="s">
        <v>53</v>
      </c>
      <c r="F164" s="181">
        <v>43644</v>
      </c>
      <c r="G164" s="181">
        <v>43737</v>
      </c>
      <c r="H164" s="182">
        <v>1169</v>
      </c>
      <c r="I164" s="183">
        <v>0.85</v>
      </c>
      <c r="J164" s="183">
        <f t="shared" si="2"/>
        <v>0.99</v>
      </c>
    </row>
    <row r="165" spans="2:10" x14ac:dyDescent="0.25">
      <c r="B165" s="179">
        <v>137</v>
      </c>
      <c r="C165" s="180">
        <v>34625019</v>
      </c>
      <c r="D165" s="180" t="s">
        <v>112</v>
      </c>
      <c r="E165" s="180" t="s">
        <v>54</v>
      </c>
      <c r="F165" s="181">
        <v>43644</v>
      </c>
      <c r="G165" s="181">
        <v>43737</v>
      </c>
      <c r="H165" s="182">
        <v>73097</v>
      </c>
      <c r="I165" s="183">
        <v>0.85</v>
      </c>
      <c r="J165" s="183">
        <f t="shared" si="2"/>
        <v>62.13</v>
      </c>
    </row>
    <row r="166" spans="2:10" x14ac:dyDescent="0.25">
      <c r="B166" s="179">
        <v>138</v>
      </c>
      <c r="C166" s="180">
        <v>34625019</v>
      </c>
      <c r="D166" s="180" t="s">
        <v>112</v>
      </c>
      <c r="E166" s="180" t="s">
        <v>55</v>
      </c>
      <c r="F166" s="181">
        <v>43644</v>
      </c>
      <c r="G166" s="181">
        <v>43737</v>
      </c>
      <c r="H166" s="182">
        <v>72780</v>
      </c>
      <c r="I166" s="183">
        <v>0.85</v>
      </c>
      <c r="J166" s="183">
        <f t="shared" si="2"/>
        <v>61.86</v>
      </c>
    </row>
    <row r="167" spans="2:10" x14ac:dyDescent="0.25">
      <c r="B167" s="179">
        <v>139</v>
      </c>
      <c r="C167" s="180">
        <v>34625019</v>
      </c>
      <c r="D167" s="180" t="s">
        <v>112</v>
      </c>
      <c r="E167" s="180" t="s">
        <v>56</v>
      </c>
      <c r="F167" s="181">
        <v>43644</v>
      </c>
      <c r="G167" s="181">
        <v>43737</v>
      </c>
      <c r="H167" s="182">
        <v>9967</v>
      </c>
      <c r="I167" s="183">
        <v>0.85</v>
      </c>
      <c r="J167" s="183">
        <f t="shared" si="2"/>
        <v>8.4700000000000006</v>
      </c>
    </row>
    <row r="168" spans="2:10" x14ac:dyDescent="0.25">
      <c r="B168" s="179">
        <v>140</v>
      </c>
      <c r="C168" s="180">
        <v>34626241</v>
      </c>
      <c r="D168" s="180" t="s">
        <v>113</v>
      </c>
      <c r="E168" s="180" t="s">
        <v>52</v>
      </c>
      <c r="F168" s="181">
        <v>43647</v>
      </c>
      <c r="G168" s="181">
        <v>43737</v>
      </c>
      <c r="H168" s="182">
        <v>174847</v>
      </c>
      <c r="I168" s="183">
        <v>0.85</v>
      </c>
      <c r="J168" s="183">
        <f t="shared" si="2"/>
        <v>148.62</v>
      </c>
    </row>
    <row r="169" spans="2:10" x14ac:dyDescent="0.25">
      <c r="B169" s="179">
        <v>141</v>
      </c>
      <c r="C169" s="180">
        <v>34626309</v>
      </c>
      <c r="D169" s="180" t="s">
        <v>114</v>
      </c>
      <c r="E169" s="180" t="s">
        <v>55</v>
      </c>
      <c r="F169" s="181">
        <v>43647</v>
      </c>
      <c r="G169" s="181">
        <v>43737</v>
      </c>
      <c r="H169" s="182">
        <v>207668</v>
      </c>
      <c r="I169" s="183">
        <v>0.85</v>
      </c>
      <c r="J169" s="183">
        <f t="shared" si="2"/>
        <v>176.52</v>
      </c>
    </row>
    <row r="170" spans="2:10" x14ac:dyDescent="0.25">
      <c r="B170" s="179">
        <v>142</v>
      </c>
      <c r="C170" s="180">
        <v>34626309</v>
      </c>
      <c r="D170" s="180" t="s">
        <v>114</v>
      </c>
      <c r="E170" s="180" t="s">
        <v>56</v>
      </c>
      <c r="F170" s="181">
        <v>43647</v>
      </c>
      <c r="G170" s="181">
        <v>43737</v>
      </c>
      <c r="H170" s="182">
        <v>291</v>
      </c>
      <c r="I170" s="183">
        <v>0.85</v>
      </c>
      <c r="J170" s="183">
        <f t="shared" si="2"/>
        <v>0.25</v>
      </c>
    </row>
    <row r="171" spans="2:10" x14ac:dyDescent="0.25">
      <c r="B171" s="179">
        <v>143</v>
      </c>
      <c r="C171" s="180">
        <v>34627460</v>
      </c>
      <c r="D171" s="180" t="s">
        <v>115</v>
      </c>
      <c r="E171" s="180" t="s">
        <v>52</v>
      </c>
      <c r="F171" s="181">
        <v>43668</v>
      </c>
      <c r="G171" s="181">
        <v>43732</v>
      </c>
      <c r="H171" s="182">
        <v>237775</v>
      </c>
      <c r="I171" s="183">
        <v>0.85</v>
      </c>
      <c r="J171" s="183">
        <f t="shared" si="2"/>
        <v>202.11</v>
      </c>
    </row>
    <row r="172" spans="2:10" x14ac:dyDescent="0.25">
      <c r="B172" s="179">
        <v>144</v>
      </c>
      <c r="C172" s="180">
        <v>34627460</v>
      </c>
      <c r="D172" s="180" t="s">
        <v>115</v>
      </c>
      <c r="E172" s="180" t="s">
        <v>53</v>
      </c>
      <c r="F172" s="181">
        <v>43668</v>
      </c>
      <c r="G172" s="181">
        <v>43732</v>
      </c>
      <c r="H172" s="182">
        <v>4045</v>
      </c>
      <c r="I172" s="183">
        <v>0.85</v>
      </c>
      <c r="J172" s="183">
        <f t="shared" si="2"/>
        <v>3.44</v>
      </c>
    </row>
    <row r="173" spans="2:10" x14ac:dyDescent="0.25">
      <c r="B173" s="179">
        <v>145</v>
      </c>
      <c r="C173" s="180">
        <v>34627460</v>
      </c>
      <c r="D173" s="180" t="s">
        <v>115</v>
      </c>
      <c r="E173" s="180" t="s">
        <v>54</v>
      </c>
      <c r="F173" s="181">
        <v>43668</v>
      </c>
      <c r="G173" s="181">
        <v>43732</v>
      </c>
      <c r="H173" s="182">
        <v>237816</v>
      </c>
      <c r="I173" s="183">
        <v>0.85</v>
      </c>
      <c r="J173" s="183">
        <f t="shared" si="2"/>
        <v>202.14</v>
      </c>
    </row>
    <row r="174" spans="2:10" x14ac:dyDescent="0.25">
      <c r="B174" s="179">
        <v>146</v>
      </c>
      <c r="C174" s="180">
        <v>34627460</v>
      </c>
      <c r="D174" s="180" t="s">
        <v>115</v>
      </c>
      <c r="E174" s="180" t="s">
        <v>55</v>
      </c>
      <c r="F174" s="181">
        <v>43668</v>
      </c>
      <c r="G174" s="181">
        <v>43732</v>
      </c>
      <c r="H174" s="182">
        <v>217190</v>
      </c>
      <c r="I174" s="183">
        <v>0.85</v>
      </c>
      <c r="J174" s="183">
        <f t="shared" si="2"/>
        <v>184.61</v>
      </c>
    </row>
    <row r="175" spans="2:10" x14ac:dyDescent="0.25">
      <c r="B175" s="179">
        <v>147</v>
      </c>
      <c r="C175" s="180">
        <v>34627460</v>
      </c>
      <c r="D175" s="180" t="s">
        <v>115</v>
      </c>
      <c r="E175" s="180" t="s">
        <v>56</v>
      </c>
      <c r="F175" s="181">
        <v>43668</v>
      </c>
      <c r="G175" s="181">
        <v>43732</v>
      </c>
      <c r="H175" s="182">
        <v>33132</v>
      </c>
      <c r="I175" s="183">
        <v>0.85</v>
      </c>
      <c r="J175" s="183">
        <f t="shared" si="2"/>
        <v>28.16</v>
      </c>
    </row>
    <row r="176" spans="2:10" x14ac:dyDescent="0.25">
      <c r="B176" s="179">
        <v>148</v>
      </c>
      <c r="C176" s="180">
        <v>34628339</v>
      </c>
      <c r="D176" s="180" t="s">
        <v>116</v>
      </c>
      <c r="E176" s="180" t="s">
        <v>54</v>
      </c>
      <c r="F176" s="181">
        <v>43647</v>
      </c>
      <c r="G176" s="181">
        <v>43709</v>
      </c>
      <c r="H176" s="182">
        <v>219371</v>
      </c>
      <c r="I176" s="183">
        <v>0.85</v>
      </c>
      <c r="J176" s="183">
        <f t="shared" si="2"/>
        <v>186.47</v>
      </c>
    </row>
    <row r="177" spans="2:10" x14ac:dyDescent="0.25">
      <c r="B177" s="179">
        <v>149</v>
      </c>
      <c r="C177" s="180">
        <v>34632847</v>
      </c>
      <c r="D177" s="180" t="s">
        <v>117</v>
      </c>
      <c r="E177" s="180" t="s">
        <v>52</v>
      </c>
      <c r="F177" s="181">
        <v>43647</v>
      </c>
      <c r="G177" s="181">
        <v>43737</v>
      </c>
      <c r="H177" s="182">
        <v>201897</v>
      </c>
      <c r="I177" s="183">
        <v>0.85</v>
      </c>
      <c r="J177" s="183">
        <f t="shared" si="2"/>
        <v>171.61</v>
      </c>
    </row>
    <row r="178" spans="2:10" x14ac:dyDescent="0.25">
      <c r="B178" s="179">
        <v>150</v>
      </c>
      <c r="C178" s="180">
        <v>34632883</v>
      </c>
      <c r="D178" s="180" t="s">
        <v>118</v>
      </c>
      <c r="E178" s="180" t="s">
        <v>55</v>
      </c>
      <c r="F178" s="181">
        <v>43647</v>
      </c>
      <c r="G178" s="181">
        <v>43737</v>
      </c>
      <c r="H178" s="182">
        <v>241595</v>
      </c>
      <c r="I178" s="183">
        <v>0.85</v>
      </c>
      <c r="J178" s="183">
        <f t="shared" si="2"/>
        <v>205.36</v>
      </c>
    </row>
    <row r="179" spans="2:10" x14ac:dyDescent="0.25">
      <c r="B179" s="179">
        <v>151</v>
      </c>
      <c r="C179" s="180">
        <v>34632883</v>
      </c>
      <c r="D179" s="180" t="s">
        <v>118</v>
      </c>
      <c r="E179" s="180" t="s">
        <v>56</v>
      </c>
      <c r="F179" s="181">
        <v>43647</v>
      </c>
      <c r="G179" s="181">
        <v>43737</v>
      </c>
      <c r="H179" s="182">
        <v>280</v>
      </c>
      <c r="I179" s="183">
        <v>0.85</v>
      </c>
      <c r="J179" s="183">
        <f t="shared" si="2"/>
        <v>0.24</v>
      </c>
    </row>
    <row r="180" spans="2:10" x14ac:dyDescent="0.25">
      <c r="B180" s="179">
        <v>152</v>
      </c>
      <c r="C180" s="180">
        <v>34633908</v>
      </c>
      <c r="D180" s="180" t="s">
        <v>119</v>
      </c>
      <c r="E180" s="180" t="s">
        <v>54</v>
      </c>
      <c r="F180" s="181">
        <v>43678</v>
      </c>
      <c r="G180" s="181">
        <v>43725</v>
      </c>
      <c r="H180" s="182">
        <v>75407</v>
      </c>
      <c r="I180" s="183">
        <v>0.85</v>
      </c>
      <c r="J180" s="183">
        <f t="shared" si="2"/>
        <v>64.099999999999994</v>
      </c>
    </row>
    <row r="181" spans="2:10" x14ac:dyDescent="0.25">
      <c r="B181" s="179">
        <v>153</v>
      </c>
      <c r="C181" s="180">
        <v>34634711</v>
      </c>
      <c r="D181" s="180" t="s">
        <v>120</v>
      </c>
      <c r="E181" s="180" t="s">
        <v>52</v>
      </c>
      <c r="F181" s="181">
        <v>43647</v>
      </c>
      <c r="G181" s="181">
        <v>43738</v>
      </c>
      <c r="H181" s="182">
        <v>746112</v>
      </c>
      <c r="I181" s="183">
        <v>0.85</v>
      </c>
      <c r="J181" s="183">
        <f t="shared" si="2"/>
        <v>634.20000000000005</v>
      </c>
    </row>
    <row r="182" spans="2:10" x14ac:dyDescent="0.25">
      <c r="B182" s="179">
        <v>154</v>
      </c>
      <c r="C182" s="180">
        <v>34634711</v>
      </c>
      <c r="D182" s="180" t="s">
        <v>120</v>
      </c>
      <c r="E182" s="180" t="s">
        <v>53</v>
      </c>
      <c r="F182" s="181">
        <v>43647</v>
      </c>
      <c r="G182" s="181">
        <v>43738</v>
      </c>
      <c r="H182" s="182">
        <v>11711</v>
      </c>
      <c r="I182" s="183">
        <v>0.85</v>
      </c>
      <c r="J182" s="183">
        <f t="shared" si="2"/>
        <v>9.9499999999999993</v>
      </c>
    </row>
    <row r="183" spans="2:10" x14ac:dyDescent="0.25">
      <c r="B183" s="179">
        <v>155</v>
      </c>
      <c r="C183" s="180">
        <v>34634711</v>
      </c>
      <c r="D183" s="180" t="s">
        <v>120</v>
      </c>
      <c r="E183" s="180" t="s">
        <v>54</v>
      </c>
      <c r="F183" s="181">
        <v>43647</v>
      </c>
      <c r="G183" s="181">
        <v>43738</v>
      </c>
      <c r="H183" s="182">
        <v>278636</v>
      </c>
      <c r="I183" s="183">
        <v>0.85</v>
      </c>
      <c r="J183" s="183">
        <f t="shared" si="2"/>
        <v>236.84</v>
      </c>
    </row>
    <row r="184" spans="2:10" x14ac:dyDescent="0.25">
      <c r="B184" s="179">
        <v>156</v>
      </c>
      <c r="C184" s="180">
        <v>34634711</v>
      </c>
      <c r="D184" s="180" t="s">
        <v>120</v>
      </c>
      <c r="E184" s="180" t="s">
        <v>55</v>
      </c>
      <c r="F184" s="181">
        <v>43647</v>
      </c>
      <c r="G184" s="181">
        <v>43738</v>
      </c>
      <c r="H184" s="182">
        <v>705435</v>
      </c>
      <c r="I184" s="183">
        <v>0.85</v>
      </c>
      <c r="J184" s="183">
        <f t="shared" si="2"/>
        <v>599.62</v>
      </c>
    </row>
    <row r="185" spans="2:10" x14ac:dyDescent="0.25">
      <c r="B185" s="179">
        <v>157</v>
      </c>
      <c r="C185" s="180">
        <v>34634711</v>
      </c>
      <c r="D185" s="180" t="s">
        <v>120</v>
      </c>
      <c r="E185" s="180" t="s">
        <v>56</v>
      </c>
      <c r="F185" s="181">
        <v>43647</v>
      </c>
      <c r="G185" s="181">
        <v>43738</v>
      </c>
      <c r="H185" s="182">
        <v>109215</v>
      </c>
      <c r="I185" s="183">
        <v>0.85</v>
      </c>
      <c r="J185" s="183">
        <f t="shared" si="2"/>
        <v>92.83</v>
      </c>
    </row>
    <row r="186" spans="2:10" x14ac:dyDescent="0.25">
      <c r="B186" s="179">
        <v>158</v>
      </c>
      <c r="C186" s="180">
        <v>34648926</v>
      </c>
      <c r="D186" s="180" t="s">
        <v>121</v>
      </c>
      <c r="E186" s="180" t="s">
        <v>54</v>
      </c>
      <c r="F186" s="181">
        <v>43647</v>
      </c>
      <c r="G186" s="181">
        <v>43730</v>
      </c>
      <c r="H186" s="182">
        <v>429971</v>
      </c>
      <c r="I186" s="183">
        <v>0.85</v>
      </c>
      <c r="J186" s="183">
        <f t="shared" si="2"/>
        <v>365.48</v>
      </c>
    </row>
    <row r="187" spans="2:10" x14ac:dyDescent="0.25">
      <c r="B187" s="179">
        <v>159</v>
      </c>
      <c r="C187" s="180">
        <v>34649963</v>
      </c>
      <c r="D187" s="180" t="s">
        <v>122</v>
      </c>
      <c r="E187" s="180" t="s">
        <v>52</v>
      </c>
      <c r="F187" s="181">
        <v>43647</v>
      </c>
      <c r="G187" s="181">
        <v>43737</v>
      </c>
      <c r="H187" s="182">
        <v>137003</v>
      </c>
      <c r="I187" s="183">
        <v>0.85</v>
      </c>
      <c r="J187" s="183">
        <f t="shared" si="2"/>
        <v>116.45</v>
      </c>
    </row>
    <row r="188" spans="2:10" x14ac:dyDescent="0.25">
      <c r="B188" s="179">
        <v>160</v>
      </c>
      <c r="C188" s="180">
        <v>34649963</v>
      </c>
      <c r="D188" s="180" t="s">
        <v>122</v>
      </c>
      <c r="E188" s="180" t="s">
        <v>53</v>
      </c>
      <c r="F188" s="181">
        <v>43647</v>
      </c>
      <c r="G188" s="181">
        <v>43737</v>
      </c>
      <c r="H188" s="182">
        <v>3303</v>
      </c>
      <c r="I188" s="183">
        <v>0.85</v>
      </c>
      <c r="J188" s="183">
        <f t="shared" si="2"/>
        <v>2.81</v>
      </c>
    </row>
    <row r="189" spans="2:10" x14ac:dyDescent="0.25">
      <c r="B189" s="179">
        <v>161</v>
      </c>
      <c r="C189" s="180">
        <v>34649963</v>
      </c>
      <c r="D189" s="180" t="s">
        <v>122</v>
      </c>
      <c r="E189" s="180" t="s">
        <v>54</v>
      </c>
      <c r="F189" s="181">
        <v>43647</v>
      </c>
      <c r="G189" s="181">
        <v>43737</v>
      </c>
      <c r="H189" s="182">
        <v>168032</v>
      </c>
      <c r="I189" s="183">
        <v>0.85</v>
      </c>
      <c r="J189" s="183">
        <f t="shared" si="2"/>
        <v>142.83000000000001</v>
      </c>
    </row>
    <row r="190" spans="2:10" x14ac:dyDescent="0.25">
      <c r="B190" s="179">
        <v>162</v>
      </c>
      <c r="C190" s="180">
        <v>34649963</v>
      </c>
      <c r="D190" s="180" t="s">
        <v>122</v>
      </c>
      <c r="E190" s="180" t="s">
        <v>55</v>
      </c>
      <c r="F190" s="181">
        <v>43647</v>
      </c>
      <c r="G190" s="181">
        <v>43737</v>
      </c>
      <c r="H190" s="182">
        <v>204271</v>
      </c>
      <c r="I190" s="183">
        <v>0.85</v>
      </c>
      <c r="J190" s="183">
        <f t="shared" si="2"/>
        <v>173.63</v>
      </c>
    </row>
    <row r="191" spans="2:10" x14ac:dyDescent="0.25">
      <c r="B191" s="179">
        <v>163</v>
      </c>
      <c r="C191" s="180">
        <v>34649963</v>
      </c>
      <c r="D191" s="180" t="s">
        <v>122</v>
      </c>
      <c r="E191" s="180" t="s">
        <v>56</v>
      </c>
      <c r="F191" s="181">
        <v>43647</v>
      </c>
      <c r="G191" s="181">
        <v>43737</v>
      </c>
      <c r="H191" s="182">
        <v>31409</v>
      </c>
      <c r="I191" s="183">
        <v>0.85</v>
      </c>
      <c r="J191" s="183">
        <f t="shared" si="2"/>
        <v>26.7</v>
      </c>
    </row>
    <row r="192" spans="2:10" x14ac:dyDescent="0.25">
      <c r="B192" s="179">
        <v>164</v>
      </c>
      <c r="C192" s="180">
        <v>34650427</v>
      </c>
      <c r="D192" s="180" t="s">
        <v>123</v>
      </c>
      <c r="E192" s="180" t="s">
        <v>52</v>
      </c>
      <c r="F192" s="181">
        <v>43647</v>
      </c>
      <c r="G192" s="181">
        <v>43737</v>
      </c>
      <c r="H192" s="182">
        <v>97099</v>
      </c>
      <c r="I192" s="183">
        <v>0.85</v>
      </c>
      <c r="J192" s="183">
        <f t="shared" si="2"/>
        <v>82.53</v>
      </c>
    </row>
    <row r="193" spans="2:10" x14ac:dyDescent="0.25">
      <c r="B193" s="179">
        <v>165</v>
      </c>
      <c r="C193" s="180">
        <v>34650427</v>
      </c>
      <c r="D193" s="180" t="s">
        <v>123</v>
      </c>
      <c r="E193" s="180" t="s">
        <v>53</v>
      </c>
      <c r="F193" s="181">
        <v>43647</v>
      </c>
      <c r="G193" s="181">
        <v>43737</v>
      </c>
      <c r="H193" s="182">
        <v>1931</v>
      </c>
      <c r="I193" s="183">
        <v>0.85</v>
      </c>
      <c r="J193" s="183">
        <f t="shared" si="2"/>
        <v>1.64</v>
      </c>
    </row>
    <row r="194" spans="2:10" x14ac:dyDescent="0.25">
      <c r="B194" s="179">
        <v>166</v>
      </c>
      <c r="C194" s="180">
        <v>34650427</v>
      </c>
      <c r="D194" s="180" t="s">
        <v>123</v>
      </c>
      <c r="E194" s="180" t="s">
        <v>54</v>
      </c>
      <c r="F194" s="181">
        <v>43647</v>
      </c>
      <c r="G194" s="181">
        <v>43737</v>
      </c>
      <c r="H194" s="182">
        <v>138990</v>
      </c>
      <c r="I194" s="183">
        <v>0.85</v>
      </c>
      <c r="J194" s="183">
        <f t="shared" si="2"/>
        <v>118.14</v>
      </c>
    </row>
    <row r="195" spans="2:10" x14ac:dyDescent="0.25">
      <c r="B195" s="179">
        <v>167</v>
      </c>
      <c r="C195" s="180">
        <v>34650427</v>
      </c>
      <c r="D195" s="180" t="s">
        <v>123</v>
      </c>
      <c r="E195" s="180" t="s">
        <v>55</v>
      </c>
      <c r="F195" s="181">
        <v>43647</v>
      </c>
      <c r="G195" s="181">
        <v>43737</v>
      </c>
      <c r="H195" s="182">
        <v>144629</v>
      </c>
      <c r="I195" s="183">
        <v>0.85</v>
      </c>
      <c r="J195" s="183">
        <f t="shared" si="2"/>
        <v>122.93</v>
      </c>
    </row>
    <row r="196" spans="2:10" x14ac:dyDescent="0.25">
      <c r="B196" s="179">
        <v>168</v>
      </c>
      <c r="C196" s="180">
        <v>34650427</v>
      </c>
      <c r="D196" s="180" t="s">
        <v>123</v>
      </c>
      <c r="E196" s="180" t="s">
        <v>56</v>
      </c>
      <c r="F196" s="181">
        <v>43647</v>
      </c>
      <c r="G196" s="181">
        <v>43737</v>
      </c>
      <c r="H196" s="182">
        <v>20381</v>
      </c>
      <c r="I196" s="183">
        <v>0.85</v>
      </c>
      <c r="J196" s="183">
        <f t="shared" si="2"/>
        <v>17.32</v>
      </c>
    </row>
    <row r="197" spans="2:10" x14ac:dyDescent="0.25">
      <c r="B197" s="179">
        <v>169</v>
      </c>
      <c r="C197" s="180">
        <v>34651628</v>
      </c>
      <c r="D197" s="180" t="s">
        <v>124</v>
      </c>
      <c r="E197" s="180" t="s">
        <v>52</v>
      </c>
      <c r="F197" s="181">
        <v>43647</v>
      </c>
      <c r="G197" s="181">
        <v>43737</v>
      </c>
      <c r="H197" s="182">
        <v>132441</v>
      </c>
      <c r="I197" s="183">
        <v>0.85</v>
      </c>
      <c r="J197" s="183">
        <f t="shared" si="2"/>
        <v>112.57</v>
      </c>
    </row>
    <row r="198" spans="2:10" x14ac:dyDescent="0.25">
      <c r="B198" s="179">
        <v>170</v>
      </c>
      <c r="C198" s="180">
        <v>34651628</v>
      </c>
      <c r="D198" s="180" t="s">
        <v>124</v>
      </c>
      <c r="E198" s="180" t="s">
        <v>53</v>
      </c>
      <c r="F198" s="181">
        <v>43647</v>
      </c>
      <c r="G198" s="181">
        <v>43737</v>
      </c>
      <c r="H198" s="182">
        <v>2462</v>
      </c>
      <c r="I198" s="183">
        <v>0.85</v>
      </c>
      <c r="J198" s="183">
        <f t="shared" si="2"/>
        <v>2.09</v>
      </c>
    </row>
    <row r="199" spans="2:10" x14ac:dyDescent="0.25">
      <c r="B199" s="179">
        <v>171</v>
      </c>
      <c r="C199" s="180">
        <v>34651628</v>
      </c>
      <c r="D199" s="180" t="s">
        <v>124</v>
      </c>
      <c r="E199" s="180" t="s">
        <v>54</v>
      </c>
      <c r="F199" s="181">
        <v>43647</v>
      </c>
      <c r="G199" s="181">
        <v>43737</v>
      </c>
      <c r="H199" s="182">
        <v>191730</v>
      </c>
      <c r="I199" s="183">
        <v>0.85</v>
      </c>
      <c r="J199" s="183">
        <f t="shared" si="2"/>
        <v>162.97</v>
      </c>
    </row>
    <row r="200" spans="2:10" x14ac:dyDescent="0.25">
      <c r="B200" s="179">
        <v>172</v>
      </c>
      <c r="C200" s="180">
        <v>34651628</v>
      </c>
      <c r="D200" s="180" t="s">
        <v>124</v>
      </c>
      <c r="E200" s="180" t="s">
        <v>55</v>
      </c>
      <c r="F200" s="181">
        <v>43647</v>
      </c>
      <c r="G200" s="181">
        <v>43737</v>
      </c>
      <c r="H200" s="182">
        <v>195162</v>
      </c>
      <c r="I200" s="183">
        <v>0.85</v>
      </c>
      <c r="J200" s="183">
        <f t="shared" si="2"/>
        <v>165.89</v>
      </c>
    </row>
    <row r="201" spans="2:10" x14ac:dyDescent="0.25">
      <c r="B201" s="179">
        <v>173</v>
      </c>
      <c r="C201" s="180">
        <v>34651628</v>
      </c>
      <c r="D201" s="180" t="s">
        <v>124</v>
      </c>
      <c r="E201" s="180" t="s">
        <v>56</v>
      </c>
      <c r="F201" s="181">
        <v>43647</v>
      </c>
      <c r="G201" s="181">
        <v>43737</v>
      </c>
      <c r="H201" s="182">
        <v>29065</v>
      </c>
      <c r="I201" s="183">
        <v>0.85</v>
      </c>
      <c r="J201" s="183">
        <f t="shared" si="2"/>
        <v>24.71</v>
      </c>
    </row>
    <row r="202" spans="2:10" x14ac:dyDescent="0.25">
      <c r="B202" s="179">
        <v>174</v>
      </c>
      <c r="C202" s="180">
        <v>34657303</v>
      </c>
      <c r="D202" s="180" t="s">
        <v>125</v>
      </c>
      <c r="E202" s="180" t="s">
        <v>52</v>
      </c>
      <c r="F202" s="181">
        <v>43668</v>
      </c>
      <c r="G202" s="181">
        <v>43730</v>
      </c>
      <c r="H202" s="182">
        <v>116485</v>
      </c>
      <c r="I202" s="183">
        <v>0.85</v>
      </c>
      <c r="J202" s="183">
        <f t="shared" si="2"/>
        <v>99.01</v>
      </c>
    </row>
    <row r="203" spans="2:10" x14ac:dyDescent="0.25">
      <c r="B203" s="179">
        <v>175</v>
      </c>
      <c r="C203" s="180">
        <v>34657337</v>
      </c>
      <c r="D203" s="180" t="s">
        <v>126</v>
      </c>
      <c r="E203" s="180" t="s">
        <v>55</v>
      </c>
      <c r="F203" s="181">
        <v>43668</v>
      </c>
      <c r="G203" s="181">
        <v>43730</v>
      </c>
      <c r="H203" s="182">
        <v>141814</v>
      </c>
      <c r="I203" s="183">
        <v>0.85</v>
      </c>
      <c r="J203" s="183">
        <f t="shared" si="2"/>
        <v>120.54</v>
      </c>
    </row>
    <row r="204" spans="2:10" x14ac:dyDescent="0.25">
      <c r="B204" s="179">
        <v>176</v>
      </c>
      <c r="C204" s="180">
        <v>34657337</v>
      </c>
      <c r="D204" s="180" t="s">
        <v>126</v>
      </c>
      <c r="E204" s="180" t="s">
        <v>56</v>
      </c>
      <c r="F204" s="181">
        <v>43668</v>
      </c>
      <c r="G204" s="181">
        <v>43730</v>
      </c>
      <c r="H204" s="182">
        <v>238</v>
      </c>
      <c r="I204" s="183">
        <v>0.85</v>
      </c>
      <c r="J204" s="183">
        <f t="shared" si="2"/>
        <v>0.2</v>
      </c>
    </row>
    <row r="205" spans="2:10" x14ac:dyDescent="0.25">
      <c r="B205" s="179">
        <v>177</v>
      </c>
      <c r="C205" s="180">
        <v>34670252</v>
      </c>
      <c r="D205" s="180" t="s">
        <v>127</v>
      </c>
      <c r="E205" s="180" t="s">
        <v>54</v>
      </c>
      <c r="F205" s="181">
        <v>43647</v>
      </c>
      <c r="G205" s="181">
        <v>43660</v>
      </c>
      <c r="H205" s="182">
        <v>2805554</v>
      </c>
      <c r="I205" s="183">
        <v>0.85</v>
      </c>
      <c r="J205" s="183">
        <f t="shared" si="2"/>
        <v>2384.7199999999998</v>
      </c>
    </row>
    <row r="206" spans="2:10" x14ac:dyDescent="0.25">
      <c r="B206" s="179">
        <v>178</v>
      </c>
      <c r="C206" s="180">
        <v>34694439</v>
      </c>
      <c r="D206" s="180" t="s">
        <v>128</v>
      </c>
      <c r="E206" s="180" t="s">
        <v>52</v>
      </c>
      <c r="F206" s="181">
        <v>43648</v>
      </c>
      <c r="G206" s="181">
        <v>43737</v>
      </c>
      <c r="H206" s="182">
        <v>56101</v>
      </c>
      <c r="I206" s="183">
        <v>0.85</v>
      </c>
      <c r="J206" s="183">
        <f t="shared" si="2"/>
        <v>47.69</v>
      </c>
    </row>
    <row r="207" spans="2:10" x14ac:dyDescent="0.25">
      <c r="B207" s="179">
        <v>179</v>
      </c>
      <c r="C207" s="180">
        <v>34694439</v>
      </c>
      <c r="D207" s="180" t="s">
        <v>128</v>
      </c>
      <c r="E207" s="180" t="s">
        <v>53</v>
      </c>
      <c r="F207" s="181">
        <v>43648</v>
      </c>
      <c r="G207" s="181">
        <v>43737</v>
      </c>
      <c r="H207" s="182">
        <v>987</v>
      </c>
      <c r="I207" s="183">
        <v>0.85</v>
      </c>
      <c r="J207" s="183">
        <f t="shared" si="2"/>
        <v>0.84</v>
      </c>
    </row>
    <row r="208" spans="2:10" x14ac:dyDescent="0.25">
      <c r="B208" s="179">
        <v>180</v>
      </c>
      <c r="C208" s="180">
        <v>34694439</v>
      </c>
      <c r="D208" s="180" t="s">
        <v>128</v>
      </c>
      <c r="E208" s="180" t="s">
        <v>54</v>
      </c>
      <c r="F208" s="181">
        <v>43648</v>
      </c>
      <c r="G208" s="181">
        <v>43737</v>
      </c>
      <c r="H208" s="182">
        <v>54743</v>
      </c>
      <c r="I208" s="183">
        <v>0.85</v>
      </c>
      <c r="J208" s="183">
        <f t="shared" si="2"/>
        <v>46.53</v>
      </c>
    </row>
    <row r="209" spans="2:10" x14ac:dyDescent="0.25">
      <c r="B209" s="179">
        <v>181</v>
      </c>
      <c r="C209" s="180">
        <v>34707572</v>
      </c>
      <c r="D209" s="180" t="s">
        <v>129</v>
      </c>
      <c r="E209" s="180" t="s">
        <v>52</v>
      </c>
      <c r="F209" s="181">
        <v>43649</v>
      </c>
      <c r="G209" s="181">
        <v>43737</v>
      </c>
      <c r="H209" s="182">
        <v>66569</v>
      </c>
      <c r="I209" s="183">
        <v>0.85</v>
      </c>
      <c r="J209" s="183">
        <f t="shared" si="2"/>
        <v>56.58</v>
      </c>
    </row>
    <row r="210" spans="2:10" x14ac:dyDescent="0.25">
      <c r="B210" s="179">
        <v>182</v>
      </c>
      <c r="C210" s="180">
        <v>34707572</v>
      </c>
      <c r="D210" s="180" t="s">
        <v>129</v>
      </c>
      <c r="E210" s="180" t="s">
        <v>53</v>
      </c>
      <c r="F210" s="181">
        <v>43649</v>
      </c>
      <c r="G210" s="181">
        <v>43737</v>
      </c>
      <c r="H210" s="182">
        <v>1088</v>
      </c>
      <c r="I210" s="183">
        <v>0.85</v>
      </c>
      <c r="J210" s="183">
        <f t="shared" si="2"/>
        <v>0.92</v>
      </c>
    </row>
    <row r="211" spans="2:10" x14ac:dyDescent="0.25">
      <c r="B211" s="179">
        <v>183</v>
      </c>
      <c r="C211" s="180">
        <v>34707572</v>
      </c>
      <c r="D211" s="180" t="s">
        <v>129</v>
      </c>
      <c r="E211" s="180" t="s">
        <v>54</v>
      </c>
      <c r="F211" s="181">
        <v>43649</v>
      </c>
      <c r="G211" s="181">
        <v>43737</v>
      </c>
      <c r="H211" s="182">
        <v>69103</v>
      </c>
      <c r="I211" s="183">
        <v>0.85</v>
      </c>
      <c r="J211" s="183">
        <f t="shared" si="2"/>
        <v>58.74</v>
      </c>
    </row>
    <row r="212" spans="2:10" x14ac:dyDescent="0.25">
      <c r="B212" s="179">
        <v>184</v>
      </c>
      <c r="C212" s="180">
        <v>34707572</v>
      </c>
      <c r="D212" s="180" t="s">
        <v>129</v>
      </c>
      <c r="E212" s="180" t="s">
        <v>55</v>
      </c>
      <c r="F212" s="181">
        <v>43649</v>
      </c>
      <c r="G212" s="181">
        <v>43737</v>
      </c>
      <c r="H212" s="182">
        <v>67626</v>
      </c>
      <c r="I212" s="183">
        <v>0.85</v>
      </c>
      <c r="J212" s="183">
        <f t="shared" si="2"/>
        <v>57.48</v>
      </c>
    </row>
    <row r="213" spans="2:10" x14ac:dyDescent="0.25">
      <c r="B213" s="179">
        <v>185</v>
      </c>
      <c r="C213" s="180">
        <v>34707572</v>
      </c>
      <c r="D213" s="180" t="s">
        <v>129</v>
      </c>
      <c r="E213" s="180" t="s">
        <v>56</v>
      </c>
      <c r="F213" s="181">
        <v>43649</v>
      </c>
      <c r="G213" s="181">
        <v>43737</v>
      </c>
      <c r="H213" s="182">
        <v>9931</v>
      </c>
      <c r="I213" s="183">
        <v>0.85</v>
      </c>
      <c r="J213" s="183">
        <f t="shared" si="2"/>
        <v>8.44</v>
      </c>
    </row>
    <row r="214" spans="2:10" x14ac:dyDescent="0.25">
      <c r="B214" s="179">
        <v>186</v>
      </c>
      <c r="C214" s="180">
        <v>34807302</v>
      </c>
      <c r="D214" s="180" t="s">
        <v>130</v>
      </c>
      <c r="E214" s="180" t="s">
        <v>52</v>
      </c>
      <c r="F214" s="181">
        <v>43656</v>
      </c>
      <c r="G214" s="181">
        <v>43737</v>
      </c>
      <c r="H214" s="182">
        <v>64890</v>
      </c>
      <c r="I214" s="183">
        <v>0.85</v>
      </c>
      <c r="J214" s="183">
        <f t="shared" si="2"/>
        <v>55.16</v>
      </c>
    </row>
    <row r="215" spans="2:10" x14ac:dyDescent="0.25">
      <c r="B215" s="179">
        <v>187</v>
      </c>
      <c r="C215" s="180">
        <v>34807302</v>
      </c>
      <c r="D215" s="180" t="s">
        <v>130</v>
      </c>
      <c r="E215" s="180" t="s">
        <v>53</v>
      </c>
      <c r="F215" s="181">
        <v>43656</v>
      </c>
      <c r="G215" s="181">
        <v>43737</v>
      </c>
      <c r="H215" s="182">
        <v>934</v>
      </c>
      <c r="I215" s="183">
        <v>0.85</v>
      </c>
      <c r="J215" s="183">
        <f t="shared" si="2"/>
        <v>0.79</v>
      </c>
    </row>
    <row r="216" spans="2:10" x14ac:dyDescent="0.25">
      <c r="B216" s="179">
        <v>188</v>
      </c>
      <c r="C216" s="180">
        <v>34807302</v>
      </c>
      <c r="D216" s="180" t="s">
        <v>130</v>
      </c>
      <c r="E216" s="180" t="s">
        <v>54</v>
      </c>
      <c r="F216" s="181">
        <v>43656</v>
      </c>
      <c r="G216" s="181">
        <v>43737</v>
      </c>
      <c r="H216" s="182">
        <v>75119</v>
      </c>
      <c r="I216" s="183">
        <v>0.85</v>
      </c>
      <c r="J216" s="183">
        <f t="shared" si="2"/>
        <v>63.85</v>
      </c>
    </row>
    <row r="217" spans="2:10" x14ac:dyDescent="0.25">
      <c r="B217" s="179">
        <v>189</v>
      </c>
      <c r="C217" s="180">
        <v>34823150</v>
      </c>
      <c r="D217" s="180" t="s">
        <v>131</v>
      </c>
      <c r="E217" s="180" t="s">
        <v>50</v>
      </c>
      <c r="F217" s="181">
        <v>43661</v>
      </c>
      <c r="G217" s="181">
        <v>43737</v>
      </c>
      <c r="H217" s="182">
        <v>217288</v>
      </c>
      <c r="I217" s="183">
        <v>0.85</v>
      </c>
      <c r="J217" s="183">
        <f t="shared" si="2"/>
        <v>184.69</v>
      </c>
    </row>
    <row r="218" spans="2:10" x14ac:dyDescent="0.25">
      <c r="B218" s="179">
        <v>190</v>
      </c>
      <c r="C218" s="180">
        <v>34857450</v>
      </c>
      <c r="D218" s="180" t="s">
        <v>132</v>
      </c>
      <c r="E218" s="180" t="s">
        <v>52</v>
      </c>
      <c r="F218" s="181">
        <v>43661</v>
      </c>
      <c r="G218" s="181">
        <v>43737</v>
      </c>
      <c r="H218" s="182">
        <v>88133</v>
      </c>
      <c r="I218" s="183">
        <v>0.85</v>
      </c>
      <c r="J218" s="183">
        <f t="shared" si="2"/>
        <v>74.91</v>
      </c>
    </row>
    <row r="219" spans="2:10" x14ac:dyDescent="0.25">
      <c r="B219" s="179">
        <v>191</v>
      </c>
      <c r="C219" s="180">
        <v>34857450</v>
      </c>
      <c r="D219" s="180" t="s">
        <v>132</v>
      </c>
      <c r="E219" s="180" t="s">
        <v>53</v>
      </c>
      <c r="F219" s="181">
        <v>43661</v>
      </c>
      <c r="G219" s="181">
        <v>43737</v>
      </c>
      <c r="H219" s="182">
        <v>1347</v>
      </c>
      <c r="I219" s="183">
        <v>0.85</v>
      </c>
      <c r="J219" s="183">
        <f t="shared" si="2"/>
        <v>1.1399999999999999</v>
      </c>
    </row>
    <row r="220" spans="2:10" x14ac:dyDescent="0.25">
      <c r="B220" s="179">
        <v>192</v>
      </c>
      <c r="C220" s="180">
        <v>34857450</v>
      </c>
      <c r="D220" s="180" t="s">
        <v>132</v>
      </c>
      <c r="E220" s="180" t="s">
        <v>54</v>
      </c>
      <c r="F220" s="181">
        <v>43661</v>
      </c>
      <c r="G220" s="181">
        <v>43737</v>
      </c>
      <c r="H220" s="182">
        <v>87658</v>
      </c>
      <c r="I220" s="183">
        <v>0.85</v>
      </c>
      <c r="J220" s="183">
        <f t="shared" ref="J220:J283" si="3">ROUND(H220*(I220/1000),2)</f>
        <v>74.510000000000005</v>
      </c>
    </row>
    <row r="221" spans="2:10" x14ac:dyDescent="0.25">
      <c r="B221" s="179">
        <v>193</v>
      </c>
      <c r="C221" s="180">
        <v>34857450</v>
      </c>
      <c r="D221" s="180" t="s">
        <v>132</v>
      </c>
      <c r="E221" s="180" t="s">
        <v>55</v>
      </c>
      <c r="F221" s="181">
        <v>43661</v>
      </c>
      <c r="G221" s="181">
        <v>43737</v>
      </c>
      <c r="H221" s="182">
        <v>91332</v>
      </c>
      <c r="I221" s="183">
        <v>0.85</v>
      </c>
      <c r="J221" s="183">
        <f t="shared" si="3"/>
        <v>77.63</v>
      </c>
    </row>
    <row r="222" spans="2:10" x14ac:dyDescent="0.25">
      <c r="B222" s="179">
        <v>194</v>
      </c>
      <c r="C222" s="180">
        <v>34857450</v>
      </c>
      <c r="D222" s="180" t="s">
        <v>132</v>
      </c>
      <c r="E222" s="180" t="s">
        <v>56</v>
      </c>
      <c r="F222" s="181">
        <v>43661</v>
      </c>
      <c r="G222" s="181">
        <v>43737</v>
      </c>
      <c r="H222" s="182">
        <v>15716</v>
      </c>
      <c r="I222" s="183">
        <v>0.85</v>
      </c>
      <c r="J222" s="183">
        <f t="shared" si="3"/>
        <v>13.36</v>
      </c>
    </row>
    <row r="223" spans="2:10" x14ac:dyDescent="0.25">
      <c r="B223" s="179">
        <v>195</v>
      </c>
      <c r="C223" s="180">
        <v>34966678</v>
      </c>
      <c r="D223" s="180" t="s">
        <v>133</v>
      </c>
      <c r="E223" s="180" t="s">
        <v>52</v>
      </c>
      <c r="F223" s="181">
        <v>43668</v>
      </c>
      <c r="G223" s="181">
        <v>43737</v>
      </c>
      <c r="H223" s="182">
        <v>104057</v>
      </c>
      <c r="I223" s="183">
        <v>0.85</v>
      </c>
      <c r="J223" s="183">
        <f t="shared" si="3"/>
        <v>88.45</v>
      </c>
    </row>
    <row r="224" spans="2:10" x14ac:dyDescent="0.25">
      <c r="B224" s="179">
        <v>196</v>
      </c>
      <c r="C224" s="180">
        <v>34966678</v>
      </c>
      <c r="D224" s="180" t="s">
        <v>133</v>
      </c>
      <c r="E224" s="180" t="s">
        <v>53</v>
      </c>
      <c r="F224" s="181">
        <v>43668</v>
      </c>
      <c r="G224" s="181">
        <v>43737</v>
      </c>
      <c r="H224" s="182">
        <v>2512</v>
      </c>
      <c r="I224" s="183">
        <v>0.85</v>
      </c>
      <c r="J224" s="183">
        <f t="shared" si="3"/>
        <v>2.14</v>
      </c>
    </row>
    <row r="225" spans="2:13" x14ac:dyDescent="0.25">
      <c r="B225" s="179">
        <v>197</v>
      </c>
      <c r="C225" s="180">
        <v>34966678</v>
      </c>
      <c r="D225" s="180" t="s">
        <v>133</v>
      </c>
      <c r="E225" s="180" t="s">
        <v>54</v>
      </c>
      <c r="F225" s="181">
        <v>43668</v>
      </c>
      <c r="G225" s="181">
        <v>43737</v>
      </c>
      <c r="H225" s="182">
        <v>118492</v>
      </c>
      <c r="I225" s="183">
        <v>0.85</v>
      </c>
      <c r="J225" s="183">
        <f t="shared" si="3"/>
        <v>100.72</v>
      </c>
    </row>
    <row r="226" spans="2:13" x14ac:dyDescent="0.25">
      <c r="B226" s="179">
        <v>198</v>
      </c>
      <c r="C226" s="180">
        <v>34966678</v>
      </c>
      <c r="D226" s="180" t="s">
        <v>133</v>
      </c>
      <c r="E226" s="180" t="s">
        <v>55</v>
      </c>
      <c r="F226" s="181">
        <v>43668</v>
      </c>
      <c r="G226" s="181">
        <v>43737</v>
      </c>
      <c r="H226" s="182">
        <v>117434</v>
      </c>
      <c r="I226" s="183">
        <v>0.85</v>
      </c>
      <c r="J226" s="183">
        <f t="shared" si="3"/>
        <v>99.82</v>
      </c>
    </row>
    <row r="227" spans="2:13" x14ac:dyDescent="0.25">
      <c r="B227" s="179">
        <v>199</v>
      </c>
      <c r="C227" s="180">
        <v>34966678</v>
      </c>
      <c r="D227" s="180" t="s">
        <v>133</v>
      </c>
      <c r="E227" s="180" t="s">
        <v>56</v>
      </c>
      <c r="F227" s="181">
        <v>43668</v>
      </c>
      <c r="G227" s="181">
        <v>43737</v>
      </c>
      <c r="H227" s="182">
        <v>15192</v>
      </c>
      <c r="I227" s="183">
        <v>0.85</v>
      </c>
      <c r="J227" s="183">
        <f t="shared" si="3"/>
        <v>12.91</v>
      </c>
    </row>
    <row r="228" spans="2:13" x14ac:dyDescent="0.25">
      <c r="B228" s="179">
        <v>200</v>
      </c>
      <c r="C228" s="180">
        <v>35014837</v>
      </c>
      <c r="D228" s="180" t="s">
        <v>134</v>
      </c>
      <c r="E228" s="180" t="s">
        <v>55</v>
      </c>
      <c r="F228" s="181">
        <v>43670</v>
      </c>
      <c r="G228" s="181">
        <v>43687</v>
      </c>
      <c r="H228" s="182">
        <v>93884</v>
      </c>
      <c r="I228" s="183">
        <v>0.85</v>
      </c>
      <c r="J228" s="183">
        <f t="shared" si="3"/>
        <v>79.8</v>
      </c>
    </row>
    <row r="229" spans="2:13" x14ac:dyDescent="0.25">
      <c r="B229" s="179">
        <v>201</v>
      </c>
      <c r="C229" s="180">
        <v>35014837</v>
      </c>
      <c r="D229" s="180" t="s">
        <v>134</v>
      </c>
      <c r="E229" s="180" t="s">
        <v>56</v>
      </c>
      <c r="F229" s="181">
        <v>43670</v>
      </c>
      <c r="G229" s="181">
        <v>43687</v>
      </c>
      <c r="H229" s="182">
        <v>182</v>
      </c>
      <c r="I229" s="183">
        <v>0.85</v>
      </c>
      <c r="J229" s="183">
        <f t="shared" si="3"/>
        <v>0.15</v>
      </c>
    </row>
    <row r="230" spans="2:13" x14ac:dyDescent="0.25">
      <c r="B230" s="179">
        <v>202</v>
      </c>
      <c r="C230" s="180" t="s">
        <v>135</v>
      </c>
      <c r="D230" s="180" t="s">
        <v>136</v>
      </c>
      <c r="E230" s="180" t="s">
        <v>52</v>
      </c>
      <c r="F230" s="181">
        <v>43647</v>
      </c>
      <c r="G230" s="181">
        <v>43677</v>
      </c>
      <c r="H230" s="182">
        <v>19318932</v>
      </c>
      <c r="I230" s="183">
        <v>0.85</v>
      </c>
      <c r="J230" s="183">
        <f t="shared" si="3"/>
        <v>16421.09</v>
      </c>
    </row>
    <row r="231" spans="2:13" x14ac:dyDescent="0.25">
      <c r="B231" s="179">
        <v>203</v>
      </c>
      <c r="C231" s="180" t="s">
        <v>135</v>
      </c>
      <c r="D231" s="180" t="s">
        <v>137</v>
      </c>
      <c r="E231" s="180" t="s">
        <v>53</v>
      </c>
      <c r="F231" s="181">
        <v>43647</v>
      </c>
      <c r="G231" s="181">
        <v>43677</v>
      </c>
      <c r="H231" s="182">
        <v>235126</v>
      </c>
      <c r="I231" s="183">
        <v>0.85</v>
      </c>
      <c r="J231" s="183">
        <f t="shared" si="3"/>
        <v>199.86</v>
      </c>
    </row>
    <row r="232" spans="2:13" x14ac:dyDescent="0.25">
      <c r="B232" s="179">
        <v>204</v>
      </c>
      <c r="C232" s="180" t="s">
        <v>135</v>
      </c>
      <c r="D232" s="180" t="s">
        <v>138</v>
      </c>
      <c r="E232" s="180" t="s">
        <v>54</v>
      </c>
      <c r="F232" s="181">
        <v>43647</v>
      </c>
      <c r="G232" s="181">
        <v>43677</v>
      </c>
      <c r="H232" s="182">
        <v>16830807</v>
      </c>
      <c r="I232" s="183">
        <v>0.85</v>
      </c>
      <c r="J232" s="183">
        <f t="shared" si="3"/>
        <v>14306.19</v>
      </c>
    </row>
    <row r="233" spans="2:13" x14ac:dyDescent="0.25">
      <c r="B233" s="179">
        <v>205</v>
      </c>
      <c r="C233" s="180" t="s">
        <v>135</v>
      </c>
      <c r="D233" s="180" t="s">
        <v>139</v>
      </c>
      <c r="E233" s="180" t="s">
        <v>55</v>
      </c>
      <c r="F233" s="181">
        <v>43647</v>
      </c>
      <c r="G233" s="181">
        <v>43677</v>
      </c>
      <c r="H233" s="182">
        <v>18025964</v>
      </c>
      <c r="I233" s="183">
        <v>0.85</v>
      </c>
      <c r="J233" s="183">
        <f t="shared" si="3"/>
        <v>15322.07</v>
      </c>
    </row>
    <row r="234" spans="2:13" x14ac:dyDescent="0.25">
      <c r="B234" s="179">
        <v>206</v>
      </c>
      <c r="C234" s="180" t="s">
        <v>135</v>
      </c>
      <c r="D234" s="180" t="s">
        <v>140</v>
      </c>
      <c r="E234" s="180" t="s">
        <v>56</v>
      </c>
      <c r="F234" s="181">
        <v>43647</v>
      </c>
      <c r="G234" s="181">
        <v>43677</v>
      </c>
      <c r="H234" s="182">
        <v>1813905</v>
      </c>
      <c r="I234" s="183">
        <v>0.85</v>
      </c>
      <c r="J234" s="183">
        <f t="shared" si="3"/>
        <v>1541.82</v>
      </c>
    </row>
    <row r="235" spans="2:13" x14ac:dyDescent="0.25">
      <c r="B235" s="43"/>
      <c r="C235" s="42"/>
      <c r="F235" s="184"/>
      <c r="G235" s="127"/>
      <c r="H235" s="151"/>
      <c r="I235" s="185"/>
      <c r="J235" s="186"/>
      <c r="K235" s="151"/>
      <c r="M235" s="151"/>
    </row>
    <row r="236" spans="2:13" x14ac:dyDescent="0.25">
      <c r="B236" s="43"/>
      <c r="C236" s="42"/>
      <c r="E236" s="151"/>
      <c r="F236" s="17"/>
      <c r="G236" s="17"/>
      <c r="H236" s="187"/>
      <c r="I236" s="188"/>
      <c r="J236" s="188"/>
      <c r="K236" s="151"/>
      <c r="M236" s="151"/>
    </row>
    <row r="237" spans="2:13" x14ac:dyDescent="0.25">
      <c r="B237" s="43"/>
      <c r="C237" s="42"/>
      <c r="D237" s="151"/>
      <c r="E237" s="184"/>
      <c r="F237" s="127"/>
      <c r="G237" s="151"/>
      <c r="I237" s="151"/>
      <c r="J237" s="185"/>
      <c r="K237" s="151"/>
      <c r="M237" s="151"/>
    </row>
    <row r="238" spans="2:13" x14ac:dyDescent="0.25">
      <c r="B238" s="43"/>
      <c r="C238" s="42"/>
      <c r="E238" s="184"/>
      <c r="F238" s="21" t="s">
        <v>141</v>
      </c>
      <c r="G238" s="19" t="s">
        <v>52</v>
      </c>
      <c r="H238" s="151">
        <f>SUMIF(E28:E235,G238,H28:H235)</f>
        <v>34082339</v>
      </c>
      <c r="I238" s="185"/>
      <c r="J238" s="189">
        <f>SUMIF(E28:E235,G238,J28:J235)</f>
        <v>30505.470000000008</v>
      </c>
      <c r="K238" s="151"/>
      <c r="M238" s="151"/>
    </row>
    <row r="239" spans="2:13" x14ac:dyDescent="0.25">
      <c r="B239" s="43"/>
      <c r="C239" s="42"/>
      <c r="D239" s="151"/>
      <c r="E239" s="184"/>
      <c r="F239" s="151"/>
      <c r="G239" s="19" t="s">
        <v>55</v>
      </c>
      <c r="H239" s="151">
        <f>SUMIF(E28:E235,G239,H28:H235)</f>
        <v>33387819</v>
      </c>
      <c r="I239" s="185"/>
      <c r="J239" s="189">
        <f>SUMIF(E28:E235,G239,J28:J235)</f>
        <v>29889.550000000003</v>
      </c>
      <c r="K239" s="151"/>
      <c r="M239" s="151"/>
    </row>
    <row r="240" spans="2:13" x14ac:dyDescent="0.25">
      <c r="B240" s="43"/>
      <c r="C240" s="42"/>
      <c r="E240" s="184"/>
      <c r="F240" s="151"/>
      <c r="G240" s="161" t="s">
        <v>54</v>
      </c>
      <c r="H240" s="151">
        <f>SUMIF(E28:E235,G240,H28:H235)</f>
        <v>36740736</v>
      </c>
      <c r="I240" s="185"/>
      <c r="J240" s="189">
        <f>SUMIF(E28:E235,G240,J28:J235)</f>
        <v>32461.469999999994</v>
      </c>
      <c r="K240" s="151"/>
      <c r="M240" s="151"/>
    </row>
    <row r="241" spans="2:13" x14ac:dyDescent="0.25">
      <c r="B241" s="43"/>
      <c r="C241" s="42"/>
      <c r="E241" s="184"/>
      <c r="F241" s="151"/>
      <c r="G241" s="161" t="s">
        <v>56</v>
      </c>
      <c r="H241" s="151">
        <f>SUMIF(E28:E235,G241,H28:H235)</f>
        <v>4756430</v>
      </c>
      <c r="I241" s="185"/>
      <c r="J241" s="189">
        <f>SUMIF(E28:E235,G241,J28:J235)</f>
        <v>4399.4199999999992</v>
      </c>
      <c r="K241" s="151"/>
      <c r="M241" s="151"/>
    </row>
    <row r="242" spans="2:13" x14ac:dyDescent="0.25">
      <c r="B242" s="43"/>
      <c r="C242" s="42"/>
      <c r="E242" s="184"/>
      <c r="F242" s="151"/>
      <c r="G242" s="19" t="s">
        <v>53</v>
      </c>
      <c r="H242" s="151">
        <f>SUMIF(E28:E235,G242,H28:H235)</f>
        <v>335996</v>
      </c>
      <c r="I242" s="185"/>
      <c r="J242" s="189">
        <f>SUMIF(E28:E235,G242,J28:J235)</f>
        <v>292.80000000000007</v>
      </c>
      <c r="K242" s="151"/>
      <c r="M242" s="151"/>
    </row>
    <row r="243" spans="2:13" x14ac:dyDescent="0.25">
      <c r="B243" s="43"/>
      <c r="C243" s="42"/>
      <c r="E243" s="184"/>
      <c r="F243" s="151"/>
      <c r="G243" s="19" t="s">
        <v>50</v>
      </c>
      <c r="H243" s="151">
        <f>SUMIF(E28:E235,G243,H28:H235)</f>
        <v>935560</v>
      </c>
      <c r="I243" s="185"/>
      <c r="J243" s="189">
        <f>SUMIF(E28:E235,G243,J28:J235)</f>
        <v>895.78</v>
      </c>
      <c r="K243" s="151"/>
      <c r="M243" s="151"/>
    </row>
    <row r="244" spans="2:13" x14ac:dyDescent="0.25">
      <c r="B244" s="43"/>
      <c r="C244" s="42"/>
      <c r="E244" s="151"/>
      <c r="F244" s="17"/>
      <c r="G244" s="18"/>
      <c r="H244" s="17"/>
      <c r="I244" s="187"/>
      <c r="J244" s="188"/>
      <c r="K244" s="151"/>
      <c r="M244" s="151"/>
    </row>
    <row r="245" spans="2:13" x14ac:dyDescent="0.25">
      <c r="B245" s="43"/>
      <c r="C245" s="42"/>
      <c r="E245" s="184"/>
      <c r="F245" s="151"/>
      <c r="H245" s="151"/>
      <c r="I245" s="185"/>
      <c r="J245" s="186"/>
      <c r="K245" s="151"/>
      <c r="M245" s="151"/>
    </row>
    <row r="246" spans="2:13" x14ac:dyDescent="0.25">
      <c r="B246" s="43"/>
      <c r="C246" s="42"/>
      <c r="E246" s="184"/>
      <c r="F246" s="21" t="s">
        <v>142</v>
      </c>
      <c r="G246" s="151"/>
      <c r="H246" s="151">
        <v>110238880</v>
      </c>
      <c r="J246" s="190">
        <f>SUM(J28:J235)</f>
        <v>98444.489999999991</v>
      </c>
      <c r="K246" s="151"/>
      <c r="M246" s="151"/>
    </row>
    <row r="247" spans="2:13" x14ac:dyDescent="0.25">
      <c r="K247" s="151"/>
      <c r="M247" s="151"/>
    </row>
    <row r="248" spans="2:13" x14ac:dyDescent="0.25">
      <c r="B248" s="30" t="s">
        <v>143</v>
      </c>
      <c r="C248" s="22"/>
      <c r="D248" s="33"/>
      <c r="E248" s="22"/>
      <c r="F248" s="22"/>
      <c r="G248" s="22"/>
      <c r="H248" s="22"/>
      <c r="I248" s="22"/>
      <c r="J248" s="23"/>
      <c r="K248" s="151"/>
      <c r="M248" s="151"/>
    </row>
    <row r="249" spans="2:13" x14ac:dyDescent="0.25">
      <c r="B249" s="24"/>
      <c r="C249" s="25"/>
      <c r="D249" s="25"/>
      <c r="E249" s="25"/>
      <c r="F249" s="25"/>
      <c r="G249" s="25"/>
      <c r="H249" s="25"/>
      <c r="I249" s="25"/>
      <c r="J249" s="26"/>
      <c r="K249" s="151"/>
      <c r="M249" s="151"/>
    </row>
    <row r="250" spans="2:13" x14ac:dyDescent="0.25">
      <c r="B250" s="15"/>
      <c r="C250" s="15"/>
      <c r="D250" s="15"/>
      <c r="E250" s="15"/>
      <c r="F250" s="15"/>
      <c r="G250" s="15"/>
      <c r="H250" s="15"/>
      <c r="I250" s="15"/>
      <c r="J250" s="15"/>
      <c r="K250" s="151"/>
      <c r="M250" s="151"/>
    </row>
    <row r="251" spans="2:13" x14ac:dyDescent="0.25">
      <c r="K251" s="151"/>
      <c r="M251" s="151"/>
    </row>
    <row r="252" spans="2:13" x14ac:dyDescent="0.25">
      <c r="B252" s="7" t="s">
        <v>144</v>
      </c>
      <c r="I252" s="19" t="s">
        <v>52</v>
      </c>
      <c r="J252" s="190">
        <f>SUMIF(E28:E235,I252,J28:J235)</f>
        <v>30505.470000000008</v>
      </c>
      <c r="K252" s="151"/>
      <c r="M252" s="151"/>
    </row>
    <row r="253" spans="2:13" x14ac:dyDescent="0.25">
      <c r="I253" s="19" t="s">
        <v>55</v>
      </c>
      <c r="J253" s="190">
        <f>SUMIF(E28:E235,I253,J28:J235)</f>
        <v>29889.550000000003</v>
      </c>
      <c r="K253" s="151"/>
      <c r="L253" s="191"/>
      <c r="M253" s="151"/>
    </row>
    <row r="254" spans="2:13" x14ac:dyDescent="0.25">
      <c r="I254" s="161" t="s">
        <v>54</v>
      </c>
      <c r="J254" s="190">
        <f>SUMIF(E28:E235,I254,J28:J235)</f>
        <v>32461.469999999994</v>
      </c>
      <c r="K254" s="151"/>
      <c r="M254" s="151"/>
    </row>
    <row r="255" spans="2:13" x14ac:dyDescent="0.25">
      <c r="B255" s="7"/>
      <c r="I255" s="161" t="s">
        <v>56</v>
      </c>
      <c r="J255" s="190">
        <f>SUMIF(E28:E235,I255,J28:J235)</f>
        <v>4399.4199999999992</v>
      </c>
      <c r="K255" s="151"/>
      <c r="M255" s="151"/>
    </row>
    <row r="256" spans="2:13" x14ac:dyDescent="0.25">
      <c r="B256" s="7"/>
      <c r="I256" s="19" t="s">
        <v>53</v>
      </c>
      <c r="J256" s="190">
        <f>SUMIF(E28:E235,I256,J28:J235)</f>
        <v>292.80000000000007</v>
      </c>
      <c r="K256" s="151"/>
      <c r="M256" s="151"/>
    </row>
    <row r="257" spans="2:14" x14ac:dyDescent="0.25">
      <c r="I257" s="19" t="s">
        <v>50</v>
      </c>
      <c r="J257" s="190">
        <f>SUMIF(E28:E235,I257,J28:J235)</f>
        <v>895.78</v>
      </c>
      <c r="K257" s="151"/>
      <c r="M257" s="151"/>
    </row>
    <row r="258" spans="2:14" x14ac:dyDescent="0.25">
      <c r="I258" s="19"/>
      <c r="J258" s="192"/>
      <c r="K258" s="151"/>
      <c r="M258" s="151"/>
    </row>
    <row r="259" spans="2:14" x14ac:dyDescent="0.25">
      <c r="B259" s="12" t="s">
        <v>4</v>
      </c>
      <c r="C259" s="154"/>
      <c r="D259" s="27"/>
      <c r="E259" s="11" t="s">
        <v>0</v>
      </c>
      <c r="F259" s="9" t="str">
        <f>J1</f>
        <v>08/06/2019</v>
      </c>
      <c r="I259" s="19"/>
      <c r="K259" s="151"/>
      <c r="M259" s="151"/>
    </row>
    <row r="260" spans="2:14" x14ac:dyDescent="0.25">
      <c r="B260" s="6" t="s">
        <v>8</v>
      </c>
      <c r="D260" s="28"/>
      <c r="E260" s="19" t="s">
        <v>2</v>
      </c>
      <c r="F260" s="10">
        <f>J2</f>
        <v>8538</v>
      </c>
      <c r="I260" s="19"/>
      <c r="K260" s="151"/>
      <c r="M260" s="151"/>
    </row>
    <row r="261" spans="2:14" x14ac:dyDescent="0.25">
      <c r="B261" s="13" t="s">
        <v>6</v>
      </c>
      <c r="D261" s="28"/>
      <c r="E261" s="19" t="s">
        <v>145</v>
      </c>
      <c r="F261" s="10" t="str">
        <f>D12</f>
        <v>A&amp;E Networks</v>
      </c>
      <c r="I261" s="8" t="s">
        <v>146</v>
      </c>
      <c r="J261" s="193">
        <f>SUM(J28:J235)</f>
        <v>98444.489999999991</v>
      </c>
      <c r="K261" s="151"/>
      <c r="M261" s="151"/>
    </row>
    <row r="262" spans="2:14" x14ac:dyDescent="0.25">
      <c r="B262" s="14" t="s">
        <v>7</v>
      </c>
      <c r="C262" s="155"/>
      <c r="D262" s="29"/>
      <c r="E262" s="19"/>
      <c r="F262" s="10"/>
      <c r="K262" s="151"/>
      <c r="M262" s="151"/>
    </row>
    <row r="263" spans="2:14" x14ac:dyDescent="0.25">
      <c r="C263" s="3"/>
      <c r="D263" s="3"/>
      <c r="E263" s="2"/>
      <c r="F263" s="2"/>
      <c r="G263" s="2"/>
      <c r="K263" s="151"/>
      <c r="M263" s="151"/>
    </row>
    <row r="264" spans="2:14" x14ac:dyDescent="0.25">
      <c r="C264" s="3"/>
      <c r="D264" s="3"/>
      <c r="E264" s="2"/>
      <c r="F264" s="2"/>
      <c r="G264" s="2"/>
      <c r="K264" s="151"/>
      <c r="M264" s="151"/>
    </row>
    <row r="265" spans="2:14" x14ac:dyDescent="0.25">
      <c r="C265" s="3"/>
      <c r="D265" s="3"/>
      <c r="E265" s="2"/>
      <c r="F265" s="2"/>
      <c r="G265" s="2"/>
      <c r="K265" s="151"/>
      <c r="M265" s="151"/>
    </row>
    <row r="266" spans="2:14" x14ac:dyDescent="0.25">
      <c r="C266" s="3"/>
      <c r="D266" s="3"/>
      <c r="E266" s="2"/>
      <c r="F266" s="2"/>
      <c r="G266" s="2"/>
      <c r="K266" s="151"/>
      <c r="M266" s="151"/>
    </row>
    <row r="267" spans="2:14" x14ac:dyDescent="0.25">
      <c r="C267" s="3"/>
      <c r="D267" s="3"/>
      <c r="E267" s="2"/>
      <c r="F267" s="2"/>
      <c r="G267" s="2"/>
      <c r="K267" s="151"/>
      <c r="M267" s="151"/>
    </row>
    <row r="268" spans="2:14" x14ac:dyDescent="0.25">
      <c r="C268" s="3"/>
      <c r="D268" s="3"/>
      <c r="E268" s="2"/>
      <c r="F268" s="2"/>
      <c r="G268" s="2"/>
      <c r="K268" s="151"/>
      <c r="M268" s="151"/>
    </row>
    <row r="269" spans="2:14" x14ac:dyDescent="0.25">
      <c r="C269" s="3"/>
      <c r="D269" s="3"/>
      <c r="E269" s="2"/>
      <c r="F269" s="2"/>
      <c r="G269" s="2"/>
      <c r="K269" s="151"/>
      <c r="M269" s="151"/>
    </row>
    <row r="270" spans="2:14" x14ac:dyDescent="0.25">
      <c r="C270" s="3"/>
      <c r="D270" s="3"/>
      <c r="E270" s="2"/>
      <c r="F270" s="2"/>
      <c r="G270" s="2"/>
      <c r="K270" s="151"/>
      <c r="M270" s="151"/>
    </row>
    <row r="271" spans="2:14" x14ac:dyDescent="0.25">
      <c r="C271" s="3"/>
      <c r="D271" s="3"/>
      <c r="E271" s="2"/>
      <c r="F271" s="2"/>
      <c r="G271" s="2"/>
      <c r="L271" s="151"/>
      <c r="N271" s="151"/>
    </row>
    <row r="272" spans="2:14" x14ac:dyDescent="0.25">
      <c r="C272" s="3"/>
      <c r="D272" s="3"/>
      <c r="E272" s="2"/>
      <c r="F272" s="2"/>
      <c r="G272" s="2"/>
      <c r="L272" s="151"/>
      <c r="N272" s="151"/>
    </row>
    <row r="273" spans="3:14" x14ac:dyDescent="0.25">
      <c r="C273" s="3"/>
      <c r="D273" s="3"/>
      <c r="E273" s="2"/>
      <c r="F273" s="2"/>
      <c r="G273" s="2"/>
      <c r="L273" s="151"/>
      <c r="N273" s="151"/>
    </row>
    <row r="274" spans="3:14" x14ac:dyDescent="0.25">
      <c r="C274" s="3"/>
      <c r="D274" s="3"/>
      <c r="E274" s="2"/>
      <c r="F274" s="2"/>
      <c r="G274" s="2"/>
      <c r="L274" s="151"/>
      <c r="N274" s="151"/>
    </row>
    <row r="275" spans="3:14" x14ac:dyDescent="0.25">
      <c r="C275" s="3"/>
      <c r="D275" s="3"/>
      <c r="E275" s="2"/>
      <c r="F275" s="2"/>
      <c r="G275" s="2"/>
      <c r="L275" s="151"/>
      <c r="N275" s="151"/>
    </row>
    <row r="276" spans="3:14" x14ac:dyDescent="0.25">
      <c r="C276" s="3"/>
      <c r="D276" s="3"/>
      <c r="E276" s="2"/>
      <c r="F276" s="2"/>
      <c r="G276" s="2"/>
      <c r="L276" s="151"/>
      <c r="N276" s="151"/>
    </row>
    <row r="277" spans="3:14" x14ac:dyDescent="0.25">
      <c r="L277" s="151"/>
      <c r="N277" s="151"/>
    </row>
    <row r="278" spans="3:14" x14ac:dyDescent="0.25">
      <c r="L278" s="151"/>
      <c r="N278" s="151"/>
    </row>
    <row r="279" spans="3:14" x14ac:dyDescent="0.25">
      <c r="L279" s="151"/>
      <c r="N279" s="151"/>
    </row>
    <row r="280" spans="3:14" x14ac:dyDescent="0.25">
      <c r="L280" s="151"/>
      <c r="N280" s="151"/>
    </row>
    <row r="281" spans="3:14" x14ac:dyDescent="0.25">
      <c r="L281" s="151"/>
      <c r="N281" s="151"/>
    </row>
    <row r="282" spans="3:14" x14ac:dyDescent="0.25">
      <c r="L282" s="151"/>
      <c r="N282" s="151"/>
    </row>
    <row r="283" spans="3:14" x14ac:dyDescent="0.25">
      <c r="L283" s="151"/>
      <c r="N283" s="151"/>
    </row>
    <row r="284" spans="3:14" x14ac:dyDescent="0.25">
      <c r="L284" s="151"/>
      <c r="N284" s="151"/>
    </row>
    <row r="285" spans="3:14" x14ac:dyDescent="0.25">
      <c r="L285" s="151"/>
      <c r="N285" s="151"/>
    </row>
    <row r="286" spans="3:14" x14ac:dyDescent="0.25">
      <c r="L286" s="151"/>
      <c r="N286" s="151"/>
    </row>
    <row r="287" spans="3:14" x14ac:dyDescent="0.25">
      <c r="L287" s="151"/>
      <c r="N287" s="151"/>
    </row>
    <row r="288" spans="3:14" x14ac:dyDescent="0.25">
      <c r="L288" s="151"/>
      <c r="N288" s="151"/>
    </row>
    <row r="289" spans="12:14" x14ac:dyDescent="0.25">
      <c r="L289" s="151"/>
      <c r="N289" s="151"/>
    </row>
    <row r="290" spans="12:14" x14ac:dyDescent="0.25">
      <c r="L290" s="151"/>
      <c r="N290" s="151"/>
    </row>
    <row r="291" spans="12:14" x14ac:dyDescent="0.25">
      <c r="L291" s="151"/>
      <c r="N291" s="151"/>
    </row>
    <row r="292" spans="12:14" x14ac:dyDescent="0.25">
      <c r="L292" s="151"/>
      <c r="N292" s="151"/>
    </row>
    <row r="293" spans="12:14" x14ac:dyDescent="0.25">
      <c r="L293" s="151"/>
      <c r="N293" s="151"/>
    </row>
    <row r="294" spans="12:14" x14ac:dyDescent="0.25">
      <c r="L294" s="151"/>
      <c r="N294" s="151"/>
    </row>
    <row r="295" spans="12:14" x14ac:dyDescent="0.25">
      <c r="L295" s="151"/>
      <c r="N295" s="151"/>
    </row>
    <row r="296" spans="12:14" x14ac:dyDescent="0.25">
      <c r="L296" s="151"/>
      <c r="N296" s="151"/>
    </row>
    <row r="297" spans="12:14" x14ac:dyDescent="0.25">
      <c r="L297" s="151"/>
      <c r="N297" s="151"/>
    </row>
    <row r="298" spans="12:14" x14ac:dyDescent="0.25">
      <c r="L298" s="151"/>
      <c r="N298" s="151"/>
    </row>
    <row r="299" spans="12:14" x14ac:dyDescent="0.25">
      <c r="L299" s="151"/>
      <c r="N299" s="151"/>
    </row>
    <row r="300" spans="12:14" x14ac:dyDescent="0.25">
      <c r="L300" s="151"/>
      <c r="N300" s="151"/>
    </row>
    <row r="301" spans="12:14" x14ac:dyDescent="0.25">
      <c r="L301" s="151"/>
      <c r="N301" s="151"/>
    </row>
    <row r="302" spans="12:14" x14ac:dyDescent="0.25">
      <c r="L302" s="151"/>
      <c r="N302" s="151"/>
    </row>
    <row r="303" spans="12:14" x14ac:dyDescent="0.25">
      <c r="L303" s="151"/>
      <c r="N303" s="151"/>
    </row>
    <row r="304" spans="12:14" x14ac:dyDescent="0.25">
      <c r="L304" s="151"/>
      <c r="N304" s="151"/>
    </row>
    <row r="305" spans="12:14" x14ac:dyDescent="0.25">
      <c r="L305" s="151"/>
      <c r="N305" s="151"/>
    </row>
    <row r="306" spans="12:14" x14ac:dyDescent="0.25">
      <c r="L306" s="151"/>
      <c r="N306" s="151"/>
    </row>
    <row r="307" spans="12:14" x14ac:dyDescent="0.25">
      <c r="L307" s="151"/>
      <c r="N307" s="151"/>
    </row>
    <row r="308" spans="12:14" x14ac:dyDescent="0.25">
      <c r="L308" s="151"/>
      <c r="N308" s="151"/>
    </row>
    <row r="309" spans="12:14" x14ac:dyDescent="0.25">
      <c r="L309" s="151"/>
      <c r="N309" s="151"/>
    </row>
    <row r="310" spans="12:14" x14ac:dyDescent="0.25">
      <c r="L310" s="151"/>
      <c r="N310" s="151"/>
    </row>
    <row r="311" spans="12:14" x14ac:dyDescent="0.25">
      <c r="L311" s="151"/>
      <c r="N311" s="151"/>
    </row>
    <row r="312" spans="12:14" x14ac:dyDescent="0.25">
      <c r="L312" s="151"/>
      <c r="N312" s="151"/>
    </row>
    <row r="313" spans="12:14" x14ac:dyDescent="0.25">
      <c r="L313" s="151"/>
      <c r="N313" s="151"/>
    </row>
    <row r="314" spans="12:14" x14ac:dyDescent="0.25">
      <c r="L314" s="151"/>
      <c r="N314" s="151"/>
    </row>
    <row r="315" spans="12:14" x14ac:dyDescent="0.25">
      <c r="L315" s="151"/>
      <c r="N315" s="151"/>
    </row>
    <row r="316" spans="12:14" x14ac:dyDescent="0.25">
      <c r="L316" s="151"/>
      <c r="N316" s="151"/>
    </row>
    <row r="317" spans="12:14" x14ac:dyDescent="0.25">
      <c r="L317" s="151"/>
      <c r="N317" s="151"/>
    </row>
    <row r="318" spans="12:14" x14ac:dyDescent="0.25">
      <c r="L318" s="151"/>
      <c r="N318" s="151"/>
    </row>
    <row r="319" spans="12:14" x14ac:dyDescent="0.25">
      <c r="L319" s="151"/>
      <c r="N319" s="151"/>
    </row>
    <row r="320" spans="12:14" x14ac:dyDescent="0.25">
      <c r="L320" s="151"/>
      <c r="N320" s="151"/>
    </row>
    <row r="321" spans="11:14" x14ac:dyDescent="0.25">
      <c r="L321" s="151"/>
      <c r="N321" s="151"/>
    </row>
    <row r="322" spans="11:14" x14ac:dyDescent="0.25">
      <c r="L322" s="151"/>
      <c r="N322" s="151"/>
    </row>
    <row r="323" spans="11:14" x14ac:dyDescent="0.25">
      <c r="L323" s="151"/>
      <c r="N323" s="151"/>
    </row>
    <row r="324" spans="11:14" x14ac:dyDescent="0.25">
      <c r="L324" s="151"/>
      <c r="N324" s="151"/>
    </row>
    <row r="325" spans="11:14" x14ac:dyDescent="0.25">
      <c r="L325" s="151"/>
      <c r="N325" s="151"/>
    </row>
    <row r="326" spans="11:14" x14ac:dyDescent="0.25">
      <c r="L326" s="151"/>
      <c r="N326" s="151"/>
    </row>
    <row r="327" spans="11:14" x14ac:dyDescent="0.25">
      <c r="L327" s="151"/>
      <c r="N327" s="151"/>
    </row>
    <row r="328" spans="11:14" x14ac:dyDescent="0.25">
      <c r="L328" s="151"/>
      <c r="N328" s="151"/>
    </row>
    <row r="329" spans="11:14" x14ac:dyDescent="0.25">
      <c r="K329" s="151"/>
      <c r="M329" s="151"/>
    </row>
    <row r="330" spans="11:14" x14ac:dyDescent="0.25">
      <c r="L330" s="151"/>
      <c r="N330" s="151"/>
    </row>
    <row r="331" spans="11:14" x14ac:dyDescent="0.25">
      <c r="L331" s="19"/>
      <c r="M331" s="151"/>
      <c r="N331" s="151"/>
    </row>
    <row r="332" spans="11:14" x14ac:dyDescent="0.25">
      <c r="L332" s="19"/>
      <c r="M332" s="151"/>
      <c r="N332" s="151"/>
    </row>
    <row r="333" spans="11:14" x14ac:dyDescent="0.25">
      <c r="L333" s="19"/>
      <c r="M333" s="151"/>
      <c r="N333" s="151"/>
    </row>
    <row r="334" spans="11:14" x14ac:dyDescent="0.25">
      <c r="L334" s="19"/>
      <c r="M334" s="151"/>
      <c r="N334" s="151"/>
    </row>
    <row r="335" spans="11:14" x14ac:dyDescent="0.25">
      <c r="L335" s="19"/>
      <c r="M335" s="151"/>
      <c r="N335" s="151"/>
    </row>
    <row r="336" spans="11:14" x14ac:dyDescent="0.25">
      <c r="L336" s="19"/>
      <c r="M336" s="151"/>
      <c r="N336" s="151"/>
    </row>
    <row r="337" spans="11:17" x14ac:dyDescent="0.25">
      <c r="K337" s="186"/>
    </row>
    <row r="338" spans="11:17" x14ac:dyDescent="0.25">
      <c r="N338" s="151"/>
    </row>
    <row r="350" spans="11:17" x14ac:dyDescent="0.25">
      <c r="Q350" s="151"/>
    </row>
  </sheetData>
  <mergeCells count="10">
    <mergeCell ref="H6:J6"/>
    <mergeCell ref="H5:J5"/>
    <mergeCell ref="H4:J4"/>
    <mergeCell ref="H15:J15"/>
    <mergeCell ref="H13:J13"/>
    <mergeCell ref="H12:J12"/>
    <mergeCell ref="H11:J11"/>
    <mergeCell ref="H9:J9"/>
    <mergeCell ref="H8:J8"/>
    <mergeCell ref="H7:J7"/>
  </mergeCells>
  <hyperlinks>
    <hyperlink ref="B9" r:id="rId1" xr:uid="{00000000-0004-0000-0000-000000000000}"/>
    <hyperlink ref="D16" r:id="rId2" xr:uid="{00000000-0004-0000-0000-000001000000}"/>
    <hyperlink ref="B9" r:id="rId3" xr:uid="{00000000-0004-0000-0000-000002000000}"/>
    <hyperlink ref="D16" r:id="rId4" xr:uid="{00000000-0004-0000-0000-000003000000}"/>
    <hyperlink ref="B9" r:id="rId5" xr:uid="{00000000-0004-0000-0000-000004000000}"/>
    <hyperlink ref="D16" r:id="rId6" xr:uid="{00000000-0004-0000-0000-000005000000}"/>
    <hyperlink ref="B9" r:id="rId7" xr:uid="{00000000-0004-0000-0000-000006000000}"/>
    <hyperlink ref="D16" r:id="rId8" xr:uid="{00000000-0004-0000-0000-000007000000}"/>
    <hyperlink ref="B9" r:id="rId9" xr:uid="{00000000-0004-0000-0000-000008000000}"/>
    <hyperlink ref="D16" r:id="rId10" xr:uid="{00000000-0004-0000-0000-000009000000}"/>
    <hyperlink ref="B9" r:id="rId11" xr:uid="{00000000-0004-0000-0000-00000A000000}"/>
    <hyperlink ref="D16" r:id="rId12" xr:uid="{00000000-0004-0000-0000-00000B000000}"/>
    <hyperlink ref="B9" r:id="rId13" xr:uid="{00000000-0004-0000-0000-00000C000000}"/>
    <hyperlink ref="D16" r:id="rId14" xr:uid="{00000000-0004-0000-0000-00000D000000}"/>
    <hyperlink ref="B9" r:id="rId15" xr:uid="{00000000-0004-0000-0000-00000E000000}"/>
    <hyperlink ref="D16" r:id="rId16" xr:uid="{00000000-0004-0000-0000-00000F000000}"/>
    <hyperlink ref="B9" r:id="rId17" xr:uid="{00000000-0004-0000-0000-000010000000}"/>
    <hyperlink ref="D16" r:id="rId18" xr:uid="{00000000-0004-0000-0000-000011000000}"/>
    <hyperlink ref="B9" r:id="rId19" xr:uid="{00000000-0004-0000-0000-000012000000}"/>
    <hyperlink ref="D16" r:id="rId20" xr:uid="{00000000-0004-0000-0000-000013000000}"/>
    <hyperlink ref="B9" r:id="rId21" xr:uid="{00000000-0004-0000-0000-000014000000}"/>
    <hyperlink ref="D16" r:id="rId22" xr:uid="{00000000-0004-0000-0000-000015000000}"/>
    <hyperlink ref="B9" r:id="rId23" xr:uid="{00000000-0004-0000-0000-000016000000}"/>
    <hyperlink ref="D16" r:id="rId24" xr:uid="{00000000-0004-0000-0000-000017000000}"/>
    <hyperlink ref="B9" r:id="rId25" xr:uid="{00000000-0004-0000-0000-000018000000}"/>
    <hyperlink ref="D16" r:id="rId26" xr:uid="{00000000-0004-0000-0000-000019000000}"/>
    <hyperlink ref="B9" r:id="rId27" xr:uid="{00000000-0004-0000-0000-00001A000000}"/>
    <hyperlink ref="D16" r:id="rId28" xr:uid="{00000000-0004-0000-0000-00001B000000}"/>
    <hyperlink ref="B9" r:id="rId29" xr:uid="{00000000-0004-0000-0000-00001C000000}"/>
    <hyperlink ref="D16" r:id="rId30" xr:uid="{00000000-0004-0000-0000-00001D000000}"/>
    <hyperlink ref="B9" r:id="rId31" xr:uid="{00000000-0004-0000-0000-00001E000000}"/>
    <hyperlink ref="D16" r:id="rId32" xr:uid="{00000000-0004-0000-0000-00001F000000}"/>
    <hyperlink ref="B9" r:id="rId33" xr:uid="{00000000-0004-0000-0000-000020000000}"/>
    <hyperlink ref="D16" r:id="rId34" xr:uid="{00000000-0004-0000-0000-000021000000}"/>
    <hyperlink ref="B9" r:id="rId35" xr:uid="{00000000-0004-0000-0000-000022000000}"/>
    <hyperlink ref="D16" r:id="rId36" xr:uid="{00000000-0004-0000-0000-000023000000}"/>
    <hyperlink ref="B9" r:id="rId37" xr:uid="{00000000-0004-0000-0000-000024000000}"/>
    <hyperlink ref="D16" r:id="rId38" xr:uid="{00000000-0004-0000-0000-000025000000}"/>
    <hyperlink ref="B9" r:id="rId39" xr:uid="{00000000-0004-0000-0000-000026000000}"/>
    <hyperlink ref="D16" r:id="rId40" xr:uid="{00000000-0004-0000-0000-000027000000}"/>
  </hyperlinks>
  <printOptions horizontalCentered="1"/>
  <pageMargins left="0.5" right="0.5" top="0.5" bottom="0.6" header="0.2" footer="0.2"/>
  <pageSetup scale="54" fitToHeight="0" orientation="landscape"/>
  <headerFooter>
    <oddHeader>&amp;C&amp;"Arial,Italic"&amp;8 &amp;F</oddHeader>
    <oddFooter>&amp;C&amp;8 Confidential and proprietary information.  Unauthorized distribution or disclosure is prohibited.
© 2018 Canoe Ventures, LLC.  All rights reserved.&amp;R&amp;8 Page &amp;P of &amp;N</oddFooter>
  </headerFooter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R762"/>
  <sheetViews>
    <sheetView showGridLines="0" topLeftCell="A737" zoomScale="70" zoomScaleNormal="70" zoomScalePageLayoutView="80" workbookViewId="0">
      <selection activeCell="L758" sqref="L758"/>
    </sheetView>
  </sheetViews>
  <sheetFormatPr defaultColWidth="8.7109375" defaultRowHeight="15.75" x14ac:dyDescent="0.25"/>
  <cols>
    <col min="1" max="1" width="1.42578125" style="157" customWidth="1"/>
    <col min="2" max="2" width="10.140625" style="157" customWidth="1"/>
    <col min="3" max="3" width="16.28515625" style="157" customWidth="1"/>
    <col min="4" max="4" width="94.140625" style="157" customWidth="1"/>
    <col min="5" max="5" width="20.7109375" style="157" customWidth="1"/>
    <col min="6" max="6" width="22.28515625" style="157" customWidth="1"/>
    <col min="7" max="7" width="22.140625" style="157" customWidth="1"/>
    <col min="8" max="8" width="23.140625" style="157" customWidth="1"/>
    <col min="9" max="9" width="18.85546875" style="157" customWidth="1"/>
    <col min="10" max="10" width="23.7109375" style="157" customWidth="1"/>
    <col min="11" max="11" width="2.42578125" style="157" customWidth="1"/>
    <col min="12" max="12" width="15" style="157" bestFit="1" customWidth="1"/>
    <col min="13" max="13" width="18.140625" style="157" bestFit="1" customWidth="1"/>
    <col min="14" max="14" width="16" style="157" customWidth="1"/>
    <col min="15" max="15" width="16.28515625" style="157" bestFit="1" customWidth="1"/>
    <col min="16" max="16" width="8.7109375" style="157" customWidth="1"/>
    <col min="17" max="17" width="17" style="157" bestFit="1" customWidth="1"/>
    <col min="18" max="18" width="8.7109375" style="157" customWidth="1"/>
    <col min="19" max="16384" width="8.7109375" style="157"/>
  </cols>
  <sheetData>
    <row r="1" spans="1:15" x14ac:dyDescent="0.25">
      <c r="B1" s="156"/>
      <c r="C1" s="156"/>
      <c r="D1" s="156"/>
      <c r="E1" s="156"/>
      <c r="F1" s="156"/>
      <c r="G1" s="156"/>
      <c r="H1" s="162"/>
      <c r="I1" s="21" t="s">
        <v>0</v>
      </c>
      <c r="J1" s="170" t="s">
        <v>1</v>
      </c>
    </row>
    <row r="2" spans="1:15" x14ac:dyDescent="0.25">
      <c r="B2" s="156"/>
      <c r="C2" s="156"/>
      <c r="D2" s="156"/>
      <c r="E2" s="156"/>
      <c r="F2" s="156"/>
      <c r="G2" s="156"/>
      <c r="H2" s="156"/>
      <c r="I2" s="21" t="s">
        <v>2</v>
      </c>
      <c r="J2" s="170">
        <v>8539</v>
      </c>
    </row>
    <row r="3" spans="1:15" x14ac:dyDescent="0.25">
      <c r="B3" s="156"/>
      <c r="C3" s="156"/>
      <c r="D3" s="156"/>
      <c r="E3" s="156"/>
      <c r="F3" s="156"/>
      <c r="G3" s="156"/>
      <c r="H3" s="164"/>
      <c r="I3" s="164"/>
      <c r="K3" s="164"/>
    </row>
    <row r="4" spans="1:15" x14ac:dyDescent="0.25">
      <c r="B4" s="156"/>
      <c r="C4" s="156"/>
      <c r="D4" s="156"/>
      <c r="E4" s="156"/>
      <c r="F4" s="156"/>
      <c r="H4" s="237" t="s">
        <v>3</v>
      </c>
      <c r="I4" s="233"/>
      <c r="J4" s="238"/>
      <c r="K4" s="156"/>
    </row>
    <row r="5" spans="1:15" x14ac:dyDescent="0.25">
      <c r="C5" s="61"/>
      <c r="D5" s="61"/>
      <c r="E5" s="61"/>
      <c r="F5" s="61"/>
      <c r="H5" s="234" t="s">
        <v>5</v>
      </c>
      <c r="I5" s="235"/>
      <c r="J5" s="236"/>
      <c r="K5" s="61"/>
    </row>
    <row r="6" spans="1:15" x14ac:dyDescent="0.25">
      <c r="B6" s="60" t="s">
        <v>4</v>
      </c>
      <c r="C6" s="156"/>
      <c r="D6" s="156"/>
      <c r="E6" s="156"/>
      <c r="F6" s="156"/>
      <c r="H6" s="232" t="s">
        <v>4</v>
      </c>
      <c r="I6" s="233"/>
      <c r="J6" s="233"/>
      <c r="K6" s="156"/>
    </row>
    <row r="7" spans="1:15" x14ac:dyDescent="0.25">
      <c r="B7" s="59" t="s">
        <v>6</v>
      </c>
      <c r="C7" s="156"/>
      <c r="D7" s="156"/>
      <c r="E7" s="156"/>
      <c r="F7" s="156"/>
      <c r="H7" s="247" t="s">
        <v>8</v>
      </c>
      <c r="I7" s="243"/>
      <c r="J7" s="243"/>
      <c r="K7" s="156"/>
    </row>
    <row r="8" spans="1:15" x14ac:dyDescent="0.25">
      <c r="B8" s="59" t="s">
        <v>7</v>
      </c>
      <c r="C8" s="156"/>
      <c r="D8" s="164"/>
      <c r="E8" s="164"/>
      <c r="F8" s="164"/>
      <c r="H8" s="246" t="s">
        <v>6</v>
      </c>
      <c r="I8" s="243"/>
      <c r="J8" s="243"/>
      <c r="K8" s="164"/>
    </row>
    <row r="9" spans="1:15" x14ac:dyDescent="0.25">
      <c r="B9" s="1" t="s">
        <v>9</v>
      </c>
      <c r="C9" s="164"/>
      <c r="D9" s="156"/>
      <c r="E9" s="156"/>
      <c r="F9" s="156"/>
      <c r="H9" s="246" t="s">
        <v>7</v>
      </c>
      <c r="I9" s="243"/>
      <c r="J9" s="243"/>
      <c r="K9" s="156"/>
    </row>
    <row r="10" spans="1:15" x14ac:dyDescent="0.25">
      <c r="B10" s="58" t="s">
        <v>10</v>
      </c>
      <c r="C10" s="164"/>
      <c r="D10" s="156"/>
      <c r="E10" s="156"/>
      <c r="F10" s="156"/>
      <c r="K10" s="156"/>
    </row>
    <row r="11" spans="1:15" x14ac:dyDescent="0.25">
      <c r="C11" s="57"/>
      <c r="D11" s="55"/>
      <c r="E11" s="55"/>
      <c r="F11" s="55"/>
      <c r="H11" s="245" t="s">
        <v>147</v>
      </c>
      <c r="I11" s="243"/>
      <c r="J11" s="243"/>
      <c r="K11" s="55"/>
    </row>
    <row r="12" spans="1:15" x14ac:dyDescent="0.25">
      <c r="B12" s="50" t="s">
        <v>12</v>
      </c>
      <c r="C12" s="55"/>
      <c r="D12" s="54" t="s">
        <v>148</v>
      </c>
      <c r="E12" s="54"/>
      <c r="F12" s="54"/>
      <c r="H12" s="244" t="s">
        <v>14</v>
      </c>
      <c r="I12" s="243"/>
      <c r="J12" s="243"/>
      <c r="K12" s="54"/>
    </row>
    <row r="13" spans="1:15" x14ac:dyDescent="0.25">
      <c r="C13" s="55"/>
      <c r="D13" s="56" t="s">
        <v>149</v>
      </c>
      <c r="E13" s="56"/>
      <c r="F13" s="56"/>
      <c r="H13" s="242" t="s">
        <v>16</v>
      </c>
      <c r="I13" s="243"/>
      <c r="J13" s="243"/>
      <c r="K13" s="56"/>
    </row>
    <row r="14" spans="1:15" x14ac:dyDescent="0.25">
      <c r="C14" s="55"/>
      <c r="D14" s="54" t="s">
        <v>150</v>
      </c>
      <c r="E14" s="54"/>
      <c r="F14" s="54"/>
      <c r="H14" s="164"/>
      <c r="I14" s="164"/>
      <c r="J14" s="164"/>
      <c r="K14" s="54"/>
      <c r="O14" s="151"/>
    </row>
    <row r="15" spans="1:15" x14ac:dyDescent="0.25">
      <c r="A15" s="157" t="s">
        <v>18</v>
      </c>
      <c r="C15" s="162"/>
      <c r="D15" s="54"/>
      <c r="E15" s="54"/>
      <c r="F15" s="54"/>
      <c r="H15" s="239" t="s">
        <v>20</v>
      </c>
      <c r="I15" s="240"/>
      <c r="J15" s="241"/>
      <c r="K15" s="54"/>
      <c r="N15" s="172"/>
      <c r="O15" s="173"/>
    </row>
    <row r="16" spans="1:15" x14ac:dyDescent="0.25">
      <c r="D16" s="31" t="s">
        <v>151</v>
      </c>
      <c r="E16" s="53"/>
      <c r="F16" s="53"/>
      <c r="H16" s="158" t="s">
        <v>22</v>
      </c>
      <c r="I16" s="5" t="s">
        <v>23</v>
      </c>
      <c r="J16" s="159" t="s">
        <v>24</v>
      </c>
      <c r="K16" s="53"/>
      <c r="M16" s="172"/>
      <c r="O16" s="173"/>
    </row>
    <row r="17" spans="2:18" x14ac:dyDescent="0.25">
      <c r="C17" s="162"/>
      <c r="G17" s="144"/>
      <c r="H17" s="46" t="s">
        <v>25</v>
      </c>
      <c r="I17" s="174">
        <v>1.28</v>
      </c>
      <c r="J17" s="47"/>
      <c r="M17" s="172"/>
      <c r="N17" s="173"/>
      <c r="O17" s="173"/>
      <c r="P17" s="173"/>
      <c r="Q17" s="172"/>
    </row>
    <row r="18" spans="2:18" x14ac:dyDescent="0.25">
      <c r="B18" s="52" t="s">
        <v>26</v>
      </c>
      <c r="D18" s="51">
        <v>43647</v>
      </c>
      <c r="E18" s="51"/>
      <c r="F18" s="51"/>
      <c r="G18" s="144"/>
      <c r="H18" s="46" t="s">
        <v>27</v>
      </c>
      <c r="I18" s="174">
        <v>1.1299999999999999</v>
      </c>
      <c r="J18" s="47"/>
      <c r="K18" s="51"/>
      <c r="M18" s="126"/>
      <c r="N18" s="144"/>
      <c r="O18" s="46"/>
      <c r="P18" s="174"/>
      <c r="Q18" s="47"/>
      <c r="R18" s="45"/>
    </row>
    <row r="19" spans="2:18" x14ac:dyDescent="0.25">
      <c r="B19" s="52" t="s">
        <v>28</v>
      </c>
      <c r="D19" s="51">
        <v>43677</v>
      </c>
      <c r="E19" s="51"/>
      <c r="F19" s="51"/>
      <c r="G19" s="144"/>
      <c r="H19" s="46" t="s">
        <v>29</v>
      </c>
      <c r="I19" s="174">
        <v>0.9900000000000001</v>
      </c>
      <c r="J19" s="47"/>
      <c r="K19" s="51"/>
      <c r="M19" s="126"/>
      <c r="N19" s="151"/>
      <c r="Q19" s="173"/>
    </row>
    <row r="20" spans="2:18" x14ac:dyDescent="0.25">
      <c r="B20" s="50" t="s">
        <v>30</v>
      </c>
      <c r="D20" s="166" t="s">
        <v>148</v>
      </c>
      <c r="E20" s="166"/>
      <c r="F20" s="166"/>
      <c r="G20" s="144"/>
      <c r="H20" s="46" t="s">
        <v>32</v>
      </c>
      <c r="I20" s="174">
        <v>0.85000000000000009</v>
      </c>
      <c r="J20" s="47"/>
      <c r="K20" s="166"/>
      <c r="M20" s="126"/>
      <c r="N20" s="151"/>
      <c r="O20" s="151"/>
      <c r="P20" s="173"/>
    </row>
    <row r="21" spans="2:18" x14ac:dyDescent="0.25">
      <c r="B21" s="50" t="s">
        <v>33</v>
      </c>
      <c r="D21" s="166" t="s">
        <v>152</v>
      </c>
      <c r="E21" s="166"/>
      <c r="F21" s="166"/>
      <c r="G21" s="144"/>
      <c r="H21" s="46" t="s">
        <v>153</v>
      </c>
      <c r="I21" s="174">
        <v>0.71000000000000008</v>
      </c>
      <c r="J21" s="194"/>
      <c r="K21" s="166"/>
      <c r="L21" s="174"/>
      <c r="M21" s="126"/>
      <c r="N21" s="49"/>
    </row>
    <row r="22" spans="2:18" x14ac:dyDescent="0.25">
      <c r="B22" s="7" t="s">
        <v>36</v>
      </c>
      <c r="D22" s="16">
        <v>2266094586</v>
      </c>
      <c r="E22" s="16"/>
      <c r="F22" s="16"/>
      <c r="G22" s="144"/>
      <c r="H22" s="175" t="s">
        <v>37</v>
      </c>
      <c r="I22" s="176">
        <v>0.6100000000000001</v>
      </c>
      <c r="J22" s="219">
        <v>2640507134</v>
      </c>
      <c r="K22" s="16"/>
      <c r="M22" s="151"/>
      <c r="N22" s="151"/>
      <c r="O22" s="48"/>
      <c r="P22" s="151"/>
    </row>
    <row r="23" spans="2:18" x14ac:dyDescent="0.25">
      <c r="B23" s="7"/>
      <c r="D23" s="16"/>
      <c r="E23" s="16"/>
      <c r="F23" s="16"/>
      <c r="G23" s="144"/>
      <c r="H23" s="46" t="s">
        <v>38</v>
      </c>
      <c r="I23" s="174">
        <v>0.58000000000000007</v>
      </c>
      <c r="J23" s="47"/>
      <c r="K23" s="16"/>
      <c r="M23" s="151"/>
      <c r="N23" s="151"/>
      <c r="O23" s="151"/>
      <c r="P23" s="151"/>
    </row>
    <row r="24" spans="2:18" x14ac:dyDescent="0.25">
      <c r="B24" s="7"/>
      <c r="D24" s="16"/>
      <c r="E24" s="16"/>
      <c r="F24" s="16"/>
      <c r="G24" s="144"/>
      <c r="H24" s="46" t="s">
        <v>39</v>
      </c>
      <c r="I24" s="174">
        <v>0.55000000000000004</v>
      </c>
      <c r="J24" s="47"/>
      <c r="K24" s="16"/>
      <c r="M24" s="151"/>
      <c r="N24" s="151"/>
      <c r="O24" s="151"/>
      <c r="P24" s="151"/>
    </row>
    <row r="25" spans="2:18" x14ac:dyDescent="0.25">
      <c r="B25" s="7"/>
      <c r="D25" s="16"/>
      <c r="E25" s="16"/>
      <c r="F25" s="16"/>
      <c r="G25" s="7"/>
      <c r="H25" s="165" t="s">
        <v>40</v>
      </c>
      <c r="I25" s="195">
        <v>0.5</v>
      </c>
      <c r="J25" s="196"/>
      <c r="K25" s="16"/>
      <c r="M25" s="151"/>
      <c r="N25" s="151"/>
      <c r="O25" s="151"/>
      <c r="P25" s="151"/>
    </row>
    <row r="26" spans="2:18" x14ac:dyDescent="0.25">
      <c r="B26" s="7"/>
      <c r="D26" s="16"/>
      <c r="E26" s="16"/>
      <c r="F26" s="16"/>
      <c r="G26" s="162"/>
      <c r="H26" s="144"/>
      <c r="I26" s="46"/>
      <c r="J26" s="174"/>
      <c r="K26" s="45"/>
      <c r="M26" s="151"/>
      <c r="O26" s="151"/>
    </row>
    <row r="27" spans="2:18" ht="31.5" customHeight="1" x14ac:dyDescent="0.25">
      <c r="B27" s="167" t="s">
        <v>41</v>
      </c>
      <c r="C27" s="168" t="s">
        <v>42</v>
      </c>
      <c r="D27" s="168" t="s">
        <v>43</v>
      </c>
      <c r="E27" s="168" t="s">
        <v>44</v>
      </c>
      <c r="F27" s="169" t="s">
        <v>45</v>
      </c>
      <c r="G27" s="169" t="s">
        <v>46</v>
      </c>
      <c r="H27" s="169" t="s">
        <v>47</v>
      </c>
      <c r="I27" s="169" t="s">
        <v>23</v>
      </c>
      <c r="J27" s="152" t="s">
        <v>48</v>
      </c>
      <c r="N27" s="127"/>
    </row>
    <row r="28" spans="2:18" x14ac:dyDescent="0.25">
      <c r="B28" s="179">
        <v>1</v>
      </c>
      <c r="C28" s="180">
        <v>10212056</v>
      </c>
      <c r="D28" s="180" t="s">
        <v>154</v>
      </c>
      <c r="E28" s="180" t="s">
        <v>155</v>
      </c>
      <c r="F28" s="181">
        <v>43549</v>
      </c>
      <c r="G28" s="181">
        <v>36161</v>
      </c>
      <c r="H28" s="182">
        <v>22051451</v>
      </c>
      <c r="I28" s="183">
        <v>0.61</v>
      </c>
      <c r="J28" s="183">
        <f t="shared" ref="J28:J91" si="0">ROUND(H28*(I28/1000),2)</f>
        <v>13451.39</v>
      </c>
    </row>
    <row r="29" spans="2:18" ht="16.5" customHeight="1" thickBot="1" x14ac:dyDescent="0.3">
      <c r="B29" s="179">
        <v>2</v>
      </c>
      <c r="C29" s="180">
        <v>10212058</v>
      </c>
      <c r="D29" s="180" t="s">
        <v>156</v>
      </c>
      <c r="E29" s="180" t="s">
        <v>157</v>
      </c>
      <c r="F29" s="181">
        <v>43542</v>
      </c>
      <c r="G29" s="181">
        <v>36161</v>
      </c>
      <c r="H29" s="182">
        <v>24235014</v>
      </c>
      <c r="I29" s="183">
        <v>0.61</v>
      </c>
      <c r="J29" s="183">
        <f t="shared" si="0"/>
        <v>14783.36</v>
      </c>
    </row>
    <row r="30" spans="2:18" ht="16.5" customHeight="1" thickTop="1" x14ac:dyDescent="0.25">
      <c r="B30" s="179">
        <v>3</v>
      </c>
      <c r="C30" s="180">
        <v>10212058</v>
      </c>
      <c r="D30" s="180" t="s">
        <v>156</v>
      </c>
      <c r="E30" s="180" t="s">
        <v>158</v>
      </c>
      <c r="F30" s="181">
        <v>43542</v>
      </c>
      <c r="G30" s="181">
        <v>36161</v>
      </c>
      <c r="H30" s="182">
        <v>25093961</v>
      </c>
      <c r="I30" s="183">
        <v>0.61</v>
      </c>
      <c r="J30" s="183">
        <f t="shared" si="0"/>
        <v>15307.32</v>
      </c>
    </row>
    <row r="31" spans="2:18" x14ac:dyDescent="0.25">
      <c r="B31" s="179">
        <v>4</v>
      </c>
      <c r="C31" s="180">
        <v>10212058</v>
      </c>
      <c r="D31" s="180" t="s">
        <v>156</v>
      </c>
      <c r="E31" s="180" t="s">
        <v>155</v>
      </c>
      <c r="F31" s="181">
        <v>43542</v>
      </c>
      <c r="G31" s="181">
        <v>36161</v>
      </c>
      <c r="H31" s="182">
        <v>10840574</v>
      </c>
      <c r="I31" s="183">
        <v>0.61</v>
      </c>
      <c r="J31" s="183">
        <f t="shared" si="0"/>
        <v>6612.75</v>
      </c>
    </row>
    <row r="32" spans="2:18" x14ac:dyDescent="0.25">
      <c r="B32" s="179">
        <v>5</v>
      </c>
      <c r="C32" s="180">
        <v>10212059</v>
      </c>
      <c r="D32" s="180" t="s">
        <v>159</v>
      </c>
      <c r="E32" s="180" t="s">
        <v>148</v>
      </c>
      <c r="F32" s="181">
        <v>43549</v>
      </c>
      <c r="G32" s="181">
        <v>36161</v>
      </c>
      <c r="H32" s="182">
        <v>3488888</v>
      </c>
      <c r="I32" s="183">
        <v>0.61</v>
      </c>
      <c r="J32" s="183">
        <f t="shared" si="0"/>
        <v>2128.2199999999998</v>
      </c>
    </row>
    <row r="33" spans="2:10" x14ac:dyDescent="0.25">
      <c r="B33" s="179">
        <v>6</v>
      </c>
      <c r="C33" s="180">
        <v>10212060</v>
      </c>
      <c r="D33" s="180" t="s">
        <v>160</v>
      </c>
      <c r="E33" s="180" t="s">
        <v>161</v>
      </c>
      <c r="F33" s="181">
        <v>43549</v>
      </c>
      <c r="G33" s="181">
        <v>36161</v>
      </c>
      <c r="H33" s="182">
        <v>23816446</v>
      </c>
      <c r="I33" s="183">
        <v>0.61</v>
      </c>
      <c r="J33" s="183">
        <f t="shared" si="0"/>
        <v>14528.03</v>
      </c>
    </row>
    <row r="34" spans="2:10" x14ac:dyDescent="0.25">
      <c r="B34" s="179">
        <v>7</v>
      </c>
      <c r="C34" s="180">
        <v>10212069</v>
      </c>
      <c r="D34" s="180" t="s">
        <v>162</v>
      </c>
      <c r="E34" s="180" t="s">
        <v>157</v>
      </c>
      <c r="F34" s="181">
        <v>43551</v>
      </c>
      <c r="G34" s="181">
        <v>36161</v>
      </c>
      <c r="H34" s="182">
        <v>20814888</v>
      </c>
      <c r="I34" s="183">
        <v>0.61</v>
      </c>
      <c r="J34" s="183">
        <f t="shared" si="0"/>
        <v>12697.08</v>
      </c>
    </row>
    <row r="35" spans="2:10" x14ac:dyDescent="0.25">
      <c r="B35" s="179">
        <v>8</v>
      </c>
      <c r="C35" s="180">
        <v>10212094</v>
      </c>
      <c r="D35" s="180" t="s">
        <v>163</v>
      </c>
      <c r="E35" s="180" t="s">
        <v>148</v>
      </c>
      <c r="F35" s="181">
        <v>43549</v>
      </c>
      <c r="G35" s="181">
        <v>36161</v>
      </c>
      <c r="H35" s="182">
        <v>10092441</v>
      </c>
      <c r="I35" s="183">
        <v>0.61</v>
      </c>
      <c r="J35" s="183">
        <f t="shared" si="0"/>
        <v>6156.39</v>
      </c>
    </row>
    <row r="36" spans="2:10" x14ac:dyDescent="0.25">
      <c r="B36" s="179">
        <v>9</v>
      </c>
      <c r="C36" s="180">
        <v>10212095</v>
      </c>
      <c r="D36" s="180" t="s">
        <v>164</v>
      </c>
      <c r="E36" s="180" t="s">
        <v>148</v>
      </c>
      <c r="F36" s="181">
        <v>43556</v>
      </c>
      <c r="G36" s="181">
        <v>43646</v>
      </c>
      <c r="H36" s="182">
        <v>1753</v>
      </c>
      <c r="I36" s="183">
        <v>0.61</v>
      </c>
      <c r="J36" s="183">
        <f t="shared" si="0"/>
        <v>1.07</v>
      </c>
    </row>
    <row r="37" spans="2:10" x14ac:dyDescent="0.25">
      <c r="B37" s="179">
        <v>10</v>
      </c>
      <c r="C37" s="180">
        <v>10212095</v>
      </c>
      <c r="D37" s="180" t="s">
        <v>164</v>
      </c>
      <c r="E37" s="180" t="s">
        <v>161</v>
      </c>
      <c r="F37" s="181">
        <v>43556</v>
      </c>
      <c r="G37" s="181">
        <v>43646</v>
      </c>
      <c r="H37" s="182">
        <v>583</v>
      </c>
      <c r="I37" s="183">
        <v>0.61</v>
      </c>
      <c r="J37" s="183">
        <f t="shared" si="0"/>
        <v>0.36</v>
      </c>
    </row>
    <row r="38" spans="2:10" x14ac:dyDescent="0.25">
      <c r="B38" s="179">
        <v>11</v>
      </c>
      <c r="C38" s="180">
        <v>10212098</v>
      </c>
      <c r="D38" s="180" t="s">
        <v>165</v>
      </c>
      <c r="E38" s="180" t="s">
        <v>148</v>
      </c>
      <c r="F38" s="181">
        <v>43556</v>
      </c>
      <c r="G38" s="181">
        <v>43646</v>
      </c>
      <c r="H38" s="182">
        <v>284</v>
      </c>
      <c r="I38" s="183">
        <v>0.61</v>
      </c>
      <c r="J38" s="183">
        <f t="shared" si="0"/>
        <v>0.17</v>
      </c>
    </row>
    <row r="39" spans="2:10" x14ac:dyDescent="0.25">
      <c r="B39" s="179">
        <v>12</v>
      </c>
      <c r="C39" s="180">
        <v>10212104</v>
      </c>
      <c r="D39" s="180" t="s">
        <v>166</v>
      </c>
      <c r="E39" s="180" t="s">
        <v>148</v>
      </c>
      <c r="F39" s="181">
        <v>43557</v>
      </c>
      <c r="G39" s="181">
        <v>43646</v>
      </c>
      <c r="H39" s="182">
        <v>170</v>
      </c>
      <c r="I39" s="183">
        <v>0.61</v>
      </c>
      <c r="J39" s="183">
        <f t="shared" si="0"/>
        <v>0.1</v>
      </c>
    </row>
    <row r="40" spans="2:10" x14ac:dyDescent="0.25">
      <c r="B40" s="179">
        <v>13</v>
      </c>
      <c r="C40" s="180">
        <v>10212124</v>
      </c>
      <c r="D40" s="180" t="s">
        <v>167</v>
      </c>
      <c r="E40" s="180" t="s">
        <v>148</v>
      </c>
      <c r="F40" s="181">
        <v>43557</v>
      </c>
      <c r="G40" s="181">
        <v>36161</v>
      </c>
      <c r="H40" s="182">
        <v>953395</v>
      </c>
      <c r="I40" s="183">
        <v>0.61</v>
      </c>
      <c r="J40" s="183">
        <f t="shared" si="0"/>
        <v>581.57000000000005</v>
      </c>
    </row>
    <row r="41" spans="2:10" x14ac:dyDescent="0.25">
      <c r="B41" s="179">
        <v>14</v>
      </c>
      <c r="C41" s="180">
        <v>10212139</v>
      </c>
      <c r="D41" s="180" t="s">
        <v>168</v>
      </c>
      <c r="E41" s="180" t="s">
        <v>161</v>
      </c>
      <c r="F41" s="181">
        <v>43557</v>
      </c>
      <c r="G41" s="181">
        <v>43646</v>
      </c>
      <c r="H41" s="182">
        <v>1929</v>
      </c>
      <c r="I41" s="183">
        <v>0.61</v>
      </c>
      <c r="J41" s="183">
        <f t="shared" si="0"/>
        <v>1.18</v>
      </c>
    </row>
    <row r="42" spans="2:10" ht="16.5" customHeight="1" thickBot="1" x14ac:dyDescent="0.3">
      <c r="B42" s="179">
        <v>15</v>
      </c>
      <c r="C42" s="180">
        <v>10212141</v>
      </c>
      <c r="D42" s="180" t="s">
        <v>169</v>
      </c>
      <c r="E42" s="180" t="s">
        <v>148</v>
      </c>
      <c r="F42" s="181">
        <v>43556</v>
      </c>
      <c r="G42" s="181">
        <v>43806</v>
      </c>
      <c r="H42" s="182">
        <v>21557</v>
      </c>
      <c r="I42" s="183">
        <v>0.61</v>
      </c>
      <c r="J42" s="183">
        <f t="shared" si="0"/>
        <v>13.15</v>
      </c>
    </row>
    <row r="43" spans="2:10" ht="16.5" customHeight="1" thickTop="1" x14ac:dyDescent="0.25">
      <c r="B43" s="179">
        <v>16</v>
      </c>
      <c r="C43" s="180">
        <v>10212141</v>
      </c>
      <c r="D43" s="180" t="s">
        <v>169</v>
      </c>
      <c r="E43" s="180" t="s">
        <v>161</v>
      </c>
      <c r="F43" s="181">
        <v>43556</v>
      </c>
      <c r="G43" s="181">
        <v>43806</v>
      </c>
      <c r="H43" s="182">
        <v>11170</v>
      </c>
      <c r="I43" s="183">
        <v>0.61</v>
      </c>
      <c r="J43" s="183">
        <f t="shared" si="0"/>
        <v>6.81</v>
      </c>
    </row>
    <row r="44" spans="2:10" x14ac:dyDescent="0.25">
      <c r="B44" s="179">
        <v>17</v>
      </c>
      <c r="C44" s="180">
        <v>10212148</v>
      </c>
      <c r="D44" s="180" t="s">
        <v>170</v>
      </c>
      <c r="E44" s="180" t="s">
        <v>161</v>
      </c>
      <c r="F44" s="181">
        <v>43557</v>
      </c>
      <c r="G44" s="181">
        <v>43646</v>
      </c>
      <c r="H44" s="182">
        <v>1414</v>
      </c>
      <c r="I44" s="183">
        <v>0.61</v>
      </c>
      <c r="J44" s="183">
        <f t="shared" si="0"/>
        <v>0.86</v>
      </c>
    </row>
    <row r="45" spans="2:10" x14ac:dyDescent="0.25">
      <c r="B45" s="179">
        <v>18</v>
      </c>
      <c r="C45" s="180">
        <v>10212173</v>
      </c>
      <c r="D45" s="180" t="s">
        <v>171</v>
      </c>
      <c r="E45" s="180" t="s">
        <v>148</v>
      </c>
      <c r="F45" s="181">
        <v>43558</v>
      </c>
      <c r="G45" s="181">
        <v>43646</v>
      </c>
      <c r="H45" s="182">
        <v>8</v>
      </c>
      <c r="I45" s="183">
        <v>0.61</v>
      </c>
      <c r="J45" s="183">
        <f t="shared" si="0"/>
        <v>0</v>
      </c>
    </row>
    <row r="46" spans="2:10" x14ac:dyDescent="0.25">
      <c r="B46" s="179">
        <v>19</v>
      </c>
      <c r="C46" s="180">
        <v>10212173</v>
      </c>
      <c r="D46" s="180" t="s">
        <v>171</v>
      </c>
      <c r="E46" s="180" t="s">
        <v>161</v>
      </c>
      <c r="F46" s="181">
        <v>43558</v>
      </c>
      <c r="G46" s="181">
        <v>43646</v>
      </c>
      <c r="H46" s="182">
        <v>1502</v>
      </c>
      <c r="I46" s="183">
        <v>0.61</v>
      </c>
      <c r="J46" s="183">
        <f t="shared" si="0"/>
        <v>0.92</v>
      </c>
    </row>
    <row r="47" spans="2:10" x14ac:dyDescent="0.25">
      <c r="B47" s="179">
        <v>20</v>
      </c>
      <c r="C47" s="180">
        <v>10212192</v>
      </c>
      <c r="D47" s="180" t="s">
        <v>172</v>
      </c>
      <c r="E47" s="180" t="s">
        <v>157</v>
      </c>
      <c r="F47" s="181">
        <v>43560</v>
      </c>
      <c r="G47" s="181">
        <v>43646</v>
      </c>
      <c r="H47" s="182">
        <v>124</v>
      </c>
      <c r="I47" s="183">
        <v>0.61</v>
      </c>
      <c r="J47" s="183">
        <f t="shared" si="0"/>
        <v>0.08</v>
      </c>
    </row>
    <row r="48" spans="2:10" ht="16.5" customHeight="1" thickBot="1" x14ac:dyDescent="0.3">
      <c r="B48" s="179">
        <v>21</v>
      </c>
      <c r="C48" s="180">
        <v>10212192</v>
      </c>
      <c r="D48" s="180" t="s">
        <v>172</v>
      </c>
      <c r="E48" s="180" t="s">
        <v>155</v>
      </c>
      <c r="F48" s="181">
        <v>43560</v>
      </c>
      <c r="G48" s="181">
        <v>43646</v>
      </c>
      <c r="H48" s="182">
        <v>35</v>
      </c>
      <c r="I48" s="183">
        <v>0.61</v>
      </c>
      <c r="J48" s="183">
        <f t="shared" si="0"/>
        <v>0.02</v>
      </c>
    </row>
    <row r="49" spans="2:10" x14ac:dyDescent="0.25">
      <c r="B49" s="179">
        <v>22</v>
      </c>
      <c r="C49" s="180">
        <v>10212202</v>
      </c>
      <c r="D49" s="180" t="s">
        <v>173</v>
      </c>
      <c r="E49" s="180" t="s">
        <v>157</v>
      </c>
      <c r="F49" s="181">
        <v>43560</v>
      </c>
      <c r="G49" s="181">
        <v>43702</v>
      </c>
      <c r="H49" s="182">
        <v>2262016</v>
      </c>
      <c r="I49" s="183">
        <v>0.61</v>
      </c>
      <c r="J49" s="183">
        <f t="shared" si="0"/>
        <v>1379.83</v>
      </c>
    </row>
    <row r="50" spans="2:10" x14ac:dyDescent="0.25">
      <c r="B50" s="179">
        <v>23</v>
      </c>
      <c r="C50" s="180">
        <v>10212202</v>
      </c>
      <c r="D50" s="180" t="s">
        <v>173</v>
      </c>
      <c r="E50" s="180" t="s">
        <v>158</v>
      </c>
      <c r="F50" s="181">
        <v>43560</v>
      </c>
      <c r="G50" s="181">
        <v>43702</v>
      </c>
      <c r="H50" s="182">
        <v>2182076</v>
      </c>
      <c r="I50" s="183">
        <v>0.61</v>
      </c>
      <c r="J50" s="183">
        <f t="shared" si="0"/>
        <v>1331.07</v>
      </c>
    </row>
    <row r="51" spans="2:10" x14ac:dyDescent="0.25">
      <c r="B51" s="179">
        <v>24</v>
      </c>
      <c r="C51" s="180">
        <v>10212230</v>
      </c>
      <c r="D51" s="180" t="s">
        <v>174</v>
      </c>
      <c r="E51" s="180" t="s">
        <v>161</v>
      </c>
      <c r="F51" s="181">
        <v>43566</v>
      </c>
      <c r="G51" s="181">
        <v>43646</v>
      </c>
      <c r="H51" s="182">
        <v>1422</v>
      </c>
      <c r="I51" s="183">
        <v>0.61</v>
      </c>
      <c r="J51" s="183">
        <f t="shared" si="0"/>
        <v>0.87</v>
      </c>
    </row>
    <row r="52" spans="2:10" x14ac:dyDescent="0.25">
      <c r="B52" s="179">
        <v>25</v>
      </c>
      <c r="C52" s="180">
        <v>10212231</v>
      </c>
      <c r="D52" s="180" t="s">
        <v>175</v>
      </c>
      <c r="E52" s="180" t="s">
        <v>161</v>
      </c>
      <c r="F52" s="181">
        <v>43563</v>
      </c>
      <c r="G52" s="181">
        <v>43730</v>
      </c>
      <c r="H52" s="182">
        <v>243973</v>
      </c>
      <c r="I52" s="183">
        <v>0.61</v>
      </c>
      <c r="J52" s="183">
        <f t="shared" si="0"/>
        <v>148.82</v>
      </c>
    </row>
    <row r="53" spans="2:10" x14ac:dyDescent="0.25">
      <c r="B53" s="179">
        <v>26</v>
      </c>
      <c r="C53" s="180">
        <v>10212269</v>
      </c>
      <c r="D53" s="180" t="s">
        <v>176</v>
      </c>
      <c r="E53" s="180" t="s">
        <v>157</v>
      </c>
      <c r="F53" s="181">
        <v>43570</v>
      </c>
      <c r="G53" s="181">
        <v>43667</v>
      </c>
      <c r="H53" s="182">
        <v>457371</v>
      </c>
      <c r="I53" s="183">
        <v>0.61</v>
      </c>
      <c r="J53" s="183">
        <f t="shared" si="0"/>
        <v>279</v>
      </c>
    </row>
    <row r="54" spans="2:10" x14ac:dyDescent="0.25">
      <c r="B54" s="179">
        <v>27</v>
      </c>
      <c r="C54" s="180">
        <v>10212269</v>
      </c>
      <c r="D54" s="180" t="s">
        <v>176</v>
      </c>
      <c r="E54" s="180" t="s">
        <v>158</v>
      </c>
      <c r="F54" s="181">
        <v>43570</v>
      </c>
      <c r="G54" s="181">
        <v>43667</v>
      </c>
      <c r="H54" s="182">
        <v>7484</v>
      </c>
      <c r="I54" s="183">
        <v>0.61</v>
      </c>
      <c r="J54" s="183">
        <f t="shared" si="0"/>
        <v>4.57</v>
      </c>
    </row>
    <row r="55" spans="2:10" ht="16.5" customHeight="1" thickBot="1" x14ac:dyDescent="0.3">
      <c r="B55" s="179">
        <v>28</v>
      </c>
      <c r="C55" s="180">
        <v>10212281</v>
      </c>
      <c r="D55" s="180" t="s">
        <v>177</v>
      </c>
      <c r="E55" s="180" t="s">
        <v>161</v>
      </c>
      <c r="F55" s="181">
        <v>43574</v>
      </c>
      <c r="G55" s="181">
        <v>43646</v>
      </c>
      <c r="H55" s="182">
        <v>2697</v>
      </c>
      <c r="I55" s="183">
        <v>0.61</v>
      </c>
      <c r="J55" s="183">
        <f t="shared" si="0"/>
        <v>1.65</v>
      </c>
    </row>
    <row r="56" spans="2:10" ht="16.5" customHeight="1" thickTop="1" x14ac:dyDescent="0.25">
      <c r="B56" s="179">
        <v>29</v>
      </c>
      <c r="C56" s="180">
        <v>10212283</v>
      </c>
      <c r="D56" s="180" t="s">
        <v>178</v>
      </c>
      <c r="E56" s="180" t="s">
        <v>161</v>
      </c>
      <c r="F56" s="181">
        <v>43572</v>
      </c>
      <c r="G56" s="181">
        <v>43830</v>
      </c>
      <c r="H56" s="182">
        <v>1481708</v>
      </c>
      <c r="I56" s="183">
        <v>0.61</v>
      </c>
      <c r="J56" s="183">
        <f t="shared" si="0"/>
        <v>903.84</v>
      </c>
    </row>
    <row r="57" spans="2:10" x14ac:dyDescent="0.25">
      <c r="B57" s="179">
        <v>30</v>
      </c>
      <c r="C57" s="180">
        <v>10212288</v>
      </c>
      <c r="D57" s="180" t="s">
        <v>179</v>
      </c>
      <c r="E57" s="180" t="s">
        <v>157</v>
      </c>
      <c r="F57" s="181">
        <v>43577</v>
      </c>
      <c r="G57" s="181">
        <v>43646</v>
      </c>
      <c r="H57" s="182">
        <v>63</v>
      </c>
      <c r="I57" s="183">
        <v>0.61</v>
      </c>
      <c r="J57" s="183">
        <f t="shared" si="0"/>
        <v>0.04</v>
      </c>
    </row>
    <row r="58" spans="2:10" x14ac:dyDescent="0.25">
      <c r="B58" s="179">
        <v>31</v>
      </c>
      <c r="C58" s="180">
        <v>10212288</v>
      </c>
      <c r="D58" s="180" t="s">
        <v>179</v>
      </c>
      <c r="E58" s="180" t="s">
        <v>155</v>
      </c>
      <c r="F58" s="181">
        <v>43577</v>
      </c>
      <c r="G58" s="181">
        <v>43646</v>
      </c>
      <c r="H58" s="182">
        <v>11</v>
      </c>
      <c r="I58" s="183">
        <v>0.61</v>
      </c>
      <c r="J58" s="183">
        <f t="shared" si="0"/>
        <v>0.01</v>
      </c>
    </row>
    <row r="59" spans="2:10" x14ac:dyDescent="0.25">
      <c r="B59" s="179">
        <v>32</v>
      </c>
      <c r="C59" s="180">
        <v>10231991</v>
      </c>
      <c r="D59" s="180" t="s">
        <v>180</v>
      </c>
      <c r="E59" s="180" t="s">
        <v>148</v>
      </c>
      <c r="F59" s="181">
        <v>43574</v>
      </c>
      <c r="G59" s="181">
        <v>43737</v>
      </c>
      <c r="H59" s="182">
        <v>2602</v>
      </c>
      <c r="I59" s="183">
        <v>0.61</v>
      </c>
      <c r="J59" s="183">
        <f t="shared" si="0"/>
        <v>1.59</v>
      </c>
    </row>
    <row r="60" spans="2:10" x14ac:dyDescent="0.25">
      <c r="B60" s="179">
        <v>33</v>
      </c>
      <c r="C60" s="180">
        <v>10271976</v>
      </c>
      <c r="D60" s="180" t="s">
        <v>181</v>
      </c>
      <c r="E60" s="180" t="s">
        <v>148</v>
      </c>
      <c r="F60" s="181">
        <v>43556</v>
      </c>
      <c r="G60" s="181">
        <v>43646</v>
      </c>
      <c r="H60" s="182">
        <v>4</v>
      </c>
      <c r="I60" s="183">
        <v>0.61</v>
      </c>
      <c r="J60" s="183">
        <f t="shared" si="0"/>
        <v>0</v>
      </c>
    </row>
    <row r="61" spans="2:10" x14ac:dyDescent="0.25">
      <c r="B61" s="179">
        <v>34</v>
      </c>
      <c r="C61" s="180">
        <v>10271978</v>
      </c>
      <c r="D61" s="180" t="s">
        <v>182</v>
      </c>
      <c r="E61" s="180" t="s">
        <v>148</v>
      </c>
      <c r="F61" s="181">
        <v>43556</v>
      </c>
      <c r="G61" s="181">
        <v>43646</v>
      </c>
      <c r="H61" s="182">
        <v>718</v>
      </c>
      <c r="I61" s="183">
        <v>0.61</v>
      </c>
      <c r="J61" s="183">
        <f t="shared" si="0"/>
        <v>0.44</v>
      </c>
    </row>
    <row r="62" spans="2:10" x14ac:dyDescent="0.25">
      <c r="B62" s="179">
        <v>35</v>
      </c>
      <c r="C62" s="180">
        <v>10271979</v>
      </c>
      <c r="D62" s="180" t="s">
        <v>183</v>
      </c>
      <c r="E62" s="180" t="s">
        <v>148</v>
      </c>
      <c r="F62" s="181">
        <v>43557</v>
      </c>
      <c r="G62" s="181">
        <v>43646</v>
      </c>
      <c r="H62" s="182">
        <v>2</v>
      </c>
      <c r="I62" s="183">
        <v>0.61</v>
      </c>
      <c r="J62" s="183">
        <f t="shared" si="0"/>
        <v>0</v>
      </c>
    </row>
    <row r="63" spans="2:10" x14ac:dyDescent="0.25">
      <c r="B63" s="179">
        <v>36</v>
      </c>
      <c r="C63" s="180">
        <v>10271979</v>
      </c>
      <c r="D63" s="180" t="s">
        <v>183</v>
      </c>
      <c r="E63" s="180" t="s">
        <v>161</v>
      </c>
      <c r="F63" s="181">
        <v>43557</v>
      </c>
      <c r="G63" s="181">
        <v>43646</v>
      </c>
      <c r="H63" s="182">
        <v>1842</v>
      </c>
      <c r="I63" s="183">
        <v>0.61</v>
      </c>
      <c r="J63" s="183">
        <f t="shared" si="0"/>
        <v>1.1200000000000001</v>
      </c>
    </row>
    <row r="64" spans="2:10" x14ac:dyDescent="0.25">
      <c r="B64" s="179">
        <v>37</v>
      </c>
      <c r="C64" s="180">
        <v>10271982</v>
      </c>
      <c r="D64" s="180" t="s">
        <v>184</v>
      </c>
      <c r="E64" s="180" t="s">
        <v>148</v>
      </c>
      <c r="F64" s="181">
        <v>43556</v>
      </c>
      <c r="G64" s="181">
        <v>43646</v>
      </c>
      <c r="H64" s="182">
        <v>57</v>
      </c>
      <c r="I64" s="183">
        <v>0.61</v>
      </c>
      <c r="J64" s="183">
        <f t="shared" si="0"/>
        <v>0.03</v>
      </c>
    </row>
    <row r="65" spans="2:10" x14ac:dyDescent="0.25">
      <c r="B65" s="179">
        <v>38</v>
      </c>
      <c r="C65" s="180">
        <v>10271985</v>
      </c>
      <c r="D65" s="180" t="s">
        <v>185</v>
      </c>
      <c r="E65" s="180" t="s">
        <v>148</v>
      </c>
      <c r="F65" s="181">
        <v>43565</v>
      </c>
      <c r="G65" s="181">
        <v>43646</v>
      </c>
      <c r="H65" s="182">
        <v>933</v>
      </c>
      <c r="I65" s="183">
        <v>0.61</v>
      </c>
      <c r="J65" s="183">
        <f t="shared" si="0"/>
        <v>0.56999999999999995</v>
      </c>
    </row>
    <row r="66" spans="2:10" x14ac:dyDescent="0.25">
      <c r="B66" s="179">
        <v>39</v>
      </c>
      <c r="C66" s="180">
        <v>10271988</v>
      </c>
      <c r="D66" s="180" t="s">
        <v>186</v>
      </c>
      <c r="E66" s="180" t="s">
        <v>148</v>
      </c>
      <c r="F66" s="181">
        <v>43556</v>
      </c>
      <c r="G66" s="181">
        <v>43646</v>
      </c>
      <c r="H66" s="182">
        <v>536</v>
      </c>
      <c r="I66" s="183">
        <v>0.61</v>
      </c>
      <c r="J66" s="183">
        <f t="shared" si="0"/>
        <v>0.33</v>
      </c>
    </row>
    <row r="67" spans="2:10" x14ac:dyDescent="0.25">
      <c r="B67" s="179">
        <v>40</v>
      </c>
      <c r="C67" s="180">
        <v>10271989</v>
      </c>
      <c r="D67" s="180" t="s">
        <v>187</v>
      </c>
      <c r="E67" s="180" t="s">
        <v>161</v>
      </c>
      <c r="F67" s="181">
        <v>43563</v>
      </c>
      <c r="G67" s="181">
        <v>43646</v>
      </c>
      <c r="H67" s="182">
        <v>1192</v>
      </c>
      <c r="I67" s="183">
        <v>0.61</v>
      </c>
      <c r="J67" s="183">
        <f t="shared" si="0"/>
        <v>0.73</v>
      </c>
    </row>
    <row r="68" spans="2:10" x14ac:dyDescent="0.25">
      <c r="B68" s="179">
        <v>41</v>
      </c>
      <c r="C68" s="180">
        <v>10271990</v>
      </c>
      <c r="D68" s="180" t="s">
        <v>188</v>
      </c>
      <c r="E68" s="180" t="s">
        <v>148</v>
      </c>
      <c r="F68" s="181">
        <v>43556</v>
      </c>
      <c r="G68" s="181">
        <v>43646</v>
      </c>
      <c r="H68" s="182">
        <v>261</v>
      </c>
      <c r="I68" s="183">
        <v>0.61</v>
      </c>
      <c r="J68" s="183">
        <f t="shared" si="0"/>
        <v>0.16</v>
      </c>
    </row>
    <row r="69" spans="2:10" x14ac:dyDescent="0.25">
      <c r="B69" s="179">
        <v>42</v>
      </c>
      <c r="C69" s="180">
        <v>10271993</v>
      </c>
      <c r="D69" s="180" t="s">
        <v>189</v>
      </c>
      <c r="E69" s="180" t="s">
        <v>148</v>
      </c>
      <c r="F69" s="181">
        <v>43556</v>
      </c>
      <c r="G69" s="181">
        <v>43646</v>
      </c>
      <c r="H69" s="182">
        <v>59</v>
      </c>
      <c r="I69" s="183">
        <v>0.61</v>
      </c>
      <c r="J69" s="183">
        <f t="shared" si="0"/>
        <v>0.04</v>
      </c>
    </row>
    <row r="70" spans="2:10" x14ac:dyDescent="0.25">
      <c r="B70" s="179">
        <v>43</v>
      </c>
      <c r="C70" s="180">
        <v>10271995</v>
      </c>
      <c r="D70" s="180" t="s">
        <v>190</v>
      </c>
      <c r="E70" s="180" t="s">
        <v>148</v>
      </c>
      <c r="F70" s="181">
        <v>43563</v>
      </c>
      <c r="G70" s="181">
        <v>43646</v>
      </c>
      <c r="H70" s="182">
        <v>1124</v>
      </c>
      <c r="I70" s="183">
        <v>0.61</v>
      </c>
      <c r="J70" s="183">
        <f t="shared" si="0"/>
        <v>0.69</v>
      </c>
    </row>
    <row r="71" spans="2:10" x14ac:dyDescent="0.25">
      <c r="B71" s="179">
        <v>44</v>
      </c>
      <c r="C71" s="180">
        <v>10271997</v>
      </c>
      <c r="D71" s="180" t="s">
        <v>191</v>
      </c>
      <c r="E71" s="180" t="s">
        <v>148</v>
      </c>
      <c r="F71" s="181">
        <v>43558</v>
      </c>
      <c r="G71" s="181">
        <v>43646</v>
      </c>
      <c r="H71" s="182">
        <v>182</v>
      </c>
      <c r="I71" s="183">
        <v>0.61</v>
      </c>
      <c r="J71" s="183">
        <f t="shared" si="0"/>
        <v>0.11</v>
      </c>
    </row>
    <row r="72" spans="2:10" x14ac:dyDescent="0.25">
      <c r="B72" s="179">
        <v>45</v>
      </c>
      <c r="C72" s="180">
        <v>10271998</v>
      </c>
      <c r="D72" s="180" t="s">
        <v>192</v>
      </c>
      <c r="E72" s="180" t="s">
        <v>148</v>
      </c>
      <c r="F72" s="181">
        <v>43579</v>
      </c>
      <c r="G72" s="181">
        <v>43646</v>
      </c>
      <c r="H72" s="182">
        <v>501</v>
      </c>
      <c r="I72" s="183">
        <v>0.61</v>
      </c>
      <c r="J72" s="183">
        <f t="shared" si="0"/>
        <v>0.31</v>
      </c>
    </row>
    <row r="73" spans="2:10" x14ac:dyDescent="0.25">
      <c r="B73" s="179">
        <v>46</v>
      </c>
      <c r="C73" s="180">
        <v>10272002</v>
      </c>
      <c r="D73" s="180" t="s">
        <v>193</v>
      </c>
      <c r="E73" s="180" t="s">
        <v>148</v>
      </c>
      <c r="F73" s="181">
        <v>43565</v>
      </c>
      <c r="G73" s="181">
        <v>43646</v>
      </c>
      <c r="H73" s="182">
        <v>2485</v>
      </c>
      <c r="I73" s="183">
        <v>0.61</v>
      </c>
      <c r="J73" s="183">
        <f t="shared" si="0"/>
        <v>1.52</v>
      </c>
    </row>
    <row r="74" spans="2:10" x14ac:dyDescent="0.25">
      <c r="B74" s="179">
        <v>47</v>
      </c>
      <c r="C74" s="180">
        <v>10272008</v>
      </c>
      <c r="D74" s="180" t="s">
        <v>194</v>
      </c>
      <c r="E74" s="180" t="s">
        <v>148</v>
      </c>
      <c r="F74" s="181">
        <v>43566</v>
      </c>
      <c r="G74" s="181">
        <v>43646</v>
      </c>
      <c r="H74" s="182">
        <v>9</v>
      </c>
      <c r="I74" s="183">
        <v>0.61</v>
      </c>
      <c r="J74" s="183">
        <f t="shared" si="0"/>
        <v>0.01</v>
      </c>
    </row>
    <row r="75" spans="2:10" x14ac:dyDescent="0.25">
      <c r="B75" s="179">
        <v>48</v>
      </c>
      <c r="C75" s="180">
        <v>10272008</v>
      </c>
      <c r="D75" s="180" t="s">
        <v>194</v>
      </c>
      <c r="E75" s="180" t="s">
        <v>161</v>
      </c>
      <c r="F75" s="181">
        <v>43566</v>
      </c>
      <c r="G75" s="181">
        <v>43646</v>
      </c>
      <c r="H75" s="182">
        <v>2645</v>
      </c>
      <c r="I75" s="183">
        <v>0.61</v>
      </c>
      <c r="J75" s="183">
        <f t="shared" si="0"/>
        <v>1.61</v>
      </c>
    </row>
    <row r="76" spans="2:10" x14ac:dyDescent="0.25">
      <c r="B76" s="179">
        <v>49</v>
      </c>
      <c r="C76" s="180">
        <v>10272011</v>
      </c>
      <c r="D76" s="180" t="s">
        <v>195</v>
      </c>
      <c r="E76" s="180" t="s">
        <v>148</v>
      </c>
      <c r="F76" s="181">
        <v>43570</v>
      </c>
      <c r="G76" s="181">
        <v>43646</v>
      </c>
      <c r="H76" s="182">
        <v>349</v>
      </c>
      <c r="I76" s="183">
        <v>0.61</v>
      </c>
      <c r="J76" s="183">
        <f t="shared" si="0"/>
        <v>0.21</v>
      </c>
    </row>
    <row r="77" spans="2:10" x14ac:dyDescent="0.25">
      <c r="B77" s="179">
        <v>50</v>
      </c>
      <c r="C77" s="180">
        <v>10272014</v>
      </c>
      <c r="D77" s="180" t="s">
        <v>196</v>
      </c>
      <c r="E77" s="180" t="s">
        <v>148</v>
      </c>
      <c r="F77" s="181">
        <v>43556</v>
      </c>
      <c r="G77" s="181">
        <v>43646</v>
      </c>
      <c r="H77" s="182">
        <v>1</v>
      </c>
      <c r="I77" s="183">
        <v>0.61</v>
      </c>
      <c r="J77" s="183">
        <f t="shared" si="0"/>
        <v>0</v>
      </c>
    </row>
    <row r="78" spans="2:10" x14ac:dyDescent="0.25">
      <c r="B78" s="179">
        <v>51</v>
      </c>
      <c r="C78" s="180">
        <v>10272016</v>
      </c>
      <c r="D78" s="180" t="s">
        <v>197</v>
      </c>
      <c r="E78" s="180" t="s">
        <v>148</v>
      </c>
      <c r="F78" s="181">
        <v>43556</v>
      </c>
      <c r="G78" s="181">
        <v>43646</v>
      </c>
      <c r="H78" s="182">
        <v>186</v>
      </c>
      <c r="I78" s="183">
        <v>0.61</v>
      </c>
      <c r="J78" s="183">
        <f t="shared" si="0"/>
        <v>0.11</v>
      </c>
    </row>
    <row r="79" spans="2:10" x14ac:dyDescent="0.25">
      <c r="B79" s="179">
        <v>52</v>
      </c>
      <c r="C79" s="180">
        <v>10272017</v>
      </c>
      <c r="D79" s="180" t="s">
        <v>198</v>
      </c>
      <c r="E79" s="180" t="s">
        <v>148</v>
      </c>
      <c r="F79" s="181">
        <v>43557</v>
      </c>
      <c r="G79" s="181">
        <v>43646</v>
      </c>
      <c r="H79" s="182">
        <v>44</v>
      </c>
      <c r="I79" s="183">
        <v>0.61</v>
      </c>
      <c r="J79" s="183">
        <f t="shared" si="0"/>
        <v>0.03</v>
      </c>
    </row>
    <row r="80" spans="2:10" x14ac:dyDescent="0.25">
      <c r="B80" s="179">
        <v>53</v>
      </c>
      <c r="C80" s="180">
        <v>10272022</v>
      </c>
      <c r="D80" s="180" t="s">
        <v>199</v>
      </c>
      <c r="E80" s="180" t="s">
        <v>148</v>
      </c>
      <c r="F80" s="181">
        <v>43556</v>
      </c>
      <c r="G80" s="181">
        <v>43646</v>
      </c>
      <c r="H80" s="182">
        <v>201</v>
      </c>
      <c r="I80" s="183">
        <v>0.61</v>
      </c>
      <c r="J80" s="183">
        <f t="shared" si="0"/>
        <v>0.12</v>
      </c>
    </row>
    <row r="81" spans="2:10" x14ac:dyDescent="0.25">
      <c r="B81" s="179">
        <v>54</v>
      </c>
      <c r="C81" s="180">
        <v>10272024</v>
      </c>
      <c r="D81" s="180" t="s">
        <v>200</v>
      </c>
      <c r="E81" s="180" t="s">
        <v>161</v>
      </c>
      <c r="F81" s="181">
        <v>43565</v>
      </c>
      <c r="G81" s="181">
        <v>43674</v>
      </c>
      <c r="H81" s="182">
        <v>1301</v>
      </c>
      <c r="I81" s="183">
        <v>0.61</v>
      </c>
      <c r="J81" s="183">
        <f t="shared" si="0"/>
        <v>0.79</v>
      </c>
    </row>
    <row r="82" spans="2:10" x14ac:dyDescent="0.25">
      <c r="B82" s="179">
        <v>55</v>
      </c>
      <c r="C82" s="180">
        <v>10272027</v>
      </c>
      <c r="D82" s="180" t="s">
        <v>201</v>
      </c>
      <c r="E82" s="180" t="s">
        <v>148</v>
      </c>
      <c r="F82" s="181">
        <v>43556</v>
      </c>
      <c r="G82" s="181">
        <v>43646</v>
      </c>
      <c r="H82" s="182">
        <v>2</v>
      </c>
      <c r="I82" s="183">
        <v>0.61</v>
      </c>
      <c r="J82" s="183">
        <f t="shared" si="0"/>
        <v>0</v>
      </c>
    </row>
    <row r="83" spans="2:10" x14ac:dyDescent="0.25">
      <c r="B83" s="179">
        <v>56</v>
      </c>
      <c r="C83" s="180">
        <v>10272032</v>
      </c>
      <c r="D83" s="180" t="s">
        <v>202</v>
      </c>
      <c r="E83" s="180" t="s">
        <v>148</v>
      </c>
      <c r="F83" s="181">
        <v>43556</v>
      </c>
      <c r="G83" s="181">
        <v>43646</v>
      </c>
      <c r="H83" s="182">
        <v>47</v>
      </c>
      <c r="I83" s="183">
        <v>0.61</v>
      </c>
      <c r="J83" s="183">
        <f t="shared" si="0"/>
        <v>0.03</v>
      </c>
    </row>
    <row r="84" spans="2:10" x14ac:dyDescent="0.25">
      <c r="B84" s="179">
        <v>57</v>
      </c>
      <c r="C84" s="180">
        <v>10272033</v>
      </c>
      <c r="D84" s="180" t="s">
        <v>203</v>
      </c>
      <c r="E84" s="180" t="s">
        <v>148</v>
      </c>
      <c r="F84" s="181">
        <v>43556</v>
      </c>
      <c r="G84" s="181">
        <v>43646</v>
      </c>
      <c r="H84" s="182">
        <v>372</v>
      </c>
      <c r="I84" s="183">
        <v>0.61</v>
      </c>
      <c r="J84" s="183">
        <f t="shared" si="0"/>
        <v>0.23</v>
      </c>
    </row>
    <row r="85" spans="2:10" x14ac:dyDescent="0.25">
      <c r="B85" s="179">
        <v>58</v>
      </c>
      <c r="C85" s="180">
        <v>10272034</v>
      </c>
      <c r="D85" s="180" t="s">
        <v>204</v>
      </c>
      <c r="E85" s="180" t="s">
        <v>148</v>
      </c>
      <c r="F85" s="181">
        <v>43557</v>
      </c>
      <c r="G85" s="181">
        <v>43646</v>
      </c>
      <c r="H85" s="182">
        <v>104</v>
      </c>
      <c r="I85" s="183">
        <v>0.61</v>
      </c>
      <c r="J85" s="183">
        <f t="shared" si="0"/>
        <v>0.06</v>
      </c>
    </row>
    <row r="86" spans="2:10" x14ac:dyDescent="0.25">
      <c r="B86" s="179">
        <v>59</v>
      </c>
      <c r="C86" s="180">
        <v>10272036</v>
      </c>
      <c r="D86" s="180" t="s">
        <v>205</v>
      </c>
      <c r="E86" s="180" t="s">
        <v>161</v>
      </c>
      <c r="F86" s="181">
        <v>43557</v>
      </c>
      <c r="G86" s="181">
        <v>43646</v>
      </c>
      <c r="H86" s="182">
        <v>18</v>
      </c>
      <c r="I86" s="183">
        <v>0.61</v>
      </c>
      <c r="J86" s="183">
        <f t="shared" si="0"/>
        <v>0.01</v>
      </c>
    </row>
    <row r="87" spans="2:10" x14ac:dyDescent="0.25">
      <c r="B87" s="179">
        <v>60</v>
      </c>
      <c r="C87" s="180">
        <v>10272039</v>
      </c>
      <c r="D87" s="180" t="s">
        <v>206</v>
      </c>
      <c r="E87" s="180" t="s">
        <v>148</v>
      </c>
      <c r="F87" s="181">
        <v>43578</v>
      </c>
      <c r="G87" s="181">
        <v>43646</v>
      </c>
      <c r="H87" s="182">
        <v>448</v>
      </c>
      <c r="I87" s="183">
        <v>0.61</v>
      </c>
      <c r="J87" s="183">
        <f t="shared" si="0"/>
        <v>0.27</v>
      </c>
    </row>
    <row r="88" spans="2:10" x14ac:dyDescent="0.25">
      <c r="B88" s="179">
        <v>61</v>
      </c>
      <c r="C88" s="180">
        <v>10272040</v>
      </c>
      <c r="D88" s="180" t="s">
        <v>207</v>
      </c>
      <c r="E88" s="180" t="s">
        <v>148</v>
      </c>
      <c r="F88" s="181">
        <v>43557</v>
      </c>
      <c r="G88" s="181">
        <v>43646</v>
      </c>
      <c r="H88" s="182">
        <v>414</v>
      </c>
      <c r="I88" s="183">
        <v>0.61</v>
      </c>
      <c r="J88" s="183">
        <f t="shared" si="0"/>
        <v>0.25</v>
      </c>
    </row>
    <row r="89" spans="2:10" x14ac:dyDescent="0.25">
      <c r="B89" s="179">
        <v>62</v>
      </c>
      <c r="C89" s="180">
        <v>10272045</v>
      </c>
      <c r="D89" s="180" t="s">
        <v>208</v>
      </c>
      <c r="E89" s="180" t="s">
        <v>148</v>
      </c>
      <c r="F89" s="181">
        <v>43556</v>
      </c>
      <c r="G89" s="181">
        <v>43646</v>
      </c>
      <c r="H89" s="182">
        <v>780</v>
      </c>
      <c r="I89" s="183">
        <v>0.61</v>
      </c>
      <c r="J89" s="183">
        <f t="shared" si="0"/>
        <v>0.48</v>
      </c>
    </row>
    <row r="90" spans="2:10" x14ac:dyDescent="0.25">
      <c r="B90" s="179">
        <v>63</v>
      </c>
      <c r="C90" s="180">
        <v>10272055</v>
      </c>
      <c r="D90" s="180" t="s">
        <v>209</v>
      </c>
      <c r="E90" s="180" t="s">
        <v>148</v>
      </c>
      <c r="F90" s="181">
        <v>43556</v>
      </c>
      <c r="G90" s="181">
        <v>43646</v>
      </c>
      <c r="H90" s="182">
        <v>8</v>
      </c>
      <c r="I90" s="183">
        <v>0.61</v>
      </c>
      <c r="J90" s="183">
        <f t="shared" si="0"/>
        <v>0</v>
      </c>
    </row>
    <row r="91" spans="2:10" x14ac:dyDescent="0.25">
      <c r="B91" s="179">
        <v>64</v>
      </c>
      <c r="C91" s="180">
        <v>10272059</v>
      </c>
      <c r="D91" s="180" t="s">
        <v>210</v>
      </c>
      <c r="E91" s="180" t="s">
        <v>148</v>
      </c>
      <c r="F91" s="181">
        <v>43558</v>
      </c>
      <c r="G91" s="181">
        <v>43646</v>
      </c>
      <c r="H91" s="182">
        <v>2</v>
      </c>
      <c r="I91" s="183">
        <v>0.61</v>
      </c>
      <c r="J91" s="183">
        <f t="shared" si="0"/>
        <v>0</v>
      </c>
    </row>
    <row r="92" spans="2:10" x14ac:dyDescent="0.25">
      <c r="B92" s="179">
        <v>65</v>
      </c>
      <c r="C92" s="180">
        <v>10272061</v>
      </c>
      <c r="D92" s="180" t="s">
        <v>211</v>
      </c>
      <c r="E92" s="180" t="s">
        <v>148</v>
      </c>
      <c r="F92" s="181">
        <v>43570</v>
      </c>
      <c r="G92" s="181">
        <v>43646</v>
      </c>
      <c r="H92" s="182">
        <v>1196</v>
      </c>
      <c r="I92" s="183">
        <v>0.61</v>
      </c>
      <c r="J92" s="183">
        <f t="shared" ref="J92:J155" si="1">ROUND(H92*(I92/1000),2)</f>
        <v>0.73</v>
      </c>
    </row>
    <row r="93" spans="2:10" x14ac:dyDescent="0.25">
      <c r="B93" s="179">
        <v>66</v>
      </c>
      <c r="C93" s="180">
        <v>10272064</v>
      </c>
      <c r="D93" s="180" t="s">
        <v>212</v>
      </c>
      <c r="E93" s="180" t="s">
        <v>148</v>
      </c>
      <c r="F93" s="181">
        <v>43556</v>
      </c>
      <c r="G93" s="181">
        <v>43646</v>
      </c>
      <c r="H93" s="182">
        <v>11</v>
      </c>
      <c r="I93" s="183">
        <v>0.61</v>
      </c>
      <c r="J93" s="183">
        <f t="shared" si="1"/>
        <v>0.01</v>
      </c>
    </row>
    <row r="94" spans="2:10" x14ac:dyDescent="0.25">
      <c r="B94" s="179">
        <v>67</v>
      </c>
      <c r="C94" s="180">
        <v>10272071</v>
      </c>
      <c r="D94" s="180" t="s">
        <v>213</v>
      </c>
      <c r="E94" s="180" t="s">
        <v>161</v>
      </c>
      <c r="F94" s="181">
        <v>43573</v>
      </c>
      <c r="G94" s="181">
        <v>43646</v>
      </c>
      <c r="H94" s="182">
        <v>244</v>
      </c>
      <c r="I94" s="183">
        <v>0.61</v>
      </c>
      <c r="J94" s="183">
        <f t="shared" si="1"/>
        <v>0.15</v>
      </c>
    </row>
    <row r="95" spans="2:10" x14ac:dyDescent="0.25">
      <c r="B95" s="179">
        <v>68</v>
      </c>
      <c r="C95" s="180">
        <v>10272072</v>
      </c>
      <c r="D95" s="180" t="s">
        <v>214</v>
      </c>
      <c r="E95" s="180" t="s">
        <v>148</v>
      </c>
      <c r="F95" s="181">
        <v>43556</v>
      </c>
      <c r="G95" s="181">
        <v>43646</v>
      </c>
      <c r="H95" s="182">
        <v>617</v>
      </c>
      <c r="I95" s="183">
        <v>0.61</v>
      </c>
      <c r="J95" s="183">
        <f t="shared" si="1"/>
        <v>0.38</v>
      </c>
    </row>
    <row r="96" spans="2:10" x14ac:dyDescent="0.25">
      <c r="B96" s="179">
        <v>69</v>
      </c>
      <c r="C96" s="180">
        <v>10272073</v>
      </c>
      <c r="D96" s="180" t="s">
        <v>215</v>
      </c>
      <c r="E96" s="180" t="s">
        <v>148</v>
      </c>
      <c r="F96" s="181">
        <v>43559</v>
      </c>
      <c r="G96" s="181">
        <v>43807</v>
      </c>
      <c r="H96" s="182">
        <v>7440</v>
      </c>
      <c r="I96" s="183">
        <v>0.61</v>
      </c>
      <c r="J96" s="183">
        <f t="shared" si="1"/>
        <v>4.54</v>
      </c>
    </row>
    <row r="97" spans="2:10" x14ac:dyDescent="0.25">
      <c r="B97" s="179">
        <v>70</v>
      </c>
      <c r="C97" s="180">
        <v>10272076</v>
      </c>
      <c r="D97" s="180" t="s">
        <v>216</v>
      </c>
      <c r="E97" s="180" t="s">
        <v>161</v>
      </c>
      <c r="F97" s="181">
        <v>43584</v>
      </c>
      <c r="G97" s="181">
        <v>43646</v>
      </c>
      <c r="H97" s="182">
        <v>31</v>
      </c>
      <c r="I97" s="183">
        <v>0.61</v>
      </c>
      <c r="J97" s="183">
        <f t="shared" si="1"/>
        <v>0.02</v>
      </c>
    </row>
    <row r="98" spans="2:10" x14ac:dyDescent="0.25">
      <c r="B98" s="179">
        <v>71</v>
      </c>
      <c r="C98" s="180">
        <v>10272080</v>
      </c>
      <c r="D98" s="180" t="s">
        <v>217</v>
      </c>
      <c r="E98" s="180" t="s">
        <v>148</v>
      </c>
      <c r="F98" s="181">
        <v>43570</v>
      </c>
      <c r="G98" s="181">
        <v>43737</v>
      </c>
      <c r="H98" s="182">
        <v>247287</v>
      </c>
      <c r="I98" s="183">
        <v>0.61</v>
      </c>
      <c r="J98" s="183">
        <f t="shared" si="1"/>
        <v>150.85</v>
      </c>
    </row>
    <row r="99" spans="2:10" x14ac:dyDescent="0.25">
      <c r="B99" s="179">
        <v>72</v>
      </c>
      <c r="C99" s="180">
        <v>10272084</v>
      </c>
      <c r="D99" s="180" t="s">
        <v>218</v>
      </c>
      <c r="E99" s="180" t="s">
        <v>148</v>
      </c>
      <c r="F99" s="181">
        <v>43556</v>
      </c>
      <c r="G99" s="181">
        <v>43646</v>
      </c>
      <c r="H99" s="182">
        <v>308</v>
      </c>
      <c r="I99" s="183">
        <v>0.61</v>
      </c>
      <c r="J99" s="183">
        <f t="shared" si="1"/>
        <v>0.19</v>
      </c>
    </row>
    <row r="100" spans="2:10" x14ac:dyDescent="0.25">
      <c r="B100" s="179">
        <v>73</v>
      </c>
      <c r="C100" s="180">
        <v>10272088</v>
      </c>
      <c r="D100" s="180" t="s">
        <v>219</v>
      </c>
      <c r="E100" s="180" t="s">
        <v>148</v>
      </c>
      <c r="F100" s="181">
        <v>43556</v>
      </c>
      <c r="G100" s="181">
        <v>43738</v>
      </c>
      <c r="H100" s="182">
        <v>223</v>
      </c>
      <c r="I100" s="183">
        <v>0.61</v>
      </c>
      <c r="J100" s="183">
        <f t="shared" si="1"/>
        <v>0.14000000000000001</v>
      </c>
    </row>
    <row r="101" spans="2:10" x14ac:dyDescent="0.25">
      <c r="B101" s="179">
        <v>74</v>
      </c>
      <c r="C101" s="180">
        <v>10272092</v>
      </c>
      <c r="D101" s="180" t="s">
        <v>220</v>
      </c>
      <c r="E101" s="180" t="s">
        <v>148</v>
      </c>
      <c r="F101" s="181">
        <v>43557</v>
      </c>
      <c r="G101" s="181">
        <v>43646</v>
      </c>
      <c r="H101" s="182">
        <v>11</v>
      </c>
      <c r="I101" s="183">
        <v>0.61</v>
      </c>
      <c r="J101" s="183">
        <f t="shared" si="1"/>
        <v>0.01</v>
      </c>
    </row>
    <row r="102" spans="2:10" x14ac:dyDescent="0.25">
      <c r="B102" s="179">
        <v>75</v>
      </c>
      <c r="C102" s="180">
        <v>10272099</v>
      </c>
      <c r="D102" s="180" t="s">
        <v>221</v>
      </c>
      <c r="E102" s="180" t="s">
        <v>161</v>
      </c>
      <c r="F102" s="181">
        <v>43558</v>
      </c>
      <c r="G102" s="181">
        <v>43646</v>
      </c>
      <c r="H102" s="182">
        <v>2413</v>
      </c>
      <c r="I102" s="183">
        <v>0.61</v>
      </c>
      <c r="J102" s="183">
        <f t="shared" si="1"/>
        <v>1.47</v>
      </c>
    </row>
    <row r="103" spans="2:10" x14ac:dyDescent="0.25">
      <c r="B103" s="179">
        <v>76</v>
      </c>
      <c r="C103" s="180">
        <v>10272100</v>
      </c>
      <c r="D103" s="180" t="s">
        <v>222</v>
      </c>
      <c r="E103" s="180" t="s">
        <v>148</v>
      </c>
      <c r="F103" s="181">
        <v>43556</v>
      </c>
      <c r="G103" s="181">
        <v>43646</v>
      </c>
      <c r="H103" s="182">
        <v>1</v>
      </c>
      <c r="I103" s="183">
        <v>0.61</v>
      </c>
      <c r="J103" s="183">
        <f t="shared" si="1"/>
        <v>0</v>
      </c>
    </row>
    <row r="104" spans="2:10" x14ac:dyDescent="0.25">
      <c r="B104" s="179">
        <v>77</v>
      </c>
      <c r="C104" s="180">
        <v>10272106</v>
      </c>
      <c r="D104" s="180" t="s">
        <v>223</v>
      </c>
      <c r="E104" s="180" t="s">
        <v>148</v>
      </c>
      <c r="F104" s="181">
        <v>43556</v>
      </c>
      <c r="G104" s="181">
        <v>43646</v>
      </c>
      <c r="H104" s="182">
        <v>4</v>
      </c>
      <c r="I104" s="183">
        <v>0.61</v>
      </c>
      <c r="J104" s="183">
        <f t="shared" si="1"/>
        <v>0</v>
      </c>
    </row>
    <row r="105" spans="2:10" x14ac:dyDescent="0.25">
      <c r="B105" s="179">
        <v>78</v>
      </c>
      <c r="C105" s="180">
        <v>10272108</v>
      </c>
      <c r="D105" s="180" t="s">
        <v>224</v>
      </c>
      <c r="E105" s="180" t="s">
        <v>148</v>
      </c>
      <c r="F105" s="181">
        <v>43564</v>
      </c>
      <c r="G105" s="181">
        <v>43646</v>
      </c>
      <c r="H105" s="182">
        <v>2446</v>
      </c>
      <c r="I105" s="183">
        <v>0.61</v>
      </c>
      <c r="J105" s="183">
        <f t="shared" si="1"/>
        <v>1.49</v>
      </c>
    </row>
    <row r="106" spans="2:10" x14ac:dyDescent="0.25">
      <c r="B106" s="179">
        <v>79</v>
      </c>
      <c r="C106" s="180">
        <v>10272108</v>
      </c>
      <c r="D106" s="180" t="s">
        <v>224</v>
      </c>
      <c r="E106" s="180" t="s">
        <v>161</v>
      </c>
      <c r="F106" s="181">
        <v>43564</v>
      </c>
      <c r="G106" s="181">
        <v>43646</v>
      </c>
      <c r="H106" s="182">
        <v>234</v>
      </c>
      <c r="I106" s="183">
        <v>0.61</v>
      </c>
      <c r="J106" s="183">
        <f t="shared" si="1"/>
        <v>0.14000000000000001</v>
      </c>
    </row>
    <row r="107" spans="2:10" x14ac:dyDescent="0.25">
      <c r="B107" s="179">
        <v>80</v>
      </c>
      <c r="C107" s="180">
        <v>10272109</v>
      </c>
      <c r="D107" s="180" t="s">
        <v>225</v>
      </c>
      <c r="E107" s="180" t="s">
        <v>148</v>
      </c>
      <c r="F107" s="181">
        <v>43556</v>
      </c>
      <c r="G107" s="181">
        <v>43646</v>
      </c>
      <c r="H107" s="182">
        <v>2813</v>
      </c>
      <c r="I107" s="183">
        <v>0.61</v>
      </c>
      <c r="J107" s="183">
        <f t="shared" si="1"/>
        <v>1.72</v>
      </c>
    </row>
    <row r="108" spans="2:10" x14ac:dyDescent="0.25">
      <c r="B108" s="179">
        <v>81</v>
      </c>
      <c r="C108" s="180">
        <v>10272110</v>
      </c>
      <c r="D108" s="180" t="s">
        <v>226</v>
      </c>
      <c r="E108" s="180" t="s">
        <v>148</v>
      </c>
      <c r="F108" s="181">
        <v>43556</v>
      </c>
      <c r="G108" s="181">
        <v>43646</v>
      </c>
      <c r="H108" s="182">
        <v>25</v>
      </c>
      <c r="I108" s="183">
        <v>0.61</v>
      </c>
      <c r="J108" s="183">
        <f t="shared" si="1"/>
        <v>0.02</v>
      </c>
    </row>
    <row r="109" spans="2:10" x14ac:dyDescent="0.25">
      <c r="B109" s="179">
        <v>82</v>
      </c>
      <c r="C109" s="180">
        <v>10272114</v>
      </c>
      <c r="D109" s="180" t="s">
        <v>227</v>
      </c>
      <c r="E109" s="180" t="s">
        <v>148</v>
      </c>
      <c r="F109" s="181">
        <v>43560</v>
      </c>
      <c r="G109" s="181">
        <v>43646</v>
      </c>
      <c r="H109" s="182">
        <v>2971</v>
      </c>
      <c r="I109" s="183">
        <v>0.61</v>
      </c>
      <c r="J109" s="183">
        <f t="shared" si="1"/>
        <v>1.81</v>
      </c>
    </row>
    <row r="110" spans="2:10" x14ac:dyDescent="0.25">
      <c r="B110" s="179">
        <v>83</v>
      </c>
      <c r="C110" s="180">
        <v>10272115</v>
      </c>
      <c r="D110" s="180" t="s">
        <v>228</v>
      </c>
      <c r="E110" s="180" t="s">
        <v>148</v>
      </c>
      <c r="F110" s="181">
        <v>43584</v>
      </c>
      <c r="G110" s="181">
        <v>43646</v>
      </c>
      <c r="H110" s="182">
        <v>579</v>
      </c>
      <c r="I110" s="183">
        <v>0.61</v>
      </c>
      <c r="J110" s="183">
        <f t="shared" si="1"/>
        <v>0.35</v>
      </c>
    </row>
    <row r="111" spans="2:10" x14ac:dyDescent="0.25">
      <c r="B111" s="179">
        <v>84</v>
      </c>
      <c r="C111" s="180">
        <v>10272117</v>
      </c>
      <c r="D111" s="180" t="s">
        <v>229</v>
      </c>
      <c r="E111" s="180" t="s">
        <v>148</v>
      </c>
      <c r="F111" s="181">
        <v>43577</v>
      </c>
      <c r="G111" s="181">
        <v>43646</v>
      </c>
      <c r="H111" s="182">
        <v>30</v>
      </c>
      <c r="I111" s="183">
        <v>0.61</v>
      </c>
      <c r="J111" s="183">
        <f t="shared" si="1"/>
        <v>0.02</v>
      </c>
    </row>
    <row r="112" spans="2:10" x14ac:dyDescent="0.25">
      <c r="B112" s="179">
        <v>85</v>
      </c>
      <c r="C112" s="180">
        <v>10272127</v>
      </c>
      <c r="D112" s="180" t="s">
        <v>230</v>
      </c>
      <c r="E112" s="180" t="s">
        <v>148</v>
      </c>
      <c r="F112" s="181">
        <v>43579</v>
      </c>
      <c r="G112" s="181">
        <v>43646</v>
      </c>
      <c r="H112" s="182">
        <v>362</v>
      </c>
      <c r="I112" s="183">
        <v>0.61</v>
      </c>
      <c r="J112" s="183">
        <f t="shared" si="1"/>
        <v>0.22</v>
      </c>
    </row>
    <row r="113" spans="2:10" x14ac:dyDescent="0.25">
      <c r="B113" s="179">
        <v>86</v>
      </c>
      <c r="C113" s="180">
        <v>10272128</v>
      </c>
      <c r="D113" s="180" t="s">
        <v>231</v>
      </c>
      <c r="E113" s="180" t="s">
        <v>161</v>
      </c>
      <c r="F113" s="181">
        <v>43563</v>
      </c>
      <c r="G113" s="181">
        <v>43730</v>
      </c>
      <c r="H113" s="182">
        <v>141428</v>
      </c>
      <c r="I113" s="183">
        <v>0.61</v>
      </c>
      <c r="J113" s="183">
        <f t="shared" si="1"/>
        <v>86.27</v>
      </c>
    </row>
    <row r="114" spans="2:10" x14ac:dyDescent="0.25">
      <c r="B114" s="179">
        <v>87</v>
      </c>
      <c r="C114" s="180">
        <v>10272130</v>
      </c>
      <c r="D114" s="180" t="s">
        <v>232</v>
      </c>
      <c r="E114" s="180" t="s">
        <v>148</v>
      </c>
      <c r="F114" s="181">
        <v>43580</v>
      </c>
      <c r="G114" s="181">
        <v>43646</v>
      </c>
      <c r="H114" s="182">
        <v>2</v>
      </c>
      <c r="I114" s="183">
        <v>0.61</v>
      </c>
      <c r="J114" s="183">
        <f t="shared" si="1"/>
        <v>0</v>
      </c>
    </row>
    <row r="115" spans="2:10" x14ac:dyDescent="0.25">
      <c r="B115" s="179">
        <v>88</v>
      </c>
      <c r="C115" s="180">
        <v>10272131</v>
      </c>
      <c r="D115" s="180" t="s">
        <v>233</v>
      </c>
      <c r="E115" s="180" t="s">
        <v>148</v>
      </c>
      <c r="F115" s="181">
        <v>43556</v>
      </c>
      <c r="G115" s="181">
        <v>43646</v>
      </c>
      <c r="H115" s="182">
        <v>279</v>
      </c>
      <c r="I115" s="183">
        <v>0.61</v>
      </c>
      <c r="J115" s="183">
        <f t="shared" si="1"/>
        <v>0.17</v>
      </c>
    </row>
    <row r="116" spans="2:10" x14ac:dyDescent="0.25">
      <c r="B116" s="179">
        <v>89</v>
      </c>
      <c r="C116" s="180">
        <v>10272134</v>
      </c>
      <c r="D116" s="180" t="s">
        <v>234</v>
      </c>
      <c r="E116" s="180" t="s">
        <v>161</v>
      </c>
      <c r="F116" s="181">
        <v>43570</v>
      </c>
      <c r="G116" s="181">
        <v>43646</v>
      </c>
      <c r="H116" s="182">
        <v>126</v>
      </c>
      <c r="I116" s="183">
        <v>0.61</v>
      </c>
      <c r="J116" s="183">
        <f t="shared" si="1"/>
        <v>0.08</v>
      </c>
    </row>
    <row r="117" spans="2:10" x14ac:dyDescent="0.25">
      <c r="B117" s="179">
        <v>90</v>
      </c>
      <c r="C117" s="180">
        <v>10272140</v>
      </c>
      <c r="D117" s="180" t="s">
        <v>235</v>
      </c>
      <c r="E117" s="180" t="s">
        <v>148</v>
      </c>
      <c r="F117" s="181">
        <v>43574</v>
      </c>
      <c r="G117" s="181">
        <v>43646</v>
      </c>
      <c r="H117" s="182">
        <v>1</v>
      </c>
      <c r="I117" s="183">
        <v>0.61</v>
      </c>
      <c r="J117" s="183">
        <f t="shared" si="1"/>
        <v>0</v>
      </c>
    </row>
    <row r="118" spans="2:10" x14ac:dyDescent="0.25">
      <c r="B118" s="179">
        <v>91</v>
      </c>
      <c r="C118" s="180">
        <v>10272149</v>
      </c>
      <c r="D118" s="180" t="s">
        <v>236</v>
      </c>
      <c r="E118" s="180" t="s">
        <v>148</v>
      </c>
      <c r="F118" s="181">
        <v>43556</v>
      </c>
      <c r="G118" s="181">
        <v>43646</v>
      </c>
      <c r="H118" s="182">
        <v>68</v>
      </c>
      <c r="I118" s="183">
        <v>0.61</v>
      </c>
      <c r="J118" s="183">
        <f t="shared" si="1"/>
        <v>0.04</v>
      </c>
    </row>
    <row r="119" spans="2:10" x14ac:dyDescent="0.25">
      <c r="B119" s="179">
        <v>92</v>
      </c>
      <c r="C119" s="180">
        <v>10272151</v>
      </c>
      <c r="D119" s="180" t="s">
        <v>237</v>
      </c>
      <c r="E119" s="180" t="s">
        <v>148</v>
      </c>
      <c r="F119" s="181">
        <v>43556</v>
      </c>
      <c r="G119" s="181">
        <v>43646</v>
      </c>
      <c r="H119" s="182">
        <v>84</v>
      </c>
      <c r="I119" s="183">
        <v>0.61</v>
      </c>
      <c r="J119" s="183">
        <f t="shared" si="1"/>
        <v>0.05</v>
      </c>
    </row>
    <row r="120" spans="2:10" x14ac:dyDescent="0.25">
      <c r="B120" s="179">
        <v>93</v>
      </c>
      <c r="C120" s="180">
        <v>10272153</v>
      </c>
      <c r="D120" s="180" t="s">
        <v>238</v>
      </c>
      <c r="E120" s="180" t="s">
        <v>148</v>
      </c>
      <c r="F120" s="181">
        <v>43564</v>
      </c>
      <c r="G120" s="181">
        <v>43646</v>
      </c>
      <c r="H120" s="182">
        <v>10</v>
      </c>
      <c r="I120" s="183">
        <v>0.61</v>
      </c>
      <c r="J120" s="183">
        <f t="shared" si="1"/>
        <v>0.01</v>
      </c>
    </row>
    <row r="121" spans="2:10" x14ac:dyDescent="0.25">
      <c r="B121" s="179">
        <v>94</v>
      </c>
      <c r="C121" s="180">
        <v>10272154</v>
      </c>
      <c r="D121" s="180" t="s">
        <v>239</v>
      </c>
      <c r="E121" s="180" t="s">
        <v>148</v>
      </c>
      <c r="F121" s="181">
        <v>43570</v>
      </c>
      <c r="G121" s="181">
        <v>43646</v>
      </c>
      <c r="H121" s="182">
        <v>914</v>
      </c>
      <c r="I121" s="183">
        <v>0.61</v>
      </c>
      <c r="J121" s="183">
        <f t="shared" si="1"/>
        <v>0.56000000000000005</v>
      </c>
    </row>
    <row r="122" spans="2:10" x14ac:dyDescent="0.25">
      <c r="B122" s="179">
        <v>95</v>
      </c>
      <c r="C122" s="180">
        <v>10272155</v>
      </c>
      <c r="D122" s="180" t="s">
        <v>240</v>
      </c>
      <c r="E122" s="180" t="s">
        <v>157</v>
      </c>
      <c r="F122" s="181">
        <v>43586</v>
      </c>
      <c r="G122" s="181">
        <v>43708</v>
      </c>
      <c r="H122" s="182">
        <v>514471</v>
      </c>
      <c r="I122" s="183">
        <v>0.61</v>
      </c>
      <c r="J122" s="183">
        <f t="shared" si="1"/>
        <v>313.83</v>
      </c>
    </row>
    <row r="123" spans="2:10" x14ac:dyDescent="0.25">
      <c r="B123" s="179">
        <v>96</v>
      </c>
      <c r="C123" s="180">
        <v>10272155</v>
      </c>
      <c r="D123" s="180" t="s">
        <v>240</v>
      </c>
      <c r="E123" s="180" t="s">
        <v>155</v>
      </c>
      <c r="F123" s="181">
        <v>43586</v>
      </c>
      <c r="G123" s="181">
        <v>43708</v>
      </c>
      <c r="H123" s="182">
        <v>596230</v>
      </c>
      <c r="I123" s="183">
        <v>0.61</v>
      </c>
      <c r="J123" s="183">
        <f t="shared" si="1"/>
        <v>363.7</v>
      </c>
    </row>
    <row r="124" spans="2:10" x14ac:dyDescent="0.25">
      <c r="B124" s="179">
        <v>97</v>
      </c>
      <c r="C124" s="180">
        <v>10301976</v>
      </c>
      <c r="D124" s="180" t="s">
        <v>241</v>
      </c>
      <c r="E124" s="180" t="s">
        <v>161</v>
      </c>
      <c r="F124" s="181">
        <v>43558</v>
      </c>
      <c r="G124" s="181">
        <v>43646</v>
      </c>
      <c r="H124" s="182">
        <v>632</v>
      </c>
      <c r="I124" s="183">
        <v>0.61</v>
      </c>
      <c r="J124" s="183">
        <f t="shared" si="1"/>
        <v>0.39</v>
      </c>
    </row>
    <row r="125" spans="2:10" x14ac:dyDescent="0.25">
      <c r="B125" s="179">
        <v>98</v>
      </c>
      <c r="C125" s="180">
        <v>10301978</v>
      </c>
      <c r="D125" s="180" t="s">
        <v>242</v>
      </c>
      <c r="E125" s="180" t="s">
        <v>161</v>
      </c>
      <c r="F125" s="181">
        <v>43588</v>
      </c>
      <c r="G125" s="181">
        <v>43646</v>
      </c>
      <c r="H125" s="182">
        <v>2372</v>
      </c>
      <c r="I125" s="183">
        <v>0.61</v>
      </c>
      <c r="J125" s="183">
        <f t="shared" si="1"/>
        <v>1.45</v>
      </c>
    </row>
    <row r="126" spans="2:10" x14ac:dyDescent="0.25">
      <c r="B126" s="179">
        <v>99</v>
      </c>
      <c r="C126" s="180">
        <v>10311978</v>
      </c>
      <c r="D126" s="180" t="s">
        <v>243</v>
      </c>
      <c r="E126" s="180" t="s">
        <v>148</v>
      </c>
      <c r="F126" s="181">
        <v>43591</v>
      </c>
      <c r="G126" s="181">
        <v>43730</v>
      </c>
      <c r="H126" s="182">
        <v>1585</v>
      </c>
      <c r="I126" s="183">
        <v>0.61</v>
      </c>
      <c r="J126" s="183">
        <f t="shared" si="1"/>
        <v>0.97</v>
      </c>
    </row>
    <row r="127" spans="2:10" x14ac:dyDescent="0.25">
      <c r="B127" s="179">
        <v>100</v>
      </c>
      <c r="C127" s="180">
        <v>10311998</v>
      </c>
      <c r="D127" s="180" t="s">
        <v>244</v>
      </c>
      <c r="E127" s="180" t="s">
        <v>157</v>
      </c>
      <c r="F127" s="181">
        <v>43593</v>
      </c>
      <c r="G127" s="181">
        <v>43830</v>
      </c>
      <c r="H127" s="182">
        <v>1880462</v>
      </c>
      <c r="I127" s="183">
        <v>0.61</v>
      </c>
      <c r="J127" s="183">
        <f t="shared" si="1"/>
        <v>1147.08</v>
      </c>
    </row>
    <row r="128" spans="2:10" x14ac:dyDescent="0.25">
      <c r="B128" s="179">
        <v>101</v>
      </c>
      <c r="C128" s="180">
        <v>10312001</v>
      </c>
      <c r="D128" s="180" t="s">
        <v>245</v>
      </c>
      <c r="E128" s="180" t="s">
        <v>158</v>
      </c>
      <c r="F128" s="181">
        <v>43593</v>
      </c>
      <c r="G128" s="181">
        <v>44012</v>
      </c>
      <c r="H128" s="182">
        <v>1</v>
      </c>
      <c r="I128" s="183">
        <v>0.61</v>
      </c>
      <c r="J128" s="183">
        <f t="shared" si="1"/>
        <v>0</v>
      </c>
    </row>
    <row r="129" spans="2:10" x14ac:dyDescent="0.25">
      <c r="B129" s="179">
        <v>102</v>
      </c>
      <c r="C129" s="180">
        <v>10312017</v>
      </c>
      <c r="D129" s="180" t="s">
        <v>246</v>
      </c>
      <c r="E129" s="180" t="s">
        <v>157</v>
      </c>
      <c r="F129" s="181">
        <v>43598</v>
      </c>
      <c r="G129" s="181">
        <v>43737</v>
      </c>
      <c r="H129" s="182">
        <v>11624</v>
      </c>
      <c r="I129" s="183">
        <v>0.61</v>
      </c>
      <c r="J129" s="183">
        <f t="shared" si="1"/>
        <v>7.09</v>
      </c>
    </row>
    <row r="130" spans="2:10" x14ac:dyDescent="0.25">
      <c r="B130" s="179">
        <v>103</v>
      </c>
      <c r="C130" s="180">
        <v>10312017</v>
      </c>
      <c r="D130" s="180" t="s">
        <v>246</v>
      </c>
      <c r="E130" s="180" t="s">
        <v>155</v>
      </c>
      <c r="F130" s="181">
        <v>43598</v>
      </c>
      <c r="G130" s="181">
        <v>43737</v>
      </c>
      <c r="H130" s="182">
        <v>9965</v>
      </c>
      <c r="I130" s="183">
        <v>0.61</v>
      </c>
      <c r="J130" s="183">
        <f t="shared" si="1"/>
        <v>6.08</v>
      </c>
    </row>
    <row r="131" spans="2:10" x14ac:dyDescent="0.25">
      <c r="B131" s="179">
        <v>104</v>
      </c>
      <c r="C131" s="180">
        <v>10312026</v>
      </c>
      <c r="D131" s="180" t="s">
        <v>247</v>
      </c>
      <c r="E131" s="180" t="s">
        <v>161</v>
      </c>
      <c r="F131" s="181">
        <v>43592</v>
      </c>
      <c r="G131" s="181">
        <v>43646</v>
      </c>
      <c r="H131" s="182">
        <v>354</v>
      </c>
      <c r="I131" s="183">
        <v>0.61</v>
      </c>
      <c r="J131" s="183">
        <f t="shared" si="1"/>
        <v>0.22</v>
      </c>
    </row>
    <row r="132" spans="2:10" x14ac:dyDescent="0.25">
      <c r="B132" s="179">
        <v>105</v>
      </c>
      <c r="C132" s="180">
        <v>10312028</v>
      </c>
      <c r="D132" s="180" t="s">
        <v>248</v>
      </c>
      <c r="E132" s="180" t="s">
        <v>148</v>
      </c>
      <c r="F132" s="181">
        <v>43594</v>
      </c>
      <c r="G132" s="181">
        <v>43646</v>
      </c>
      <c r="H132" s="182">
        <v>8</v>
      </c>
      <c r="I132" s="183">
        <v>0.61</v>
      </c>
      <c r="J132" s="183">
        <f t="shared" si="1"/>
        <v>0</v>
      </c>
    </row>
    <row r="133" spans="2:10" x14ac:dyDescent="0.25">
      <c r="B133" s="179">
        <v>106</v>
      </c>
      <c r="C133" s="180">
        <v>10312068</v>
      </c>
      <c r="D133" s="180" t="s">
        <v>249</v>
      </c>
      <c r="E133" s="180" t="s">
        <v>148</v>
      </c>
      <c r="F133" s="181">
        <v>43602</v>
      </c>
      <c r="G133" s="181">
        <v>43646</v>
      </c>
      <c r="H133" s="182">
        <v>18</v>
      </c>
      <c r="I133" s="183">
        <v>0.61</v>
      </c>
      <c r="J133" s="183">
        <f t="shared" si="1"/>
        <v>0.01</v>
      </c>
    </row>
    <row r="134" spans="2:10" x14ac:dyDescent="0.25">
      <c r="B134" s="179">
        <v>107</v>
      </c>
      <c r="C134" s="180">
        <v>10312069</v>
      </c>
      <c r="D134" s="180" t="s">
        <v>250</v>
      </c>
      <c r="E134" s="180" t="s">
        <v>148</v>
      </c>
      <c r="F134" s="181">
        <v>43605</v>
      </c>
      <c r="G134" s="181">
        <v>43667</v>
      </c>
      <c r="H134" s="182">
        <v>79142</v>
      </c>
      <c r="I134" s="183">
        <v>0.61</v>
      </c>
      <c r="J134" s="183">
        <f t="shared" si="1"/>
        <v>48.28</v>
      </c>
    </row>
    <row r="135" spans="2:10" x14ac:dyDescent="0.25">
      <c r="B135" s="179">
        <v>108</v>
      </c>
      <c r="C135" s="180">
        <v>10312074</v>
      </c>
      <c r="D135" s="180" t="s">
        <v>251</v>
      </c>
      <c r="E135" s="180" t="s">
        <v>161</v>
      </c>
      <c r="F135" s="181">
        <v>43600</v>
      </c>
      <c r="G135" s="181">
        <v>43646</v>
      </c>
      <c r="H135" s="182">
        <v>183</v>
      </c>
      <c r="I135" s="183">
        <v>0.61</v>
      </c>
      <c r="J135" s="183">
        <f t="shared" si="1"/>
        <v>0.11</v>
      </c>
    </row>
    <row r="136" spans="2:10" x14ac:dyDescent="0.25">
      <c r="B136" s="179">
        <v>109</v>
      </c>
      <c r="C136" s="180">
        <v>10312075</v>
      </c>
      <c r="D136" s="180" t="s">
        <v>252</v>
      </c>
      <c r="E136" s="180" t="s">
        <v>161</v>
      </c>
      <c r="F136" s="181">
        <v>43600</v>
      </c>
      <c r="G136" s="181">
        <v>43646</v>
      </c>
      <c r="H136" s="182">
        <v>2109</v>
      </c>
      <c r="I136" s="183">
        <v>0.61</v>
      </c>
      <c r="J136" s="183">
        <f t="shared" si="1"/>
        <v>1.29</v>
      </c>
    </row>
    <row r="137" spans="2:10" x14ac:dyDescent="0.25">
      <c r="B137" s="179">
        <v>110</v>
      </c>
      <c r="C137" s="180">
        <v>10312084</v>
      </c>
      <c r="D137" s="180" t="s">
        <v>253</v>
      </c>
      <c r="E137" s="180" t="s">
        <v>148</v>
      </c>
      <c r="F137" s="181">
        <v>43557</v>
      </c>
      <c r="G137" s="181">
        <v>43646</v>
      </c>
      <c r="H137" s="182">
        <v>5</v>
      </c>
      <c r="I137" s="183">
        <v>0.61</v>
      </c>
      <c r="J137" s="183">
        <f t="shared" si="1"/>
        <v>0</v>
      </c>
    </row>
    <row r="138" spans="2:10" x14ac:dyDescent="0.25">
      <c r="B138" s="179">
        <v>111</v>
      </c>
      <c r="C138" s="180">
        <v>10312091</v>
      </c>
      <c r="D138" s="180" t="s">
        <v>254</v>
      </c>
      <c r="E138" s="180" t="s">
        <v>148</v>
      </c>
      <c r="F138" s="181">
        <v>43601</v>
      </c>
      <c r="G138" s="181">
        <v>43646</v>
      </c>
      <c r="H138" s="182">
        <v>16</v>
      </c>
      <c r="I138" s="183">
        <v>0.61</v>
      </c>
      <c r="J138" s="183">
        <f t="shared" si="1"/>
        <v>0.01</v>
      </c>
    </row>
    <row r="139" spans="2:10" x14ac:dyDescent="0.25">
      <c r="B139" s="179">
        <v>112</v>
      </c>
      <c r="C139" s="180">
        <v>10312096</v>
      </c>
      <c r="D139" s="180" t="s">
        <v>255</v>
      </c>
      <c r="E139" s="180" t="s">
        <v>161</v>
      </c>
      <c r="F139" s="181">
        <v>43557</v>
      </c>
      <c r="G139" s="181">
        <v>43646</v>
      </c>
      <c r="H139" s="182">
        <v>38</v>
      </c>
      <c r="I139" s="183">
        <v>0.61</v>
      </c>
      <c r="J139" s="183">
        <f t="shared" si="1"/>
        <v>0.02</v>
      </c>
    </row>
    <row r="140" spans="2:10" x14ac:dyDescent="0.25">
      <c r="B140" s="179">
        <v>113</v>
      </c>
      <c r="C140" s="180">
        <v>10312098</v>
      </c>
      <c r="D140" s="180" t="s">
        <v>256</v>
      </c>
      <c r="E140" s="180" t="s">
        <v>157</v>
      </c>
      <c r="F140" s="181">
        <v>43605</v>
      </c>
      <c r="G140" s="181">
        <v>43646</v>
      </c>
      <c r="H140" s="182">
        <v>3</v>
      </c>
      <c r="I140" s="183">
        <v>0.61</v>
      </c>
      <c r="J140" s="183">
        <f t="shared" si="1"/>
        <v>0</v>
      </c>
    </row>
    <row r="141" spans="2:10" x14ac:dyDescent="0.25">
      <c r="B141" s="179">
        <v>114</v>
      </c>
      <c r="C141" s="180">
        <v>10312098</v>
      </c>
      <c r="D141" s="180" t="s">
        <v>256</v>
      </c>
      <c r="E141" s="180" t="s">
        <v>155</v>
      </c>
      <c r="F141" s="181">
        <v>43605</v>
      </c>
      <c r="G141" s="181">
        <v>43646</v>
      </c>
      <c r="H141" s="182">
        <v>4</v>
      </c>
      <c r="I141" s="183">
        <v>0.61</v>
      </c>
      <c r="J141" s="183">
        <f t="shared" si="1"/>
        <v>0</v>
      </c>
    </row>
    <row r="142" spans="2:10" x14ac:dyDescent="0.25">
      <c r="B142" s="179">
        <v>115</v>
      </c>
      <c r="C142" s="180">
        <v>10312103</v>
      </c>
      <c r="D142" s="180" t="s">
        <v>257</v>
      </c>
      <c r="E142" s="180" t="s">
        <v>148</v>
      </c>
      <c r="F142" s="181">
        <v>43601</v>
      </c>
      <c r="G142" s="181">
        <v>43646</v>
      </c>
      <c r="H142" s="182">
        <v>81</v>
      </c>
      <c r="I142" s="183">
        <v>0.61</v>
      </c>
      <c r="J142" s="183">
        <f t="shared" si="1"/>
        <v>0.05</v>
      </c>
    </row>
    <row r="143" spans="2:10" x14ac:dyDescent="0.25">
      <c r="B143" s="179">
        <v>116</v>
      </c>
      <c r="C143" s="180">
        <v>10312105</v>
      </c>
      <c r="D143" s="180" t="s">
        <v>258</v>
      </c>
      <c r="E143" s="180" t="s">
        <v>161</v>
      </c>
      <c r="F143" s="181">
        <v>43608</v>
      </c>
      <c r="G143" s="181">
        <v>43646</v>
      </c>
      <c r="H143" s="182">
        <v>90</v>
      </c>
      <c r="I143" s="183">
        <v>0.61</v>
      </c>
      <c r="J143" s="183">
        <f t="shared" si="1"/>
        <v>0.05</v>
      </c>
    </row>
    <row r="144" spans="2:10" x14ac:dyDescent="0.25">
      <c r="B144" s="179">
        <v>117</v>
      </c>
      <c r="C144" s="180">
        <v>10312108</v>
      </c>
      <c r="D144" s="180" t="s">
        <v>259</v>
      </c>
      <c r="E144" s="180" t="s">
        <v>148</v>
      </c>
      <c r="F144" s="181">
        <v>43605</v>
      </c>
      <c r="G144" s="181">
        <v>43677</v>
      </c>
      <c r="H144" s="182">
        <v>4120</v>
      </c>
      <c r="I144" s="183">
        <v>0.61</v>
      </c>
      <c r="J144" s="183">
        <f t="shared" si="1"/>
        <v>2.5099999999999998</v>
      </c>
    </row>
    <row r="145" spans="2:10" x14ac:dyDescent="0.25">
      <c r="B145" s="179">
        <v>118</v>
      </c>
      <c r="C145" s="180">
        <v>10312108</v>
      </c>
      <c r="D145" s="180" t="s">
        <v>259</v>
      </c>
      <c r="E145" s="180" t="s">
        <v>157</v>
      </c>
      <c r="F145" s="181">
        <v>43605</v>
      </c>
      <c r="G145" s="181">
        <v>43677</v>
      </c>
      <c r="H145" s="182">
        <v>1294</v>
      </c>
      <c r="I145" s="183">
        <v>0.61</v>
      </c>
      <c r="J145" s="183">
        <f t="shared" si="1"/>
        <v>0.79</v>
      </c>
    </row>
    <row r="146" spans="2:10" x14ac:dyDescent="0.25">
      <c r="B146" s="179">
        <v>119</v>
      </c>
      <c r="C146" s="180">
        <v>10312108</v>
      </c>
      <c r="D146" s="180" t="s">
        <v>259</v>
      </c>
      <c r="E146" s="180" t="s">
        <v>158</v>
      </c>
      <c r="F146" s="181">
        <v>43605</v>
      </c>
      <c r="G146" s="181">
        <v>43677</v>
      </c>
      <c r="H146" s="182">
        <v>721</v>
      </c>
      <c r="I146" s="183">
        <v>0.61</v>
      </c>
      <c r="J146" s="183">
        <f t="shared" si="1"/>
        <v>0.44</v>
      </c>
    </row>
    <row r="147" spans="2:10" x14ac:dyDescent="0.25">
      <c r="B147" s="179">
        <v>120</v>
      </c>
      <c r="C147" s="180">
        <v>10312108</v>
      </c>
      <c r="D147" s="180" t="s">
        <v>259</v>
      </c>
      <c r="E147" s="180" t="s">
        <v>155</v>
      </c>
      <c r="F147" s="181">
        <v>43605</v>
      </c>
      <c r="G147" s="181">
        <v>43677</v>
      </c>
      <c r="H147" s="182">
        <v>896</v>
      </c>
      <c r="I147" s="183">
        <v>0.61</v>
      </c>
      <c r="J147" s="183">
        <f t="shared" si="1"/>
        <v>0.55000000000000004</v>
      </c>
    </row>
    <row r="148" spans="2:10" x14ac:dyDescent="0.25">
      <c r="B148" s="179">
        <v>121</v>
      </c>
      <c r="C148" s="180">
        <v>10312108</v>
      </c>
      <c r="D148" s="180" t="s">
        <v>259</v>
      </c>
      <c r="E148" s="180" t="s">
        <v>161</v>
      </c>
      <c r="F148" s="181">
        <v>43605</v>
      </c>
      <c r="G148" s="181">
        <v>43677</v>
      </c>
      <c r="H148" s="182">
        <v>72040</v>
      </c>
      <c r="I148" s="183">
        <v>0.61</v>
      </c>
      <c r="J148" s="183">
        <f t="shared" si="1"/>
        <v>43.94</v>
      </c>
    </row>
    <row r="149" spans="2:10" x14ac:dyDescent="0.25">
      <c r="B149" s="179">
        <v>122</v>
      </c>
      <c r="C149" s="180">
        <v>10312109</v>
      </c>
      <c r="D149" s="180" t="s">
        <v>260</v>
      </c>
      <c r="E149" s="180" t="s">
        <v>148</v>
      </c>
      <c r="F149" s="181">
        <v>43598</v>
      </c>
      <c r="G149" s="181">
        <v>43646</v>
      </c>
      <c r="H149" s="182">
        <v>152</v>
      </c>
      <c r="I149" s="183">
        <v>0.61</v>
      </c>
      <c r="J149" s="183">
        <f t="shared" si="1"/>
        <v>0.09</v>
      </c>
    </row>
    <row r="150" spans="2:10" x14ac:dyDescent="0.25">
      <c r="B150" s="179">
        <v>123</v>
      </c>
      <c r="C150" s="180">
        <v>10312111</v>
      </c>
      <c r="D150" s="180" t="s">
        <v>261</v>
      </c>
      <c r="E150" s="180" t="s">
        <v>148</v>
      </c>
      <c r="F150" s="181">
        <v>43605</v>
      </c>
      <c r="G150" s="181">
        <v>43646</v>
      </c>
      <c r="H150" s="182">
        <v>1254</v>
      </c>
      <c r="I150" s="183">
        <v>0.61</v>
      </c>
      <c r="J150" s="183">
        <f t="shared" si="1"/>
        <v>0.76</v>
      </c>
    </row>
    <row r="151" spans="2:10" x14ac:dyDescent="0.25">
      <c r="B151" s="179">
        <v>124</v>
      </c>
      <c r="C151" s="180">
        <v>10312112</v>
      </c>
      <c r="D151" s="180" t="s">
        <v>262</v>
      </c>
      <c r="E151" s="180" t="s">
        <v>157</v>
      </c>
      <c r="F151" s="181">
        <v>43605</v>
      </c>
      <c r="G151" s="181">
        <v>43667</v>
      </c>
      <c r="H151" s="182">
        <v>31</v>
      </c>
      <c r="I151" s="183">
        <v>0.61</v>
      </c>
      <c r="J151" s="183">
        <f t="shared" si="1"/>
        <v>0.02</v>
      </c>
    </row>
    <row r="152" spans="2:10" x14ac:dyDescent="0.25">
      <c r="B152" s="179">
        <v>125</v>
      </c>
      <c r="C152" s="180">
        <v>10312112</v>
      </c>
      <c r="D152" s="180" t="s">
        <v>262</v>
      </c>
      <c r="E152" s="180" t="s">
        <v>158</v>
      </c>
      <c r="F152" s="181">
        <v>43605</v>
      </c>
      <c r="G152" s="181">
        <v>43667</v>
      </c>
      <c r="H152" s="182">
        <v>5</v>
      </c>
      <c r="I152" s="183">
        <v>0.61</v>
      </c>
      <c r="J152" s="183">
        <f t="shared" si="1"/>
        <v>0</v>
      </c>
    </row>
    <row r="153" spans="2:10" x14ac:dyDescent="0.25">
      <c r="B153" s="179">
        <v>126</v>
      </c>
      <c r="C153" s="180">
        <v>10312112</v>
      </c>
      <c r="D153" s="180" t="s">
        <v>262</v>
      </c>
      <c r="E153" s="180" t="s">
        <v>155</v>
      </c>
      <c r="F153" s="181">
        <v>43605</v>
      </c>
      <c r="G153" s="181">
        <v>43667</v>
      </c>
      <c r="H153" s="182">
        <v>11</v>
      </c>
      <c r="I153" s="183">
        <v>0.61</v>
      </c>
      <c r="J153" s="183">
        <f t="shared" si="1"/>
        <v>0.01</v>
      </c>
    </row>
    <row r="154" spans="2:10" x14ac:dyDescent="0.25">
      <c r="B154" s="179">
        <v>127</v>
      </c>
      <c r="C154" s="180">
        <v>10312117</v>
      </c>
      <c r="D154" s="180" t="s">
        <v>263</v>
      </c>
      <c r="E154" s="180" t="s">
        <v>148</v>
      </c>
      <c r="F154" s="181">
        <v>43613</v>
      </c>
      <c r="G154" s="181">
        <v>43646</v>
      </c>
      <c r="H154" s="182">
        <v>7</v>
      </c>
      <c r="I154" s="183">
        <v>0.61</v>
      </c>
      <c r="J154" s="183">
        <f t="shared" si="1"/>
        <v>0</v>
      </c>
    </row>
    <row r="155" spans="2:10" x14ac:dyDescent="0.25">
      <c r="B155" s="179">
        <v>128</v>
      </c>
      <c r="C155" s="180">
        <v>10312117</v>
      </c>
      <c r="D155" s="180" t="s">
        <v>263</v>
      </c>
      <c r="E155" s="180" t="s">
        <v>161</v>
      </c>
      <c r="F155" s="181">
        <v>43613</v>
      </c>
      <c r="G155" s="181">
        <v>43646</v>
      </c>
      <c r="H155" s="182">
        <v>3119</v>
      </c>
      <c r="I155" s="183">
        <v>0.61</v>
      </c>
      <c r="J155" s="183">
        <f t="shared" si="1"/>
        <v>1.9</v>
      </c>
    </row>
    <row r="156" spans="2:10" x14ac:dyDescent="0.25">
      <c r="B156" s="179">
        <v>129</v>
      </c>
      <c r="C156" s="180">
        <v>10312119</v>
      </c>
      <c r="D156" s="180" t="s">
        <v>264</v>
      </c>
      <c r="E156" s="180" t="s">
        <v>161</v>
      </c>
      <c r="F156" s="181">
        <v>43557</v>
      </c>
      <c r="G156" s="181">
        <v>43646</v>
      </c>
      <c r="H156" s="182">
        <v>1707</v>
      </c>
      <c r="I156" s="183">
        <v>0.61</v>
      </c>
      <c r="J156" s="183">
        <f t="shared" ref="J156:J219" si="2">ROUND(H156*(I156/1000),2)</f>
        <v>1.04</v>
      </c>
    </row>
    <row r="157" spans="2:10" x14ac:dyDescent="0.25">
      <c r="B157" s="179">
        <v>130</v>
      </c>
      <c r="C157" s="180">
        <v>10312120</v>
      </c>
      <c r="D157" s="180" t="s">
        <v>265</v>
      </c>
      <c r="E157" s="180" t="s">
        <v>161</v>
      </c>
      <c r="F157" s="181">
        <v>43605</v>
      </c>
      <c r="G157" s="181">
        <v>43646</v>
      </c>
      <c r="H157" s="182">
        <v>164</v>
      </c>
      <c r="I157" s="183">
        <v>0.61</v>
      </c>
      <c r="J157" s="183">
        <f t="shared" si="2"/>
        <v>0.1</v>
      </c>
    </row>
    <row r="158" spans="2:10" x14ac:dyDescent="0.25">
      <c r="B158" s="179">
        <v>131</v>
      </c>
      <c r="C158" s="180">
        <v>10312127</v>
      </c>
      <c r="D158" s="180" t="s">
        <v>266</v>
      </c>
      <c r="E158" s="180" t="s">
        <v>148</v>
      </c>
      <c r="F158" s="181">
        <v>43609</v>
      </c>
      <c r="G158" s="181">
        <v>43730</v>
      </c>
      <c r="H158" s="182">
        <v>14444</v>
      </c>
      <c r="I158" s="183">
        <v>0.61</v>
      </c>
      <c r="J158" s="183">
        <f t="shared" si="2"/>
        <v>8.81</v>
      </c>
    </row>
    <row r="159" spans="2:10" x14ac:dyDescent="0.25">
      <c r="B159" s="179">
        <v>132</v>
      </c>
      <c r="C159" s="180">
        <v>10312129</v>
      </c>
      <c r="D159" s="180" t="s">
        <v>267</v>
      </c>
      <c r="E159" s="180" t="s">
        <v>148</v>
      </c>
      <c r="F159" s="181">
        <v>43592</v>
      </c>
      <c r="G159" s="181">
        <v>43646</v>
      </c>
      <c r="H159" s="182">
        <v>21</v>
      </c>
      <c r="I159" s="183">
        <v>0.61</v>
      </c>
      <c r="J159" s="183">
        <f t="shared" si="2"/>
        <v>0.01</v>
      </c>
    </row>
    <row r="160" spans="2:10" x14ac:dyDescent="0.25">
      <c r="B160" s="179">
        <v>133</v>
      </c>
      <c r="C160" s="180">
        <v>10312129</v>
      </c>
      <c r="D160" s="180" t="s">
        <v>267</v>
      </c>
      <c r="E160" s="180" t="s">
        <v>161</v>
      </c>
      <c r="F160" s="181">
        <v>43592</v>
      </c>
      <c r="G160" s="181">
        <v>43646</v>
      </c>
      <c r="H160" s="182">
        <v>543</v>
      </c>
      <c r="I160" s="183">
        <v>0.61</v>
      </c>
      <c r="J160" s="183">
        <f t="shared" si="2"/>
        <v>0.33</v>
      </c>
    </row>
    <row r="161" spans="2:10" x14ac:dyDescent="0.25">
      <c r="B161" s="179">
        <v>134</v>
      </c>
      <c r="C161" s="180">
        <v>10312137</v>
      </c>
      <c r="D161" s="180" t="s">
        <v>268</v>
      </c>
      <c r="E161" s="180" t="s">
        <v>148</v>
      </c>
      <c r="F161" s="181">
        <v>43559</v>
      </c>
      <c r="G161" s="181">
        <v>43646</v>
      </c>
      <c r="H161" s="182">
        <v>331</v>
      </c>
      <c r="I161" s="183">
        <v>0.61</v>
      </c>
      <c r="J161" s="183">
        <f t="shared" si="2"/>
        <v>0.2</v>
      </c>
    </row>
    <row r="162" spans="2:10" x14ac:dyDescent="0.25">
      <c r="B162" s="179">
        <v>135</v>
      </c>
      <c r="C162" s="180">
        <v>10312138</v>
      </c>
      <c r="D162" s="180" t="s">
        <v>269</v>
      </c>
      <c r="E162" s="180" t="s">
        <v>157</v>
      </c>
      <c r="F162" s="181">
        <v>43605</v>
      </c>
      <c r="G162" s="181">
        <v>43660</v>
      </c>
      <c r="H162" s="182">
        <v>30591</v>
      </c>
      <c r="I162" s="183">
        <v>0.61</v>
      </c>
      <c r="J162" s="183">
        <f t="shared" si="2"/>
        <v>18.66</v>
      </c>
    </row>
    <row r="163" spans="2:10" x14ac:dyDescent="0.25">
      <c r="B163" s="179">
        <v>136</v>
      </c>
      <c r="C163" s="180">
        <v>10312138</v>
      </c>
      <c r="D163" s="180" t="s">
        <v>269</v>
      </c>
      <c r="E163" s="180" t="s">
        <v>158</v>
      </c>
      <c r="F163" s="181">
        <v>43605</v>
      </c>
      <c r="G163" s="181">
        <v>43660</v>
      </c>
      <c r="H163" s="182">
        <v>26220</v>
      </c>
      <c r="I163" s="183">
        <v>0.61</v>
      </c>
      <c r="J163" s="183">
        <f t="shared" si="2"/>
        <v>15.99</v>
      </c>
    </row>
    <row r="164" spans="2:10" x14ac:dyDescent="0.25">
      <c r="B164" s="179">
        <v>137</v>
      </c>
      <c r="C164" s="180">
        <v>10312138</v>
      </c>
      <c r="D164" s="180" t="s">
        <v>269</v>
      </c>
      <c r="E164" s="180" t="s">
        <v>155</v>
      </c>
      <c r="F164" s="181">
        <v>43605</v>
      </c>
      <c r="G164" s="181">
        <v>43660</v>
      </c>
      <c r="H164" s="182">
        <v>28579</v>
      </c>
      <c r="I164" s="183">
        <v>0.61</v>
      </c>
      <c r="J164" s="183">
        <f t="shared" si="2"/>
        <v>17.43</v>
      </c>
    </row>
    <row r="165" spans="2:10" x14ac:dyDescent="0.25">
      <c r="B165" s="179">
        <v>138</v>
      </c>
      <c r="C165" s="180">
        <v>10312143</v>
      </c>
      <c r="D165" s="180" t="s">
        <v>270</v>
      </c>
      <c r="E165" s="180" t="s">
        <v>161</v>
      </c>
      <c r="F165" s="181">
        <v>43616</v>
      </c>
      <c r="G165" s="181">
        <v>43646</v>
      </c>
      <c r="H165" s="182">
        <v>2671</v>
      </c>
      <c r="I165" s="183">
        <v>0.61</v>
      </c>
      <c r="J165" s="183">
        <f t="shared" si="2"/>
        <v>1.63</v>
      </c>
    </row>
    <row r="166" spans="2:10" x14ac:dyDescent="0.25">
      <c r="B166" s="179">
        <v>139</v>
      </c>
      <c r="C166" s="180">
        <v>10312152</v>
      </c>
      <c r="D166" s="180" t="s">
        <v>271</v>
      </c>
      <c r="E166" s="180" t="s">
        <v>157</v>
      </c>
      <c r="F166" s="181">
        <v>43619</v>
      </c>
      <c r="G166" s="181">
        <v>43646</v>
      </c>
      <c r="H166" s="182">
        <v>74</v>
      </c>
      <c r="I166" s="183">
        <v>0.61</v>
      </c>
      <c r="J166" s="183">
        <f t="shared" si="2"/>
        <v>0.05</v>
      </c>
    </row>
    <row r="167" spans="2:10" x14ac:dyDescent="0.25">
      <c r="B167" s="179">
        <v>140</v>
      </c>
      <c r="C167" s="180">
        <v>10312152</v>
      </c>
      <c r="D167" s="180" t="s">
        <v>271</v>
      </c>
      <c r="E167" s="180" t="s">
        <v>155</v>
      </c>
      <c r="F167" s="181">
        <v>43619</v>
      </c>
      <c r="G167" s="181">
        <v>43646</v>
      </c>
      <c r="H167" s="182">
        <v>20</v>
      </c>
      <c r="I167" s="183">
        <v>0.61</v>
      </c>
      <c r="J167" s="183">
        <f t="shared" si="2"/>
        <v>0.01</v>
      </c>
    </row>
    <row r="168" spans="2:10" x14ac:dyDescent="0.25">
      <c r="B168" s="179">
        <v>141</v>
      </c>
      <c r="C168" s="180">
        <v>10312156</v>
      </c>
      <c r="D168" s="180" t="s">
        <v>272</v>
      </c>
      <c r="E168" s="180" t="s">
        <v>148</v>
      </c>
      <c r="F168" s="181">
        <v>43619</v>
      </c>
      <c r="G168" s="181">
        <v>43653</v>
      </c>
      <c r="H168" s="182">
        <v>6300</v>
      </c>
      <c r="I168" s="183">
        <v>0.61</v>
      </c>
      <c r="J168" s="183">
        <f t="shared" si="2"/>
        <v>3.84</v>
      </c>
    </row>
    <row r="169" spans="2:10" x14ac:dyDescent="0.25">
      <c r="B169" s="179">
        <v>142</v>
      </c>
      <c r="C169" s="180">
        <v>10312156</v>
      </c>
      <c r="D169" s="180" t="s">
        <v>272</v>
      </c>
      <c r="E169" s="180" t="s">
        <v>161</v>
      </c>
      <c r="F169" s="181">
        <v>43619</v>
      </c>
      <c r="G169" s="181">
        <v>43653</v>
      </c>
      <c r="H169" s="182">
        <v>12688</v>
      </c>
      <c r="I169" s="183">
        <v>0.61</v>
      </c>
      <c r="J169" s="183">
        <f t="shared" si="2"/>
        <v>7.74</v>
      </c>
    </row>
    <row r="170" spans="2:10" x14ac:dyDescent="0.25">
      <c r="B170" s="179">
        <v>143</v>
      </c>
      <c r="C170" s="180">
        <v>10312158</v>
      </c>
      <c r="D170" s="180" t="s">
        <v>273</v>
      </c>
      <c r="E170" s="180" t="s">
        <v>157</v>
      </c>
      <c r="F170" s="181">
        <v>43619</v>
      </c>
      <c r="G170" s="181">
        <v>43658</v>
      </c>
      <c r="H170" s="182">
        <v>594887</v>
      </c>
      <c r="I170" s="183">
        <v>0.61</v>
      </c>
      <c r="J170" s="183">
        <f t="shared" si="2"/>
        <v>362.88</v>
      </c>
    </row>
    <row r="171" spans="2:10" x14ac:dyDescent="0.25">
      <c r="B171" s="179">
        <v>144</v>
      </c>
      <c r="C171" s="180">
        <v>10312158</v>
      </c>
      <c r="D171" s="180" t="s">
        <v>273</v>
      </c>
      <c r="E171" s="180" t="s">
        <v>155</v>
      </c>
      <c r="F171" s="181">
        <v>43619</v>
      </c>
      <c r="G171" s="181">
        <v>43658</v>
      </c>
      <c r="H171" s="182">
        <v>151875</v>
      </c>
      <c r="I171" s="183">
        <v>0.61</v>
      </c>
      <c r="J171" s="183">
        <f t="shared" si="2"/>
        <v>92.64</v>
      </c>
    </row>
    <row r="172" spans="2:10" x14ac:dyDescent="0.25">
      <c r="B172" s="179">
        <v>145</v>
      </c>
      <c r="C172" s="180">
        <v>10312160</v>
      </c>
      <c r="D172" s="180" t="s">
        <v>274</v>
      </c>
      <c r="E172" s="180" t="s">
        <v>161</v>
      </c>
      <c r="F172" s="181">
        <v>43587</v>
      </c>
      <c r="G172" s="181">
        <v>43646</v>
      </c>
      <c r="H172" s="182">
        <v>4991</v>
      </c>
      <c r="I172" s="183">
        <v>0.61</v>
      </c>
      <c r="J172" s="183">
        <f t="shared" si="2"/>
        <v>3.04</v>
      </c>
    </row>
    <row r="173" spans="2:10" x14ac:dyDescent="0.25">
      <c r="B173" s="179">
        <v>146</v>
      </c>
      <c r="C173" s="180">
        <v>10312167</v>
      </c>
      <c r="D173" s="180" t="s">
        <v>275</v>
      </c>
      <c r="E173" s="180" t="s">
        <v>148</v>
      </c>
      <c r="F173" s="181">
        <v>43620</v>
      </c>
      <c r="G173" s="181">
        <v>43646</v>
      </c>
      <c r="H173" s="182">
        <v>7</v>
      </c>
      <c r="I173" s="183">
        <v>0.61</v>
      </c>
      <c r="J173" s="183">
        <f t="shared" si="2"/>
        <v>0</v>
      </c>
    </row>
    <row r="174" spans="2:10" x14ac:dyDescent="0.25">
      <c r="B174" s="179">
        <v>147</v>
      </c>
      <c r="C174" s="180">
        <v>10312175</v>
      </c>
      <c r="D174" s="180" t="s">
        <v>276</v>
      </c>
      <c r="E174" s="180" t="s">
        <v>148</v>
      </c>
      <c r="F174" s="181">
        <v>43617</v>
      </c>
      <c r="G174" s="181">
        <v>43646</v>
      </c>
      <c r="H174" s="182">
        <v>2213</v>
      </c>
      <c r="I174" s="183">
        <v>0.61</v>
      </c>
      <c r="J174" s="183">
        <f t="shared" si="2"/>
        <v>1.35</v>
      </c>
    </row>
    <row r="175" spans="2:10" x14ac:dyDescent="0.25">
      <c r="B175" s="179">
        <v>148</v>
      </c>
      <c r="C175" s="180">
        <v>10312176</v>
      </c>
      <c r="D175" s="180" t="s">
        <v>277</v>
      </c>
      <c r="E175" s="180" t="s">
        <v>148</v>
      </c>
      <c r="F175" s="181">
        <v>43626</v>
      </c>
      <c r="G175" s="181">
        <v>43646</v>
      </c>
      <c r="H175" s="182">
        <v>74</v>
      </c>
      <c r="I175" s="183">
        <v>0.61</v>
      </c>
      <c r="J175" s="183">
        <f t="shared" si="2"/>
        <v>0.05</v>
      </c>
    </row>
    <row r="176" spans="2:10" x14ac:dyDescent="0.25">
      <c r="B176" s="179">
        <v>149</v>
      </c>
      <c r="C176" s="180">
        <v>10312181</v>
      </c>
      <c r="D176" s="180" t="s">
        <v>278</v>
      </c>
      <c r="E176" s="180" t="s">
        <v>157</v>
      </c>
      <c r="F176" s="181">
        <v>43619</v>
      </c>
      <c r="G176" s="181">
        <v>43653</v>
      </c>
      <c r="H176" s="182">
        <v>18344</v>
      </c>
      <c r="I176" s="183">
        <v>0.61</v>
      </c>
      <c r="J176" s="183">
        <f t="shared" si="2"/>
        <v>11.19</v>
      </c>
    </row>
    <row r="177" spans="2:10" x14ac:dyDescent="0.25">
      <c r="B177" s="179">
        <v>150</v>
      </c>
      <c r="C177" s="180">
        <v>10312181</v>
      </c>
      <c r="D177" s="180" t="s">
        <v>278</v>
      </c>
      <c r="E177" s="180" t="s">
        <v>158</v>
      </c>
      <c r="F177" s="181">
        <v>43619</v>
      </c>
      <c r="G177" s="181">
        <v>43653</v>
      </c>
      <c r="H177" s="182">
        <v>8700</v>
      </c>
      <c r="I177" s="183">
        <v>0.61</v>
      </c>
      <c r="J177" s="183">
        <f t="shared" si="2"/>
        <v>5.31</v>
      </c>
    </row>
    <row r="178" spans="2:10" x14ac:dyDescent="0.25">
      <c r="B178" s="179">
        <v>151</v>
      </c>
      <c r="C178" s="180">
        <v>10312181</v>
      </c>
      <c r="D178" s="180" t="s">
        <v>278</v>
      </c>
      <c r="E178" s="180" t="s">
        <v>155</v>
      </c>
      <c r="F178" s="181">
        <v>43619</v>
      </c>
      <c r="G178" s="181">
        <v>43653</v>
      </c>
      <c r="H178" s="182">
        <v>8730</v>
      </c>
      <c r="I178" s="183">
        <v>0.61</v>
      </c>
      <c r="J178" s="183">
        <f t="shared" si="2"/>
        <v>5.33</v>
      </c>
    </row>
    <row r="179" spans="2:10" x14ac:dyDescent="0.25">
      <c r="B179" s="179">
        <v>152</v>
      </c>
      <c r="C179" s="180">
        <v>10312194</v>
      </c>
      <c r="D179" s="180" t="s">
        <v>279</v>
      </c>
      <c r="E179" s="180" t="s">
        <v>148</v>
      </c>
      <c r="F179" s="181">
        <v>43626</v>
      </c>
      <c r="G179" s="181">
        <v>43653</v>
      </c>
      <c r="H179" s="182">
        <v>183918</v>
      </c>
      <c r="I179" s="183">
        <v>0.61</v>
      </c>
      <c r="J179" s="183">
        <f t="shared" si="2"/>
        <v>112.19</v>
      </c>
    </row>
    <row r="180" spans="2:10" x14ac:dyDescent="0.25">
      <c r="B180" s="179">
        <v>153</v>
      </c>
      <c r="C180" s="180">
        <v>10312199</v>
      </c>
      <c r="D180" s="180" t="s">
        <v>280</v>
      </c>
      <c r="E180" s="180" t="s">
        <v>148</v>
      </c>
      <c r="F180" s="181">
        <v>43619</v>
      </c>
      <c r="G180" s="181">
        <v>43677</v>
      </c>
      <c r="H180" s="182">
        <v>163403</v>
      </c>
      <c r="I180" s="183">
        <v>0.61</v>
      </c>
      <c r="J180" s="183">
        <f t="shared" si="2"/>
        <v>99.68</v>
      </c>
    </row>
    <row r="181" spans="2:10" x14ac:dyDescent="0.25">
      <c r="B181" s="179">
        <v>154</v>
      </c>
      <c r="C181" s="180">
        <v>10341973</v>
      </c>
      <c r="D181" s="180" t="s">
        <v>281</v>
      </c>
      <c r="E181" s="180" t="s">
        <v>148</v>
      </c>
      <c r="F181" s="181">
        <v>43626</v>
      </c>
      <c r="G181" s="181">
        <v>43667</v>
      </c>
      <c r="H181" s="182">
        <v>2120125</v>
      </c>
      <c r="I181" s="183">
        <v>0.61</v>
      </c>
      <c r="J181" s="183">
        <f t="shared" si="2"/>
        <v>1293.28</v>
      </c>
    </row>
    <row r="182" spans="2:10" x14ac:dyDescent="0.25">
      <c r="B182" s="179">
        <v>155</v>
      </c>
      <c r="C182" s="180">
        <v>10351974</v>
      </c>
      <c r="D182" s="180" t="s">
        <v>282</v>
      </c>
      <c r="E182" s="180" t="s">
        <v>148</v>
      </c>
      <c r="F182" s="181">
        <v>43627</v>
      </c>
      <c r="G182" s="181">
        <v>43646</v>
      </c>
      <c r="H182" s="182">
        <v>71</v>
      </c>
      <c r="I182" s="183">
        <v>0.61</v>
      </c>
      <c r="J182" s="183">
        <f t="shared" si="2"/>
        <v>0.04</v>
      </c>
    </row>
    <row r="183" spans="2:10" x14ac:dyDescent="0.25">
      <c r="B183" s="179">
        <v>156</v>
      </c>
      <c r="C183" s="180">
        <v>10351976</v>
      </c>
      <c r="D183" s="180" t="s">
        <v>283</v>
      </c>
      <c r="E183" s="180" t="s">
        <v>157</v>
      </c>
      <c r="F183" s="181">
        <v>43627</v>
      </c>
      <c r="G183" s="181">
        <v>43646</v>
      </c>
      <c r="H183" s="182">
        <v>194</v>
      </c>
      <c r="I183" s="183">
        <v>0.61</v>
      </c>
      <c r="J183" s="183">
        <f t="shared" si="2"/>
        <v>0.12</v>
      </c>
    </row>
    <row r="184" spans="2:10" x14ac:dyDescent="0.25">
      <c r="B184" s="179">
        <v>157</v>
      </c>
      <c r="C184" s="180">
        <v>10351976</v>
      </c>
      <c r="D184" s="180" t="s">
        <v>283</v>
      </c>
      <c r="E184" s="180" t="s">
        <v>155</v>
      </c>
      <c r="F184" s="181">
        <v>43627</v>
      </c>
      <c r="G184" s="181">
        <v>43646</v>
      </c>
      <c r="H184" s="182">
        <v>53</v>
      </c>
      <c r="I184" s="183">
        <v>0.61</v>
      </c>
      <c r="J184" s="183">
        <f t="shared" si="2"/>
        <v>0.03</v>
      </c>
    </row>
    <row r="185" spans="2:10" x14ac:dyDescent="0.25">
      <c r="B185" s="179">
        <v>158</v>
      </c>
      <c r="C185" s="180">
        <v>10351984</v>
      </c>
      <c r="D185" s="180" t="s">
        <v>284</v>
      </c>
      <c r="E185" s="180" t="s">
        <v>148</v>
      </c>
      <c r="F185" s="181">
        <v>43628</v>
      </c>
      <c r="G185" s="181">
        <v>43730</v>
      </c>
      <c r="H185" s="182">
        <v>946</v>
      </c>
      <c r="I185" s="183">
        <v>0.61</v>
      </c>
      <c r="J185" s="183">
        <f t="shared" si="2"/>
        <v>0.57999999999999996</v>
      </c>
    </row>
    <row r="186" spans="2:10" x14ac:dyDescent="0.25">
      <c r="B186" s="179">
        <v>159</v>
      </c>
      <c r="C186" s="180">
        <v>10351984</v>
      </c>
      <c r="D186" s="180" t="s">
        <v>284</v>
      </c>
      <c r="E186" s="180" t="s">
        <v>161</v>
      </c>
      <c r="F186" s="181">
        <v>43628</v>
      </c>
      <c r="G186" s="181">
        <v>43730</v>
      </c>
      <c r="H186" s="182">
        <v>759276</v>
      </c>
      <c r="I186" s="183">
        <v>0.61</v>
      </c>
      <c r="J186" s="183">
        <f t="shared" si="2"/>
        <v>463.16</v>
      </c>
    </row>
    <row r="187" spans="2:10" x14ac:dyDescent="0.25">
      <c r="B187" s="179">
        <v>160</v>
      </c>
      <c r="C187" s="180">
        <v>10351986</v>
      </c>
      <c r="D187" s="180" t="s">
        <v>285</v>
      </c>
      <c r="E187" s="180" t="s">
        <v>148</v>
      </c>
      <c r="F187" s="181">
        <v>43628</v>
      </c>
      <c r="G187" s="181">
        <v>43646</v>
      </c>
      <c r="H187" s="182">
        <v>155</v>
      </c>
      <c r="I187" s="183">
        <v>0.61</v>
      </c>
      <c r="J187" s="183">
        <f t="shared" si="2"/>
        <v>0.09</v>
      </c>
    </row>
    <row r="188" spans="2:10" x14ac:dyDescent="0.25">
      <c r="B188" s="179">
        <v>161</v>
      </c>
      <c r="C188" s="180">
        <v>10351987</v>
      </c>
      <c r="D188" s="180" t="s">
        <v>286</v>
      </c>
      <c r="E188" s="180" t="s">
        <v>161</v>
      </c>
      <c r="F188" s="181">
        <v>43626</v>
      </c>
      <c r="G188" s="181">
        <v>43651</v>
      </c>
      <c r="H188" s="182">
        <v>82264</v>
      </c>
      <c r="I188" s="183">
        <v>0.61</v>
      </c>
      <c r="J188" s="183">
        <f t="shared" si="2"/>
        <v>50.18</v>
      </c>
    </row>
    <row r="189" spans="2:10" x14ac:dyDescent="0.25">
      <c r="B189" s="179">
        <v>162</v>
      </c>
      <c r="C189" s="180">
        <v>10351988</v>
      </c>
      <c r="D189" s="180" t="s">
        <v>287</v>
      </c>
      <c r="E189" s="180" t="s">
        <v>148</v>
      </c>
      <c r="F189" s="181">
        <v>43630</v>
      </c>
      <c r="G189" s="181">
        <v>43769</v>
      </c>
      <c r="H189" s="182">
        <v>791030</v>
      </c>
      <c r="I189" s="183">
        <v>0.61</v>
      </c>
      <c r="J189" s="183">
        <f t="shared" si="2"/>
        <v>482.53</v>
      </c>
    </row>
    <row r="190" spans="2:10" x14ac:dyDescent="0.25">
      <c r="B190" s="179">
        <v>163</v>
      </c>
      <c r="C190" s="180">
        <v>10351988</v>
      </c>
      <c r="D190" s="180" t="s">
        <v>287</v>
      </c>
      <c r="E190" s="180" t="s">
        <v>161</v>
      </c>
      <c r="F190" s="181">
        <v>43630</v>
      </c>
      <c r="G190" s="181">
        <v>43769</v>
      </c>
      <c r="H190" s="182">
        <v>2024515</v>
      </c>
      <c r="I190" s="183">
        <v>0.61</v>
      </c>
      <c r="J190" s="183">
        <f t="shared" si="2"/>
        <v>1234.95</v>
      </c>
    </row>
    <row r="191" spans="2:10" x14ac:dyDescent="0.25">
      <c r="B191" s="179">
        <v>164</v>
      </c>
      <c r="C191" s="180">
        <v>10351989</v>
      </c>
      <c r="D191" s="180" t="s">
        <v>288</v>
      </c>
      <c r="E191" s="180" t="s">
        <v>148</v>
      </c>
      <c r="F191" s="181">
        <v>43626</v>
      </c>
      <c r="G191" s="181">
        <v>43660</v>
      </c>
      <c r="H191" s="182">
        <v>123014</v>
      </c>
      <c r="I191" s="183">
        <v>0.61</v>
      </c>
      <c r="J191" s="183">
        <f t="shared" si="2"/>
        <v>75.040000000000006</v>
      </c>
    </row>
    <row r="192" spans="2:10" x14ac:dyDescent="0.25">
      <c r="B192" s="179">
        <v>165</v>
      </c>
      <c r="C192" s="180">
        <v>10351989</v>
      </c>
      <c r="D192" s="180" t="s">
        <v>288</v>
      </c>
      <c r="E192" s="180" t="s">
        <v>161</v>
      </c>
      <c r="F192" s="181">
        <v>43626</v>
      </c>
      <c r="G192" s="181">
        <v>43660</v>
      </c>
      <c r="H192" s="182">
        <v>373325</v>
      </c>
      <c r="I192" s="183">
        <v>0.61</v>
      </c>
      <c r="J192" s="183">
        <f t="shared" si="2"/>
        <v>227.73</v>
      </c>
    </row>
    <row r="193" spans="2:10" x14ac:dyDescent="0.25">
      <c r="B193" s="179">
        <v>166</v>
      </c>
      <c r="C193" s="180">
        <v>10351992</v>
      </c>
      <c r="D193" s="180" t="s">
        <v>289</v>
      </c>
      <c r="E193" s="180" t="s">
        <v>148</v>
      </c>
      <c r="F193" s="181">
        <v>43634</v>
      </c>
      <c r="G193" s="181">
        <v>43653</v>
      </c>
      <c r="H193" s="182">
        <v>3195</v>
      </c>
      <c r="I193" s="183">
        <v>0.61</v>
      </c>
      <c r="J193" s="183">
        <f t="shared" si="2"/>
        <v>1.95</v>
      </c>
    </row>
    <row r="194" spans="2:10" x14ac:dyDescent="0.25">
      <c r="B194" s="179">
        <v>167</v>
      </c>
      <c r="C194" s="180">
        <v>10351994</v>
      </c>
      <c r="D194" s="180" t="s">
        <v>290</v>
      </c>
      <c r="E194" s="180" t="s">
        <v>157</v>
      </c>
      <c r="F194" s="181">
        <v>43633</v>
      </c>
      <c r="G194" s="181">
        <v>43646</v>
      </c>
      <c r="H194" s="182">
        <v>44</v>
      </c>
      <c r="I194" s="183">
        <v>0.61</v>
      </c>
      <c r="J194" s="183">
        <f t="shared" si="2"/>
        <v>0.03</v>
      </c>
    </row>
    <row r="195" spans="2:10" x14ac:dyDescent="0.25">
      <c r="B195" s="179">
        <v>168</v>
      </c>
      <c r="C195" s="180">
        <v>10351994</v>
      </c>
      <c r="D195" s="180" t="s">
        <v>290</v>
      </c>
      <c r="E195" s="180" t="s">
        <v>158</v>
      </c>
      <c r="F195" s="181">
        <v>43633</v>
      </c>
      <c r="G195" s="181">
        <v>43646</v>
      </c>
      <c r="H195" s="182">
        <v>16</v>
      </c>
      <c r="I195" s="183">
        <v>0.61</v>
      </c>
      <c r="J195" s="183">
        <f t="shared" si="2"/>
        <v>0.01</v>
      </c>
    </row>
    <row r="196" spans="2:10" x14ac:dyDescent="0.25">
      <c r="B196" s="179">
        <v>169</v>
      </c>
      <c r="C196" s="180">
        <v>10351997</v>
      </c>
      <c r="D196" s="180" t="s">
        <v>291</v>
      </c>
      <c r="E196" s="180" t="s">
        <v>148</v>
      </c>
      <c r="F196" s="181">
        <v>43635</v>
      </c>
      <c r="G196" s="181">
        <v>43646</v>
      </c>
      <c r="H196" s="182">
        <v>729</v>
      </c>
      <c r="I196" s="183">
        <v>0.61</v>
      </c>
      <c r="J196" s="183">
        <f t="shared" si="2"/>
        <v>0.44</v>
      </c>
    </row>
    <row r="197" spans="2:10" x14ac:dyDescent="0.25">
      <c r="B197" s="179">
        <v>170</v>
      </c>
      <c r="C197" s="180">
        <v>10351999</v>
      </c>
      <c r="D197" s="180" t="s">
        <v>292</v>
      </c>
      <c r="E197" s="180" t="s">
        <v>148</v>
      </c>
      <c r="F197" s="181">
        <v>43608</v>
      </c>
      <c r="G197" s="181">
        <v>43660</v>
      </c>
      <c r="H197" s="182">
        <v>538327</v>
      </c>
      <c r="I197" s="183">
        <v>0.61</v>
      </c>
      <c r="J197" s="183">
        <f t="shared" si="2"/>
        <v>328.38</v>
      </c>
    </row>
    <row r="198" spans="2:10" x14ac:dyDescent="0.25">
      <c r="B198" s="179">
        <v>171</v>
      </c>
      <c r="C198" s="180">
        <v>10352000</v>
      </c>
      <c r="D198" s="180" t="s">
        <v>293</v>
      </c>
      <c r="E198" s="180" t="s">
        <v>148</v>
      </c>
      <c r="F198" s="181">
        <v>43606</v>
      </c>
      <c r="G198" s="181">
        <v>43660</v>
      </c>
      <c r="H198" s="182">
        <v>100473</v>
      </c>
      <c r="I198" s="183">
        <v>0.61</v>
      </c>
      <c r="J198" s="183">
        <f t="shared" si="2"/>
        <v>61.29</v>
      </c>
    </row>
    <row r="199" spans="2:10" x14ac:dyDescent="0.25">
      <c r="B199" s="179">
        <v>172</v>
      </c>
      <c r="C199" s="180">
        <v>10352001</v>
      </c>
      <c r="D199" s="180" t="s">
        <v>294</v>
      </c>
      <c r="E199" s="180" t="s">
        <v>157</v>
      </c>
      <c r="F199" s="181">
        <v>43638</v>
      </c>
      <c r="G199" s="181">
        <v>43660</v>
      </c>
      <c r="H199" s="182">
        <v>1164426</v>
      </c>
      <c r="I199" s="183">
        <v>0.61</v>
      </c>
      <c r="J199" s="183">
        <f t="shared" si="2"/>
        <v>710.3</v>
      </c>
    </row>
    <row r="200" spans="2:10" x14ac:dyDescent="0.25">
      <c r="B200" s="179">
        <v>173</v>
      </c>
      <c r="C200" s="180">
        <v>10352003</v>
      </c>
      <c r="D200" s="180" t="s">
        <v>295</v>
      </c>
      <c r="E200" s="180" t="s">
        <v>161</v>
      </c>
      <c r="F200" s="181">
        <v>43605</v>
      </c>
      <c r="G200" s="181">
        <v>43660</v>
      </c>
      <c r="H200" s="182">
        <v>166309</v>
      </c>
      <c r="I200" s="183">
        <v>0.61</v>
      </c>
      <c r="J200" s="183">
        <f t="shared" si="2"/>
        <v>101.45</v>
      </c>
    </row>
    <row r="201" spans="2:10" x14ac:dyDescent="0.25">
      <c r="B201" s="179">
        <v>174</v>
      </c>
      <c r="C201" s="180">
        <v>10352007</v>
      </c>
      <c r="D201" s="180" t="s">
        <v>296</v>
      </c>
      <c r="E201" s="180" t="s">
        <v>157</v>
      </c>
      <c r="F201" s="181">
        <v>43633</v>
      </c>
      <c r="G201" s="181">
        <v>43660</v>
      </c>
      <c r="H201" s="182">
        <v>21193</v>
      </c>
      <c r="I201" s="183">
        <v>0.61</v>
      </c>
      <c r="J201" s="183">
        <f t="shared" si="2"/>
        <v>12.93</v>
      </c>
    </row>
    <row r="202" spans="2:10" x14ac:dyDescent="0.25">
      <c r="B202" s="179">
        <v>175</v>
      </c>
      <c r="C202" s="180">
        <v>10352007</v>
      </c>
      <c r="D202" s="180" t="s">
        <v>296</v>
      </c>
      <c r="E202" s="180" t="s">
        <v>158</v>
      </c>
      <c r="F202" s="181">
        <v>43633</v>
      </c>
      <c r="G202" s="181">
        <v>43660</v>
      </c>
      <c r="H202" s="182">
        <v>15230</v>
      </c>
      <c r="I202" s="183">
        <v>0.61</v>
      </c>
      <c r="J202" s="183">
        <f t="shared" si="2"/>
        <v>9.2899999999999991</v>
      </c>
    </row>
    <row r="203" spans="2:10" x14ac:dyDescent="0.25">
      <c r="B203" s="179">
        <v>176</v>
      </c>
      <c r="C203" s="180">
        <v>10352007</v>
      </c>
      <c r="D203" s="180" t="s">
        <v>296</v>
      </c>
      <c r="E203" s="180" t="s">
        <v>155</v>
      </c>
      <c r="F203" s="181">
        <v>43633</v>
      </c>
      <c r="G203" s="181">
        <v>43660</v>
      </c>
      <c r="H203" s="182">
        <v>20986</v>
      </c>
      <c r="I203" s="183">
        <v>0.61</v>
      </c>
      <c r="J203" s="183">
        <f t="shared" si="2"/>
        <v>12.8</v>
      </c>
    </row>
    <row r="204" spans="2:10" x14ac:dyDescent="0.25">
      <c r="B204" s="179">
        <v>177</v>
      </c>
      <c r="C204" s="180">
        <v>10352008</v>
      </c>
      <c r="D204" s="180" t="s">
        <v>297</v>
      </c>
      <c r="E204" s="180" t="s">
        <v>157</v>
      </c>
      <c r="F204" s="181">
        <v>43633</v>
      </c>
      <c r="G204" s="181">
        <v>43646</v>
      </c>
      <c r="H204" s="182">
        <v>90</v>
      </c>
      <c r="I204" s="183">
        <v>0.61</v>
      </c>
      <c r="J204" s="183">
        <f t="shared" si="2"/>
        <v>0.05</v>
      </c>
    </row>
    <row r="205" spans="2:10" x14ac:dyDescent="0.25">
      <c r="B205" s="179">
        <v>178</v>
      </c>
      <c r="C205" s="180">
        <v>10352008</v>
      </c>
      <c r="D205" s="180" t="s">
        <v>297</v>
      </c>
      <c r="E205" s="180" t="s">
        <v>158</v>
      </c>
      <c r="F205" s="181">
        <v>43633</v>
      </c>
      <c r="G205" s="181">
        <v>43646</v>
      </c>
      <c r="H205" s="182">
        <v>7</v>
      </c>
      <c r="I205" s="183">
        <v>0.61</v>
      </c>
      <c r="J205" s="183">
        <f t="shared" si="2"/>
        <v>0</v>
      </c>
    </row>
    <row r="206" spans="2:10" x14ac:dyDescent="0.25">
      <c r="B206" s="179">
        <v>179</v>
      </c>
      <c r="C206" s="180">
        <v>10352008</v>
      </c>
      <c r="D206" s="180" t="s">
        <v>297</v>
      </c>
      <c r="E206" s="180" t="s">
        <v>155</v>
      </c>
      <c r="F206" s="181">
        <v>43633</v>
      </c>
      <c r="G206" s="181">
        <v>43646</v>
      </c>
      <c r="H206" s="182">
        <v>43</v>
      </c>
      <c r="I206" s="183">
        <v>0.61</v>
      </c>
      <c r="J206" s="183">
        <f t="shared" si="2"/>
        <v>0.03</v>
      </c>
    </row>
    <row r="207" spans="2:10" x14ac:dyDescent="0.25">
      <c r="B207" s="179">
        <v>180</v>
      </c>
      <c r="C207" s="180">
        <v>10352009</v>
      </c>
      <c r="D207" s="180" t="s">
        <v>298</v>
      </c>
      <c r="E207" s="180" t="s">
        <v>157</v>
      </c>
      <c r="F207" s="181">
        <v>43633</v>
      </c>
      <c r="G207" s="181">
        <v>43702</v>
      </c>
      <c r="H207" s="182">
        <v>15773</v>
      </c>
      <c r="I207" s="183">
        <v>0.61</v>
      </c>
      <c r="J207" s="183">
        <f t="shared" si="2"/>
        <v>9.6199999999999992</v>
      </c>
    </row>
    <row r="208" spans="2:10" x14ac:dyDescent="0.25">
      <c r="B208" s="179">
        <v>181</v>
      </c>
      <c r="C208" s="180">
        <v>10352009</v>
      </c>
      <c r="D208" s="180" t="s">
        <v>298</v>
      </c>
      <c r="E208" s="180" t="s">
        <v>158</v>
      </c>
      <c r="F208" s="181">
        <v>43633</v>
      </c>
      <c r="G208" s="181">
        <v>43702</v>
      </c>
      <c r="H208" s="182">
        <v>13580</v>
      </c>
      <c r="I208" s="183">
        <v>0.61</v>
      </c>
      <c r="J208" s="183">
        <f t="shared" si="2"/>
        <v>8.2799999999999994</v>
      </c>
    </row>
    <row r="209" spans="2:10" x14ac:dyDescent="0.25">
      <c r="B209" s="179">
        <v>182</v>
      </c>
      <c r="C209" s="180">
        <v>10352009</v>
      </c>
      <c r="D209" s="180" t="s">
        <v>298</v>
      </c>
      <c r="E209" s="180" t="s">
        <v>155</v>
      </c>
      <c r="F209" s="181">
        <v>43633</v>
      </c>
      <c r="G209" s="181">
        <v>43702</v>
      </c>
      <c r="H209" s="182">
        <v>17073</v>
      </c>
      <c r="I209" s="183">
        <v>0.61</v>
      </c>
      <c r="J209" s="183">
        <f t="shared" si="2"/>
        <v>10.41</v>
      </c>
    </row>
    <row r="210" spans="2:10" x14ac:dyDescent="0.25">
      <c r="B210" s="179">
        <v>183</v>
      </c>
      <c r="C210" s="180">
        <v>10352014</v>
      </c>
      <c r="D210" s="180" t="s">
        <v>299</v>
      </c>
      <c r="E210" s="180" t="s">
        <v>161</v>
      </c>
      <c r="F210" s="181">
        <v>43640</v>
      </c>
      <c r="G210" s="181">
        <v>43667</v>
      </c>
      <c r="H210" s="182">
        <v>1920138</v>
      </c>
      <c r="I210" s="183">
        <v>0.61</v>
      </c>
      <c r="J210" s="183">
        <f t="shared" si="2"/>
        <v>1171.28</v>
      </c>
    </row>
    <row r="211" spans="2:10" x14ac:dyDescent="0.25">
      <c r="B211" s="179">
        <v>184</v>
      </c>
      <c r="C211" s="180">
        <v>10352015</v>
      </c>
      <c r="D211" s="180" t="s">
        <v>300</v>
      </c>
      <c r="E211" s="180" t="s">
        <v>148</v>
      </c>
      <c r="F211" s="181">
        <v>43640</v>
      </c>
      <c r="G211" s="181">
        <v>43667</v>
      </c>
      <c r="H211" s="182">
        <v>1227885</v>
      </c>
      <c r="I211" s="183">
        <v>0.61</v>
      </c>
      <c r="J211" s="183">
        <f t="shared" si="2"/>
        <v>749.01</v>
      </c>
    </row>
    <row r="212" spans="2:10" x14ac:dyDescent="0.25">
      <c r="B212" s="179">
        <v>185</v>
      </c>
      <c r="C212" s="180">
        <v>10352016</v>
      </c>
      <c r="D212" s="180" t="s">
        <v>301</v>
      </c>
      <c r="E212" s="180" t="s">
        <v>148</v>
      </c>
      <c r="F212" s="181">
        <v>43654</v>
      </c>
      <c r="G212" s="181">
        <v>43716</v>
      </c>
      <c r="H212" s="182">
        <v>292476</v>
      </c>
      <c r="I212" s="183">
        <v>0.61</v>
      </c>
      <c r="J212" s="183">
        <f t="shared" si="2"/>
        <v>178.41</v>
      </c>
    </row>
    <row r="213" spans="2:10" x14ac:dyDescent="0.25">
      <c r="B213" s="179">
        <v>186</v>
      </c>
      <c r="C213" s="180">
        <v>10352020</v>
      </c>
      <c r="D213" s="180" t="s">
        <v>302</v>
      </c>
      <c r="E213" s="180" t="s">
        <v>148</v>
      </c>
      <c r="F213" s="181">
        <v>43647</v>
      </c>
      <c r="G213" s="181">
        <v>43737</v>
      </c>
      <c r="H213" s="182">
        <v>13339</v>
      </c>
      <c r="I213" s="183">
        <v>0.61</v>
      </c>
      <c r="J213" s="183">
        <f t="shared" si="2"/>
        <v>8.14</v>
      </c>
    </row>
    <row r="214" spans="2:10" x14ac:dyDescent="0.25">
      <c r="B214" s="179">
        <v>187</v>
      </c>
      <c r="C214" s="180">
        <v>10352022</v>
      </c>
      <c r="D214" s="180" t="s">
        <v>303</v>
      </c>
      <c r="E214" s="180" t="s">
        <v>148</v>
      </c>
      <c r="F214" s="181">
        <v>43647</v>
      </c>
      <c r="G214" s="181">
        <v>43737</v>
      </c>
      <c r="H214" s="182">
        <v>2959440</v>
      </c>
      <c r="I214" s="183">
        <v>0.61</v>
      </c>
      <c r="J214" s="183">
        <f t="shared" si="2"/>
        <v>1805.26</v>
      </c>
    </row>
    <row r="215" spans="2:10" x14ac:dyDescent="0.25">
      <c r="B215" s="179">
        <v>188</v>
      </c>
      <c r="C215" s="180">
        <v>10352023</v>
      </c>
      <c r="D215" s="180" t="s">
        <v>304</v>
      </c>
      <c r="E215" s="180" t="s">
        <v>148</v>
      </c>
      <c r="F215" s="181">
        <v>43647</v>
      </c>
      <c r="G215" s="181">
        <v>43731</v>
      </c>
      <c r="H215" s="182">
        <v>307604</v>
      </c>
      <c r="I215" s="183">
        <v>0.61</v>
      </c>
      <c r="J215" s="183">
        <f t="shared" si="2"/>
        <v>187.64</v>
      </c>
    </row>
    <row r="216" spans="2:10" x14ac:dyDescent="0.25">
      <c r="B216" s="179">
        <v>189</v>
      </c>
      <c r="C216" s="180">
        <v>10352024</v>
      </c>
      <c r="D216" s="180" t="s">
        <v>305</v>
      </c>
      <c r="E216" s="180" t="s">
        <v>161</v>
      </c>
      <c r="F216" s="181">
        <v>43647</v>
      </c>
      <c r="G216" s="181">
        <v>43653</v>
      </c>
      <c r="H216" s="182">
        <v>127201</v>
      </c>
      <c r="I216" s="183">
        <v>0.61</v>
      </c>
      <c r="J216" s="183">
        <f t="shared" si="2"/>
        <v>77.59</v>
      </c>
    </row>
    <row r="217" spans="2:10" x14ac:dyDescent="0.25">
      <c r="B217" s="179">
        <v>190</v>
      </c>
      <c r="C217" s="180">
        <v>10352025</v>
      </c>
      <c r="D217" s="180" t="s">
        <v>306</v>
      </c>
      <c r="E217" s="180" t="s">
        <v>148</v>
      </c>
      <c r="F217" s="181">
        <v>43647</v>
      </c>
      <c r="G217" s="181">
        <v>43737</v>
      </c>
      <c r="H217" s="182">
        <v>561490</v>
      </c>
      <c r="I217" s="183">
        <v>0.61</v>
      </c>
      <c r="J217" s="183">
        <f t="shared" si="2"/>
        <v>342.51</v>
      </c>
    </row>
    <row r="218" spans="2:10" x14ac:dyDescent="0.25">
      <c r="B218" s="179">
        <v>191</v>
      </c>
      <c r="C218" s="180">
        <v>10352026</v>
      </c>
      <c r="D218" s="180" t="s">
        <v>307</v>
      </c>
      <c r="E218" s="180" t="s">
        <v>148</v>
      </c>
      <c r="F218" s="181">
        <v>43647</v>
      </c>
      <c r="G218" s="181">
        <v>43737</v>
      </c>
      <c r="H218" s="182">
        <v>18149</v>
      </c>
      <c r="I218" s="183">
        <v>0.61</v>
      </c>
      <c r="J218" s="183">
        <f t="shared" si="2"/>
        <v>11.07</v>
      </c>
    </row>
    <row r="219" spans="2:10" x14ac:dyDescent="0.25">
      <c r="B219" s="179">
        <v>192</v>
      </c>
      <c r="C219" s="180">
        <v>10352028</v>
      </c>
      <c r="D219" s="180" t="s">
        <v>308</v>
      </c>
      <c r="E219" s="180" t="s">
        <v>148</v>
      </c>
      <c r="F219" s="181">
        <v>43647</v>
      </c>
      <c r="G219" s="181">
        <v>43737</v>
      </c>
      <c r="H219" s="182">
        <v>98324</v>
      </c>
      <c r="I219" s="183">
        <v>0.61</v>
      </c>
      <c r="J219" s="183">
        <f t="shared" si="2"/>
        <v>59.98</v>
      </c>
    </row>
    <row r="220" spans="2:10" x14ac:dyDescent="0.25">
      <c r="B220" s="179">
        <v>193</v>
      </c>
      <c r="C220" s="180">
        <v>10352029</v>
      </c>
      <c r="D220" s="180" t="s">
        <v>309</v>
      </c>
      <c r="E220" s="180" t="s">
        <v>161</v>
      </c>
      <c r="F220" s="181">
        <v>43647</v>
      </c>
      <c r="G220" s="181">
        <v>43737</v>
      </c>
      <c r="H220" s="182">
        <v>1614347</v>
      </c>
      <c r="I220" s="183">
        <v>0.61</v>
      </c>
      <c r="J220" s="183">
        <f t="shared" ref="J220:J283" si="3">ROUND(H220*(I220/1000),2)</f>
        <v>984.75</v>
      </c>
    </row>
    <row r="221" spans="2:10" x14ac:dyDescent="0.25">
      <c r="B221" s="179">
        <v>194</v>
      </c>
      <c r="C221" s="180">
        <v>10352030</v>
      </c>
      <c r="D221" s="180" t="s">
        <v>310</v>
      </c>
      <c r="E221" s="180" t="s">
        <v>148</v>
      </c>
      <c r="F221" s="181">
        <v>43645</v>
      </c>
      <c r="G221" s="181">
        <v>43735</v>
      </c>
      <c r="H221" s="182">
        <v>240901</v>
      </c>
      <c r="I221" s="183">
        <v>0.61</v>
      </c>
      <c r="J221" s="183">
        <f t="shared" si="3"/>
        <v>146.94999999999999</v>
      </c>
    </row>
    <row r="222" spans="2:10" x14ac:dyDescent="0.25">
      <c r="B222" s="179">
        <v>195</v>
      </c>
      <c r="C222" s="180">
        <v>10352031</v>
      </c>
      <c r="D222" s="180" t="s">
        <v>311</v>
      </c>
      <c r="E222" s="180" t="s">
        <v>161</v>
      </c>
      <c r="F222" s="181">
        <v>43647</v>
      </c>
      <c r="G222" s="181">
        <v>43737</v>
      </c>
      <c r="H222" s="182">
        <v>2008655</v>
      </c>
      <c r="I222" s="183">
        <v>0.61</v>
      </c>
      <c r="J222" s="183">
        <f t="shared" si="3"/>
        <v>1225.28</v>
      </c>
    </row>
    <row r="223" spans="2:10" x14ac:dyDescent="0.25">
      <c r="B223" s="179">
        <v>196</v>
      </c>
      <c r="C223" s="180">
        <v>10352032</v>
      </c>
      <c r="D223" s="180" t="s">
        <v>312</v>
      </c>
      <c r="E223" s="180" t="s">
        <v>148</v>
      </c>
      <c r="F223" s="181">
        <v>43647</v>
      </c>
      <c r="G223" s="181">
        <v>43738</v>
      </c>
      <c r="H223" s="182">
        <v>90150</v>
      </c>
      <c r="I223" s="183">
        <v>0.61</v>
      </c>
      <c r="J223" s="183">
        <f t="shared" si="3"/>
        <v>54.99</v>
      </c>
    </row>
    <row r="224" spans="2:10" x14ac:dyDescent="0.25">
      <c r="B224" s="179">
        <v>197</v>
      </c>
      <c r="C224" s="180">
        <v>10352033</v>
      </c>
      <c r="D224" s="180" t="s">
        <v>313</v>
      </c>
      <c r="E224" s="180" t="s">
        <v>148</v>
      </c>
      <c r="F224" s="181">
        <v>43645</v>
      </c>
      <c r="G224" s="181">
        <v>43735</v>
      </c>
      <c r="H224" s="182">
        <v>54436</v>
      </c>
      <c r="I224" s="183">
        <v>0.61</v>
      </c>
      <c r="J224" s="183">
        <f t="shared" si="3"/>
        <v>33.21</v>
      </c>
    </row>
    <row r="225" spans="2:10" x14ac:dyDescent="0.25">
      <c r="B225" s="179">
        <v>198</v>
      </c>
      <c r="C225" s="180">
        <v>10352033</v>
      </c>
      <c r="D225" s="180" t="s">
        <v>313</v>
      </c>
      <c r="E225" s="180" t="s">
        <v>161</v>
      </c>
      <c r="F225" s="181">
        <v>43645</v>
      </c>
      <c r="G225" s="181">
        <v>43735</v>
      </c>
      <c r="H225" s="182">
        <v>658490</v>
      </c>
      <c r="I225" s="183">
        <v>0.61</v>
      </c>
      <c r="J225" s="183">
        <f t="shared" si="3"/>
        <v>401.68</v>
      </c>
    </row>
    <row r="226" spans="2:10" x14ac:dyDescent="0.25">
      <c r="B226" s="179">
        <v>199</v>
      </c>
      <c r="C226" s="180">
        <v>10352036</v>
      </c>
      <c r="D226" s="180" t="s">
        <v>314</v>
      </c>
      <c r="E226" s="180" t="s">
        <v>148</v>
      </c>
      <c r="F226" s="181">
        <v>43647</v>
      </c>
      <c r="G226" s="181">
        <v>43737</v>
      </c>
      <c r="H226" s="182">
        <v>392545</v>
      </c>
      <c r="I226" s="183">
        <v>0.61</v>
      </c>
      <c r="J226" s="183">
        <f t="shared" si="3"/>
        <v>239.45</v>
      </c>
    </row>
    <row r="227" spans="2:10" x14ac:dyDescent="0.25">
      <c r="B227" s="179">
        <v>200</v>
      </c>
      <c r="C227" s="180">
        <v>10352037</v>
      </c>
      <c r="D227" s="180" t="s">
        <v>315</v>
      </c>
      <c r="E227" s="180" t="s">
        <v>148</v>
      </c>
      <c r="F227" s="181">
        <v>43647</v>
      </c>
      <c r="G227" s="181">
        <v>43730</v>
      </c>
      <c r="H227" s="182">
        <v>1044174</v>
      </c>
      <c r="I227" s="183">
        <v>0.61</v>
      </c>
      <c r="J227" s="183">
        <f t="shared" si="3"/>
        <v>636.95000000000005</v>
      </c>
    </row>
    <row r="228" spans="2:10" x14ac:dyDescent="0.25">
      <c r="B228" s="179">
        <v>201</v>
      </c>
      <c r="C228" s="180">
        <v>10352038</v>
      </c>
      <c r="D228" s="180" t="s">
        <v>316</v>
      </c>
      <c r="E228" s="180" t="s">
        <v>148</v>
      </c>
      <c r="F228" s="181">
        <v>43647</v>
      </c>
      <c r="G228" s="181">
        <v>43730</v>
      </c>
      <c r="H228" s="182">
        <v>192685</v>
      </c>
      <c r="I228" s="183">
        <v>0.61</v>
      </c>
      <c r="J228" s="183">
        <f t="shared" si="3"/>
        <v>117.54</v>
      </c>
    </row>
    <row r="229" spans="2:10" x14ac:dyDescent="0.25">
      <c r="B229" s="179">
        <v>202</v>
      </c>
      <c r="C229" s="180">
        <v>10352039</v>
      </c>
      <c r="D229" s="180" t="s">
        <v>317</v>
      </c>
      <c r="E229" s="180" t="s">
        <v>148</v>
      </c>
      <c r="F229" s="181">
        <v>43647</v>
      </c>
      <c r="G229" s="181">
        <v>43727</v>
      </c>
      <c r="H229" s="182">
        <v>369483</v>
      </c>
      <c r="I229" s="183">
        <v>0.61</v>
      </c>
      <c r="J229" s="183">
        <f t="shared" si="3"/>
        <v>225.38</v>
      </c>
    </row>
    <row r="230" spans="2:10" x14ac:dyDescent="0.25">
      <c r="B230" s="179">
        <v>203</v>
      </c>
      <c r="C230" s="180">
        <v>10352040</v>
      </c>
      <c r="D230" s="180" t="s">
        <v>318</v>
      </c>
      <c r="E230" s="180" t="s">
        <v>161</v>
      </c>
      <c r="F230" s="181">
        <v>43647</v>
      </c>
      <c r="G230" s="181">
        <v>43737</v>
      </c>
      <c r="H230" s="182">
        <v>1205984</v>
      </c>
      <c r="I230" s="183">
        <v>0.61</v>
      </c>
      <c r="J230" s="183">
        <f t="shared" si="3"/>
        <v>735.65</v>
      </c>
    </row>
    <row r="231" spans="2:10" x14ac:dyDescent="0.25">
      <c r="B231" s="179">
        <v>204</v>
      </c>
      <c r="C231" s="180">
        <v>10352041</v>
      </c>
      <c r="D231" s="180" t="s">
        <v>319</v>
      </c>
      <c r="E231" s="180" t="s">
        <v>148</v>
      </c>
      <c r="F231" s="181">
        <v>43647</v>
      </c>
      <c r="G231" s="181">
        <v>43737</v>
      </c>
      <c r="H231" s="182">
        <v>290846</v>
      </c>
      <c r="I231" s="183">
        <v>0.61</v>
      </c>
      <c r="J231" s="183">
        <f t="shared" si="3"/>
        <v>177.42</v>
      </c>
    </row>
    <row r="232" spans="2:10" x14ac:dyDescent="0.25">
      <c r="B232" s="179">
        <v>205</v>
      </c>
      <c r="C232" s="180">
        <v>10352041</v>
      </c>
      <c r="D232" s="180" t="s">
        <v>319</v>
      </c>
      <c r="E232" s="180" t="s">
        <v>161</v>
      </c>
      <c r="F232" s="181">
        <v>43647</v>
      </c>
      <c r="G232" s="181">
        <v>43737</v>
      </c>
      <c r="H232" s="182">
        <v>2746799</v>
      </c>
      <c r="I232" s="183">
        <v>0.61</v>
      </c>
      <c r="J232" s="183">
        <f t="shared" si="3"/>
        <v>1675.55</v>
      </c>
    </row>
    <row r="233" spans="2:10" x14ac:dyDescent="0.25">
      <c r="B233" s="179">
        <v>206</v>
      </c>
      <c r="C233" s="180">
        <v>10352042</v>
      </c>
      <c r="D233" s="180" t="s">
        <v>320</v>
      </c>
      <c r="E233" s="180" t="s">
        <v>148</v>
      </c>
      <c r="F233" s="181">
        <v>43647</v>
      </c>
      <c r="G233" s="181">
        <v>43737</v>
      </c>
      <c r="H233" s="182">
        <v>605649</v>
      </c>
      <c r="I233" s="183">
        <v>0.61</v>
      </c>
      <c r="J233" s="183">
        <f t="shared" si="3"/>
        <v>369.45</v>
      </c>
    </row>
    <row r="234" spans="2:10" x14ac:dyDescent="0.25">
      <c r="B234" s="179">
        <v>207</v>
      </c>
      <c r="C234" s="180">
        <v>10352043</v>
      </c>
      <c r="D234" s="180" t="s">
        <v>321</v>
      </c>
      <c r="E234" s="180" t="s">
        <v>161</v>
      </c>
      <c r="F234" s="181">
        <v>43647</v>
      </c>
      <c r="G234" s="181">
        <v>43737</v>
      </c>
      <c r="H234" s="182">
        <v>1032890</v>
      </c>
      <c r="I234" s="183">
        <v>0.61</v>
      </c>
      <c r="J234" s="183">
        <f t="shared" si="3"/>
        <v>630.05999999999995</v>
      </c>
    </row>
    <row r="235" spans="2:10" x14ac:dyDescent="0.25">
      <c r="B235" s="179">
        <v>208</v>
      </c>
      <c r="C235" s="180">
        <v>10352047</v>
      </c>
      <c r="D235" s="180" t="s">
        <v>322</v>
      </c>
      <c r="E235" s="180" t="s">
        <v>148</v>
      </c>
      <c r="F235" s="181">
        <v>43647</v>
      </c>
      <c r="G235" s="181">
        <v>43738</v>
      </c>
      <c r="H235" s="182">
        <v>456809</v>
      </c>
      <c r="I235" s="183">
        <v>0.61</v>
      </c>
      <c r="J235" s="183">
        <f t="shared" si="3"/>
        <v>278.64999999999998</v>
      </c>
    </row>
    <row r="236" spans="2:10" x14ac:dyDescent="0.25">
      <c r="B236" s="179">
        <v>209</v>
      </c>
      <c r="C236" s="180">
        <v>10352048</v>
      </c>
      <c r="D236" s="180" t="s">
        <v>323</v>
      </c>
      <c r="E236" s="180" t="s">
        <v>148</v>
      </c>
      <c r="F236" s="181">
        <v>43643</v>
      </c>
      <c r="G236" s="181">
        <v>43712</v>
      </c>
      <c r="H236" s="182">
        <v>563881</v>
      </c>
      <c r="I236" s="183">
        <v>0.61</v>
      </c>
      <c r="J236" s="183">
        <f t="shared" si="3"/>
        <v>343.97</v>
      </c>
    </row>
    <row r="237" spans="2:10" x14ac:dyDescent="0.25">
      <c r="B237" s="179">
        <v>210</v>
      </c>
      <c r="C237" s="180">
        <v>10352049</v>
      </c>
      <c r="D237" s="180" t="s">
        <v>324</v>
      </c>
      <c r="E237" s="180" t="s">
        <v>161</v>
      </c>
      <c r="F237" s="181">
        <v>43643</v>
      </c>
      <c r="G237" s="181">
        <v>43712</v>
      </c>
      <c r="H237" s="182">
        <v>620903</v>
      </c>
      <c r="I237" s="183">
        <v>0.61</v>
      </c>
      <c r="J237" s="183">
        <f t="shared" si="3"/>
        <v>378.75</v>
      </c>
    </row>
    <row r="238" spans="2:10" x14ac:dyDescent="0.25">
      <c r="B238" s="179">
        <v>211</v>
      </c>
      <c r="C238" s="180">
        <v>10352050</v>
      </c>
      <c r="D238" s="180" t="s">
        <v>325</v>
      </c>
      <c r="E238" s="180" t="s">
        <v>148</v>
      </c>
      <c r="F238" s="181">
        <v>43647</v>
      </c>
      <c r="G238" s="181">
        <v>43709</v>
      </c>
      <c r="H238" s="182">
        <v>868971</v>
      </c>
      <c r="I238" s="183">
        <v>0.61</v>
      </c>
      <c r="J238" s="183">
        <f t="shared" si="3"/>
        <v>530.07000000000005</v>
      </c>
    </row>
    <row r="239" spans="2:10" x14ac:dyDescent="0.25">
      <c r="B239" s="179">
        <v>212</v>
      </c>
      <c r="C239" s="180">
        <v>10352052</v>
      </c>
      <c r="D239" s="180" t="s">
        <v>326</v>
      </c>
      <c r="E239" s="180" t="s">
        <v>161</v>
      </c>
      <c r="F239" s="181">
        <v>43647</v>
      </c>
      <c r="G239" s="181">
        <v>43737</v>
      </c>
      <c r="H239" s="182">
        <v>1614406</v>
      </c>
      <c r="I239" s="183">
        <v>0.61</v>
      </c>
      <c r="J239" s="183">
        <f t="shared" si="3"/>
        <v>984.79</v>
      </c>
    </row>
    <row r="240" spans="2:10" x14ac:dyDescent="0.25">
      <c r="B240" s="179">
        <v>213</v>
      </c>
      <c r="C240" s="180">
        <v>10352053</v>
      </c>
      <c r="D240" s="180" t="s">
        <v>327</v>
      </c>
      <c r="E240" s="180" t="s">
        <v>148</v>
      </c>
      <c r="F240" s="181">
        <v>43647</v>
      </c>
      <c r="G240" s="181">
        <v>43738</v>
      </c>
      <c r="H240" s="182">
        <v>1623</v>
      </c>
      <c r="I240" s="183">
        <v>0.61</v>
      </c>
      <c r="J240" s="183">
        <f t="shared" si="3"/>
        <v>0.99</v>
      </c>
    </row>
    <row r="241" spans="2:10" x14ac:dyDescent="0.25">
      <c r="B241" s="179">
        <v>214</v>
      </c>
      <c r="C241" s="180">
        <v>10352053</v>
      </c>
      <c r="D241" s="180" t="s">
        <v>327</v>
      </c>
      <c r="E241" s="180" t="s">
        <v>161</v>
      </c>
      <c r="F241" s="181">
        <v>43647</v>
      </c>
      <c r="G241" s="181">
        <v>43738</v>
      </c>
      <c r="H241" s="182">
        <v>111453</v>
      </c>
      <c r="I241" s="183">
        <v>0.61</v>
      </c>
      <c r="J241" s="183">
        <f t="shared" si="3"/>
        <v>67.989999999999995</v>
      </c>
    </row>
    <row r="242" spans="2:10" x14ac:dyDescent="0.25">
      <c r="B242" s="179">
        <v>215</v>
      </c>
      <c r="C242" s="180">
        <v>10352054</v>
      </c>
      <c r="D242" s="180" t="s">
        <v>328</v>
      </c>
      <c r="E242" s="180" t="s">
        <v>148</v>
      </c>
      <c r="F242" s="181">
        <v>43645</v>
      </c>
      <c r="G242" s="181">
        <v>43735</v>
      </c>
      <c r="H242" s="182">
        <v>396528</v>
      </c>
      <c r="I242" s="183">
        <v>0.61</v>
      </c>
      <c r="J242" s="183">
        <f t="shared" si="3"/>
        <v>241.88</v>
      </c>
    </row>
    <row r="243" spans="2:10" x14ac:dyDescent="0.25">
      <c r="B243" s="179">
        <v>216</v>
      </c>
      <c r="C243" s="180">
        <v>10352055</v>
      </c>
      <c r="D243" s="180" t="s">
        <v>329</v>
      </c>
      <c r="E243" s="180" t="s">
        <v>161</v>
      </c>
      <c r="F243" s="181">
        <v>43647</v>
      </c>
      <c r="G243" s="181">
        <v>43674</v>
      </c>
      <c r="H243" s="182">
        <v>926288</v>
      </c>
      <c r="I243" s="183">
        <v>0.61</v>
      </c>
      <c r="J243" s="183">
        <f t="shared" si="3"/>
        <v>565.04</v>
      </c>
    </row>
    <row r="244" spans="2:10" x14ac:dyDescent="0.25">
      <c r="B244" s="179">
        <v>217</v>
      </c>
      <c r="C244" s="180">
        <v>10352056</v>
      </c>
      <c r="D244" s="180" t="s">
        <v>330</v>
      </c>
      <c r="E244" s="180" t="s">
        <v>148</v>
      </c>
      <c r="F244" s="181">
        <v>43647</v>
      </c>
      <c r="G244" s="181">
        <v>43674</v>
      </c>
      <c r="H244" s="182">
        <v>239713</v>
      </c>
      <c r="I244" s="183">
        <v>0.61</v>
      </c>
      <c r="J244" s="183">
        <f t="shared" si="3"/>
        <v>146.22</v>
      </c>
    </row>
    <row r="245" spans="2:10" x14ac:dyDescent="0.25">
      <c r="B245" s="179">
        <v>218</v>
      </c>
      <c r="C245" s="180">
        <v>10352057</v>
      </c>
      <c r="D245" s="180" t="s">
        <v>331</v>
      </c>
      <c r="E245" s="180" t="s">
        <v>161</v>
      </c>
      <c r="F245" s="181">
        <v>43647</v>
      </c>
      <c r="G245" s="181">
        <v>43737</v>
      </c>
      <c r="H245" s="182">
        <v>1877316</v>
      </c>
      <c r="I245" s="183">
        <v>0.61</v>
      </c>
      <c r="J245" s="183">
        <f t="shared" si="3"/>
        <v>1145.1600000000001</v>
      </c>
    </row>
    <row r="246" spans="2:10" x14ac:dyDescent="0.25">
      <c r="B246" s="179">
        <v>219</v>
      </c>
      <c r="C246" s="180">
        <v>10352058</v>
      </c>
      <c r="D246" s="180" t="s">
        <v>332</v>
      </c>
      <c r="E246" s="180" t="s">
        <v>148</v>
      </c>
      <c r="F246" s="181">
        <v>43647</v>
      </c>
      <c r="G246" s="181">
        <v>43737</v>
      </c>
      <c r="H246" s="182">
        <v>718764</v>
      </c>
      <c r="I246" s="183">
        <v>0.61</v>
      </c>
      <c r="J246" s="183">
        <f t="shared" si="3"/>
        <v>438.45</v>
      </c>
    </row>
    <row r="247" spans="2:10" x14ac:dyDescent="0.25">
      <c r="B247" s="179">
        <v>220</v>
      </c>
      <c r="C247" s="180">
        <v>10352059</v>
      </c>
      <c r="D247" s="180" t="s">
        <v>333</v>
      </c>
      <c r="E247" s="180" t="s">
        <v>148</v>
      </c>
      <c r="F247" s="181">
        <v>43647</v>
      </c>
      <c r="G247" s="181">
        <v>43730</v>
      </c>
      <c r="H247" s="182">
        <v>632728</v>
      </c>
      <c r="I247" s="183">
        <v>0.61</v>
      </c>
      <c r="J247" s="183">
        <f t="shared" si="3"/>
        <v>385.96</v>
      </c>
    </row>
    <row r="248" spans="2:10" x14ac:dyDescent="0.25">
      <c r="B248" s="179">
        <v>221</v>
      </c>
      <c r="C248" s="180">
        <v>10352060</v>
      </c>
      <c r="D248" s="180" t="s">
        <v>334</v>
      </c>
      <c r="E248" s="180" t="s">
        <v>161</v>
      </c>
      <c r="F248" s="181">
        <v>43647</v>
      </c>
      <c r="G248" s="181">
        <v>43730</v>
      </c>
      <c r="H248" s="182">
        <v>141735</v>
      </c>
      <c r="I248" s="183">
        <v>0.61</v>
      </c>
      <c r="J248" s="183">
        <f t="shared" si="3"/>
        <v>86.46</v>
      </c>
    </row>
    <row r="249" spans="2:10" x14ac:dyDescent="0.25">
      <c r="B249" s="179">
        <v>222</v>
      </c>
      <c r="C249" s="180">
        <v>10352061</v>
      </c>
      <c r="D249" s="180" t="s">
        <v>335</v>
      </c>
      <c r="E249" s="180" t="s">
        <v>148</v>
      </c>
      <c r="F249" s="181">
        <v>43647</v>
      </c>
      <c r="G249" s="181">
        <v>43737</v>
      </c>
      <c r="H249" s="182">
        <v>70861</v>
      </c>
      <c r="I249" s="183">
        <v>0.61</v>
      </c>
      <c r="J249" s="183">
        <f t="shared" si="3"/>
        <v>43.23</v>
      </c>
    </row>
    <row r="250" spans="2:10" x14ac:dyDescent="0.25">
      <c r="B250" s="179">
        <v>223</v>
      </c>
      <c r="C250" s="180">
        <v>10352062</v>
      </c>
      <c r="D250" s="180" t="s">
        <v>336</v>
      </c>
      <c r="E250" s="180" t="s">
        <v>148</v>
      </c>
      <c r="F250" s="181">
        <v>43647</v>
      </c>
      <c r="G250" s="181">
        <v>43738</v>
      </c>
      <c r="H250" s="182">
        <v>2565524</v>
      </c>
      <c r="I250" s="183">
        <v>0.61</v>
      </c>
      <c r="J250" s="183">
        <f t="shared" si="3"/>
        <v>1564.97</v>
      </c>
    </row>
    <row r="251" spans="2:10" x14ac:dyDescent="0.25">
      <c r="B251" s="179">
        <v>224</v>
      </c>
      <c r="C251" s="180">
        <v>10352063</v>
      </c>
      <c r="D251" s="180" t="s">
        <v>337</v>
      </c>
      <c r="E251" s="180" t="s">
        <v>157</v>
      </c>
      <c r="F251" s="181">
        <v>43647</v>
      </c>
      <c r="G251" s="181">
        <v>43667</v>
      </c>
      <c r="H251" s="182">
        <v>65628</v>
      </c>
      <c r="I251" s="183">
        <v>0.61</v>
      </c>
      <c r="J251" s="183">
        <f t="shared" si="3"/>
        <v>40.03</v>
      </c>
    </row>
    <row r="252" spans="2:10" x14ac:dyDescent="0.25">
      <c r="B252" s="179">
        <v>225</v>
      </c>
      <c r="C252" s="180">
        <v>10352063</v>
      </c>
      <c r="D252" s="180" t="s">
        <v>337</v>
      </c>
      <c r="E252" s="180" t="s">
        <v>158</v>
      </c>
      <c r="F252" s="181">
        <v>43647</v>
      </c>
      <c r="G252" s="181">
        <v>43667</v>
      </c>
      <c r="H252" s="182">
        <v>183811</v>
      </c>
      <c r="I252" s="183">
        <v>0.61</v>
      </c>
      <c r="J252" s="183">
        <f t="shared" si="3"/>
        <v>112.12</v>
      </c>
    </row>
    <row r="253" spans="2:10" x14ac:dyDescent="0.25">
      <c r="B253" s="179">
        <v>226</v>
      </c>
      <c r="C253" s="180">
        <v>10352063</v>
      </c>
      <c r="D253" s="180" t="s">
        <v>337</v>
      </c>
      <c r="E253" s="180" t="s">
        <v>155</v>
      </c>
      <c r="F253" s="181">
        <v>43647</v>
      </c>
      <c r="G253" s="181">
        <v>43667</v>
      </c>
      <c r="H253" s="182">
        <v>15935</v>
      </c>
      <c r="I253" s="183">
        <v>0.61</v>
      </c>
      <c r="J253" s="183">
        <f t="shared" si="3"/>
        <v>9.7200000000000006</v>
      </c>
    </row>
    <row r="254" spans="2:10" x14ac:dyDescent="0.25">
      <c r="B254" s="179">
        <v>227</v>
      </c>
      <c r="C254" s="180">
        <v>10352064</v>
      </c>
      <c r="D254" s="180" t="s">
        <v>338</v>
      </c>
      <c r="E254" s="180" t="s">
        <v>148</v>
      </c>
      <c r="F254" s="181">
        <v>43647</v>
      </c>
      <c r="G254" s="181">
        <v>43737</v>
      </c>
      <c r="H254" s="182">
        <v>39117</v>
      </c>
      <c r="I254" s="183">
        <v>0.61</v>
      </c>
      <c r="J254" s="183">
        <f t="shared" si="3"/>
        <v>23.86</v>
      </c>
    </row>
    <row r="255" spans="2:10" x14ac:dyDescent="0.25">
      <c r="B255" s="179">
        <v>228</v>
      </c>
      <c r="C255" s="180">
        <v>10352065</v>
      </c>
      <c r="D255" s="180" t="s">
        <v>339</v>
      </c>
      <c r="E255" s="180" t="s">
        <v>161</v>
      </c>
      <c r="F255" s="181">
        <v>43647</v>
      </c>
      <c r="G255" s="181">
        <v>43737</v>
      </c>
      <c r="H255" s="182">
        <v>1115707</v>
      </c>
      <c r="I255" s="183">
        <v>0.61</v>
      </c>
      <c r="J255" s="183">
        <f t="shared" si="3"/>
        <v>680.58</v>
      </c>
    </row>
    <row r="256" spans="2:10" x14ac:dyDescent="0.25">
      <c r="B256" s="179">
        <v>229</v>
      </c>
      <c r="C256" s="180">
        <v>10352066</v>
      </c>
      <c r="D256" s="180" t="s">
        <v>340</v>
      </c>
      <c r="E256" s="180" t="s">
        <v>148</v>
      </c>
      <c r="F256" s="181">
        <v>43644</v>
      </c>
      <c r="G256" s="181">
        <v>43646</v>
      </c>
      <c r="H256" s="182">
        <v>300</v>
      </c>
      <c r="I256" s="183">
        <v>0.61</v>
      </c>
      <c r="J256" s="183">
        <f t="shared" si="3"/>
        <v>0.18</v>
      </c>
    </row>
    <row r="257" spans="2:10" x14ac:dyDescent="0.25">
      <c r="B257" s="179">
        <v>230</v>
      </c>
      <c r="C257" s="180">
        <v>10352067</v>
      </c>
      <c r="D257" s="180" t="s">
        <v>341</v>
      </c>
      <c r="E257" s="180" t="s">
        <v>161</v>
      </c>
      <c r="F257" s="181">
        <v>43644</v>
      </c>
      <c r="G257" s="181">
        <v>43646</v>
      </c>
      <c r="H257" s="182">
        <v>757</v>
      </c>
      <c r="I257" s="183">
        <v>0.61</v>
      </c>
      <c r="J257" s="183">
        <f t="shared" si="3"/>
        <v>0.46</v>
      </c>
    </row>
    <row r="258" spans="2:10" x14ac:dyDescent="0.25">
      <c r="B258" s="179">
        <v>231</v>
      </c>
      <c r="C258" s="180">
        <v>10352068</v>
      </c>
      <c r="D258" s="180" t="s">
        <v>342</v>
      </c>
      <c r="E258" s="180" t="s">
        <v>161</v>
      </c>
      <c r="F258" s="181">
        <v>43647</v>
      </c>
      <c r="G258" s="181">
        <v>43667</v>
      </c>
      <c r="H258" s="182">
        <v>307578</v>
      </c>
      <c r="I258" s="183">
        <v>0.61</v>
      </c>
      <c r="J258" s="183">
        <f t="shared" si="3"/>
        <v>187.62</v>
      </c>
    </row>
    <row r="259" spans="2:10" x14ac:dyDescent="0.25">
      <c r="B259" s="179">
        <v>232</v>
      </c>
      <c r="C259" s="180">
        <v>10352071</v>
      </c>
      <c r="D259" s="180" t="s">
        <v>343</v>
      </c>
      <c r="E259" s="180" t="s">
        <v>148</v>
      </c>
      <c r="F259" s="181">
        <v>43647</v>
      </c>
      <c r="G259" s="181">
        <v>43737</v>
      </c>
      <c r="H259" s="182">
        <v>6851</v>
      </c>
      <c r="I259" s="183">
        <v>0.61</v>
      </c>
      <c r="J259" s="183">
        <f t="shared" si="3"/>
        <v>4.18</v>
      </c>
    </row>
    <row r="260" spans="2:10" x14ac:dyDescent="0.25">
      <c r="B260" s="179">
        <v>233</v>
      </c>
      <c r="C260" s="180">
        <v>10352073</v>
      </c>
      <c r="D260" s="180" t="s">
        <v>344</v>
      </c>
      <c r="E260" s="180" t="s">
        <v>148</v>
      </c>
      <c r="F260" s="181">
        <v>43647</v>
      </c>
      <c r="G260" s="181">
        <v>43653</v>
      </c>
      <c r="H260" s="182">
        <v>168094</v>
      </c>
      <c r="I260" s="183">
        <v>0.61</v>
      </c>
      <c r="J260" s="183">
        <f t="shared" si="3"/>
        <v>102.54</v>
      </c>
    </row>
    <row r="261" spans="2:10" x14ac:dyDescent="0.25">
      <c r="B261" s="179">
        <v>234</v>
      </c>
      <c r="C261" s="180">
        <v>10352074</v>
      </c>
      <c r="D261" s="180" t="s">
        <v>345</v>
      </c>
      <c r="E261" s="180" t="s">
        <v>161</v>
      </c>
      <c r="F261" s="181">
        <v>43647</v>
      </c>
      <c r="G261" s="181">
        <v>43708</v>
      </c>
      <c r="H261" s="182">
        <v>424479</v>
      </c>
      <c r="I261" s="183">
        <v>0.61</v>
      </c>
      <c r="J261" s="183">
        <f t="shared" si="3"/>
        <v>258.93</v>
      </c>
    </row>
    <row r="262" spans="2:10" x14ac:dyDescent="0.25">
      <c r="B262" s="179">
        <v>235</v>
      </c>
      <c r="C262" s="180">
        <v>10352075</v>
      </c>
      <c r="D262" s="180" t="s">
        <v>346</v>
      </c>
      <c r="E262" s="180" t="s">
        <v>148</v>
      </c>
      <c r="F262" s="181">
        <v>43647</v>
      </c>
      <c r="G262" s="181">
        <v>43730</v>
      </c>
      <c r="H262" s="182">
        <v>98582</v>
      </c>
      <c r="I262" s="183">
        <v>0.61</v>
      </c>
      <c r="J262" s="183">
        <f t="shared" si="3"/>
        <v>60.14</v>
      </c>
    </row>
    <row r="263" spans="2:10" x14ac:dyDescent="0.25">
      <c r="B263" s="179">
        <v>236</v>
      </c>
      <c r="C263" s="180">
        <v>10352076</v>
      </c>
      <c r="D263" s="180" t="s">
        <v>347</v>
      </c>
      <c r="E263" s="180" t="s">
        <v>148</v>
      </c>
      <c r="F263" s="181">
        <v>43647</v>
      </c>
      <c r="G263" s="181">
        <v>43702</v>
      </c>
      <c r="H263" s="182">
        <v>41950</v>
      </c>
      <c r="I263" s="183">
        <v>0.61</v>
      </c>
      <c r="J263" s="183">
        <f t="shared" si="3"/>
        <v>25.59</v>
      </c>
    </row>
    <row r="264" spans="2:10" x14ac:dyDescent="0.25">
      <c r="B264" s="179">
        <v>237</v>
      </c>
      <c r="C264" s="180">
        <v>10352076</v>
      </c>
      <c r="D264" s="180" t="s">
        <v>347</v>
      </c>
      <c r="E264" s="180" t="s">
        <v>161</v>
      </c>
      <c r="F264" s="181">
        <v>43647</v>
      </c>
      <c r="G264" s="181">
        <v>43702</v>
      </c>
      <c r="H264" s="182">
        <v>722296</v>
      </c>
      <c r="I264" s="183">
        <v>0.61</v>
      </c>
      <c r="J264" s="183">
        <f t="shared" si="3"/>
        <v>440.6</v>
      </c>
    </row>
    <row r="265" spans="2:10" x14ac:dyDescent="0.25">
      <c r="B265" s="179">
        <v>238</v>
      </c>
      <c r="C265" s="180">
        <v>10352077</v>
      </c>
      <c r="D265" s="180" t="s">
        <v>348</v>
      </c>
      <c r="E265" s="180" t="s">
        <v>161</v>
      </c>
      <c r="F265" s="181">
        <v>43647</v>
      </c>
      <c r="G265" s="181">
        <v>43737</v>
      </c>
      <c r="H265" s="182">
        <v>1750943</v>
      </c>
      <c r="I265" s="183">
        <v>0.61</v>
      </c>
      <c r="J265" s="183">
        <f t="shared" si="3"/>
        <v>1068.08</v>
      </c>
    </row>
    <row r="266" spans="2:10" x14ac:dyDescent="0.25">
      <c r="B266" s="179">
        <v>239</v>
      </c>
      <c r="C266" s="180">
        <v>10352078</v>
      </c>
      <c r="D266" s="180" t="s">
        <v>349</v>
      </c>
      <c r="E266" s="180" t="s">
        <v>148</v>
      </c>
      <c r="F266" s="181">
        <v>43647</v>
      </c>
      <c r="G266" s="181">
        <v>43737</v>
      </c>
      <c r="H266" s="182">
        <v>118541</v>
      </c>
      <c r="I266" s="183">
        <v>0.61</v>
      </c>
      <c r="J266" s="183">
        <f t="shared" si="3"/>
        <v>72.31</v>
      </c>
    </row>
    <row r="267" spans="2:10" x14ac:dyDescent="0.25">
      <c r="B267" s="179">
        <v>240</v>
      </c>
      <c r="C267" s="180">
        <v>10352078</v>
      </c>
      <c r="D267" s="180" t="s">
        <v>349</v>
      </c>
      <c r="E267" s="180" t="s">
        <v>161</v>
      </c>
      <c r="F267" s="181">
        <v>43647</v>
      </c>
      <c r="G267" s="181">
        <v>43737</v>
      </c>
      <c r="H267" s="182">
        <v>246254</v>
      </c>
      <c r="I267" s="183">
        <v>0.61</v>
      </c>
      <c r="J267" s="183">
        <f t="shared" si="3"/>
        <v>150.21</v>
      </c>
    </row>
    <row r="268" spans="2:10" x14ac:dyDescent="0.25">
      <c r="B268" s="179">
        <v>241</v>
      </c>
      <c r="C268" s="180">
        <v>10352079</v>
      </c>
      <c r="D268" s="180" t="s">
        <v>350</v>
      </c>
      <c r="E268" s="180" t="s">
        <v>148</v>
      </c>
      <c r="F268" s="181">
        <v>43647</v>
      </c>
      <c r="G268" s="181">
        <v>43738</v>
      </c>
      <c r="H268" s="182">
        <v>439534</v>
      </c>
      <c r="I268" s="183">
        <v>0.61</v>
      </c>
      <c r="J268" s="183">
        <f t="shared" si="3"/>
        <v>268.12</v>
      </c>
    </row>
    <row r="269" spans="2:10" x14ac:dyDescent="0.25">
      <c r="B269" s="179">
        <v>242</v>
      </c>
      <c r="C269" s="180">
        <v>10352080</v>
      </c>
      <c r="D269" s="180" t="s">
        <v>351</v>
      </c>
      <c r="E269" s="180" t="s">
        <v>148</v>
      </c>
      <c r="F269" s="181">
        <v>43654</v>
      </c>
      <c r="G269" s="181">
        <v>43723</v>
      </c>
      <c r="H269" s="182">
        <v>610963</v>
      </c>
      <c r="I269" s="183">
        <v>0.61</v>
      </c>
      <c r="J269" s="183">
        <f t="shared" si="3"/>
        <v>372.69</v>
      </c>
    </row>
    <row r="270" spans="2:10" x14ac:dyDescent="0.25">
      <c r="B270" s="179">
        <v>243</v>
      </c>
      <c r="C270" s="180">
        <v>10352080</v>
      </c>
      <c r="D270" s="180" t="s">
        <v>351</v>
      </c>
      <c r="E270" s="180" t="s">
        <v>161</v>
      </c>
      <c r="F270" s="181">
        <v>43654</v>
      </c>
      <c r="G270" s="181">
        <v>43723</v>
      </c>
      <c r="H270" s="182">
        <v>182284</v>
      </c>
      <c r="I270" s="183">
        <v>0.61</v>
      </c>
      <c r="J270" s="183">
        <f t="shared" si="3"/>
        <v>111.19</v>
      </c>
    </row>
    <row r="271" spans="2:10" x14ac:dyDescent="0.25">
      <c r="B271" s="179">
        <v>244</v>
      </c>
      <c r="C271" s="180">
        <v>10352081</v>
      </c>
      <c r="D271" s="180" t="s">
        <v>352</v>
      </c>
      <c r="E271" s="180" t="s">
        <v>148</v>
      </c>
      <c r="F271" s="181">
        <v>43647</v>
      </c>
      <c r="G271" s="181">
        <v>43738</v>
      </c>
      <c r="H271" s="182">
        <v>1169159</v>
      </c>
      <c r="I271" s="183">
        <v>0.61</v>
      </c>
      <c r="J271" s="183">
        <f t="shared" si="3"/>
        <v>713.19</v>
      </c>
    </row>
    <row r="272" spans="2:10" x14ac:dyDescent="0.25">
      <c r="B272" s="179">
        <v>245</v>
      </c>
      <c r="C272" s="180">
        <v>10352082</v>
      </c>
      <c r="D272" s="180" t="s">
        <v>353</v>
      </c>
      <c r="E272" s="180" t="s">
        <v>161</v>
      </c>
      <c r="F272" s="181">
        <v>43647</v>
      </c>
      <c r="G272" s="181">
        <v>43737</v>
      </c>
      <c r="H272" s="182">
        <v>36307</v>
      </c>
      <c r="I272" s="183">
        <v>0.61</v>
      </c>
      <c r="J272" s="183">
        <f t="shared" si="3"/>
        <v>22.15</v>
      </c>
    </row>
    <row r="273" spans="2:10" x14ac:dyDescent="0.25">
      <c r="B273" s="179">
        <v>246</v>
      </c>
      <c r="C273" s="180">
        <v>10352083</v>
      </c>
      <c r="D273" s="180" t="s">
        <v>354</v>
      </c>
      <c r="E273" s="180" t="s">
        <v>148</v>
      </c>
      <c r="F273" s="181">
        <v>43647</v>
      </c>
      <c r="G273" s="181">
        <v>43737</v>
      </c>
      <c r="H273" s="182">
        <v>22778</v>
      </c>
      <c r="I273" s="183">
        <v>0.61</v>
      </c>
      <c r="J273" s="183">
        <f t="shared" si="3"/>
        <v>13.89</v>
      </c>
    </row>
    <row r="274" spans="2:10" x14ac:dyDescent="0.25">
      <c r="B274" s="179">
        <v>247</v>
      </c>
      <c r="C274" s="180">
        <v>10352084</v>
      </c>
      <c r="D274" s="180" t="s">
        <v>355</v>
      </c>
      <c r="E274" s="180" t="s">
        <v>148</v>
      </c>
      <c r="F274" s="181">
        <v>43647</v>
      </c>
      <c r="G274" s="181">
        <v>43653</v>
      </c>
      <c r="H274" s="182">
        <v>654372</v>
      </c>
      <c r="I274" s="183">
        <v>0.61</v>
      </c>
      <c r="J274" s="183">
        <f t="shared" si="3"/>
        <v>399.17</v>
      </c>
    </row>
    <row r="275" spans="2:10" x14ac:dyDescent="0.25">
      <c r="B275" s="179">
        <v>248</v>
      </c>
      <c r="C275" s="180">
        <v>10352087</v>
      </c>
      <c r="D275" s="180" t="s">
        <v>356</v>
      </c>
      <c r="E275" s="180" t="s">
        <v>148</v>
      </c>
      <c r="F275" s="181">
        <v>43648</v>
      </c>
      <c r="G275" s="181">
        <v>43737</v>
      </c>
      <c r="H275" s="182">
        <v>420691</v>
      </c>
      <c r="I275" s="183">
        <v>0.61</v>
      </c>
      <c r="J275" s="183">
        <f t="shared" si="3"/>
        <v>256.62</v>
      </c>
    </row>
    <row r="276" spans="2:10" x14ac:dyDescent="0.25">
      <c r="B276" s="179">
        <v>249</v>
      </c>
      <c r="C276" s="180">
        <v>10352089</v>
      </c>
      <c r="D276" s="180" t="s">
        <v>357</v>
      </c>
      <c r="E276" s="180" t="s">
        <v>148</v>
      </c>
      <c r="F276" s="181">
        <v>43647</v>
      </c>
      <c r="G276" s="181">
        <v>43737</v>
      </c>
      <c r="H276" s="182">
        <v>1630559</v>
      </c>
      <c r="I276" s="183">
        <v>0.61</v>
      </c>
      <c r="J276" s="183">
        <f t="shared" si="3"/>
        <v>994.64</v>
      </c>
    </row>
    <row r="277" spans="2:10" x14ac:dyDescent="0.25">
      <c r="B277" s="179">
        <v>250</v>
      </c>
      <c r="C277" s="180">
        <v>10352091</v>
      </c>
      <c r="D277" s="180" t="s">
        <v>358</v>
      </c>
      <c r="E277" s="180" t="s">
        <v>148</v>
      </c>
      <c r="F277" s="181">
        <v>43647</v>
      </c>
      <c r="G277" s="181">
        <v>43688</v>
      </c>
      <c r="H277" s="182">
        <v>10335</v>
      </c>
      <c r="I277" s="183">
        <v>0.61</v>
      </c>
      <c r="J277" s="183">
        <f t="shared" si="3"/>
        <v>6.3</v>
      </c>
    </row>
    <row r="278" spans="2:10" x14ac:dyDescent="0.25">
      <c r="B278" s="179">
        <v>251</v>
      </c>
      <c r="C278" s="180">
        <v>10352093</v>
      </c>
      <c r="D278" s="180" t="s">
        <v>359</v>
      </c>
      <c r="E278" s="180" t="s">
        <v>161</v>
      </c>
      <c r="F278" s="181">
        <v>43647</v>
      </c>
      <c r="G278" s="181">
        <v>43737</v>
      </c>
      <c r="H278" s="182">
        <v>298822</v>
      </c>
      <c r="I278" s="183">
        <v>0.61</v>
      </c>
      <c r="J278" s="183">
        <f t="shared" si="3"/>
        <v>182.28</v>
      </c>
    </row>
    <row r="279" spans="2:10" x14ac:dyDescent="0.25">
      <c r="B279" s="179">
        <v>252</v>
      </c>
      <c r="C279" s="180">
        <v>10352095</v>
      </c>
      <c r="D279" s="180" t="s">
        <v>360</v>
      </c>
      <c r="E279" s="180" t="s">
        <v>148</v>
      </c>
      <c r="F279" s="181">
        <v>43647</v>
      </c>
      <c r="G279" s="181">
        <v>43737</v>
      </c>
      <c r="H279" s="182">
        <v>723137</v>
      </c>
      <c r="I279" s="183">
        <v>0.61</v>
      </c>
      <c r="J279" s="183">
        <f t="shared" si="3"/>
        <v>441.11</v>
      </c>
    </row>
    <row r="280" spans="2:10" x14ac:dyDescent="0.25">
      <c r="B280" s="179">
        <v>253</v>
      </c>
      <c r="C280" s="180">
        <v>10352098</v>
      </c>
      <c r="D280" s="180" t="s">
        <v>361</v>
      </c>
      <c r="E280" s="180" t="s">
        <v>161</v>
      </c>
      <c r="F280" s="181">
        <v>43647</v>
      </c>
      <c r="G280" s="181">
        <v>43737</v>
      </c>
      <c r="H280" s="182">
        <v>978096</v>
      </c>
      <c r="I280" s="183">
        <v>0.61</v>
      </c>
      <c r="J280" s="183">
        <f t="shared" si="3"/>
        <v>596.64</v>
      </c>
    </row>
    <row r="281" spans="2:10" x14ac:dyDescent="0.25">
      <c r="B281" s="179">
        <v>254</v>
      </c>
      <c r="C281" s="180">
        <v>10352099</v>
      </c>
      <c r="D281" s="180" t="s">
        <v>362</v>
      </c>
      <c r="E281" s="180" t="s">
        <v>161</v>
      </c>
      <c r="F281" s="181">
        <v>43647</v>
      </c>
      <c r="G281" s="181">
        <v>43688</v>
      </c>
      <c r="H281" s="182">
        <v>15390</v>
      </c>
      <c r="I281" s="183">
        <v>0.61</v>
      </c>
      <c r="J281" s="183">
        <f t="shared" si="3"/>
        <v>9.39</v>
      </c>
    </row>
    <row r="282" spans="2:10" x14ac:dyDescent="0.25">
      <c r="B282" s="179">
        <v>255</v>
      </c>
      <c r="C282" s="180">
        <v>10352100</v>
      </c>
      <c r="D282" s="180" t="s">
        <v>363</v>
      </c>
      <c r="E282" s="180" t="s">
        <v>148</v>
      </c>
      <c r="F282" s="181">
        <v>43647</v>
      </c>
      <c r="G282" s="181">
        <v>43708</v>
      </c>
      <c r="H282" s="182">
        <v>159601</v>
      </c>
      <c r="I282" s="183">
        <v>0.61</v>
      </c>
      <c r="J282" s="183">
        <f t="shared" si="3"/>
        <v>97.36</v>
      </c>
    </row>
    <row r="283" spans="2:10" x14ac:dyDescent="0.25">
      <c r="B283" s="179">
        <v>256</v>
      </c>
      <c r="C283" s="180">
        <v>10352111</v>
      </c>
      <c r="D283" s="180" t="s">
        <v>364</v>
      </c>
      <c r="E283" s="180" t="s">
        <v>148</v>
      </c>
      <c r="F283" s="181">
        <v>43647</v>
      </c>
      <c r="G283" s="181">
        <v>43709</v>
      </c>
      <c r="H283" s="182">
        <v>608811</v>
      </c>
      <c r="I283" s="183">
        <v>0.61</v>
      </c>
      <c r="J283" s="183">
        <f t="shared" si="3"/>
        <v>371.37</v>
      </c>
    </row>
    <row r="284" spans="2:10" x14ac:dyDescent="0.25">
      <c r="B284" s="179">
        <v>257</v>
      </c>
      <c r="C284" s="180">
        <v>10352112</v>
      </c>
      <c r="D284" s="180" t="s">
        <v>365</v>
      </c>
      <c r="E284" s="180" t="s">
        <v>148</v>
      </c>
      <c r="F284" s="181">
        <v>43647</v>
      </c>
      <c r="G284" s="181">
        <v>43730</v>
      </c>
      <c r="H284" s="182">
        <v>136370</v>
      </c>
      <c r="I284" s="183">
        <v>0.61</v>
      </c>
      <c r="J284" s="183">
        <f t="shared" ref="J284:J347" si="4">ROUND(H284*(I284/1000),2)</f>
        <v>83.19</v>
      </c>
    </row>
    <row r="285" spans="2:10" x14ac:dyDescent="0.25">
      <c r="B285" s="179">
        <v>258</v>
      </c>
      <c r="C285" s="180">
        <v>10352113</v>
      </c>
      <c r="D285" s="180" t="s">
        <v>366</v>
      </c>
      <c r="E285" s="180" t="s">
        <v>161</v>
      </c>
      <c r="F285" s="181">
        <v>43648</v>
      </c>
      <c r="G285" s="181">
        <v>43738</v>
      </c>
      <c r="H285" s="182">
        <v>222546</v>
      </c>
      <c r="I285" s="183">
        <v>0.61</v>
      </c>
      <c r="J285" s="183">
        <f t="shared" si="4"/>
        <v>135.75</v>
      </c>
    </row>
    <row r="286" spans="2:10" x14ac:dyDescent="0.25">
      <c r="B286" s="179">
        <v>259</v>
      </c>
      <c r="C286" s="180">
        <v>10352114</v>
      </c>
      <c r="D286" s="180" t="s">
        <v>367</v>
      </c>
      <c r="E286" s="180" t="s">
        <v>148</v>
      </c>
      <c r="F286" s="181">
        <v>43647</v>
      </c>
      <c r="G286" s="181">
        <v>43737</v>
      </c>
      <c r="H286" s="182">
        <v>1553984</v>
      </c>
      <c r="I286" s="183">
        <v>0.61</v>
      </c>
      <c r="J286" s="183">
        <f t="shared" si="4"/>
        <v>947.93</v>
      </c>
    </row>
    <row r="287" spans="2:10" x14ac:dyDescent="0.25">
      <c r="B287" s="179">
        <v>260</v>
      </c>
      <c r="C287" s="180">
        <v>10352114</v>
      </c>
      <c r="D287" s="180" t="s">
        <v>367</v>
      </c>
      <c r="E287" s="180" t="s">
        <v>161</v>
      </c>
      <c r="F287" s="181">
        <v>43647</v>
      </c>
      <c r="G287" s="181">
        <v>43737</v>
      </c>
      <c r="H287" s="182">
        <v>1391221</v>
      </c>
      <c r="I287" s="183">
        <v>0.61</v>
      </c>
      <c r="J287" s="183">
        <f t="shared" si="4"/>
        <v>848.64</v>
      </c>
    </row>
    <row r="288" spans="2:10" x14ac:dyDescent="0.25">
      <c r="B288" s="179">
        <v>261</v>
      </c>
      <c r="C288" s="180">
        <v>10352116</v>
      </c>
      <c r="D288" s="180" t="s">
        <v>368</v>
      </c>
      <c r="E288" s="180" t="s">
        <v>148</v>
      </c>
      <c r="F288" s="181">
        <v>43647</v>
      </c>
      <c r="G288" s="181">
        <v>43667</v>
      </c>
      <c r="H288" s="182">
        <v>590965</v>
      </c>
      <c r="I288" s="183">
        <v>0.61</v>
      </c>
      <c r="J288" s="183">
        <f t="shared" si="4"/>
        <v>360.49</v>
      </c>
    </row>
    <row r="289" spans="2:10" x14ac:dyDescent="0.25">
      <c r="B289" s="179">
        <v>262</v>
      </c>
      <c r="C289" s="180">
        <v>10352117</v>
      </c>
      <c r="D289" s="180" t="s">
        <v>369</v>
      </c>
      <c r="E289" s="180" t="s">
        <v>148</v>
      </c>
      <c r="F289" s="181">
        <v>43647</v>
      </c>
      <c r="G289" s="181">
        <v>43737</v>
      </c>
      <c r="H289" s="182">
        <v>396321</v>
      </c>
      <c r="I289" s="183">
        <v>0.61</v>
      </c>
      <c r="J289" s="183">
        <f t="shared" si="4"/>
        <v>241.76</v>
      </c>
    </row>
    <row r="290" spans="2:10" x14ac:dyDescent="0.25">
      <c r="B290" s="179">
        <v>263</v>
      </c>
      <c r="C290" s="180">
        <v>10352119</v>
      </c>
      <c r="D290" s="180" t="s">
        <v>370</v>
      </c>
      <c r="E290" s="180" t="s">
        <v>161</v>
      </c>
      <c r="F290" s="181">
        <v>43647</v>
      </c>
      <c r="G290" s="181">
        <v>43681</v>
      </c>
      <c r="H290" s="182">
        <v>154884</v>
      </c>
      <c r="I290" s="183">
        <v>0.61</v>
      </c>
      <c r="J290" s="183">
        <f t="shared" si="4"/>
        <v>94.48</v>
      </c>
    </row>
    <row r="291" spans="2:10" x14ac:dyDescent="0.25">
      <c r="B291" s="179">
        <v>264</v>
      </c>
      <c r="C291" s="180">
        <v>10352121</v>
      </c>
      <c r="D291" s="180" t="s">
        <v>371</v>
      </c>
      <c r="E291" s="180" t="s">
        <v>148</v>
      </c>
      <c r="F291" s="181">
        <v>43647</v>
      </c>
      <c r="G291" s="181">
        <v>43737</v>
      </c>
      <c r="H291" s="182">
        <v>344597</v>
      </c>
      <c r="I291" s="183">
        <v>0.61</v>
      </c>
      <c r="J291" s="183">
        <f t="shared" si="4"/>
        <v>210.2</v>
      </c>
    </row>
    <row r="292" spans="2:10" x14ac:dyDescent="0.25">
      <c r="B292" s="179">
        <v>265</v>
      </c>
      <c r="C292" s="180">
        <v>10352123</v>
      </c>
      <c r="D292" s="180" t="s">
        <v>372</v>
      </c>
      <c r="E292" s="180" t="s">
        <v>148</v>
      </c>
      <c r="F292" s="181">
        <v>43647</v>
      </c>
      <c r="G292" s="181">
        <v>43708</v>
      </c>
      <c r="H292" s="182">
        <v>2273502</v>
      </c>
      <c r="I292" s="183">
        <v>0.61</v>
      </c>
      <c r="J292" s="183">
        <f t="shared" si="4"/>
        <v>1386.84</v>
      </c>
    </row>
    <row r="293" spans="2:10" x14ac:dyDescent="0.25">
      <c r="B293" s="179">
        <v>266</v>
      </c>
      <c r="C293" s="180">
        <v>10352124</v>
      </c>
      <c r="D293" s="180" t="s">
        <v>373</v>
      </c>
      <c r="E293" s="180" t="s">
        <v>157</v>
      </c>
      <c r="F293" s="181">
        <v>43647</v>
      </c>
      <c r="G293" s="181">
        <v>43702</v>
      </c>
      <c r="H293" s="182">
        <v>106650</v>
      </c>
      <c r="I293" s="183">
        <v>0.61</v>
      </c>
      <c r="J293" s="183">
        <f t="shared" si="4"/>
        <v>65.06</v>
      </c>
    </row>
    <row r="294" spans="2:10" x14ac:dyDescent="0.25">
      <c r="B294" s="179">
        <v>267</v>
      </c>
      <c r="C294" s="180">
        <v>10352126</v>
      </c>
      <c r="D294" s="180" t="s">
        <v>374</v>
      </c>
      <c r="E294" s="180" t="s">
        <v>148</v>
      </c>
      <c r="F294" s="181">
        <v>43648</v>
      </c>
      <c r="G294" s="181">
        <v>43730</v>
      </c>
      <c r="H294" s="182">
        <v>611744</v>
      </c>
      <c r="I294" s="183">
        <v>0.61</v>
      </c>
      <c r="J294" s="183">
        <f t="shared" si="4"/>
        <v>373.16</v>
      </c>
    </row>
    <row r="295" spans="2:10" x14ac:dyDescent="0.25">
      <c r="B295" s="179">
        <v>268</v>
      </c>
      <c r="C295" s="180">
        <v>10352127</v>
      </c>
      <c r="D295" s="180" t="s">
        <v>375</v>
      </c>
      <c r="E295" s="180" t="s">
        <v>161</v>
      </c>
      <c r="F295" s="181">
        <v>43647</v>
      </c>
      <c r="G295" s="181">
        <v>43695</v>
      </c>
      <c r="H295" s="182">
        <v>639433</v>
      </c>
      <c r="I295" s="183">
        <v>0.61</v>
      </c>
      <c r="J295" s="183">
        <f t="shared" si="4"/>
        <v>390.05</v>
      </c>
    </row>
    <row r="296" spans="2:10" x14ac:dyDescent="0.25">
      <c r="B296" s="179">
        <v>269</v>
      </c>
      <c r="C296" s="180">
        <v>10352128</v>
      </c>
      <c r="D296" s="180" t="s">
        <v>376</v>
      </c>
      <c r="E296" s="180" t="s">
        <v>148</v>
      </c>
      <c r="F296" s="181">
        <v>43647</v>
      </c>
      <c r="G296" s="181">
        <v>43730</v>
      </c>
      <c r="H296" s="182">
        <v>28940</v>
      </c>
      <c r="I296" s="183">
        <v>0.61</v>
      </c>
      <c r="J296" s="183">
        <f t="shared" si="4"/>
        <v>17.649999999999999</v>
      </c>
    </row>
    <row r="297" spans="2:10" x14ac:dyDescent="0.25">
      <c r="B297" s="179">
        <v>270</v>
      </c>
      <c r="C297" s="180">
        <v>10352129</v>
      </c>
      <c r="D297" s="180" t="s">
        <v>377</v>
      </c>
      <c r="E297" s="180" t="s">
        <v>148</v>
      </c>
      <c r="F297" s="181">
        <v>43647</v>
      </c>
      <c r="G297" s="181">
        <v>43695</v>
      </c>
      <c r="H297" s="182">
        <v>131839</v>
      </c>
      <c r="I297" s="183">
        <v>0.61</v>
      </c>
      <c r="J297" s="183">
        <f t="shared" si="4"/>
        <v>80.42</v>
      </c>
    </row>
    <row r="298" spans="2:10" x14ac:dyDescent="0.25">
      <c r="B298" s="179">
        <v>271</v>
      </c>
      <c r="C298" s="180">
        <v>10352130</v>
      </c>
      <c r="D298" s="180" t="s">
        <v>378</v>
      </c>
      <c r="E298" s="180" t="s">
        <v>148</v>
      </c>
      <c r="F298" s="181">
        <v>43647</v>
      </c>
      <c r="G298" s="181">
        <v>43737</v>
      </c>
      <c r="H298" s="182">
        <v>404704</v>
      </c>
      <c r="I298" s="183">
        <v>0.61</v>
      </c>
      <c r="J298" s="183">
        <f t="shared" si="4"/>
        <v>246.87</v>
      </c>
    </row>
    <row r="299" spans="2:10" x14ac:dyDescent="0.25">
      <c r="B299" s="179">
        <v>272</v>
      </c>
      <c r="C299" s="180">
        <v>10352130</v>
      </c>
      <c r="D299" s="180" t="s">
        <v>378</v>
      </c>
      <c r="E299" s="180" t="s">
        <v>161</v>
      </c>
      <c r="F299" s="181">
        <v>43647</v>
      </c>
      <c r="G299" s="181">
        <v>43737</v>
      </c>
      <c r="H299" s="182">
        <v>1342673</v>
      </c>
      <c r="I299" s="183">
        <v>0.61</v>
      </c>
      <c r="J299" s="183">
        <f t="shared" si="4"/>
        <v>819.03</v>
      </c>
    </row>
    <row r="300" spans="2:10" x14ac:dyDescent="0.25">
      <c r="B300" s="179">
        <v>273</v>
      </c>
      <c r="C300" s="180">
        <v>10352131</v>
      </c>
      <c r="D300" s="180" t="s">
        <v>379</v>
      </c>
      <c r="E300" s="180" t="s">
        <v>148</v>
      </c>
      <c r="F300" s="181">
        <v>43649</v>
      </c>
      <c r="G300" s="181">
        <v>43688</v>
      </c>
      <c r="H300" s="182">
        <v>72688</v>
      </c>
      <c r="I300" s="183">
        <v>0.61</v>
      </c>
      <c r="J300" s="183">
        <f t="shared" si="4"/>
        <v>44.34</v>
      </c>
    </row>
    <row r="301" spans="2:10" x14ac:dyDescent="0.25">
      <c r="B301" s="179">
        <v>274</v>
      </c>
      <c r="C301" s="180">
        <v>10352132</v>
      </c>
      <c r="D301" s="180" t="s">
        <v>380</v>
      </c>
      <c r="E301" s="180" t="s">
        <v>161</v>
      </c>
      <c r="F301" s="181">
        <v>43649</v>
      </c>
      <c r="G301" s="181">
        <v>43681</v>
      </c>
      <c r="H301" s="182">
        <v>42155</v>
      </c>
      <c r="I301" s="183">
        <v>0.61</v>
      </c>
      <c r="J301" s="183">
        <f t="shared" si="4"/>
        <v>25.71</v>
      </c>
    </row>
    <row r="302" spans="2:10" x14ac:dyDescent="0.25">
      <c r="B302" s="179">
        <v>275</v>
      </c>
      <c r="C302" s="180">
        <v>10352135</v>
      </c>
      <c r="D302" s="180" t="s">
        <v>381</v>
      </c>
      <c r="E302" s="180" t="s">
        <v>148</v>
      </c>
      <c r="F302" s="181">
        <v>43647</v>
      </c>
      <c r="G302" s="181">
        <v>43651</v>
      </c>
      <c r="H302" s="182">
        <v>43178</v>
      </c>
      <c r="I302" s="183">
        <v>0.61</v>
      </c>
      <c r="J302" s="183">
        <f t="shared" si="4"/>
        <v>26.34</v>
      </c>
    </row>
    <row r="303" spans="2:10" x14ac:dyDescent="0.25">
      <c r="B303" s="179">
        <v>276</v>
      </c>
      <c r="C303" s="180">
        <v>10352140</v>
      </c>
      <c r="D303" s="180" t="s">
        <v>382</v>
      </c>
      <c r="E303" s="180" t="s">
        <v>148</v>
      </c>
      <c r="F303" s="181">
        <v>43648</v>
      </c>
      <c r="G303" s="181">
        <v>43711</v>
      </c>
      <c r="H303" s="182">
        <v>820</v>
      </c>
      <c r="I303" s="183">
        <v>0.61</v>
      </c>
      <c r="J303" s="183">
        <f t="shared" si="4"/>
        <v>0.5</v>
      </c>
    </row>
    <row r="304" spans="2:10" x14ac:dyDescent="0.25">
      <c r="B304" s="179">
        <v>277</v>
      </c>
      <c r="C304" s="180">
        <v>10352142</v>
      </c>
      <c r="D304" s="180" t="s">
        <v>383</v>
      </c>
      <c r="E304" s="180" t="s">
        <v>148</v>
      </c>
      <c r="F304" s="181">
        <v>43647</v>
      </c>
      <c r="G304" s="181">
        <v>43737</v>
      </c>
      <c r="H304" s="182">
        <v>1070251</v>
      </c>
      <c r="I304" s="183">
        <v>0.61</v>
      </c>
      <c r="J304" s="183">
        <f t="shared" si="4"/>
        <v>652.85</v>
      </c>
    </row>
    <row r="305" spans="2:10" x14ac:dyDescent="0.25">
      <c r="B305" s="179">
        <v>278</v>
      </c>
      <c r="C305" s="180">
        <v>10352143</v>
      </c>
      <c r="D305" s="180" t="s">
        <v>384</v>
      </c>
      <c r="E305" s="180" t="s">
        <v>161</v>
      </c>
      <c r="F305" s="181">
        <v>43648</v>
      </c>
      <c r="G305" s="181">
        <v>43677</v>
      </c>
      <c r="H305" s="182">
        <v>322757</v>
      </c>
      <c r="I305" s="183">
        <v>0.61</v>
      </c>
      <c r="J305" s="183">
        <f t="shared" si="4"/>
        <v>196.88</v>
      </c>
    </row>
    <row r="306" spans="2:10" x14ac:dyDescent="0.25">
      <c r="B306" s="179">
        <v>279</v>
      </c>
      <c r="C306" s="180">
        <v>10352144</v>
      </c>
      <c r="D306" s="180" t="s">
        <v>385</v>
      </c>
      <c r="E306" s="180" t="s">
        <v>148</v>
      </c>
      <c r="F306" s="181">
        <v>43648</v>
      </c>
      <c r="G306" s="181">
        <v>43737</v>
      </c>
      <c r="H306" s="182">
        <v>2100028</v>
      </c>
      <c r="I306" s="183">
        <v>0.61</v>
      </c>
      <c r="J306" s="183">
        <f t="shared" si="4"/>
        <v>1281.02</v>
      </c>
    </row>
    <row r="307" spans="2:10" x14ac:dyDescent="0.25">
      <c r="B307" s="179">
        <v>280</v>
      </c>
      <c r="C307" s="180">
        <v>10352145</v>
      </c>
      <c r="D307" s="180" t="s">
        <v>386</v>
      </c>
      <c r="E307" s="180" t="s">
        <v>148</v>
      </c>
      <c r="F307" s="181">
        <v>43647</v>
      </c>
      <c r="G307" s="181">
        <v>43737</v>
      </c>
      <c r="H307" s="182">
        <v>1124835</v>
      </c>
      <c r="I307" s="183">
        <v>0.61</v>
      </c>
      <c r="J307" s="183">
        <f t="shared" si="4"/>
        <v>686.15</v>
      </c>
    </row>
    <row r="308" spans="2:10" x14ac:dyDescent="0.25">
      <c r="B308" s="179">
        <v>281</v>
      </c>
      <c r="C308" s="180">
        <v>10352146</v>
      </c>
      <c r="D308" s="180" t="s">
        <v>387</v>
      </c>
      <c r="E308" s="180" t="s">
        <v>148</v>
      </c>
      <c r="F308" s="181">
        <v>43647</v>
      </c>
      <c r="G308" s="181">
        <v>43737</v>
      </c>
      <c r="H308" s="182">
        <v>77681</v>
      </c>
      <c r="I308" s="183">
        <v>0.61</v>
      </c>
      <c r="J308" s="183">
        <f t="shared" si="4"/>
        <v>47.39</v>
      </c>
    </row>
    <row r="309" spans="2:10" x14ac:dyDescent="0.25">
      <c r="B309" s="179">
        <v>282</v>
      </c>
      <c r="C309" s="180">
        <v>10352147</v>
      </c>
      <c r="D309" s="180" t="s">
        <v>388</v>
      </c>
      <c r="E309" s="180" t="s">
        <v>148</v>
      </c>
      <c r="F309" s="181">
        <v>43648</v>
      </c>
      <c r="G309" s="181">
        <v>43737</v>
      </c>
      <c r="H309" s="182">
        <v>986968</v>
      </c>
      <c r="I309" s="183">
        <v>0.61</v>
      </c>
      <c r="J309" s="183">
        <f t="shared" si="4"/>
        <v>602.04999999999995</v>
      </c>
    </row>
    <row r="310" spans="2:10" x14ac:dyDescent="0.25">
      <c r="B310" s="179">
        <v>283</v>
      </c>
      <c r="C310" s="180">
        <v>10352149</v>
      </c>
      <c r="D310" s="180" t="s">
        <v>389</v>
      </c>
      <c r="E310" s="180" t="s">
        <v>148</v>
      </c>
      <c r="F310" s="181">
        <v>43648</v>
      </c>
      <c r="G310" s="181">
        <v>43677</v>
      </c>
      <c r="H310" s="182">
        <v>267892</v>
      </c>
      <c r="I310" s="183">
        <v>0.61</v>
      </c>
      <c r="J310" s="183">
        <f t="shared" si="4"/>
        <v>163.41</v>
      </c>
    </row>
    <row r="311" spans="2:10" x14ac:dyDescent="0.25">
      <c r="B311" s="179">
        <v>284</v>
      </c>
      <c r="C311" s="180">
        <v>10352150</v>
      </c>
      <c r="D311" s="180" t="s">
        <v>390</v>
      </c>
      <c r="E311" s="180" t="s">
        <v>148</v>
      </c>
      <c r="F311" s="181">
        <v>43654</v>
      </c>
      <c r="G311" s="181">
        <v>43737</v>
      </c>
      <c r="H311" s="182">
        <v>639582</v>
      </c>
      <c r="I311" s="183">
        <v>0.61</v>
      </c>
      <c r="J311" s="183">
        <f t="shared" si="4"/>
        <v>390.15</v>
      </c>
    </row>
    <row r="312" spans="2:10" x14ac:dyDescent="0.25">
      <c r="B312" s="179">
        <v>285</v>
      </c>
      <c r="C312" s="180">
        <v>10352151</v>
      </c>
      <c r="D312" s="180" t="s">
        <v>391</v>
      </c>
      <c r="E312" s="180" t="s">
        <v>161</v>
      </c>
      <c r="F312" s="181">
        <v>43648</v>
      </c>
      <c r="G312" s="181">
        <v>43737</v>
      </c>
      <c r="H312" s="182">
        <v>249903</v>
      </c>
      <c r="I312" s="183">
        <v>0.61</v>
      </c>
      <c r="J312" s="183">
        <f t="shared" si="4"/>
        <v>152.44</v>
      </c>
    </row>
    <row r="313" spans="2:10" x14ac:dyDescent="0.25">
      <c r="B313" s="179">
        <v>286</v>
      </c>
      <c r="C313" s="180">
        <v>10352152</v>
      </c>
      <c r="D313" s="180" t="s">
        <v>392</v>
      </c>
      <c r="E313" s="180" t="s">
        <v>161</v>
      </c>
      <c r="F313" s="181">
        <v>43647</v>
      </c>
      <c r="G313" s="181">
        <v>43667</v>
      </c>
      <c r="H313" s="182">
        <v>862238</v>
      </c>
      <c r="I313" s="183">
        <v>0.61</v>
      </c>
      <c r="J313" s="183">
        <f t="shared" si="4"/>
        <v>525.97</v>
      </c>
    </row>
    <row r="314" spans="2:10" x14ac:dyDescent="0.25">
      <c r="B314" s="179">
        <v>287</v>
      </c>
      <c r="C314" s="180">
        <v>10352153</v>
      </c>
      <c r="D314" s="180" t="s">
        <v>393</v>
      </c>
      <c r="E314" s="180" t="s">
        <v>148</v>
      </c>
      <c r="F314" s="181">
        <v>43648</v>
      </c>
      <c r="G314" s="181">
        <v>43667</v>
      </c>
      <c r="H314" s="182">
        <v>1279167</v>
      </c>
      <c r="I314" s="183">
        <v>0.61</v>
      </c>
      <c r="J314" s="183">
        <f t="shared" si="4"/>
        <v>780.29</v>
      </c>
    </row>
    <row r="315" spans="2:10" x14ac:dyDescent="0.25">
      <c r="B315" s="179">
        <v>288</v>
      </c>
      <c r="C315" s="180">
        <v>10352154</v>
      </c>
      <c r="D315" s="180" t="s">
        <v>394</v>
      </c>
      <c r="E315" s="180" t="s">
        <v>148</v>
      </c>
      <c r="F315" s="181">
        <v>43648</v>
      </c>
      <c r="G315" s="181">
        <v>43674</v>
      </c>
      <c r="H315" s="182">
        <v>303943</v>
      </c>
      <c r="I315" s="183">
        <v>0.61</v>
      </c>
      <c r="J315" s="183">
        <f t="shared" si="4"/>
        <v>185.41</v>
      </c>
    </row>
    <row r="316" spans="2:10" x14ac:dyDescent="0.25">
      <c r="B316" s="179">
        <v>289</v>
      </c>
      <c r="C316" s="180">
        <v>10352155</v>
      </c>
      <c r="D316" s="180" t="s">
        <v>395</v>
      </c>
      <c r="E316" s="180" t="s">
        <v>148</v>
      </c>
      <c r="F316" s="181">
        <v>43654</v>
      </c>
      <c r="G316" s="181">
        <v>43702</v>
      </c>
      <c r="H316" s="182">
        <v>78474</v>
      </c>
      <c r="I316" s="183">
        <v>0.61</v>
      </c>
      <c r="J316" s="183">
        <f t="shared" si="4"/>
        <v>47.87</v>
      </c>
    </row>
    <row r="317" spans="2:10" x14ac:dyDescent="0.25">
      <c r="B317" s="179">
        <v>290</v>
      </c>
      <c r="C317" s="180">
        <v>10352156</v>
      </c>
      <c r="D317" s="180" t="s">
        <v>396</v>
      </c>
      <c r="E317" s="180" t="s">
        <v>161</v>
      </c>
      <c r="F317" s="181">
        <v>43649</v>
      </c>
      <c r="G317" s="181">
        <v>43737</v>
      </c>
      <c r="H317" s="182">
        <v>2986613</v>
      </c>
      <c r="I317" s="183">
        <v>0.61</v>
      </c>
      <c r="J317" s="183">
        <f t="shared" si="4"/>
        <v>1821.83</v>
      </c>
    </row>
    <row r="318" spans="2:10" x14ac:dyDescent="0.25">
      <c r="B318" s="179">
        <v>291</v>
      </c>
      <c r="C318" s="180">
        <v>10352157</v>
      </c>
      <c r="D318" s="180" t="s">
        <v>397</v>
      </c>
      <c r="E318" s="180" t="s">
        <v>148</v>
      </c>
      <c r="F318" s="181">
        <v>43654</v>
      </c>
      <c r="G318" s="181">
        <v>43730</v>
      </c>
      <c r="H318" s="182">
        <v>14123</v>
      </c>
      <c r="I318" s="183">
        <v>0.61</v>
      </c>
      <c r="J318" s="183">
        <f t="shared" si="4"/>
        <v>8.6199999999999992</v>
      </c>
    </row>
    <row r="319" spans="2:10" x14ac:dyDescent="0.25">
      <c r="B319" s="179">
        <v>292</v>
      </c>
      <c r="C319" s="180">
        <v>10352160</v>
      </c>
      <c r="D319" s="180" t="s">
        <v>398</v>
      </c>
      <c r="E319" s="180" t="s">
        <v>148</v>
      </c>
      <c r="F319" s="181">
        <v>43649</v>
      </c>
      <c r="G319" s="181">
        <v>43708</v>
      </c>
      <c r="H319" s="182">
        <v>913260</v>
      </c>
      <c r="I319" s="183">
        <v>0.61</v>
      </c>
      <c r="J319" s="183">
        <f t="shared" si="4"/>
        <v>557.09</v>
      </c>
    </row>
    <row r="320" spans="2:10" x14ac:dyDescent="0.25">
      <c r="B320" s="179">
        <v>293</v>
      </c>
      <c r="C320" s="180">
        <v>10352162</v>
      </c>
      <c r="D320" s="180" t="s">
        <v>399</v>
      </c>
      <c r="E320" s="180" t="s">
        <v>148</v>
      </c>
      <c r="F320" s="181">
        <v>43654</v>
      </c>
      <c r="G320" s="181">
        <v>43702</v>
      </c>
      <c r="H320" s="182">
        <v>16374</v>
      </c>
      <c r="I320" s="183">
        <v>0.61</v>
      </c>
      <c r="J320" s="183">
        <f t="shared" si="4"/>
        <v>9.99</v>
      </c>
    </row>
    <row r="321" spans="2:10" x14ac:dyDescent="0.25">
      <c r="B321" s="179">
        <v>294</v>
      </c>
      <c r="C321" s="180">
        <v>10352163</v>
      </c>
      <c r="D321" s="180" t="s">
        <v>400</v>
      </c>
      <c r="E321" s="180" t="s">
        <v>148</v>
      </c>
      <c r="F321" s="181">
        <v>43654</v>
      </c>
      <c r="G321" s="181">
        <v>43737</v>
      </c>
      <c r="H321" s="182">
        <v>787474</v>
      </c>
      <c r="I321" s="183">
        <v>0.61</v>
      </c>
      <c r="J321" s="183">
        <f t="shared" si="4"/>
        <v>480.36</v>
      </c>
    </row>
    <row r="322" spans="2:10" x14ac:dyDescent="0.25">
      <c r="B322" s="179">
        <v>295</v>
      </c>
      <c r="C322" s="180">
        <v>10352163</v>
      </c>
      <c r="D322" s="180" t="s">
        <v>400</v>
      </c>
      <c r="E322" s="180" t="s">
        <v>161</v>
      </c>
      <c r="F322" s="181">
        <v>43654</v>
      </c>
      <c r="G322" s="181">
        <v>43737</v>
      </c>
      <c r="H322" s="182">
        <v>205462</v>
      </c>
      <c r="I322" s="183">
        <v>0.61</v>
      </c>
      <c r="J322" s="183">
        <f t="shared" si="4"/>
        <v>125.33</v>
      </c>
    </row>
    <row r="323" spans="2:10" x14ac:dyDescent="0.25">
      <c r="B323" s="179">
        <v>296</v>
      </c>
      <c r="C323" s="180">
        <v>10352165</v>
      </c>
      <c r="D323" s="180" t="s">
        <v>401</v>
      </c>
      <c r="E323" s="180" t="s">
        <v>148</v>
      </c>
      <c r="F323" s="181">
        <v>43654</v>
      </c>
      <c r="G323" s="181">
        <v>43688</v>
      </c>
      <c r="H323" s="182">
        <v>27876</v>
      </c>
      <c r="I323" s="183">
        <v>0.61</v>
      </c>
      <c r="J323" s="183">
        <f t="shared" si="4"/>
        <v>17</v>
      </c>
    </row>
    <row r="324" spans="2:10" x14ac:dyDescent="0.25">
      <c r="B324" s="179">
        <v>297</v>
      </c>
      <c r="C324" s="180">
        <v>10352165</v>
      </c>
      <c r="D324" s="180" t="s">
        <v>401</v>
      </c>
      <c r="E324" s="180" t="s">
        <v>161</v>
      </c>
      <c r="F324" s="181">
        <v>43654</v>
      </c>
      <c r="G324" s="181">
        <v>43688</v>
      </c>
      <c r="H324" s="182">
        <v>601756</v>
      </c>
      <c r="I324" s="183">
        <v>0.61</v>
      </c>
      <c r="J324" s="183">
        <f t="shared" si="4"/>
        <v>367.07</v>
      </c>
    </row>
    <row r="325" spans="2:10" x14ac:dyDescent="0.25">
      <c r="B325" s="179">
        <v>298</v>
      </c>
      <c r="C325" s="180">
        <v>10352167</v>
      </c>
      <c r="D325" s="180" t="s">
        <v>402</v>
      </c>
      <c r="E325" s="180" t="s">
        <v>157</v>
      </c>
      <c r="F325" s="181">
        <v>43650</v>
      </c>
      <c r="G325" s="181">
        <v>43666</v>
      </c>
      <c r="H325" s="182">
        <v>936850</v>
      </c>
      <c r="I325" s="183">
        <v>0.61</v>
      </c>
      <c r="J325" s="183">
        <f t="shared" si="4"/>
        <v>571.48</v>
      </c>
    </row>
    <row r="326" spans="2:10" x14ac:dyDescent="0.25">
      <c r="B326" s="179">
        <v>299</v>
      </c>
      <c r="C326" s="180">
        <v>10352168</v>
      </c>
      <c r="D326" s="180" t="s">
        <v>403</v>
      </c>
      <c r="E326" s="180" t="s">
        <v>161</v>
      </c>
      <c r="F326" s="181">
        <v>43651</v>
      </c>
      <c r="G326" s="181">
        <v>43709</v>
      </c>
      <c r="H326" s="182">
        <v>150440</v>
      </c>
      <c r="I326" s="183">
        <v>0.61</v>
      </c>
      <c r="J326" s="183">
        <f t="shared" si="4"/>
        <v>91.77</v>
      </c>
    </row>
    <row r="327" spans="2:10" x14ac:dyDescent="0.25">
      <c r="B327" s="179">
        <v>300</v>
      </c>
      <c r="C327" s="180">
        <v>10352169</v>
      </c>
      <c r="D327" s="180" t="s">
        <v>404</v>
      </c>
      <c r="E327" s="180" t="s">
        <v>161</v>
      </c>
      <c r="F327" s="181">
        <v>43651</v>
      </c>
      <c r="G327" s="181">
        <v>43695</v>
      </c>
      <c r="H327" s="182">
        <v>173687</v>
      </c>
      <c r="I327" s="183">
        <v>0.61</v>
      </c>
      <c r="J327" s="183">
        <f t="shared" si="4"/>
        <v>105.95</v>
      </c>
    </row>
    <row r="328" spans="2:10" x14ac:dyDescent="0.25">
      <c r="B328" s="179">
        <v>301</v>
      </c>
      <c r="C328" s="180">
        <v>10352170</v>
      </c>
      <c r="D328" s="180" t="s">
        <v>405</v>
      </c>
      <c r="E328" s="180" t="s">
        <v>148</v>
      </c>
      <c r="F328" s="181">
        <v>43649</v>
      </c>
      <c r="G328" s="181">
        <v>43737</v>
      </c>
      <c r="H328" s="182">
        <v>289407</v>
      </c>
      <c r="I328" s="183">
        <v>0.61</v>
      </c>
      <c r="J328" s="183">
        <f t="shared" si="4"/>
        <v>176.54</v>
      </c>
    </row>
    <row r="329" spans="2:10" x14ac:dyDescent="0.25">
      <c r="B329" s="179">
        <v>302</v>
      </c>
      <c r="C329" s="180">
        <v>10352170</v>
      </c>
      <c r="D329" s="180" t="s">
        <v>405</v>
      </c>
      <c r="E329" s="180" t="s">
        <v>161</v>
      </c>
      <c r="F329" s="181">
        <v>43649</v>
      </c>
      <c r="G329" s="181">
        <v>43737</v>
      </c>
      <c r="H329" s="182">
        <v>6872993</v>
      </c>
      <c r="I329" s="183">
        <v>0.61</v>
      </c>
      <c r="J329" s="183">
        <f t="shared" si="4"/>
        <v>4192.53</v>
      </c>
    </row>
    <row r="330" spans="2:10" x14ac:dyDescent="0.25">
      <c r="B330" s="179">
        <v>303</v>
      </c>
      <c r="C330" s="180">
        <v>10352171</v>
      </c>
      <c r="D330" s="180" t="s">
        <v>406</v>
      </c>
      <c r="E330" s="180" t="s">
        <v>148</v>
      </c>
      <c r="F330" s="181">
        <v>43651</v>
      </c>
      <c r="G330" s="181">
        <v>43737</v>
      </c>
      <c r="H330" s="182">
        <v>34530</v>
      </c>
      <c r="I330" s="183">
        <v>0.61</v>
      </c>
      <c r="J330" s="183">
        <f t="shared" si="4"/>
        <v>21.06</v>
      </c>
    </row>
    <row r="331" spans="2:10" x14ac:dyDescent="0.25">
      <c r="B331" s="179">
        <v>304</v>
      </c>
      <c r="C331" s="180">
        <v>10352172</v>
      </c>
      <c r="D331" s="180" t="s">
        <v>407</v>
      </c>
      <c r="E331" s="180" t="s">
        <v>148</v>
      </c>
      <c r="F331" s="181">
        <v>43653</v>
      </c>
      <c r="G331" s="181">
        <v>43693</v>
      </c>
      <c r="H331" s="182">
        <v>209706</v>
      </c>
      <c r="I331" s="183">
        <v>0.61</v>
      </c>
      <c r="J331" s="183">
        <f t="shared" si="4"/>
        <v>127.92</v>
      </c>
    </row>
    <row r="332" spans="2:10" x14ac:dyDescent="0.25">
      <c r="B332" s="179">
        <v>305</v>
      </c>
      <c r="C332" s="180">
        <v>10352173</v>
      </c>
      <c r="D332" s="180" t="s">
        <v>408</v>
      </c>
      <c r="E332" s="180" t="s">
        <v>161</v>
      </c>
      <c r="F332" s="181">
        <v>43647</v>
      </c>
      <c r="G332" s="181">
        <v>43737</v>
      </c>
      <c r="H332" s="182">
        <v>857683</v>
      </c>
      <c r="I332" s="183">
        <v>0.61</v>
      </c>
      <c r="J332" s="183">
        <f t="shared" si="4"/>
        <v>523.19000000000005</v>
      </c>
    </row>
    <row r="333" spans="2:10" x14ac:dyDescent="0.25">
      <c r="B333" s="179">
        <v>306</v>
      </c>
      <c r="C333" s="180">
        <v>10352175</v>
      </c>
      <c r="D333" s="180" t="s">
        <v>409</v>
      </c>
      <c r="E333" s="180" t="s">
        <v>161</v>
      </c>
      <c r="F333" s="181">
        <v>43649</v>
      </c>
      <c r="G333" s="181">
        <v>43730</v>
      </c>
      <c r="H333" s="182">
        <v>302403</v>
      </c>
      <c r="I333" s="183">
        <v>0.61</v>
      </c>
      <c r="J333" s="183">
        <f t="shared" si="4"/>
        <v>184.47</v>
      </c>
    </row>
    <row r="334" spans="2:10" x14ac:dyDescent="0.25">
      <c r="B334" s="179">
        <v>307</v>
      </c>
      <c r="C334" s="180">
        <v>10352176</v>
      </c>
      <c r="D334" s="180" t="s">
        <v>410</v>
      </c>
      <c r="E334" s="180" t="s">
        <v>157</v>
      </c>
      <c r="F334" s="181">
        <v>43654</v>
      </c>
      <c r="G334" s="181">
        <v>43674</v>
      </c>
      <c r="H334" s="182">
        <v>3721</v>
      </c>
      <c r="I334" s="183">
        <v>0.61</v>
      </c>
      <c r="J334" s="183">
        <f t="shared" si="4"/>
        <v>2.27</v>
      </c>
    </row>
    <row r="335" spans="2:10" x14ac:dyDescent="0.25">
      <c r="B335" s="179">
        <v>308</v>
      </c>
      <c r="C335" s="180">
        <v>10352176</v>
      </c>
      <c r="D335" s="180" t="s">
        <v>410</v>
      </c>
      <c r="E335" s="180" t="s">
        <v>155</v>
      </c>
      <c r="F335" s="181">
        <v>43654</v>
      </c>
      <c r="G335" s="181">
        <v>43674</v>
      </c>
      <c r="H335" s="182">
        <v>2924</v>
      </c>
      <c r="I335" s="183">
        <v>0.61</v>
      </c>
      <c r="J335" s="183">
        <f t="shared" si="4"/>
        <v>1.78</v>
      </c>
    </row>
    <row r="336" spans="2:10" x14ac:dyDescent="0.25">
      <c r="B336" s="179">
        <v>309</v>
      </c>
      <c r="C336" s="180">
        <v>10352177</v>
      </c>
      <c r="D336" s="180" t="s">
        <v>411</v>
      </c>
      <c r="E336" s="180" t="s">
        <v>148</v>
      </c>
      <c r="F336" s="181">
        <v>43654</v>
      </c>
      <c r="G336" s="181">
        <v>43737</v>
      </c>
      <c r="H336" s="182">
        <v>370460</v>
      </c>
      <c r="I336" s="183">
        <v>0.61</v>
      </c>
      <c r="J336" s="183">
        <f t="shared" si="4"/>
        <v>225.98</v>
      </c>
    </row>
    <row r="337" spans="2:10" x14ac:dyDescent="0.25">
      <c r="B337" s="179">
        <v>310</v>
      </c>
      <c r="C337" s="180">
        <v>10352178</v>
      </c>
      <c r="D337" s="180" t="s">
        <v>412</v>
      </c>
      <c r="E337" s="180" t="s">
        <v>157</v>
      </c>
      <c r="F337" s="181">
        <v>43647</v>
      </c>
      <c r="G337" s="181">
        <v>43661</v>
      </c>
      <c r="H337" s="182">
        <v>493179</v>
      </c>
      <c r="I337" s="183">
        <v>0.61</v>
      </c>
      <c r="J337" s="183">
        <f t="shared" si="4"/>
        <v>300.83999999999997</v>
      </c>
    </row>
    <row r="338" spans="2:10" x14ac:dyDescent="0.25">
      <c r="B338" s="179">
        <v>311</v>
      </c>
      <c r="C338" s="180">
        <v>10352178</v>
      </c>
      <c r="D338" s="180" t="s">
        <v>412</v>
      </c>
      <c r="E338" s="180" t="s">
        <v>155</v>
      </c>
      <c r="F338" s="181">
        <v>43647</v>
      </c>
      <c r="G338" s="181">
        <v>43661</v>
      </c>
      <c r="H338" s="182">
        <v>179133</v>
      </c>
      <c r="I338" s="183">
        <v>0.61</v>
      </c>
      <c r="J338" s="183">
        <f t="shared" si="4"/>
        <v>109.27</v>
      </c>
    </row>
    <row r="339" spans="2:10" x14ac:dyDescent="0.25">
      <c r="B339" s="179">
        <v>312</v>
      </c>
      <c r="C339" s="180">
        <v>10352179</v>
      </c>
      <c r="D339" s="180" t="s">
        <v>413</v>
      </c>
      <c r="E339" s="180" t="s">
        <v>148</v>
      </c>
      <c r="F339" s="181">
        <v>43645</v>
      </c>
      <c r="G339" s="181">
        <v>43686</v>
      </c>
      <c r="H339" s="182">
        <v>92724</v>
      </c>
      <c r="I339" s="183">
        <v>0.61</v>
      </c>
      <c r="J339" s="183">
        <f t="shared" si="4"/>
        <v>56.56</v>
      </c>
    </row>
    <row r="340" spans="2:10" x14ac:dyDescent="0.25">
      <c r="B340" s="179">
        <v>313</v>
      </c>
      <c r="C340" s="180">
        <v>10352180</v>
      </c>
      <c r="D340" s="180" t="s">
        <v>414</v>
      </c>
      <c r="E340" s="180" t="s">
        <v>157</v>
      </c>
      <c r="F340" s="181">
        <v>43654</v>
      </c>
      <c r="G340" s="181">
        <v>43681</v>
      </c>
      <c r="H340" s="182">
        <v>18069</v>
      </c>
      <c r="I340" s="183">
        <v>0.61</v>
      </c>
      <c r="J340" s="183">
        <f t="shared" si="4"/>
        <v>11.02</v>
      </c>
    </row>
    <row r="341" spans="2:10" x14ac:dyDescent="0.25">
      <c r="B341" s="179">
        <v>314</v>
      </c>
      <c r="C341" s="180">
        <v>10352180</v>
      </c>
      <c r="D341" s="180" t="s">
        <v>414</v>
      </c>
      <c r="E341" s="180" t="s">
        <v>158</v>
      </c>
      <c r="F341" s="181">
        <v>43654</v>
      </c>
      <c r="G341" s="181">
        <v>43681</v>
      </c>
      <c r="H341" s="182">
        <v>7913</v>
      </c>
      <c r="I341" s="183">
        <v>0.61</v>
      </c>
      <c r="J341" s="183">
        <f t="shared" si="4"/>
        <v>4.83</v>
      </c>
    </row>
    <row r="342" spans="2:10" x14ac:dyDescent="0.25">
      <c r="B342" s="179">
        <v>315</v>
      </c>
      <c r="C342" s="180">
        <v>10352183</v>
      </c>
      <c r="D342" s="180" t="s">
        <v>415</v>
      </c>
      <c r="E342" s="180" t="s">
        <v>157</v>
      </c>
      <c r="F342" s="181">
        <v>43654</v>
      </c>
      <c r="G342" s="181">
        <v>43681</v>
      </c>
      <c r="H342" s="182">
        <v>293529</v>
      </c>
      <c r="I342" s="183">
        <v>0.61</v>
      </c>
      <c r="J342" s="183">
        <f t="shared" si="4"/>
        <v>179.05</v>
      </c>
    </row>
    <row r="343" spans="2:10" x14ac:dyDescent="0.25">
      <c r="B343" s="179">
        <v>316</v>
      </c>
      <c r="C343" s="180">
        <v>10352184</v>
      </c>
      <c r="D343" s="180" t="s">
        <v>416</v>
      </c>
      <c r="E343" s="180" t="s">
        <v>148</v>
      </c>
      <c r="F343" s="181">
        <v>43654</v>
      </c>
      <c r="G343" s="181">
        <v>43687</v>
      </c>
      <c r="H343" s="182">
        <v>104438</v>
      </c>
      <c r="I343" s="183">
        <v>0.61</v>
      </c>
      <c r="J343" s="183">
        <f t="shared" si="4"/>
        <v>63.71</v>
      </c>
    </row>
    <row r="344" spans="2:10" x14ac:dyDescent="0.25">
      <c r="B344" s="179">
        <v>317</v>
      </c>
      <c r="C344" s="180">
        <v>10352184</v>
      </c>
      <c r="D344" s="180" t="s">
        <v>416</v>
      </c>
      <c r="E344" s="180" t="s">
        <v>161</v>
      </c>
      <c r="F344" s="181">
        <v>43654</v>
      </c>
      <c r="G344" s="181">
        <v>43687</v>
      </c>
      <c r="H344" s="182">
        <v>1524274</v>
      </c>
      <c r="I344" s="183">
        <v>0.61</v>
      </c>
      <c r="J344" s="183">
        <f t="shared" si="4"/>
        <v>929.81</v>
      </c>
    </row>
    <row r="345" spans="2:10" x14ac:dyDescent="0.25">
      <c r="B345" s="179">
        <v>318</v>
      </c>
      <c r="C345" s="180">
        <v>10352186</v>
      </c>
      <c r="D345" s="180" t="s">
        <v>417</v>
      </c>
      <c r="E345" s="180" t="s">
        <v>148</v>
      </c>
      <c r="F345" s="181">
        <v>43655</v>
      </c>
      <c r="G345" s="181">
        <v>43674</v>
      </c>
      <c r="H345" s="182">
        <v>550528</v>
      </c>
      <c r="I345" s="183">
        <v>0.61</v>
      </c>
      <c r="J345" s="183">
        <f t="shared" si="4"/>
        <v>335.82</v>
      </c>
    </row>
    <row r="346" spans="2:10" x14ac:dyDescent="0.25">
      <c r="B346" s="179">
        <v>319</v>
      </c>
      <c r="C346" s="180">
        <v>10352187</v>
      </c>
      <c r="D346" s="180" t="s">
        <v>418</v>
      </c>
      <c r="E346" s="180" t="s">
        <v>161</v>
      </c>
      <c r="F346" s="181">
        <v>43655</v>
      </c>
      <c r="G346" s="181">
        <v>43674</v>
      </c>
      <c r="H346" s="182">
        <v>301782</v>
      </c>
      <c r="I346" s="183">
        <v>0.61</v>
      </c>
      <c r="J346" s="183">
        <f t="shared" si="4"/>
        <v>184.09</v>
      </c>
    </row>
    <row r="347" spans="2:10" x14ac:dyDescent="0.25">
      <c r="B347" s="179">
        <v>320</v>
      </c>
      <c r="C347" s="180">
        <v>10352188</v>
      </c>
      <c r="D347" s="180" t="s">
        <v>419</v>
      </c>
      <c r="E347" s="180" t="s">
        <v>148</v>
      </c>
      <c r="F347" s="181">
        <v>43654</v>
      </c>
      <c r="G347" s="181">
        <v>43709</v>
      </c>
      <c r="H347" s="182">
        <v>450565</v>
      </c>
      <c r="I347" s="183">
        <v>0.61</v>
      </c>
      <c r="J347" s="183">
        <f t="shared" si="4"/>
        <v>274.83999999999997</v>
      </c>
    </row>
    <row r="348" spans="2:10" x14ac:dyDescent="0.25">
      <c r="B348" s="179">
        <v>321</v>
      </c>
      <c r="C348" s="180">
        <v>10352190</v>
      </c>
      <c r="D348" s="180" t="s">
        <v>420</v>
      </c>
      <c r="E348" s="180" t="s">
        <v>148</v>
      </c>
      <c r="F348" s="181">
        <v>43647</v>
      </c>
      <c r="G348" s="181">
        <v>43730</v>
      </c>
      <c r="H348" s="182">
        <v>73831</v>
      </c>
      <c r="I348" s="183">
        <v>0.61</v>
      </c>
      <c r="J348" s="183">
        <f t="shared" ref="J348:J411" si="5">ROUND(H348*(I348/1000),2)</f>
        <v>45.04</v>
      </c>
    </row>
    <row r="349" spans="2:10" x14ac:dyDescent="0.25">
      <c r="B349" s="179">
        <v>322</v>
      </c>
      <c r="C349" s="180">
        <v>10352195</v>
      </c>
      <c r="D349" s="180" t="s">
        <v>421</v>
      </c>
      <c r="E349" s="180" t="s">
        <v>148</v>
      </c>
      <c r="F349" s="181">
        <v>43655</v>
      </c>
      <c r="G349" s="181">
        <v>43723</v>
      </c>
      <c r="H349" s="182">
        <v>127436</v>
      </c>
      <c r="I349" s="183">
        <v>0.61</v>
      </c>
      <c r="J349" s="183">
        <f t="shared" si="5"/>
        <v>77.739999999999995</v>
      </c>
    </row>
    <row r="350" spans="2:10" x14ac:dyDescent="0.25">
      <c r="B350" s="179">
        <v>323</v>
      </c>
      <c r="C350" s="180">
        <v>10352197</v>
      </c>
      <c r="D350" s="180" t="s">
        <v>422</v>
      </c>
      <c r="E350" s="180" t="s">
        <v>161</v>
      </c>
      <c r="F350" s="181">
        <v>43654</v>
      </c>
      <c r="G350" s="181">
        <v>43730</v>
      </c>
      <c r="H350" s="182">
        <v>430091</v>
      </c>
      <c r="I350" s="183">
        <v>0.61</v>
      </c>
      <c r="J350" s="183">
        <f t="shared" si="5"/>
        <v>262.36</v>
      </c>
    </row>
    <row r="351" spans="2:10" x14ac:dyDescent="0.25">
      <c r="B351" s="179">
        <v>324</v>
      </c>
      <c r="C351" s="180">
        <v>10352199</v>
      </c>
      <c r="D351" s="180" t="s">
        <v>423</v>
      </c>
      <c r="E351" s="180" t="s">
        <v>148</v>
      </c>
      <c r="F351" s="181">
        <v>43654</v>
      </c>
      <c r="G351" s="181">
        <v>43737</v>
      </c>
      <c r="H351" s="182">
        <v>216923</v>
      </c>
      <c r="I351" s="183">
        <v>0.61</v>
      </c>
      <c r="J351" s="183">
        <f t="shared" si="5"/>
        <v>132.32</v>
      </c>
    </row>
    <row r="352" spans="2:10" x14ac:dyDescent="0.25">
      <c r="B352" s="179">
        <v>325</v>
      </c>
      <c r="C352" s="180">
        <v>10352203</v>
      </c>
      <c r="D352" s="180" t="s">
        <v>424</v>
      </c>
      <c r="E352" s="180" t="s">
        <v>148</v>
      </c>
      <c r="F352" s="181">
        <v>43648</v>
      </c>
      <c r="G352" s="181">
        <v>43737</v>
      </c>
      <c r="H352" s="182">
        <v>25848</v>
      </c>
      <c r="I352" s="183">
        <v>0.61</v>
      </c>
      <c r="J352" s="183">
        <f t="shared" si="5"/>
        <v>15.77</v>
      </c>
    </row>
    <row r="353" spans="2:10" x14ac:dyDescent="0.25">
      <c r="B353" s="179">
        <v>326</v>
      </c>
      <c r="C353" s="180">
        <v>10352205</v>
      </c>
      <c r="D353" s="180" t="s">
        <v>425</v>
      </c>
      <c r="E353" s="180" t="s">
        <v>161</v>
      </c>
      <c r="F353" s="181">
        <v>43647</v>
      </c>
      <c r="G353" s="181">
        <v>43716</v>
      </c>
      <c r="H353" s="182">
        <v>1151968</v>
      </c>
      <c r="I353" s="183">
        <v>0.61</v>
      </c>
      <c r="J353" s="183">
        <f t="shared" si="5"/>
        <v>702.7</v>
      </c>
    </row>
    <row r="354" spans="2:10" x14ac:dyDescent="0.25">
      <c r="B354" s="179">
        <v>327</v>
      </c>
      <c r="C354" s="180">
        <v>10352206</v>
      </c>
      <c r="D354" s="180" t="s">
        <v>426</v>
      </c>
      <c r="E354" s="180" t="s">
        <v>148</v>
      </c>
      <c r="F354" s="181">
        <v>43661</v>
      </c>
      <c r="G354" s="181">
        <v>43737</v>
      </c>
      <c r="H354" s="182">
        <v>655983</v>
      </c>
      <c r="I354" s="183">
        <v>0.61</v>
      </c>
      <c r="J354" s="183">
        <f t="shared" si="5"/>
        <v>400.15</v>
      </c>
    </row>
    <row r="355" spans="2:10" x14ac:dyDescent="0.25">
      <c r="B355" s="179">
        <v>328</v>
      </c>
      <c r="C355" s="180">
        <v>10352206</v>
      </c>
      <c r="D355" s="180" t="s">
        <v>426</v>
      </c>
      <c r="E355" s="180" t="s">
        <v>161</v>
      </c>
      <c r="F355" s="181">
        <v>43661</v>
      </c>
      <c r="G355" s="181">
        <v>43737</v>
      </c>
      <c r="H355" s="182">
        <v>232939</v>
      </c>
      <c r="I355" s="183">
        <v>0.61</v>
      </c>
      <c r="J355" s="183">
        <f t="shared" si="5"/>
        <v>142.09</v>
      </c>
    </row>
    <row r="356" spans="2:10" x14ac:dyDescent="0.25">
      <c r="B356" s="179">
        <v>329</v>
      </c>
      <c r="C356" s="180">
        <v>10352207</v>
      </c>
      <c r="D356" s="180" t="s">
        <v>427</v>
      </c>
      <c r="E356" s="180" t="s">
        <v>148</v>
      </c>
      <c r="F356" s="181">
        <v>43647</v>
      </c>
      <c r="G356" s="181">
        <v>43737</v>
      </c>
      <c r="H356" s="182">
        <v>47151</v>
      </c>
      <c r="I356" s="183">
        <v>0.61</v>
      </c>
      <c r="J356" s="183">
        <f t="shared" si="5"/>
        <v>28.76</v>
      </c>
    </row>
    <row r="357" spans="2:10" x14ac:dyDescent="0.25">
      <c r="B357" s="179">
        <v>330</v>
      </c>
      <c r="C357" s="180">
        <v>10352208</v>
      </c>
      <c r="D357" s="180" t="s">
        <v>428</v>
      </c>
      <c r="E357" s="180" t="s">
        <v>161</v>
      </c>
      <c r="F357" s="181">
        <v>43647</v>
      </c>
      <c r="G357" s="181">
        <v>43737</v>
      </c>
      <c r="H357" s="182">
        <v>127437</v>
      </c>
      <c r="I357" s="183">
        <v>0.61</v>
      </c>
      <c r="J357" s="183">
        <f t="shared" si="5"/>
        <v>77.739999999999995</v>
      </c>
    </row>
    <row r="358" spans="2:10" x14ac:dyDescent="0.25">
      <c r="B358" s="179">
        <v>331</v>
      </c>
      <c r="C358" s="180">
        <v>10352209</v>
      </c>
      <c r="D358" s="180" t="s">
        <v>429</v>
      </c>
      <c r="E358" s="180" t="s">
        <v>161</v>
      </c>
      <c r="F358" s="181">
        <v>43647</v>
      </c>
      <c r="G358" s="181">
        <v>43737</v>
      </c>
      <c r="H358" s="182">
        <v>107923</v>
      </c>
      <c r="I358" s="183">
        <v>0.61</v>
      </c>
      <c r="J358" s="183">
        <f t="shared" si="5"/>
        <v>65.83</v>
      </c>
    </row>
    <row r="359" spans="2:10" x14ac:dyDescent="0.25">
      <c r="B359" s="179">
        <v>332</v>
      </c>
      <c r="C359" s="180">
        <v>10352210</v>
      </c>
      <c r="D359" s="180" t="s">
        <v>430</v>
      </c>
      <c r="E359" s="180" t="s">
        <v>148</v>
      </c>
      <c r="F359" s="181">
        <v>43654</v>
      </c>
      <c r="G359" s="181">
        <v>43738</v>
      </c>
      <c r="H359" s="182">
        <v>618203</v>
      </c>
      <c r="I359" s="183">
        <v>0.61</v>
      </c>
      <c r="J359" s="183">
        <f t="shared" si="5"/>
        <v>377.1</v>
      </c>
    </row>
    <row r="360" spans="2:10" x14ac:dyDescent="0.25">
      <c r="B360" s="179">
        <v>333</v>
      </c>
      <c r="C360" s="180">
        <v>10352211</v>
      </c>
      <c r="D360" s="180" t="s">
        <v>431</v>
      </c>
      <c r="E360" s="180" t="s">
        <v>157</v>
      </c>
      <c r="F360" s="181">
        <v>43656</v>
      </c>
      <c r="G360" s="181">
        <v>43695</v>
      </c>
      <c r="H360" s="182">
        <v>56443</v>
      </c>
      <c r="I360" s="183">
        <v>0.61</v>
      </c>
      <c r="J360" s="183">
        <f t="shared" si="5"/>
        <v>34.43</v>
      </c>
    </row>
    <row r="361" spans="2:10" x14ac:dyDescent="0.25">
      <c r="B361" s="179">
        <v>334</v>
      </c>
      <c r="C361" s="180">
        <v>10352211</v>
      </c>
      <c r="D361" s="180" t="s">
        <v>431</v>
      </c>
      <c r="E361" s="180" t="s">
        <v>158</v>
      </c>
      <c r="F361" s="181">
        <v>43656</v>
      </c>
      <c r="G361" s="181">
        <v>43695</v>
      </c>
      <c r="H361" s="182">
        <v>30204</v>
      </c>
      <c r="I361" s="183">
        <v>0.61</v>
      </c>
      <c r="J361" s="183">
        <f t="shared" si="5"/>
        <v>18.420000000000002</v>
      </c>
    </row>
    <row r="362" spans="2:10" x14ac:dyDescent="0.25">
      <c r="B362" s="179">
        <v>335</v>
      </c>
      <c r="C362" s="180">
        <v>10352214</v>
      </c>
      <c r="D362" s="180" t="s">
        <v>432</v>
      </c>
      <c r="E362" s="180" t="s">
        <v>148</v>
      </c>
      <c r="F362" s="181">
        <v>43645</v>
      </c>
      <c r="G362" s="181">
        <v>43686</v>
      </c>
      <c r="H362" s="182">
        <v>272326</v>
      </c>
      <c r="I362" s="183">
        <v>0.61</v>
      </c>
      <c r="J362" s="183">
        <f t="shared" si="5"/>
        <v>166.12</v>
      </c>
    </row>
    <row r="363" spans="2:10" x14ac:dyDescent="0.25">
      <c r="B363" s="179">
        <v>336</v>
      </c>
      <c r="C363" s="180">
        <v>10352216</v>
      </c>
      <c r="D363" s="180" t="s">
        <v>433</v>
      </c>
      <c r="E363" s="180" t="s">
        <v>148</v>
      </c>
      <c r="F363" s="181">
        <v>43656</v>
      </c>
      <c r="G363" s="181">
        <v>43737</v>
      </c>
      <c r="H363" s="182">
        <v>167524</v>
      </c>
      <c r="I363" s="183">
        <v>0.61</v>
      </c>
      <c r="J363" s="183">
        <f t="shared" si="5"/>
        <v>102.19</v>
      </c>
    </row>
    <row r="364" spans="2:10" x14ac:dyDescent="0.25">
      <c r="B364" s="179">
        <v>337</v>
      </c>
      <c r="C364" s="180">
        <v>10352217</v>
      </c>
      <c r="D364" s="180" t="s">
        <v>434</v>
      </c>
      <c r="E364" s="180" t="s">
        <v>148</v>
      </c>
      <c r="F364" s="181">
        <v>43648</v>
      </c>
      <c r="G364" s="181">
        <v>43730</v>
      </c>
      <c r="H364" s="182">
        <v>116432</v>
      </c>
      <c r="I364" s="183">
        <v>0.61</v>
      </c>
      <c r="J364" s="183">
        <f t="shared" si="5"/>
        <v>71.02</v>
      </c>
    </row>
    <row r="365" spans="2:10" x14ac:dyDescent="0.25">
      <c r="B365" s="179">
        <v>338</v>
      </c>
      <c r="C365" s="180">
        <v>10352221</v>
      </c>
      <c r="D365" s="180" t="s">
        <v>435</v>
      </c>
      <c r="E365" s="180" t="s">
        <v>148</v>
      </c>
      <c r="F365" s="181">
        <v>43647</v>
      </c>
      <c r="G365" s="181">
        <v>43737</v>
      </c>
      <c r="H365" s="182">
        <v>17316</v>
      </c>
      <c r="I365" s="183">
        <v>0.61</v>
      </c>
      <c r="J365" s="183">
        <f t="shared" si="5"/>
        <v>10.56</v>
      </c>
    </row>
    <row r="366" spans="2:10" x14ac:dyDescent="0.25">
      <c r="B366" s="179">
        <v>339</v>
      </c>
      <c r="C366" s="180">
        <v>10352222</v>
      </c>
      <c r="D366" s="180" t="s">
        <v>436</v>
      </c>
      <c r="E366" s="180" t="s">
        <v>148</v>
      </c>
      <c r="F366" s="181">
        <v>43647</v>
      </c>
      <c r="G366" s="181">
        <v>43737</v>
      </c>
      <c r="H366" s="182">
        <v>81019</v>
      </c>
      <c r="I366" s="183">
        <v>0.61</v>
      </c>
      <c r="J366" s="183">
        <f t="shared" si="5"/>
        <v>49.42</v>
      </c>
    </row>
    <row r="367" spans="2:10" x14ac:dyDescent="0.25">
      <c r="B367" s="179">
        <v>340</v>
      </c>
      <c r="C367" s="180">
        <v>10352223</v>
      </c>
      <c r="D367" s="180" t="s">
        <v>437</v>
      </c>
      <c r="E367" s="180" t="s">
        <v>148</v>
      </c>
      <c r="F367" s="181">
        <v>43647</v>
      </c>
      <c r="G367" s="181">
        <v>43737</v>
      </c>
      <c r="H367" s="182">
        <v>101872</v>
      </c>
      <c r="I367" s="183">
        <v>0.61</v>
      </c>
      <c r="J367" s="183">
        <f t="shared" si="5"/>
        <v>62.14</v>
      </c>
    </row>
    <row r="368" spans="2:10" x14ac:dyDescent="0.25">
      <c r="B368" s="179">
        <v>341</v>
      </c>
      <c r="C368" s="180">
        <v>10352225</v>
      </c>
      <c r="D368" s="180" t="s">
        <v>438</v>
      </c>
      <c r="E368" s="180" t="s">
        <v>148</v>
      </c>
      <c r="F368" s="181">
        <v>43661</v>
      </c>
      <c r="G368" s="181">
        <v>43737</v>
      </c>
      <c r="H368" s="182">
        <v>1242032</v>
      </c>
      <c r="I368" s="183">
        <v>0.61</v>
      </c>
      <c r="J368" s="183">
        <f t="shared" si="5"/>
        <v>757.64</v>
      </c>
    </row>
    <row r="369" spans="2:10" x14ac:dyDescent="0.25">
      <c r="B369" s="179">
        <v>342</v>
      </c>
      <c r="C369" s="180">
        <v>10352226</v>
      </c>
      <c r="D369" s="180" t="s">
        <v>439</v>
      </c>
      <c r="E369" s="180" t="s">
        <v>161</v>
      </c>
      <c r="F369" s="181">
        <v>43654</v>
      </c>
      <c r="G369" s="181">
        <v>43737</v>
      </c>
      <c r="H369" s="182">
        <v>476396</v>
      </c>
      <c r="I369" s="183">
        <v>0.61</v>
      </c>
      <c r="J369" s="183">
        <f t="shared" si="5"/>
        <v>290.60000000000002</v>
      </c>
    </row>
    <row r="370" spans="2:10" x14ac:dyDescent="0.25">
      <c r="B370" s="179">
        <v>343</v>
      </c>
      <c r="C370" s="180">
        <v>10352227</v>
      </c>
      <c r="D370" s="180" t="s">
        <v>440</v>
      </c>
      <c r="E370" s="180" t="s">
        <v>148</v>
      </c>
      <c r="F370" s="181">
        <v>43647</v>
      </c>
      <c r="G370" s="181">
        <v>43737</v>
      </c>
      <c r="H370" s="182">
        <v>1462300</v>
      </c>
      <c r="I370" s="183">
        <v>0.61</v>
      </c>
      <c r="J370" s="183">
        <f t="shared" si="5"/>
        <v>892</v>
      </c>
    </row>
    <row r="371" spans="2:10" x14ac:dyDescent="0.25">
      <c r="B371" s="179">
        <v>344</v>
      </c>
      <c r="C371" s="180">
        <v>10352228</v>
      </c>
      <c r="D371" s="180" t="s">
        <v>441</v>
      </c>
      <c r="E371" s="180" t="s">
        <v>148</v>
      </c>
      <c r="F371" s="181">
        <v>43657</v>
      </c>
      <c r="G371" s="181">
        <v>43702</v>
      </c>
      <c r="H371" s="182">
        <v>553966</v>
      </c>
      <c r="I371" s="183">
        <v>0.61</v>
      </c>
      <c r="J371" s="183">
        <f t="shared" si="5"/>
        <v>337.92</v>
      </c>
    </row>
    <row r="372" spans="2:10" x14ac:dyDescent="0.25">
      <c r="B372" s="179">
        <v>345</v>
      </c>
      <c r="C372" s="180">
        <v>10352230</v>
      </c>
      <c r="D372" s="180" t="s">
        <v>442</v>
      </c>
      <c r="E372" s="180" t="s">
        <v>148</v>
      </c>
      <c r="F372" s="181">
        <v>43662</v>
      </c>
      <c r="G372" s="181">
        <v>43681</v>
      </c>
      <c r="H372" s="182">
        <v>271852</v>
      </c>
      <c r="I372" s="183">
        <v>0.61</v>
      </c>
      <c r="J372" s="183">
        <f t="shared" si="5"/>
        <v>165.83</v>
      </c>
    </row>
    <row r="373" spans="2:10" x14ac:dyDescent="0.25">
      <c r="B373" s="179">
        <v>346</v>
      </c>
      <c r="C373" s="180">
        <v>10352232</v>
      </c>
      <c r="D373" s="180" t="s">
        <v>443</v>
      </c>
      <c r="E373" s="180" t="s">
        <v>148</v>
      </c>
      <c r="F373" s="181">
        <v>43661</v>
      </c>
      <c r="G373" s="181">
        <v>43702</v>
      </c>
      <c r="H373" s="182">
        <v>467737</v>
      </c>
      <c r="I373" s="183">
        <v>0.61</v>
      </c>
      <c r="J373" s="183">
        <f t="shared" si="5"/>
        <v>285.32</v>
      </c>
    </row>
    <row r="374" spans="2:10" x14ac:dyDescent="0.25">
      <c r="B374" s="179">
        <v>347</v>
      </c>
      <c r="C374" s="180">
        <v>10352239</v>
      </c>
      <c r="D374" s="180" t="s">
        <v>444</v>
      </c>
      <c r="E374" s="180" t="s">
        <v>148</v>
      </c>
      <c r="F374" s="181">
        <v>43647</v>
      </c>
      <c r="G374" s="181">
        <v>43661</v>
      </c>
      <c r="H374" s="182">
        <v>123</v>
      </c>
      <c r="I374" s="183">
        <v>0.61</v>
      </c>
      <c r="J374" s="183">
        <f t="shared" si="5"/>
        <v>0.08</v>
      </c>
    </row>
    <row r="375" spans="2:10" x14ac:dyDescent="0.25">
      <c r="B375" s="179">
        <v>348</v>
      </c>
      <c r="C375" s="180">
        <v>10352240</v>
      </c>
      <c r="D375" s="180" t="s">
        <v>445</v>
      </c>
      <c r="E375" s="180" t="s">
        <v>148</v>
      </c>
      <c r="F375" s="181">
        <v>43647</v>
      </c>
      <c r="G375" s="181">
        <v>43730</v>
      </c>
      <c r="H375" s="182">
        <v>21830</v>
      </c>
      <c r="I375" s="183">
        <v>0.61</v>
      </c>
      <c r="J375" s="183">
        <f t="shared" si="5"/>
        <v>13.32</v>
      </c>
    </row>
    <row r="376" spans="2:10" x14ac:dyDescent="0.25">
      <c r="B376" s="179">
        <v>349</v>
      </c>
      <c r="C376" s="180">
        <v>10352243</v>
      </c>
      <c r="D376" s="180" t="s">
        <v>446</v>
      </c>
      <c r="E376" s="180" t="s">
        <v>148</v>
      </c>
      <c r="F376" s="181">
        <v>43654</v>
      </c>
      <c r="G376" s="181">
        <v>43730</v>
      </c>
      <c r="H376" s="182">
        <v>180830</v>
      </c>
      <c r="I376" s="183">
        <v>0.61</v>
      </c>
      <c r="J376" s="183">
        <f t="shared" si="5"/>
        <v>110.31</v>
      </c>
    </row>
    <row r="377" spans="2:10" x14ac:dyDescent="0.25">
      <c r="B377" s="179">
        <v>350</v>
      </c>
      <c r="C377" s="180">
        <v>10352244</v>
      </c>
      <c r="D377" s="180" t="s">
        <v>447</v>
      </c>
      <c r="E377" s="180" t="s">
        <v>148</v>
      </c>
      <c r="F377" s="181">
        <v>43661</v>
      </c>
      <c r="G377" s="181">
        <v>43708</v>
      </c>
      <c r="H377" s="182">
        <v>132548</v>
      </c>
      <c r="I377" s="183">
        <v>0.61</v>
      </c>
      <c r="J377" s="183">
        <f t="shared" si="5"/>
        <v>80.849999999999994</v>
      </c>
    </row>
    <row r="378" spans="2:10" x14ac:dyDescent="0.25">
      <c r="B378" s="179">
        <v>351</v>
      </c>
      <c r="C378" s="180">
        <v>10352245</v>
      </c>
      <c r="D378" s="180" t="s">
        <v>448</v>
      </c>
      <c r="E378" s="180" t="s">
        <v>161</v>
      </c>
      <c r="F378" s="181">
        <v>43661</v>
      </c>
      <c r="G378" s="181">
        <v>43708</v>
      </c>
      <c r="H378" s="182">
        <v>479157</v>
      </c>
      <c r="I378" s="183">
        <v>0.61</v>
      </c>
      <c r="J378" s="183">
        <f t="shared" si="5"/>
        <v>292.29000000000002</v>
      </c>
    </row>
    <row r="379" spans="2:10" x14ac:dyDescent="0.25">
      <c r="B379" s="179">
        <v>352</v>
      </c>
      <c r="C379" s="180">
        <v>10352248</v>
      </c>
      <c r="D379" s="180" t="s">
        <v>449</v>
      </c>
      <c r="E379" s="180" t="s">
        <v>148</v>
      </c>
      <c r="F379" s="181">
        <v>43661</v>
      </c>
      <c r="G379" s="181">
        <v>43737</v>
      </c>
      <c r="H379" s="182">
        <v>94092</v>
      </c>
      <c r="I379" s="183">
        <v>0.61</v>
      </c>
      <c r="J379" s="183">
        <f t="shared" si="5"/>
        <v>57.4</v>
      </c>
    </row>
    <row r="380" spans="2:10" x14ac:dyDescent="0.25">
      <c r="B380" s="179">
        <v>353</v>
      </c>
      <c r="C380" s="180">
        <v>10352250</v>
      </c>
      <c r="D380" s="180" t="s">
        <v>450</v>
      </c>
      <c r="E380" s="180" t="s">
        <v>161</v>
      </c>
      <c r="F380" s="181">
        <v>43661</v>
      </c>
      <c r="G380" s="181">
        <v>43715</v>
      </c>
      <c r="H380" s="182">
        <v>1165392</v>
      </c>
      <c r="I380" s="183">
        <v>0.61</v>
      </c>
      <c r="J380" s="183">
        <f t="shared" si="5"/>
        <v>710.89</v>
      </c>
    </row>
    <row r="381" spans="2:10" x14ac:dyDescent="0.25">
      <c r="B381" s="179">
        <v>354</v>
      </c>
      <c r="C381" s="180">
        <v>10352251</v>
      </c>
      <c r="D381" s="180" t="s">
        <v>451</v>
      </c>
      <c r="E381" s="180" t="s">
        <v>148</v>
      </c>
      <c r="F381" s="181">
        <v>43661</v>
      </c>
      <c r="G381" s="181">
        <v>43715</v>
      </c>
      <c r="H381" s="182">
        <v>312245</v>
      </c>
      <c r="I381" s="183">
        <v>0.61</v>
      </c>
      <c r="J381" s="183">
        <f t="shared" si="5"/>
        <v>190.47</v>
      </c>
    </row>
    <row r="382" spans="2:10" x14ac:dyDescent="0.25">
      <c r="B382" s="179">
        <v>355</v>
      </c>
      <c r="C382" s="180">
        <v>10352252</v>
      </c>
      <c r="D382" s="180" t="s">
        <v>452</v>
      </c>
      <c r="E382" s="180" t="s">
        <v>148</v>
      </c>
      <c r="F382" s="181">
        <v>43647</v>
      </c>
      <c r="G382" s="181">
        <v>43730</v>
      </c>
      <c r="H382" s="182">
        <v>6177</v>
      </c>
      <c r="I382" s="183">
        <v>0.61</v>
      </c>
      <c r="J382" s="183">
        <f t="shared" si="5"/>
        <v>3.77</v>
      </c>
    </row>
    <row r="383" spans="2:10" x14ac:dyDescent="0.25">
      <c r="B383" s="179">
        <v>356</v>
      </c>
      <c r="C383" s="180">
        <v>10352252</v>
      </c>
      <c r="D383" s="180" t="s">
        <v>452</v>
      </c>
      <c r="E383" s="180" t="s">
        <v>161</v>
      </c>
      <c r="F383" s="181">
        <v>43647</v>
      </c>
      <c r="G383" s="181">
        <v>43730</v>
      </c>
      <c r="H383" s="182">
        <v>371298</v>
      </c>
      <c r="I383" s="183">
        <v>0.61</v>
      </c>
      <c r="J383" s="183">
        <f t="shared" si="5"/>
        <v>226.49</v>
      </c>
    </row>
    <row r="384" spans="2:10" x14ac:dyDescent="0.25">
      <c r="B384" s="179">
        <v>357</v>
      </c>
      <c r="C384" s="180">
        <v>10352255</v>
      </c>
      <c r="D384" s="180" t="s">
        <v>453</v>
      </c>
      <c r="E384" s="180" t="s">
        <v>148</v>
      </c>
      <c r="F384" s="181">
        <v>43657</v>
      </c>
      <c r="G384" s="181">
        <v>43737</v>
      </c>
      <c r="H384" s="182">
        <v>4933</v>
      </c>
      <c r="I384" s="183">
        <v>0.61</v>
      </c>
      <c r="J384" s="183">
        <f t="shared" si="5"/>
        <v>3.01</v>
      </c>
    </row>
    <row r="385" spans="2:10" x14ac:dyDescent="0.25">
      <c r="B385" s="179">
        <v>358</v>
      </c>
      <c r="C385" s="180">
        <v>10352255</v>
      </c>
      <c r="D385" s="180" t="s">
        <v>453</v>
      </c>
      <c r="E385" s="180" t="s">
        <v>161</v>
      </c>
      <c r="F385" s="181">
        <v>43657</v>
      </c>
      <c r="G385" s="181">
        <v>43737</v>
      </c>
      <c r="H385" s="182">
        <v>713348</v>
      </c>
      <c r="I385" s="183">
        <v>0.61</v>
      </c>
      <c r="J385" s="183">
        <f t="shared" si="5"/>
        <v>435.14</v>
      </c>
    </row>
    <row r="386" spans="2:10" x14ac:dyDescent="0.25">
      <c r="B386" s="179">
        <v>359</v>
      </c>
      <c r="C386" s="180">
        <v>10352257</v>
      </c>
      <c r="D386" s="180" t="s">
        <v>454</v>
      </c>
      <c r="E386" s="180" t="s">
        <v>161</v>
      </c>
      <c r="F386" s="181">
        <v>43661</v>
      </c>
      <c r="G386" s="181">
        <v>43737</v>
      </c>
      <c r="H386" s="182">
        <v>609467</v>
      </c>
      <c r="I386" s="183">
        <v>0.61</v>
      </c>
      <c r="J386" s="183">
        <f t="shared" si="5"/>
        <v>371.77</v>
      </c>
    </row>
    <row r="387" spans="2:10" x14ac:dyDescent="0.25">
      <c r="B387" s="179">
        <v>360</v>
      </c>
      <c r="C387" s="180">
        <v>10352259</v>
      </c>
      <c r="D387" s="180" t="s">
        <v>455</v>
      </c>
      <c r="E387" s="180" t="s">
        <v>148</v>
      </c>
      <c r="F387" s="181">
        <v>43661</v>
      </c>
      <c r="G387" s="181">
        <v>43737</v>
      </c>
      <c r="H387" s="182">
        <v>14233</v>
      </c>
      <c r="I387" s="183">
        <v>0.61</v>
      </c>
      <c r="J387" s="183">
        <f t="shared" si="5"/>
        <v>8.68</v>
      </c>
    </row>
    <row r="388" spans="2:10" x14ac:dyDescent="0.25">
      <c r="B388" s="179">
        <v>361</v>
      </c>
      <c r="C388" s="180">
        <v>10352259</v>
      </c>
      <c r="D388" s="180" t="s">
        <v>455</v>
      </c>
      <c r="E388" s="180" t="s">
        <v>161</v>
      </c>
      <c r="F388" s="181">
        <v>43661</v>
      </c>
      <c r="G388" s="181">
        <v>43737</v>
      </c>
      <c r="H388" s="182">
        <v>132796</v>
      </c>
      <c r="I388" s="183">
        <v>0.61</v>
      </c>
      <c r="J388" s="183">
        <f t="shared" si="5"/>
        <v>81.010000000000005</v>
      </c>
    </row>
    <row r="389" spans="2:10" x14ac:dyDescent="0.25">
      <c r="B389" s="179">
        <v>362</v>
      </c>
      <c r="C389" s="180">
        <v>10352260</v>
      </c>
      <c r="D389" s="180" t="s">
        <v>456</v>
      </c>
      <c r="E389" s="180" t="s">
        <v>148</v>
      </c>
      <c r="F389" s="181">
        <v>43661</v>
      </c>
      <c r="G389" s="181">
        <v>43677</v>
      </c>
      <c r="H389" s="182">
        <v>75523</v>
      </c>
      <c r="I389" s="183">
        <v>0.61</v>
      </c>
      <c r="J389" s="183">
        <f t="shared" si="5"/>
        <v>46.07</v>
      </c>
    </row>
    <row r="390" spans="2:10" x14ac:dyDescent="0.25">
      <c r="B390" s="179">
        <v>363</v>
      </c>
      <c r="C390" s="180">
        <v>10352260</v>
      </c>
      <c r="D390" s="180" t="s">
        <v>456</v>
      </c>
      <c r="E390" s="180" t="s">
        <v>161</v>
      </c>
      <c r="F390" s="181">
        <v>43661</v>
      </c>
      <c r="G390" s="181">
        <v>43677</v>
      </c>
      <c r="H390" s="182">
        <v>9346</v>
      </c>
      <c r="I390" s="183">
        <v>0.61</v>
      </c>
      <c r="J390" s="183">
        <f t="shared" si="5"/>
        <v>5.7</v>
      </c>
    </row>
    <row r="391" spans="2:10" x14ac:dyDescent="0.25">
      <c r="B391" s="179">
        <v>364</v>
      </c>
      <c r="C391" s="180">
        <v>10352261</v>
      </c>
      <c r="D391" s="180" t="s">
        <v>457</v>
      </c>
      <c r="E391" s="180" t="s">
        <v>157</v>
      </c>
      <c r="F391" s="181">
        <v>43661</v>
      </c>
      <c r="G391" s="181">
        <v>43702</v>
      </c>
      <c r="H391" s="182">
        <v>2048992</v>
      </c>
      <c r="I391" s="183">
        <v>0.61</v>
      </c>
      <c r="J391" s="183">
        <f t="shared" si="5"/>
        <v>1249.8900000000001</v>
      </c>
    </row>
    <row r="392" spans="2:10" x14ac:dyDescent="0.25">
      <c r="B392" s="179">
        <v>365</v>
      </c>
      <c r="C392" s="180">
        <v>10352262</v>
      </c>
      <c r="D392" s="180" t="s">
        <v>458</v>
      </c>
      <c r="E392" s="180" t="s">
        <v>148</v>
      </c>
      <c r="F392" s="181">
        <v>43660</v>
      </c>
      <c r="G392" s="181">
        <v>43688</v>
      </c>
      <c r="H392" s="182">
        <v>187491</v>
      </c>
      <c r="I392" s="183">
        <v>0.61</v>
      </c>
      <c r="J392" s="183">
        <f t="shared" si="5"/>
        <v>114.37</v>
      </c>
    </row>
    <row r="393" spans="2:10" x14ac:dyDescent="0.25">
      <c r="B393" s="179">
        <v>366</v>
      </c>
      <c r="C393" s="180">
        <v>10352263</v>
      </c>
      <c r="D393" s="180" t="s">
        <v>459</v>
      </c>
      <c r="E393" s="180" t="s">
        <v>161</v>
      </c>
      <c r="F393" s="181">
        <v>43660</v>
      </c>
      <c r="G393" s="181">
        <v>43688</v>
      </c>
      <c r="H393" s="182">
        <v>122065</v>
      </c>
      <c r="I393" s="183">
        <v>0.61</v>
      </c>
      <c r="J393" s="183">
        <f t="shared" si="5"/>
        <v>74.459999999999994</v>
      </c>
    </row>
    <row r="394" spans="2:10" x14ac:dyDescent="0.25">
      <c r="B394" s="179">
        <v>367</v>
      </c>
      <c r="C394" s="180">
        <v>10352264</v>
      </c>
      <c r="D394" s="180" t="s">
        <v>460</v>
      </c>
      <c r="E394" s="180" t="s">
        <v>157</v>
      </c>
      <c r="F394" s="181">
        <v>43662</v>
      </c>
      <c r="G394" s="181">
        <v>43702</v>
      </c>
      <c r="H394" s="182">
        <v>33528</v>
      </c>
      <c r="I394" s="183">
        <v>0.61</v>
      </c>
      <c r="J394" s="183">
        <f t="shared" si="5"/>
        <v>20.45</v>
      </c>
    </row>
    <row r="395" spans="2:10" x14ac:dyDescent="0.25">
      <c r="B395" s="179">
        <v>368</v>
      </c>
      <c r="C395" s="180">
        <v>10352264</v>
      </c>
      <c r="D395" s="180" t="s">
        <v>460</v>
      </c>
      <c r="E395" s="180" t="s">
        <v>155</v>
      </c>
      <c r="F395" s="181">
        <v>43662</v>
      </c>
      <c r="G395" s="181">
        <v>43702</v>
      </c>
      <c r="H395" s="182">
        <v>10427</v>
      </c>
      <c r="I395" s="183">
        <v>0.61</v>
      </c>
      <c r="J395" s="183">
        <f t="shared" si="5"/>
        <v>6.36</v>
      </c>
    </row>
    <row r="396" spans="2:10" x14ac:dyDescent="0.25">
      <c r="B396" s="179">
        <v>369</v>
      </c>
      <c r="C396" s="180">
        <v>10352268</v>
      </c>
      <c r="D396" s="180" t="s">
        <v>461</v>
      </c>
      <c r="E396" s="180" t="s">
        <v>148</v>
      </c>
      <c r="F396" s="181">
        <v>43658</v>
      </c>
      <c r="G396" s="181">
        <v>43707</v>
      </c>
      <c r="H396" s="182">
        <v>65431</v>
      </c>
      <c r="I396" s="183">
        <v>0.61</v>
      </c>
      <c r="J396" s="183">
        <f t="shared" si="5"/>
        <v>39.909999999999997</v>
      </c>
    </row>
    <row r="397" spans="2:10" x14ac:dyDescent="0.25">
      <c r="B397" s="179">
        <v>370</v>
      </c>
      <c r="C397" s="180">
        <v>10352268</v>
      </c>
      <c r="D397" s="180" t="s">
        <v>461</v>
      </c>
      <c r="E397" s="180" t="s">
        <v>161</v>
      </c>
      <c r="F397" s="181">
        <v>43658</v>
      </c>
      <c r="G397" s="181">
        <v>43707</v>
      </c>
      <c r="H397" s="182">
        <v>206246</v>
      </c>
      <c r="I397" s="183">
        <v>0.61</v>
      </c>
      <c r="J397" s="183">
        <f t="shared" si="5"/>
        <v>125.81</v>
      </c>
    </row>
    <row r="398" spans="2:10" x14ac:dyDescent="0.25">
      <c r="B398" s="179">
        <v>371</v>
      </c>
      <c r="C398" s="180">
        <v>10352269</v>
      </c>
      <c r="D398" s="180" t="s">
        <v>462</v>
      </c>
      <c r="E398" s="180" t="s">
        <v>148</v>
      </c>
      <c r="F398" s="181">
        <v>43656</v>
      </c>
      <c r="G398" s="181">
        <v>43737</v>
      </c>
      <c r="H398" s="182">
        <v>19409</v>
      </c>
      <c r="I398" s="183">
        <v>0.61</v>
      </c>
      <c r="J398" s="183">
        <f t="shared" si="5"/>
        <v>11.84</v>
      </c>
    </row>
    <row r="399" spans="2:10" x14ac:dyDescent="0.25">
      <c r="B399" s="179">
        <v>372</v>
      </c>
      <c r="C399" s="180">
        <v>10352276</v>
      </c>
      <c r="D399" s="180" t="s">
        <v>463</v>
      </c>
      <c r="E399" s="180" t="s">
        <v>148</v>
      </c>
      <c r="F399" s="181">
        <v>43661</v>
      </c>
      <c r="G399" s="181">
        <v>43688</v>
      </c>
      <c r="H399" s="182">
        <v>89896</v>
      </c>
      <c r="I399" s="183">
        <v>0.61</v>
      </c>
      <c r="J399" s="183">
        <f t="shared" si="5"/>
        <v>54.84</v>
      </c>
    </row>
    <row r="400" spans="2:10" x14ac:dyDescent="0.25">
      <c r="B400" s="179">
        <v>373</v>
      </c>
      <c r="C400" s="180">
        <v>10352278</v>
      </c>
      <c r="D400" s="180" t="s">
        <v>464</v>
      </c>
      <c r="E400" s="180" t="s">
        <v>148</v>
      </c>
      <c r="F400" s="181">
        <v>43663</v>
      </c>
      <c r="G400" s="181">
        <v>43716</v>
      </c>
      <c r="H400" s="182">
        <v>180699</v>
      </c>
      <c r="I400" s="183">
        <v>0.61</v>
      </c>
      <c r="J400" s="183">
        <f t="shared" si="5"/>
        <v>110.23</v>
      </c>
    </row>
    <row r="401" spans="2:10" x14ac:dyDescent="0.25">
      <c r="B401" s="179">
        <v>374</v>
      </c>
      <c r="C401" s="180">
        <v>10352284</v>
      </c>
      <c r="D401" s="180" t="s">
        <v>465</v>
      </c>
      <c r="E401" s="180" t="s">
        <v>148</v>
      </c>
      <c r="F401" s="181">
        <v>43654</v>
      </c>
      <c r="G401" s="181">
        <v>43716</v>
      </c>
      <c r="H401" s="182">
        <v>718</v>
      </c>
      <c r="I401" s="183">
        <v>0.61</v>
      </c>
      <c r="J401" s="183">
        <f t="shared" si="5"/>
        <v>0.44</v>
      </c>
    </row>
    <row r="402" spans="2:10" x14ac:dyDescent="0.25">
      <c r="B402" s="179">
        <v>375</v>
      </c>
      <c r="C402" s="180">
        <v>10352285</v>
      </c>
      <c r="D402" s="180" t="s">
        <v>466</v>
      </c>
      <c r="E402" s="180" t="s">
        <v>148</v>
      </c>
      <c r="F402" s="181">
        <v>43654</v>
      </c>
      <c r="G402" s="181">
        <v>43730</v>
      </c>
      <c r="H402" s="182">
        <v>52455</v>
      </c>
      <c r="I402" s="183">
        <v>0.61</v>
      </c>
      <c r="J402" s="183">
        <f t="shared" si="5"/>
        <v>32</v>
      </c>
    </row>
    <row r="403" spans="2:10" x14ac:dyDescent="0.25">
      <c r="B403" s="179">
        <v>376</v>
      </c>
      <c r="C403" s="180">
        <v>10352287</v>
      </c>
      <c r="D403" s="180" t="s">
        <v>467</v>
      </c>
      <c r="E403" s="180" t="s">
        <v>157</v>
      </c>
      <c r="F403" s="181">
        <v>43664</v>
      </c>
      <c r="G403" s="181">
        <v>43695</v>
      </c>
      <c r="H403" s="182">
        <v>1027023</v>
      </c>
      <c r="I403" s="183">
        <v>0.61</v>
      </c>
      <c r="J403" s="183">
        <f t="shared" si="5"/>
        <v>626.48</v>
      </c>
    </row>
    <row r="404" spans="2:10" x14ac:dyDescent="0.25">
      <c r="B404" s="179">
        <v>377</v>
      </c>
      <c r="C404" s="180">
        <v>10352287</v>
      </c>
      <c r="D404" s="180" t="s">
        <v>467</v>
      </c>
      <c r="E404" s="180" t="s">
        <v>155</v>
      </c>
      <c r="F404" s="181">
        <v>43664</v>
      </c>
      <c r="G404" s="181">
        <v>43695</v>
      </c>
      <c r="H404" s="182">
        <v>277192</v>
      </c>
      <c r="I404" s="183">
        <v>0.61</v>
      </c>
      <c r="J404" s="183">
        <f t="shared" si="5"/>
        <v>169.09</v>
      </c>
    </row>
    <row r="405" spans="2:10" x14ac:dyDescent="0.25">
      <c r="B405" s="179">
        <v>378</v>
      </c>
      <c r="C405" s="180">
        <v>10352288</v>
      </c>
      <c r="D405" s="180" t="s">
        <v>468</v>
      </c>
      <c r="E405" s="180" t="s">
        <v>148</v>
      </c>
      <c r="F405" s="181">
        <v>43662</v>
      </c>
      <c r="G405" s="181">
        <v>43737</v>
      </c>
      <c r="H405" s="182">
        <v>855386</v>
      </c>
      <c r="I405" s="183">
        <v>0.61</v>
      </c>
      <c r="J405" s="183">
        <f t="shared" si="5"/>
        <v>521.79</v>
      </c>
    </row>
    <row r="406" spans="2:10" x14ac:dyDescent="0.25">
      <c r="B406" s="179">
        <v>379</v>
      </c>
      <c r="C406" s="180">
        <v>10352289</v>
      </c>
      <c r="D406" s="180" t="s">
        <v>469</v>
      </c>
      <c r="E406" s="180" t="s">
        <v>148</v>
      </c>
      <c r="F406" s="181">
        <v>43664</v>
      </c>
      <c r="G406" s="181">
        <v>43723</v>
      </c>
      <c r="H406" s="182">
        <v>69163</v>
      </c>
      <c r="I406" s="183">
        <v>0.61</v>
      </c>
      <c r="J406" s="183">
        <f t="shared" si="5"/>
        <v>42.19</v>
      </c>
    </row>
    <row r="407" spans="2:10" x14ac:dyDescent="0.25">
      <c r="B407" s="179">
        <v>380</v>
      </c>
      <c r="C407" s="180">
        <v>10352292</v>
      </c>
      <c r="D407" s="180" t="s">
        <v>470</v>
      </c>
      <c r="E407" s="180" t="s">
        <v>161</v>
      </c>
      <c r="F407" s="181">
        <v>43663</v>
      </c>
      <c r="G407" s="181">
        <v>43730</v>
      </c>
      <c r="H407" s="182">
        <v>473284</v>
      </c>
      <c r="I407" s="183">
        <v>0.61</v>
      </c>
      <c r="J407" s="183">
        <f t="shared" si="5"/>
        <v>288.7</v>
      </c>
    </row>
    <row r="408" spans="2:10" x14ac:dyDescent="0.25">
      <c r="B408" s="179">
        <v>381</v>
      </c>
      <c r="C408" s="180">
        <v>10352293</v>
      </c>
      <c r="D408" s="180" t="s">
        <v>471</v>
      </c>
      <c r="E408" s="180" t="s">
        <v>157</v>
      </c>
      <c r="F408" s="181">
        <v>43663</v>
      </c>
      <c r="G408" s="181">
        <v>43702</v>
      </c>
      <c r="H408" s="182">
        <v>248401</v>
      </c>
      <c r="I408" s="183">
        <v>0.61</v>
      </c>
      <c r="J408" s="183">
        <f t="shared" si="5"/>
        <v>151.52000000000001</v>
      </c>
    </row>
    <row r="409" spans="2:10" x14ac:dyDescent="0.25">
      <c r="B409" s="179">
        <v>382</v>
      </c>
      <c r="C409" s="180">
        <v>10352293</v>
      </c>
      <c r="D409" s="180" t="s">
        <v>471</v>
      </c>
      <c r="E409" s="180" t="s">
        <v>155</v>
      </c>
      <c r="F409" s="181">
        <v>43663</v>
      </c>
      <c r="G409" s="181">
        <v>43702</v>
      </c>
      <c r="H409" s="182">
        <v>75894</v>
      </c>
      <c r="I409" s="183">
        <v>0.61</v>
      </c>
      <c r="J409" s="183">
        <f t="shared" si="5"/>
        <v>46.3</v>
      </c>
    </row>
    <row r="410" spans="2:10" x14ac:dyDescent="0.25">
      <c r="B410" s="179">
        <v>383</v>
      </c>
      <c r="C410" s="180">
        <v>10352294</v>
      </c>
      <c r="D410" s="180" t="s">
        <v>472</v>
      </c>
      <c r="E410" s="180" t="s">
        <v>148</v>
      </c>
      <c r="F410" s="181">
        <v>43668</v>
      </c>
      <c r="G410" s="181">
        <v>43695</v>
      </c>
      <c r="H410" s="182">
        <v>201715</v>
      </c>
      <c r="I410" s="183">
        <v>0.61</v>
      </c>
      <c r="J410" s="183">
        <f t="shared" si="5"/>
        <v>123.05</v>
      </c>
    </row>
    <row r="411" spans="2:10" x14ac:dyDescent="0.25">
      <c r="B411" s="179">
        <v>384</v>
      </c>
      <c r="C411" s="180">
        <v>10352296</v>
      </c>
      <c r="D411" s="180" t="s">
        <v>473</v>
      </c>
      <c r="E411" s="180" t="s">
        <v>148</v>
      </c>
      <c r="F411" s="181">
        <v>43665</v>
      </c>
      <c r="G411" s="181">
        <v>43730</v>
      </c>
      <c r="H411" s="182">
        <v>51754</v>
      </c>
      <c r="I411" s="183">
        <v>0.61</v>
      </c>
      <c r="J411" s="183">
        <f t="shared" si="5"/>
        <v>31.57</v>
      </c>
    </row>
    <row r="412" spans="2:10" x14ac:dyDescent="0.25">
      <c r="B412" s="179">
        <v>385</v>
      </c>
      <c r="C412" s="180">
        <v>10352297</v>
      </c>
      <c r="D412" s="180" t="s">
        <v>474</v>
      </c>
      <c r="E412" s="180" t="s">
        <v>161</v>
      </c>
      <c r="F412" s="181">
        <v>43663</v>
      </c>
      <c r="G412" s="181">
        <v>43737</v>
      </c>
      <c r="H412" s="182">
        <v>399709</v>
      </c>
      <c r="I412" s="183">
        <v>0.61</v>
      </c>
      <c r="J412" s="183">
        <f t="shared" ref="J412:J475" si="6">ROUND(H412*(I412/1000),2)</f>
        <v>243.82</v>
      </c>
    </row>
    <row r="413" spans="2:10" x14ac:dyDescent="0.25">
      <c r="B413" s="179">
        <v>386</v>
      </c>
      <c r="C413" s="180">
        <v>10352298</v>
      </c>
      <c r="D413" s="180" t="s">
        <v>475</v>
      </c>
      <c r="E413" s="180" t="s">
        <v>148</v>
      </c>
      <c r="F413" s="181">
        <v>43665</v>
      </c>
      <c r="G413" s="181">
        <v>43727</v>
      </c>
      <c r="H413" s="182">
        <v>154761</v>
      </c>
      <c r="I413" s="183">
        <v>0.61</v>
      </c>
      <c r="J413" s="183">
        <f t="shared" si="6"/>
        <v>94.4</v>
      </c>
    </row>
    <row r="414" spans="2:10" x14ac:dyDescent="0.25">
      <c r="B414" s="179">
        <v>387</v>
      </c>
      <c r="C414" s="180">
        <v>10352299</v>
      </c>
      <c r="D414" s="180" t="s">
        <v>476</v>
      </c>
      <c r="E414" s="180" t="s">
        <v>161</v>
      </c>
      <c r="F414" s="181">
        <v>43668</v>
      </c>
      <c r="G414" s="181">
        <v>43737</v>
      </c>
      <c r="H414" s="182">
        <v>239693</v>
      </c>
      <c r="I414" s="183">
        <v>0.61</v>
      </c>
      <c r="J414" s="183">
        <f t="shared" si="6"/>
        <v>146.21</v>
      </c>
    </row>
    <row r="415" spans="2:10" x14ac:dyDescent="0.25">
      <c r="B415" s="179">
        <v>388</v>
      </c>
      <c r="C415" s="180">
        <v>10352300</v>
      </c>
      <c r="D415" s="180" t="s">
        <v>477</v>
      </c>
      <c r="E415" s="180" t="s">
        <v>148</v>
      </c>
      <c r="F415" s="181">
        <v>43655</v>
      </c>
      <c r="G415" s="181">
        <v>43730</v>
      </c>
      <c r="H415" s="182">
        <v>809579</v>
      </c>
      <c r="I415" s="183">
        <v>0.61</v>
      </c>
      <c r="J415" s="183">
        <f t="shared" si="6"/>
        <v>493.84</v>
      </c>
    </row>
    <row r="416" spans="2:10" x14ac:dyDescent="0.25">
      <c r="B416" s="179">
        <v>389</v>
      </c>
      <c r="C416" s="180">
        <v>10352301</v>
      </c>
      <c r="D416" s="180" t="s">
        <v>478</v>
      </c>
      <c r="E416" s="180" t="s">
        <v>148</v>
      </c>
      <c r="F416" s="181">
        <v>43669</v>
      </c>
      <c r="G416" s="181">
        <v>43688</v>
      </c>
      <c r="H416" s="182">
        <v>121510</v>
      </c>
      <c r="I416" s="183">
        <v>0.61</v>
      </c>
      <c r="J416" s="183">
        <f t="shared" si="6"/>
        <v>74.12</v>
      </c>
    </row>
    <row r="417" spans="2:10" x14ac:dyDescent="0.25">
      <c r="B417" s="179">
        <v>390</v>
      </c>
      <c r="C417" s="180">
        <v>10352302</v>
      </c>
      <c r="D417" s="180" t="s">
        <v>479</v>
      </c>
      <c r="E417" s="180" t="s">
        <v>161</v>
      </c>
      <c r="F417" s="181">
        <v>43669</v>
      </c>
      <c r="G417" s="181">
        <v>43688</v>
      </c>
      <c r="H417" s="182">
        <v>1150165</v>
      </c>
      <c r="I417" s="183">
        <v>0.61</v>
      </c>
      <c r="J417" s="183">
        <f t="shared" si="6"/>
        <v>701.6</v>
      </c>
    </row>
    <row r="418" spans="2:10" x14ac:dyDescent="0.25">
      <c r="B418" s="179">
        <v>391</v>
      </c>
      <c r="C418" s="180">
        <v>10352304</v>
      </c>
      <c r="D418" s="180" t="s">
        <v>480</v>
      </c>
      <c r="E418" s="180" t="s">
        <v>148</v>
      </c>
      <c r="F418" s="181">
        <v>43668</v>
      </c>
      <c r="G418" s="181">
        <v>43737</v>
      </c>
      <c r="H418" s="182">
        <v>182043</v>
      </c>
      <c r="I418" s="183">
        <v>0.61</v>
      </c>
      <c r="J418" s="183">
        <f t="shared" si="6"/>
        <v>111.05</v>
      </c>
    </row>
    <row r="419" spans="2:10" x14ac:dyDescent="0.25">
      <c r="B419" s="179">
        <v>392</v>
      </c>
      <c r="C419" s="180">
        <v>10352305</v>
      </c>
      <c r="D419" s="180" t="s">
        <v>481</v>
      </c>
      <c r="E419" s="180" t="s">
        <v>148</v>
      </c>
      <c r="F419" s="181">
        <v>43665</v>
      </c>
      <c r="G419" s="181">
        <v>43681</v>
      </c>
      <c r="H419" s="182">
        <v>330316</v>
      </c>
      <c r="I419" s="183">
        <v>0.61</v>
      </c>
      <c r="J419" s="183">
        <f t="shared" si="6"/>
        <v>201.49</v>
      </c>
    </row>
    <row r="420" spans="2:10" x14ac:dyDescent="0.25">
      <c r="B420" s="179">
        <v>393</v>
      </c>
      <c r="C420" s="180">
        <v>10352307</v>
      </c>
      <c r="D420" s="180" t="s">
        <v>482</v>
      </c>
      <c r="E420" s="180" t="s">
        <v>148</v>
      </c>
      <c r="F420" s="181">
        <v>43666</v>
      </c>
      <c r="G420" s="181">
        <v>43730</v>
      </c>
      <c r="H420" s="182">
        <v>16092</v>
      </c>
      <c r="I420" s="183">
        <v>0.61</v>
      </c>
      <c r="J420" s="183">
        <f t="shared" si="6"/>
        <v>9.82</v>
      </c>
    </row>
    <row r="421" spans="2:10" x14ac:dyDescent="0.25">
      <c r="B421" s="179">
        <v>394</v>
      </c>
      <c r="C421" s="180">
        <v>10352309</v>
      </c>
      <c r="D421" s="180" t="s">
        <v>483</v>
      </c>
      <c r="E421" s="180" t="s">
        <v>148</v>
      </c>
      <c r="F421" s="181">
        <v>43658</v>
      </c>
      <c r="G421" s="181">
        <v>43686</v>
      </c>
      <c r="H421" s="182">
        <v>3959</v>
      </c>
      <c r="I421" s="183">
        <v>0.61</v>
      </c>
      <c r="J421" s="183">
        <f t="shared" si="6"/>
        <v>2.41</v>
      </c>
    </row>
    <row r="422" spans="2:10" x14ac:dyDescent="0.25">
      <c r="B422" s="179">
        <v>395</v>
      </c>
      <c r="C422" s="180">
        <v>10352309</v>
      </c>
      <c r="D422" s="180" t="s">
        <v>483</v>
      </c>
      <c r="E422" s="180" t="s">
        <v>161</v>
      </c>
      <c r="F422" s="181">
        <v>43658</v>
      </c>
      <c r="G422" s="181">
        <v>43686</v>
      </c>
      <c r="H422" s="182">
        <v>105475</v>
      </c>
      <c r="I422" s="183">
        <v>0.61</v>
      </c>
      <c r="J422" s="183">
        <f t="shared" si="6"/>
        <v>64.34</v>
      </c>
    </row>
    <row r="423" spans="2:10" x14ac:dyDescent="0.25">
      <c r="B423" s="179">
        <v>396</v>
      </c>
      <c r="C423" s="180">
        <v>10352311</v>
      </c>
      <c r="D423" s="180" t="s">
        <v>484</v>
      </c>
      <c r="E423" s="180" t="s">
        <v>148</v>
      </c>
      <c r="F423" s="181">
        <v>43647</v>
      </c>
      <c r="G423" s="181">
        <v>43737</v>
      </c>
      <c r="H423" s="182">
        <v>92641</v>
      </c>
      <c r="I423" s="183">
        <v>0.61</v>
      </c>
      <c r="J423" s="183">
        <f t="shared" si="6"/>
        <v>56.51</v>
      </c>
    </row>
    <row r="424" spans="2:10" x14ac:dyDescent="0.25">
      <c r="B424" s="179">
        <v>397</v>
      </c>
      <c r="C424" s="180">
        <v>10352312</v>
      </c>
      <c r="D424" s="180" t="s">
        <v>485</v>
      </c>
      <c r="E424" s="180" t="s">
        <v>148</v>
      </c>
      <c r="F424" s="181">
        <v>43647</v>
      </c>
      <c r="G424" s="181">
        <v>43737</v>
      </c>
      <c r="H424" s="182">
        <v>65095</v>
      </c>
      <c r="I424" s="183">
        <v>0.61</v>
      </c>
      <c r="J424" s="183">
        <f t="shared" si="6"/>
        <v>39.71</v>
      </c>
    </row>
    <row r="425" spans="2:10" x14ac:dyDescent="0.25">
      <c r="B425" s="179">
        <v>398</v>
      </c>
      <c r="C425" s="180">
        <v>10352313</v>
      </c>
      <c r="D425" s="180" t="s">
        <v>486</v>
      </c>
      <c r="E425" s="180" t="s">
        <v>161</v>
      </c>
      <c r="F425" s="181">
        <v>43654</v>
      </c>
      <c r="G425" s="181">
        <v>43737</v>
      </c>
      <c r="H425" s="182">
        <v>331554</v>
      </c>
      <c r="I425" s="183">
        <v>0.61</v>
      </c>
      <c r="J425" s="183">
        <f t="shared" si="6"/>
        <v>202.25</v>
      </c>
    </row>
    <row r="426" spans="2:10" x14ac:dyDescent="0.25">
      <c r="B426" s="179">
        <v>399</v>
      </c>
      <c r="C426" s="180">
        <v>10352314</v>
      </c>
      <c r="D426" s="180" t="s">
        <v>487</v>
      </c>
      <c r="E426" s="180" t="s">
        <v>148</v>
      </c>
      <c r="F426" s="181">
        <v>43668</v>
      </c>
      <c r="G426" s="181">
        <v>43716</v>
      </c>
      <c r="H426" s="182">
        <v>80139</v>
      </c>
      <c r="I426" s="183">
        <v>0.61</v>
      </c>
      <c r="J426" s="183">
        <f t="shared" si="6"/>
        <v>48.88</v>
      </c>
    </row>
    <row r="427" spans="2:10" x14ac:dyDescent="0.25">
      <c r="B427" s="179">
        <v>400</v>
      </c>
      <c r="C427" s="180">
        <v>10352315</v>
      </c>
      <c r="D427" s="180" t="s">
        <v>488</v>
      </c>
      <c r="E427" s="180" t="s">
        <v>161</v>
      </c>
      <c r="F427" s="181">
        <v>43668</v>
      </c>
      <c r="G427" s="181">
        <v>43693</v>
      </c>
      <c r="H427" s="182">
        <v>219870</v>
      </c>
      <c r="I427" s="183">
        <v>0.61</v>
      </c>
      <c r="J427" s="183">
        <f t="shared" si="6"/>
        <v>134.12</v>
      </c>
    </row>
    <row r="428" spans="2:10" x14ac:dyDescent="0.25">
      <c r="B428" s="179">
        <v>401</v>
      </c>
      <c r="C428" s="180">
        <v>10352316</v>
      </c>
      <c r="D428" s="180" t="s">
        <v>489</v>
      </c>
      <c r="E428" s="180" t="s">
        <v>148</v>
      </c>
      <c r="F428" s="181">
        <v>43671</v>
      </c>
      <c r="G428" s="181">
        <v>43716</v>
      </c>
      <c r="H428" s="182">
        <v>1597</v>
      </c>
      <c r="I428" s="183">
        <v>0.61</v>
      </c>
      <c r="J428" s="183">
        <f t="shared" si="6"/>
        <v>0.97</v>
      </c>
    </row>
    <row r="429" spans="2:10" x14ac:dyDescent="0.25">
      <c r="B429" s="179">
        <v>402</v>
      </c>
      <c r="C429" s="180">
        <v>10352316</v>
      </c>
      <c r="D429" s="180" t="s">
        <v>489</v>
      </c>
      <c r="E429" s="180" t="s">
        <v>161</v>
      </c>
      <c r="F429" s="181">
        <v>43671</v>
      </c>
      <c r="G429" s="181">
        <v>43716</v>
      </c>
      <c r="H429" s="182">
        <v>83964</v>
      </c>
      <c r="I429" s="183">
        <v>0.61</v>
      </c>
      <c r="J429" s="183">
        <f t="shared" si="6"/>
        <v>51.22</v>
      </c>
    </row>
    <row r="430" spans="2:10" x14ac:dyDescent="0.25">
      <c r="B430" s="179">
        <v>403</v>
      </c>
      <c r="C430" s="180">
        <v>10352317</v>
      </c>
      <c r="D430" s="180" t="s">
        <v>490</v>
      </c>
      <c r="E430" s="180" t="s">
        <v>161</v>
      </c>
      <c r="F430" s="181">
        <v>43658</v>
      </c>
      <c r="G430" s="181">
        <v>43737</v>
      </c>
      <c r="H430" s="182">
        <v>344945</v>
      </c>
      <c r="I430" s="183">
        <v>0.61</v>
      </c>
      <c r="J430" s="183">
        <f t="shared" si="6"/>
        <v>210.42</v>
      </c>
    </row>
    <row r="431" spans="2:10" x14ac:dyDescent="0.25">
      <c r="B431" s="179">
        <v>404</v>
      </c>
      <c r="C431" s="180">
        <v>10352318</v>
      </c>
      <c r="D431" s="180" t="s">
        <v>491</v>
      </c>
      <c r="E431" s="180" t="s">
        <v>161</v>
      </c>
      <c r="F431" s="181">
        <v>43647</v>
      </c>
      <c r="G431" s="181">
        <v>43737</v>
      </c>
      <c r="H431" s="182">
        <v>280411</v>
      </c>
      <c r="I431" s="183">
        <v>0.61</v>
      </c>
      <c r="J431" s="183">
        <f t="shared" si="6"/>
        <v>171.05</v>
      </c>
    </row>
    <row r="432" spans="2:10" x14ac:dyDescent="0.25">
      <c r="B432" s="179">
        <v>405</v>
      </c>
      <c r="C432" s="180">
        <v>10352319</v>
      </c>
      <c r="D432" s="180" t="s">
        <v>492</v>
      </c>
      <c r="E432" s="180" t="s">
        <v>161</v>
      </c>
      <c r="F432" s="181">
        <v>43648</v>
      </c>
      <c r="G432" s="181">
        <v>43737</v>
      </c>
      <c r="H432" s="182">
        <v>281448</v>
      </c>
      <c r="I432" s="183">
        <v>0.61</v>
      </c>
      <c r="J432" s="183">
        <f t="shared" si="6"/>
        <v>171.68</v>
      </c>
    </row>
    <row r="433" spans="2:10" x14ac:dyDescent="0.25">
      <c r="B433" s="179">
        <v>406</v>
      </c>
      <c r="C433" s="180">
        <v>10352320</v>
      </c>
      <c r="D433" s="180" t="s">
        <v>493</v>
      </c>
      <c r="E433" s="180" t="s">
        <v>161</v>
      </c>
      <c r="F433" s="181">
        <v>43654</v>
      </c>
      <c r="G433" s="181">
        <v>43737</v>
      </c>
      <c r="H433" s="182">
        <v>207320</v>
      </c>
      <c r="I433" s="183">
        <v>0.61</v>
      </c>
      <c r="J433" s="183">
        <f t="shared" si="6"/>
        <v>126.47</v>
      </c>
    </row>
    <row r="434" spans="2:10" x14ac:dyDescent="0.25">
      <c r="B434" s="179">
        <v>407</v>
      </c>
      <c r="C434" s="180">
        <v>10352321</v>
      </c>
      <c r="D434" s="180" t="s">
        <v>494</v>
      </c>
      <c r="E434" s="180" t="s">
        <v>148</v>
      </c>
      <c r="F434" s="181">
        <v>43647</v>
      </c>
      <c r="G434" s="181">
        <v>43737</v>
      </c>
      <c r="H434" s="182">
        <v>27353</v>
      </c>
      <c r="I434" s="183">
        <v>0.61</v>
      </c>
      <c r="J434" s="183">
        <f t="shared" si="6"/>
        <v>16.690000000000001</v>
      </c>
    </row>
    <row r="435" spans="2:10" x14ac:dyDescent="0.25">
      <c r="B435" s="179">
        <v>408</v>
      </c>
      <c r="C435" s="180">
        <v>10352323</v>
      </c>
      <c r="D435" s="180" t="s">
        <v>495</v>
      </c>
      <c r="E435" s="180" t="s">
        <v>148</v>
      </c>
      <c r="F435" s="181">
        <v>43668</v>
      </c>
      <c r="G435" s="181">
        <v>43738</v>
      </c>
      <c r="H435" s="182">
        <v>609334</v>
      </c>
      <c r="I435" s="183">
        <v>0.61</v>
      </c>
      <c r="J435" s="183">
        <f t="shared" si="6"/>
        <v>371.69</v>
      </c>
    </row>
    <row r="436" spans="2:10" x14ac:dyDescent="0.25">
      <c r="B436" s="179">
        <v>409</v>
      </c>
      <c r="C436" s="180">
        <v>10352324</v>
      </c>
      <c r="D436" s="180" t="s">
        <v>496</v>
      </c>
      <c r="E436" s="180" t="s">
        <v>148</v>
      </c>
      <c r="F436" s="181">
        <v>43668</v>
      </c>
      <c r="G436" s="181">
        <v>43737</v>
      </c>
      <c r="H436" s="182">
        <v>603079</v>
      </c>
      <c r="I436" s="183">
        <v>0.61</v>
      </c>
      <c r="J436" s="183">
        <f t="shared" si="6"/>
        <v>367.88</v>
      </c>
    </row>
    <row r="437" spans="2:10" x14ac:dyDescent="0.25">
      <c r="B437" s="179">
        <v>410</v>
      </c>
      <c r="C437" s="180">
        <v>10352325</v>
      </c>
      <c r="D437" s="180" t="s">
        <v>497</v>
      </c>
      <c r="E437" s="180" t="s">
        <v>161</v>
      </c>
      <c r="F437" s="181">
        <v>43668</v>
      </c>
      <c r="G437" s="181">
        <v>43738</v>
      </c>
      <c r="H437" s="182">
        <v>359333</v>
      </c>
      <c r="I437" s="183">
        <v>0.61</v>
      </c>
      <c r="J437" s="183">
        <f t="shared" si="6"/>
        <v>219.19</v>
      </c>
    </row>
    <row r="438" spans="2:10" x14ac:dyDescent="0.25">
      <c r="B438" s="179">
        <v>411</v>
      </c>
      <c r="C438" s="180">
        <v>10352326</v>
      </c>
      <c r="D438" s="180" t="s">
        <v>498</v>
      </c>
      <c r="E438" s="180" t="s">
        <v>157</v>
      </c>
      <c r="F438" s="181">
        <v>43662</v>
      </c>
      <c r="G438" s="181">
        <v>43696</v>
      </c>
      <c r="H438" s="182">
        <v>1058371</v>
      </c>
      <c r="I438" s="183">
        <v>0.61</v>
      </c>
      <c r="J438" s="183">
        <f t="shared" si="6"/>
        <v>645.61</v>
      </c>
    </row>
    <row r="439" spans="2:10" x14ac:dyDescent="0.25">
      <c r="B439" s="179">
        <v>412</v>
      </c>
      <c r="C439" s="180">
        <v>10352326</v>
      </c>
      <c r="D439" s="180" t="s">
        <v>498</v>
      </c>
      <c r="E439" s="180" t="s">
        <v>155</v>
      </c>
      <c r="F439" s="181">
        <v>43662</v>
      </c>
      <c r="G439" s="181">
        <v>43696</v>
      </c>
      <c r="H439" s="182">
        <v>389765</v>
      </c>
      <c r="I439" s="183">
        <v>0.61</v>
      </c>
      <c r="J439" s="183">
        <f t="shared" si="6"/>
        <v>237.76</v>
      </c>
    </row>
    <row r="440" spans="2:10" x14ac:dyDescent="0.25">
      <c r="B440" s="179">
        <v>413</v>
      </c>
      <c r="C440" s="180">
        <v>10352327</v>
      </c>
      <c r="D440" s="180" t="s">
        <v>499</v>
      </c>
      <c r="E440" s="180" t="s">
        <v>155</v>
      </c>
      <c r="F440" s="181">
        <v>43661</v>
      </c>
      <c r="G440" s="181">
        <v>43688</v>
      </c>
      <c r="H440" s="182">
        <v>2412746</v>
      </c>
      <c r="I440" s="183">
        <v>0.61</v>
      </c>
      <c r="J440" s="183">
        <f t="shared" si="6"/>
        <v>1471.78</v>
      </c>
    </row>
    <row r="441" spans="2:10" x14ac:dyDescent="0.25">
      <c r="B441" s="179">
        <v>414</v>
      </c>
      <c r="C441" s="180">
        <v>10352333</v>
      </c>
      <c r="D441" s="180" t="s">
        <v>500</v>
      </c>
      <c r="E441" s="180" t="s">
        <v>161</v>
      </c>
      <c r="F441" s="181">
        <v>43669</v>
      </c>
      <c r="G441" s="181">
        <v>43738</v>
      </c>
      <c r="H441" s="182">
        <v>613908</v>
      </c>
      <c r="I441" s="183">
        <v>0.61</v>
      </c>
      <c r="J441" s="183">
        <f t="shared" si="6"/>
        <v>374.48</v>
      </c>
    </row>
    <row r="442" spans="2:10" x14ac:dyDescent="0.25">
      <c r="B442" s="179">
        <v>415</v>
      </c>
      <c r="C442" s="180">
        <v>10352334</v>
      </c>
      <c r="D442" s="180" t="s">
        <v>501</v>
      </c>
      <c r="E442" s="180" t="s">
        <v>161</v>
      </c>
      <c r="F442" s="181">
        <v>43668</v>
      </c>
      <c r="G442" s="181">
        <v>43709</v>
      </c>
      <c r="H442" s="182">
        <v>1188382</v>
      </c>
      <c r="I442" s="183">
        <v>0.61</v>
      </c>
      <c r="J442" s="183">
        <f t="shared" si="6"/>
        <v>724.91</v>
      </c>
    </row>
    <row r="443" spans="2:10" x14ac:dyDescent="0.25">
      <c r="B443" s="179">
        <v>416</v>
      </c>
      <c r="C443" s="180">
        <v>10352335</v>
      </c>
      <c r="D443" s="180" t="s">
        <v>502</v>
      </c>
      <c r="E443" s="180" t="s">
        <v>148</v>
      </c>
      <c r="F443" s="181">
        <v>43662</v>
      </c>
      <c r="G443" s="181">
        <v>43702</v>
      </c>
      <c r="H443" s="182">
        <v>3809</v>
      </c>
      <c r="I443" s="183">
        <v>0.61</v>
      </c>
      <c r="J443" s="183">
        <f t="shared" si="6"/>
        <v>2.3199999999999998</v>
      </c>
    </row>
    <row r="444" spans="2:10" x14ac:dyDescent="0.25">
      <c r="B444" s="179">
        <v>417</v>
      </c>
      <c r="C444" s="180">
        <v>10352335</v>
      </c>
      <c r="D444" s="180" t="s">
        <v>502</v>
      </c>
      <c r="E444" s="180" t="s">
        <v>161</v>
      </c>
      <c r="F444" s="181">
        <v>43662</v>
      </c>
      <c r="G444" s="181">
        <v>43702</v>
      </c>
      <c r="H444" s="182">
        <v>75992</v>
      </c>
      <c r="I444" s="183">
        <v>0.61</v>
      </c>
      <c r="J444" s="183">
        <f t="shared" si="6"/>
        <v>46.36</v>
      </c>
    </row>
    <row r="445" spans="2:10" x14ac:dyDescent="0.25">
      <c r="B445" s="179">
        <v>418</v>
      </c>
      <c r="C445" s="180">
        <v>10352336</v>
      </c>
      <c r="D445" s="180" t="s">
        <v>503</v>
      </c>
      <c r="E445" s="180" t="s">
        <v>148</v>
      </c>
      <c r="F445" s="181">
        <v>43671</v>
      </c>
      <c r="G445" s="181">
        <v>43730</v>
      </c>
      <c r="H445" s="182">
        <v>337700</v>
      </c>
      <c r="I445" s="183">
        <v>0.61</v>
      </c>
      <c r="J445" s="183">
        <f t="shared" si="6"/>
        <v>206</v>
      </c>
    </row>
    <row r="446" spans="2:10" x14ac:dyDescent="0.25">
      <c r="B446" s="179">
        <v>419</v>
      </c>
      <c r="C446" s="180">
        <v>10352337</v>
      </c>
      <c r="D446" s="180" t="s">
        <v>504</v>
      </c>
      <c r="E446" s="180" t="s">
        <v>148</v>
      </c>
      <c r="F446" s="181">
        <v>43671</v>
      </c>
      <c r="G446" s="181">
        <v>43695</v>
      </c>
      <c r="H446" s="182">
        <v>40707</v>
      </c>
      <c r="I446" s="183">
        <v>0.61</v>
      </c>
      <c r="J446" s="183">
        <f t="shared" si="6"/>
        <v>24.83</v>
      </c>
    </row>
    <row r="447" spans="2:10" x14ac:dyDescent="0.25">
      <c r="B447" s="179">
        <v>420</v>
      </c>
      <c r="C447" s="180">
        <v>10352338</v>
      </c>
      <c r="D447" s="180" t="s">
        <v>505</v>
      </c>
      <c r="E447" s="180" t="s">
        <v>157</v>
      </c>
      <c r="F447" s="181">
        <v>43675</v>
      </c>
      <c r="G447" s="181">
        <v>43688</v>
      </c>
      <c r="H447" s="182">
        <v>130531</v>
      </c>
      <c r="I447" s="183">
        <v>0.61</v>
      </c>
      <c r="J447" s="183">
        <f t="shared" si="6"/>
        <v>79.62</v>
      </c>
    </row>
    <row r="448" spans="2:10" x14ac:dyDescent="0.25">
      <c r="B448" s="179">
        <v>421</v>
      </c>
      <c r="C448" s="180">
        <v>10352340</v>
      </c>
      <c r="D448" s="180" t="s">
        <v>506</v>
      </c>
      <c r="E448" s="180" t="s">
        <v>148</v>
      </c>
      <c r="F448" s="181">
        <v>43648</v>
      </c>
      <c r="G448" s="181">
        <v>43730</v>
      </c>
      <c r="H448" s="182">
        <v>85531</v>
      </c>
      <c r="I448" s="183">
        <v>0.61</v>
      </c>
      <c r="J448" s="183">
        <f t="shared" si="6"/>
        <v>52.17</v>
      </c>
    </row>
    <row r="449" spans="2:10" x14ac:dyDescent="0.25">
      <c r="B449" s="179">
        <v>422</v>
      </c>
      <c r="C449" s="180">
        <v>10352341</v>
      </c>
      <c r="D449" s="180" t="s">
        <v>507</v>
      </c>
      <c r="E449" s="180" t="s">
        <v>148</v>
      </c>
      <c r="F449" s="181">
        <v>43654</v>
      </c>
      <c r="G449" s="181">
        <v>43716</v>
      </c>
      <c r="H449" s="182">
        <v>47773</v>
      </c>
      <c r="I449" s="183">
        <v>0.61</v>
      </c>
      <c r="J449" s="183">
        <f t="shared" si="6"/>
        <v>29.14</v>
      </c>
    </row>
    <row r="450" spans="2:10" x14ac:dyDescent="0.25">
      <c r="B450" s="179">
        <v>423</v>
      </c>
      <c r="C450" s="180">
        <v>10352342</v>
      </c>
      <c r="D450" s="180" t="s">
        <v>508</v>
      </c>
      <c r="E450" s="180" t="s">
        <v>148</v>
      </c>
      <c r="F450" s="181">
        <v>43654</v>
      </c>
      <c r="G450" s="181">
        <v>43716</v>
      </c>
      <c r="H450" s="182">
        <v>32372</v>
      </c>
      <c r="I450" s="183">
        <v>0.61</v>
      </c>
      <c r="J450" s="183">
        <f t="shared" si="6"/>
        <v>19.75</v>
      </c>
    </row>
    <row r="451" spans="2:10" x14ac:dyDescent="0.25">
      <c r="B451" s="179">
        <v>424</v>
      </c>
      <c r="C451" s="180">
        <v>10352343</v>
      </c>
      <c r="D451" s="180" t="s">
        <v>509</v>
      </c>
      <c r="E451" s="180" t="s">
        <v>148</v>
      </c>
      <c r="F451" s="181">
        <v>43654</v>
      </c>
      <c r="G451" s="181">
        <v>43716</v>
      </c>
      <c r="H451" s="182">
        <v>16102</v>
      </c>
      <c r="I451" s="183">
        <v>0.61</v>
      </c>
      <c r="J451" s="183">
        <f t="shared" si="6"/>
        <v>9.82</v>
      </c>
    </row>
    <row r="452" spans="2:10" x14ac:dyDescent="0.25">
      <c r="B452" s="179">
        <v>425</v>
      </c>
      <c r="C452" s="180">
        <v>10352347</v>
      </c>
      <c r="D452" s="180" t="s">
        <v>510</v>
      </c>
      <c r="E452" s="180" t="s">
        <v>161</v>
      </c>
      <c r="F452" s="181">
        <v>43668</v>
      </c>
      <c r="G452" s="181">
        <v>43695</v>
      </c>
      <c r="H452" s="182">
        <v>197771</v>
      </c>
      <c r="I452" s="183">
        <v>0.61</v>
      </c>
      <c r="J452" s="183">
        <f t="shared" si="6"/>
        <v>120.64</v>
      </c>
    </row>
    <row r="453" spans="2:10" x14ac:dyDescent="0.25">
      <c r="B453" s="179">
        <v>426</v>
      </c>
      <c r="C453" s="180">
        <v>10352349</v>
      </c>
      <c r="D453" s="180" t="s">
        <v>511</v>
      </c>
      <c r="E453" s="180" t="s">
        <v>148</v>
      </c>
      <c r="F453" s="181">
        <v>43675</v>
      </c>
      <c r="G453" s="181">
        <v>43702</v>
      </c>
      <c r="H453" s="182">
        <v>20093</v>
      </c>
      <c r="I453" s="183">
        <v>0.61</v>
      </c>
      <c r="J453" s="183">
        <f t="shared" si="6"/>
        <v>12.26</v>
      </c>
    </row>
    <row r="454" spans="2:10" x14ac:dyDescent="0.25">
      <c r="B454" s="179">
        <v>427</v>
      </c>
      <c r="C454" s="180">
        <v>10352350</v>
      </c>
      <c r="D454" s="180" t="s">
        <v>512</v>
      </c>
      <c r="E454" s="180" t="s">
        <v>161</v>
      </c>
      <c r="F454" s="181">
        <v>43675</v>
      </c>
      <c r="G454" s="181">
        <v>43702</v>
      </c>
      <c r="H454" s="182">
        <v>107966</v>
      </c>
      <c r="I454" s="183">
        <v>0.61</v>
      </c>
      <c r="J454" s="183">
        <f t="shared" si="6"/>
        <v>65.86</v>
      </c>
    </row>
    <row r="455" spans="2:10" x14ac:dyDescent="0.25">
      <c r="B455" s="179">
        <v>428</v>
      </c>
      <c r="C455" s="180">
        <v>10352353</v>
      </c>
      <c r="D455" s="180" t="s">
        <v>513</v>
      </c>
      <c r="E455" s="180" t="s">
        <v>157</v>
      </c>
      <c r="F455" s="181">
        <v>43675</v>
      </c>
      <c r="G455" s="181">
        <v>43683</v>
      </c>
      <c r="H455" s="182">
        <v>394988</v>
      </c>
      <c r="I455" s="183">
        <v>0.61</v>
      </c>
      <c r="J455" s="183">
        <f t="shared" si="6"/>
        <v>240.94</v>
      </c>
    </row>
    <row r="456" spans="2:10" x14ac:dyDescent="0.25">
      <c r="B456" s="179">
        <v>429</v>
      </c>
      <c r="C456" s="180">
        <v>10352353</v>
      </c>
      <c r="D456" s="180" t="s">
        <v>513</v>
      </c>
      <c r="E456" s="180" t="s">
        <v>155</v>
      </c>
      <c r="F456" s="181">
        <v>43675</v>
      </c>
      <c r="G456" s="181">
        <v>43683</v>
      </c>
      <c r="H456" s="182">
        <v>201503</v>
      </c>
      <c r="I456" s="183">
        <v>0.61</v>
      </c>
      <c r="J456" s="183">
        <f t="shared" si="6"/>
        <v>122.92</v>
      </c>
    </row>
    <row r="457" spans="2:10" x14ac:dyDescent="0.25">
      <c r="B457" s="179">
        <v>430</v>
      </c>
      <c r="C457" s="180">
        <v>10352354</v>
      </c>
      <c r="D457" s="180" t="s">
        <v>514</v>
      </c>
      <c r="E457" s="180" t="s">
        <v>157</v>
      </c>
      <c r="F457" s="181">
        <v>43670</v>
      </c>
      <c r="G457" s="181">
        <v>43702</v>
      </c>
      <c r="H457" s="182">
        <v>62803</v>
      </c>
      <c r="I457" s="183">
        <v>0.61</v>
      </c>
      <c r="J457" s="183">
        <f t="shared" si="6"/>
        <v>38.31</v>
      </c>
    </row>
    <row r="458" spans="2:10" x14ac:dyDescent="0.25">
      <c r="B458" s="179">
        <v>431</v>
      </c>
      <c r="C458" s="180">
        <v>10352354</v>
      </c>
      <c r="D458" s="180" t="s">
        <v>514</v>
      </c>
      <c r="E458" s="180" t="s">
        <v>155</v>
      </c>
      <c r="F458" s="181">
        <v>43670</v>
      </c>
      <c r="G458" s="181">
        <v>43702</v>
      </c>
      <c r="H458" s="182">
        <v>37874</v>
      </c>
      <c r="I458" s="183">
        <v>0.61</v>
      </c>
      <c r="J458" s="183">
        <f t="shared" si="6"/>
        <v>23.1</v>
      </c>
    </row>
    <row r="459" spans="2:10" x14ac:dyDescent="0.25">
      <c r="B459" s="179">
        <v>432</v>
      </c>
      <c r="C459" s="180">
        <v>10352356</v>
      </c>
      <c r="D459" s="180" t="s">
        <v>515</v>
      </c>
      <c r="E459" s="180" t="s">
        <v>157</v>
      </c>
      <c r="F459" s="181">
        <v>43676</v>
      </c>
      <c r="G459" s="181">
        <v>43681</v>
      </c>
      <c r="H459" s="182">
        <v>63</v>
      </c>
      <c r="I459" s="183">
        <v>0.61</v>
      </c>
      <c r="J459" s="183">
        <f t="shared" si="6"/>
        <v>0.04</v>
      </c>
    </row>
    <row r="460" spans="2:10" x14ac:dyDescent="0.25">
      <c r="B460" s="179">
        <v>433</v>
      </c>
      <c r="C460" s="180">
        <v>10352356</v>
      </c>
      <c r="D460" s="180" t="s">
        <v>515</v>
      </c>
      <c r="E460" s="180" t="s">
        <v>155</v>
      </c>
      <c r="F460" s="181">
        <v>43676</v>
      </c>
      <c r="G460" s="181">
        <v>43681</v>
      </c>
      <c r="H460" s="182">
        <v>448</v>
      </c>
      <c r="I460" s="183">
        <v>0.61</v>
      </c>
      <c r="J460" s="183">
        <f t="shared" si="6"/>
        <v>0.27</v>
      </c>
    </row>
    <row r="461" spans="2:10" x14ac:dyDescent="0.25">
      <c r="B461" s="179">
        <v>434</v>
      </c>
      <c r="C461" s="180">
        <v>10352357</v>
      </c>
      <c r="D461" s="180" t="s">
        <v>516</v>
      </c>
      <c r="E461" s="180" t="s">
        <v>148</v>
      </c>
      <c r="F461" s="181">
        <v>43675</v>
      </c>
      <c r="G461" s="181">
        <v>43737</v>
      </c>
      <c r="H461" s="182">
        <v>26171</v>
      </c>
      <c r="I461" s="183">
        <v>0.61</v>
      </c>
      <c r="J461" s="183">
        <f t="shared" si="6"/>
        <v>15.96</v>
      </c>
    </row>
    <row r="462" spans="2:10" x14ac:dyDescent="0.25">
      <c r="B462" s="179">
        <v>435</v>
      </c>
      <c r="C462" s="180">
        <v>10352358</v>
      </c>
      <c r="D462" s="180" t="s">
        <v>517</v>
      </c>
      <c r="E462" s="180" t="s">
        <v>161</v>
      </c>
      <c r="F462" s="181">
        <v>43675</v>
      </c>
      <c r="G462" s="181">
        <v>43695</v>
      </c>
      <c r="H462" s="182">
        <v>89413</v>
      </c>
      <c r="I462" s="183">
        <v>0.61</v>
      </c>
      <c r="J462" s="183">
        <f t="shared" si="6"/>
        <v>54.54</v>
      </c>
    </row>
    <row r="463" spans="2:10" x14ac:dyDescent="0.25">
      <c r="B463" s="179">
        <v>436</v>
      </c>
      <c r="C463" s="180">
        <v>10352363</v>
      </c>
      <c r="D463" s="180" t="s">
        <v>518</v>
      </c>
      <c r="E463" s="180" t="s">
        <v>161</v>
      </c>
      <c r="F463" s="181">
        <v>43678</v>
      </c>
      <c r="G463" s="181">
        <v>43710</v>
      </c>
      <c r="H463" s="182">
        <v>587</v>
      </c>
      <c r="I463" s="183">
        <v>0.61</v>
      </c>
      <c r="J463" s="183">
        <f t="shared" si="6"/>
        <v>0.36</v>
      </c>
    </row>
    <row r="464" spans="2:10" x14ac:dyDescent="0.25">
      <c r="B464" s="179">
        <v>437</v>
      </c>
      <c r="C464" s="180">
        <v>10352365</v>
      </c>
      <c r="D464" s="180" t="s">
        <v>519</v>
      </c>
      <c r="E464" s="180" t="s">
        <v>157</v>
      </c>
      <c r="F464" s="181">
        <v>43675</v>
      </c>
      <c r="G464" s="181">
        <v>43688</v>
      </c>
      <c r="H464" s="182">
        <v>27261</v>
      </c>
      <c r="I464" s="183">
        <v>0.61</v>
      </c>
      <c r="J464" s="183">
        <f t="shared" si="6"/>
        <v>16.63</v>
      </c>
    </row>
    <row r="465" spans="2:10" x14ac:dyDescent="0.25">
      <c r="B465" s="179">
        <v>438</v>
      </c>
      <c r="C465" s="180">
        <v>10352366</v>
      </c>
      <c r="D465" s="180" t="s">
        <v>520</v>
      </c>
      <c r="E465" s="180" t="s">
        <v>148</v>
      </c>
      <c r="F465" s="181">
        <v>43678</v>
      </c>
      <c r="G465" s="181">
        <v>43737</v>
      </c>
      <c r="H465" s="182">
        <v>1906</v>
      </c>
      <c r="I465" s="183">
        <v>0.61</v>
      </c>
      <c r="J465" s="183">
        <f t="shared" si="6"/>
        <v>1.1599999999999999</v>
      </c>
    </row>
    <row r="466" spans="2:10" x14ac:dyDescent="0.25">
      <c r="B466" s="179">
        <v>439</v>
      </c>
      <c r="C466" s="180">
        <v>10352371</v>
      </c>
      <c r="D466" s="180" t="s">
        <v>521</v>
      </c>
      <c r="E466" s="180" t="s">
        <v>157</v>
      </c>
      <c r="F466" s="181">
        <v>43676</v>
      </c>
      <c r="G466" s="181">
        <v>43695</v>
      </c>
      <c r="H466" s="182">
        <v>1</v>
      </c>
      <c r="I466" s="183">
        <v>0.61</v>
      </c>
      <c r="J466" s="183">
        <f t="shared" si="6"/>
        <v>0</v>
      </c>
    </row>
    <row r="467" spans="2:10" x14ac:dyDescent="0.25">
      <c r="B467" s="179">
        <v>440</v>
      </c>
      <c r="C467" s="180">
        <v>24280716</v>
      </c>
      <c r="D467" s="180" t="s">
        <v>522</v>
      </c>
      <c r="E467" s="180" t="s">
        <v>523</v>
      </c>
      <c r="F467" s="181">
        <v>43647</v>
      </c>
      <c r="G467" s="181">
        <v>43737</v>
      </c>
      <c r="H467" s="182">
        <v>134804</v>
      </c>
      <c r="I467" s="183">
        <v>0.61</v>
      </c>
      <c r="J467" s="183">
        <f t="shared" si="6"/>
        <v>82.23</v>
      </c>
    </row>
    <row r="468" spans="2:10" x14ac:dyDescent="0.25">
      <c r="B468" s="179">
        <v>441</v>
      </c>
      <c r="C468" s="180">
        <v>24280716</v>
      </c>
      <c r="D468" s="180" t="s">
        <v>522</v>
      </c>
      <c r="E468" s="180" t="s">
        <v>524</v>
      </c>
      <c r="F468" s="181">
        <v>43647</v>
      </c>
      <c r="G468" s="181">
        <v>43737</v>
      </c>
      <c r="H468" s="182">
        <v>346</v>
      </c>
      <c r="I468" s="183">
        <v>0.61</v>
      </c>
      <c r="J468" s="183">
        <f t="shared" si="6"/>
        <v>0.21</v>
      </c>
    </row>
    <row r="469" spans="2:10" x14ac:dyDescent="0.25">
      <c r="B469" s="179">
        <v>442</v>
      </c>
      <c r="C469" s="180">
        <v>24280716</v>
      </c>
      <c r="D469" s="180" t="s">
        <v>522</v>
      </c>
      <c r="E469" s="180" t="s">
        <v>525</v>
      </c>
      <c r="F469" s="181">
        <v>43647</v>
      </c>
      <c r="G469" s="181">
        <v>43737</v>
      </c>
      <c r="H469" s="182">
        <v>347872</v>
      </c>
      <c r="I469" s="183">
        <v>0.61</v>
      </c>
      <c r="J469" s="183">
        <f t="shared" si="6"/>
        <v>212.2</v>
      </c>
    </row>
    <row r="470" spans="2:10" x14ac:dyDescent="0.25">
      <c r="B470" s="179">
        <v>443</v>
      </c>
      <c r="C470" s="180">
        <v>24280716</v>
      </c>
      <c r="D470" s="180" t="s">
        <v>522</v>
      </c>
      <c r="E470" s="180" t="s">
        <v>526</v>
      </c>
      <c r="F470" s="181">
        <v>43647</v>
      </c>
      <c r="G470" s="181">
        <v>43737</v>
      </c>
      <c r="H470" s="182">
        <v>81612</v>
      </c>
      <c r="I470" s="183">
        <v>0.61</v>
      </c>
      <c r="J470" s="183">
        <f t="shared" si="6"/>
        <v>49.78</v>
      </c>
    </row>
    <row r="471" spans="2:10" x14ac:dyDescent="0.25">
      <c r="B471" s="179">
        <v>444</v>
      </c>
      <c r="C471" s="180">
        <v>24517305</v>
      </c>
      <c r="D471" s="180" t="s">
        <v>527</v>
      </c>
      <c r="E471" s="180" t="s">
        <v>523</v>
      </c>
      <c r="F471" s="181">
        <v>43577</v>
      </c>
      <c r="G471" s="181">
        <v>43723</v>
      </c>
      <c r="H471" s="182">
        <v>407</v>
      </c>
      <c r="I471" s="183">
        <v>0.61</v>
      </c>
      <c r="J471" s="183">
        <f t="shared" si="6"/>
        <v>0.25</v>
      </c>
    </row>
    <row r="472" spans="2:10" x14ac:dyDescent="0.25">
      <c r="B472" s="179">
        <v>445</v>
      </c>
      <c r="C472" s="180">
        <v>24517305</v>
      </c>
      <c r="D472" s="180" t="s">
        <v>527</v>
      </c>
      <c r="E472" s="180" t="s">
        <v>525</v>
      </c>
      <c r="F472" s="181">
        <v>43577</v>
      </c>
      <c r="G472" s="181">
        <v>43723</v>
      </c>
      <c r="H472" s="182">
        <v>3945</v>
      </c>
      <c r="I472" s="183">
        <v>0.61</v>
      </c>
      <c r="J472" s="183">
        <f t="shared" si="6"/>
        <v>2.41</v>
      </c>
    </row>
    <row r="473" spans="2:10" x14ac:dyDescent="0.25">
      <c r="B473" s="179">
        <v>446</v>
      </c>
      <c r="C473" s="180">
        <v>24517305</v>
      </c>
      <c r="D473" s="180" t="s">
        <v>527</v>
      </c>
      <c r="E473" s="180" t="s">
        <v>526</v>
      </c>
      <c r="F473" s="181">
        <v>43577</v>
      </c>
      <c r="G473" s="181">
        <v>43723</v>
      </c>
      <c r="H473" s="182">
        <v>80</v>
      </c>
      <c r="I473" s="183">
        <v>0.61</v>
      </c>
      <c r="J473" s="183">
        <f t="shared" si="6"/>
        <v>0.05</v>
      </c>
    </row>
    <row r="474" spans="2:10" x14ac:dyDescent="0.25">
      <c r="B474" s="179">
        <v>447</v>
      </c>
      <c r="C474" s="180">
        <v>24575202</v>
      </c>
      <c r="D474" s="180" t="s">
        <v>528</v>
      </c>
      <c r="E474" s="180" t="s">
        <v>523</v>
      </c>
      <c r="F474" s="181">
        <v>43605</v>
      </c>
      <c r="G474" s="181">
        <v>43695</v>
      </c>
      <c r="H474" s="182">
        <v>1566</v>
      </c>
      <c r="I474" s="183">
        <v>0.61</v>
      </c>
      <c r="J474" s="183">
        <f t="shared" si="6"/>
        <v>0.96</v>
      </c>
    </row>
    <row r="475" spans="2:10" x14ac:dyDescent="0.25">
      <c r="B475" s="179">
        <v>448</v>
      </c>
      <c r="C475" s="180">
        <v>24575202</v>
      </c>
      <c r="D475" s="180" t="s">
        <v>528</v>
      </c>
      <c r="E475" s="180" t="s">
        <v>526</v>
      </c>
      <c r="F475" s="181">
        <v>43605</v>
      </c>
      <c r="G475" s="181">
        <v>43695</v>
      </c>
      <c r="H475" s="182">
        <v>2291</v>
      </c>
      <c r="I475" s="183">
        <v>0.61</v>
      </c>
      <c r="J475" s="183">
        <f t="shared" si="6"/>
        <v>1.4</v>
      </c>
    </row>
    <row r="476" spans="2:10" x14ac:dyDescent="0.25">
      <c r="B476" s="179">
        <v>449</v>
      </c>
      <c r="C476" s="180">
        <v>24622927</v>
      </c>
      <c r="D476" s="180" t="s">
        <v>529</v>
      </c>
      <c r="E476" s="180" t="s">
        <v>523</v>
      </c>
      <c r="F476" s="181">
        <v>43633</v>
      </c>
      <c r="G476" s="181">
        <v>43646</v>
      </c>
      <c r="H476" s="182">
        <v>2</v>
      </c>
      <c r="I476" s="183">
        <v>0.61</v>
      </c>
      <c r="J476" s="183">
        <f t="shared" ref="J476:J539" si="7">ROUND(H476*(I476/1000),2)</f>
        <v>0</v>
      </c>
    </row>
    <row r="477" spans="2:10" x14ac:dyDescent="0.25">
      <c r="B477" s="179">
        <v>450</v>
      </c>
      <c r="C477" s="180">
        <v>24622927</v>
      </c>
      <c r="D477" s="180" t="s">
        <v>529</v>
      </c>
      <c r="E477" s="180" t="s">
        <v>526</v>
      </c>
      <c r="F477" s="181">
        <v>43633</v>
      </c>
      <c r="G477" s="181">
        <v>43646</v>
      </c>
      <c r="H477" s="182">
        <v>3</v>
      </c>
      <c r="I477" s="183">
        <v>0.61</v>
      </c>
      <c r="J477" s="183">
        <f t="shared" si="7"/>
        <v>0</v>
      </c>
    </row>
    <row r="478" spans="2:10" x14ac:dyDescent="0.25">
      <c r="B478" s="179">
        <v>451</v>
      </c>
      <c r="C478" s="180">
        <v>24622942</v>
      </c>
      <c r="D478" s="180" t="s">
        <v>530</v>
      </c>
      <c r="E478" s="180" t="s">
        <v>523</v>
      </c>
      <c r="F478" s="181">
        <v>43647</v>
      </c>
      <c r="G478" s="181">
        <v>43737</v>
      </c>
      <c r="H478" s="182">
        <v>64874</v>
      </c>
      <c r="I478" s="183">
        <v>0.61</v>
      </c>
      <c r="J478" s="183">
        <f t="shared" si="7"/>
        <v>39.57</v>
      </c>
    </row>
    <row r="479" spans="2:10" x14ac:dyDescent="0.25">
      <c r="B479" s="179">
        <v>452</v>
      </c>
      <c r="C479" s="180">
        <v>24622942</v>
      </c>
      <c r="D479" s="180" t="s">
        <v>530</v>
      </c>
      <c r="E479" s="180" t="s">
        <v>524</v>
      </c>
      <c r="F479" s="181">
        <v>43647</v>
      </c>
      <c r="G479" s="181">
        <v>43737</v>
      </c>
      <c r="H479" s="182">
        <v>172</v>
      </c>
      <c r="I479" s="183">
        <v>0.61</v>
      </c>
      <c r="J479" s="183">
        <f t="shared" si="7"/>
        <v>0.1</v>
      </c>
    </row>
    <row r="480" spans="2:10" x14ac:dyDescent="0.25">
      <c r="B480" s="179">
        <v>453</v>
      </c>
      <c r="C480" s="180">
        <v>24622942</v>
      </c>
      <c r="D480" s="180" t="s">
        <v>530</v>
      </c>
      <c r="E480" s="180" t="s">
        <v>525</v>
      </c>
      <c r="F480" s="181">
        <v>43647</v>
      </c>
      <c r="G480" s="181">
        <v>43737</v>
      </c>
      <c r="H480" s="182">
        <v>159623</v>
      </c>
      <c r="I480" s="183">
        <v>0.61</v>
      </c>
      <c r="J480" s="183">
        <f t="shared" si="7"/>
        <v>97.37</v>
      </c>
    </row>
    <row r="481" spans="2:10" x14ac:dyDescent="0.25">
      <c r="B481" s="179">
        <v>454</v>
      </c>
      <c r="C481" s="180">
        <v>24622942</v>
      </c>
      <c r="D481" s="180" t="s">
        <v>530</v>
      </c>
      <c r="E481" s="180" t="s">
        <v>526</v>
      </c>
      <c r="F481" s="181">
        <v>43647</v>
      </c>
      <c r="G481" s="181">
        <v>43737</v>
      </c>
      <c r="H481" s="182">
        <v>38704</v>
      </c>
      <c r="I481" s="183">
        <v>0.61</v>
      </c>
      <c r="J481" s="183">
        <f t="shared" si="7"/>
        <v>23.61</v>
      </c>
    </row>
    <row r="482" spans="2:10" x14ac:dyDescent="0.25">
      <c r="B482" s="179">
        <v>455</v>
      </c>
      <c r="C482" s="180">
        <v>24626857</v>
      </c>
      <c r="D482" s="180" t="s">
        <v>531</v>
      </c>
      <c r="E482" s="180" t="s">
        <v>523</v>
      </c>
      <c r="F482" s="181">
        <v>43647</v>
      </c>
      <c r="G482" s="181">
        <v>43737</v>
      </c>
      <c r="H482" s="182">
        <v>162521</v>
      </c>
      <c r="I482" s="183">
        <v>0.61</v>
      </c>
      <c r="J482" s="183">
        <f t="shared" si="7"/>
        <v>99.14</v>
      </c>
    </row>
    <row r="483" spans="2:10" x14ac:dyDescent="0.25">
      <c r="B483" s="179">
        <v>456</v>
      </c>
      <c r="C483" s="180">
        <v>24626857</v>
      </c>
      <c r="D483" s="180" t="s">
        <v>531</v>
      </c>
      <c r="E483" s="180" t="s">
        <v>524</v>
      </c>
      <c r="F483" s="181">
        <v>43647</v>
      </c>
      <c r="G483" s="181">
        <v>43737</v>
      </c>
      <c r="H483" s="182">
        <v>717</v>
      </c>
      <c r="I483" s="183">
        <v>0.61</v>
      </c>
      <c r="J483" s="183">
        <f t="shared" si="7"/>
        <v>0.44</v>
      </c>
    </row>
    <row r="484" spans="2:10" x14ac:dyDescent="0.25">
      <c r="B484" s="179">
        <v>457</v>
      </c>
      <c r="C484" s="180">
        <v>24626857</v>
      </c>
      <c r="D484" s="180" t="s">
        <v>531</v>
      </c>
      <c r="E484" s="180" t="s">
        <v>525</v>
      </c>
      <c r="F484" s="181">
        <v>43647</v>
      </c>
      <c r="G484" s="181">
        <v>43737</v>
      </c>
      <c r="H484" s="182">
        <v>483771</v>
      </c>
      <c r="I484" s="183">
        <v>0.61</v>
      </c>
      <c r="J484" s="183">
        <f t="shared" si="7"/>
        <v>295.10000000000002</v>
      </c>
    </row>
    <row r="485" spans="2:10" x14ac:dyDescent="0.25">
      <c r="B485" s="179">
        <v>458</v>
      </c>
      <c r="C485" s="180">
        <v>24626857</v>
      </c>
      <c r="D485" s="180" t="s">
        <v>531</v>
      </c>
      <c r="E485" s="180" t="s">
        <v>526</v>
      </c>
      <c r="F485" s="181">
        <v>43647</v>
      </c>
      <c r="G485" s="181">
        <v>43737</v>
      </c>
      <c r="H485" s="182">
        <v>128977</v>
      </c>
      <c r="I485" s="183">
        <v>0.61</v>
      </c>
      <c r="J485" s="183">
        <f t="shared" si="7"/>
        <v>78.680000000000007</v>
      </c>
    </row>
    <row r="486" spans="2:10" x14ac:dyDescent="0.25">
      <c r="B486" s="179">
        <v>459</v>
      </c>
      <c r="C486" s="180">
        <v>24744632</v>
      </c>
      <c r="D486" s="180" t="s">
        <v>532</v>
      </c>
      <c r="E486" s="180" t="s">
        <v>523</v>
      </c>
      <c r="F486" s="181">
        <v>43647</v>
      </c>
      <c r="G486" s="181">
        <v>43737</v>
      </c>
      <c r="H486" s="182">
        <v>382577</v>
      </c>
      <c r="I486" s="183">
        <v>0.61</v>
      </c>
      <c r="J486" s="183">
        <f t="shared" si="7"/>
        <v>233.37</v>
      </c>
    </row>
    <row r="487" spans="2:10" x14ac:dyDescent="0.25">
      <c r="B487" s="179">
        <v>460</v>
      </c>
      <c r="C487" s="180">
        <v>24744632</v>
      </c>
      <c r="D487" s="180" t="s">
        <v>532</v>
      </c>
      <c r="E487" s="180" t="s">
        <v>524</v>
      </c>
      <c r="F487" s="181">
        <v>43647</v>
      </c>
      <c r="G487" s="181">
        <v>43737</v>
      </c>
      <c r="H487" s="182">
        <v>1040</v>
      </c>
      <c r="I487" s="183">
        <v>0.61</v>
      </c>
      <c r="J487" s="183">
        <f t="shared" si="7"/>
        <v>0.63</v>
      </c>
    </row>
    <row r="488" spans="2:10" x14ac:dyDescent="0.25">
      <c r="B488" s="179">
        <v>461</v>
      </c>
      <c r="C488" s="180">
        <v>24744632</v>
      </c>
      <c r="D488" s="180" t="s">
        <v>532</v>
      </c>
      <c r="E488" s="180" t="s">
        <v>525</v>
      </c>
      <c r="F488" s="181">
        <v>43647</v>
      </c>
      <c r="G488" s="181">
        <v>43737</v>
      </c>
      <c r="H488" s="182">
        <v>1041246</v>
      </c>
      <c r="I488" s="183">
        <v>0.61</v>
      </c>
      <c r="J488" s="183">
        <f t="shared" si="7"/>
        <v>635.16</v>
      </c>
    </row>
    <row r="489" spans="2:10" x14ac:dyDescent="0.25">
      <c r="B489" s="179">
        <v>462</v>
      </c>
      <c r="C489" s="180">
        <v>24744632</v>
      </c>
      <c r="D489" s="180" t="s">
        <v>532</v>
      </c>
      <c r="E489" s="180" t="s">
        <v>526</v>
      </c>
      <c r="F489" s="181">
        <v>43647</v>
      </c>
      <c r="G489" s="181">
        <v>43737</v>
      </c>
      <c r="H489" s="182">
        <v>247588</v>
      </c>
      <c r="I489" s="183">
        <v>0.61</v>
      </c>
      <c r="J489" s="183">
        <f t="shared" si="7"/>
        <v>151.03</v>
      </c>
    </row>
    <row r="490" spans="2:10" x14ac:dyDescent="0.25">
      <c r="B490" s="179">
        <v>463</v>
      </c>
      <c r="C490" s="180">
        <v>25343192</v>
      </c>
      <c r="D490" s="180" t="s">
        <v>533</v>
      </c>
      <c r="E490" s="180" t="s">
        <v>523</v>
      </c>
      <c r="F490" s="181">
        <v>43661</v>
      </c>
      <c r="G490" s="181">
        <v>43715</v>
      </c>
      <c r="H490" s="182">
        <v>250964</v>
      </c>
      <c r="I490" s="183">
        <v>0.61</v>
      </c>
      <c r="J490" s="183">
        <f t="shared" si="7"/>
        <v>153.09</v>
      </c>
    </row>
    <row r="491" spans="2:10" x14ac:dyDescent="0.25">
      <c r="B491" s="179">
        <v>464</v>
      </c>
      <c r="C491" s="180">
        <v>25343192</v>
      </c>
      <c r="D491" s="180" t="s">
        <v>533</v>
      </c>
      <c r="E491" s="180" t="s">
        <v>524</v>
      </c>
      <c r="F491" s="181">
        <v>43661</v>
      </c>
      <c r="G491" s="181">
        <v>43715</v>
      </c>
      <c r="H491" s="182">
        <v>618</v>
      </c>
      <c r="I491" s="183">
        <v>0.61</v>
      </c>
      <c r="J491" s="183">
        <f t="shared" si="7"/>
        <v>0.38</v>
      </c>
    </row>
    <row r="492" spans="2:10" x14ac:dyDescent="0.25">
      <c r="B492" s="179">
        <v>465</v>
      </c>
      <c r="C492" s="180">
        <v>25343192</v>
      </c>
      <c r="D492" s="180" t="s">
        <v>533</v>
      </c>
      <c r="E492" s="180" t="s">
        <v>525</v>
      </c>
      <c r="F492" s="181">
        <v>43661</v>
      </c>
      <c r="G492" s="181">
        <v>43715</v>
      </c>
      <c r="H492" s="182">
        <v>616450</v>
      </c>
      <c r="I492" s="183">
        <v>0.61</v>
      </c>
      <c r="J492" s="183">
        <f t="shared" si="7"/>
        <v>376.03</v>
      </c>
    </row>
    <row r="493" spans="2:10" x14ac:dyDescent="0.25">
      <c r="B493" s="179">
        <v>466</v>
      </c>
      <c r="C493" s="180">
        <v>25343192</v>
      </c>
      <c r="D493" s="180" t="s">
        <v>533</v>
      </c>
      <c r="E493" s="180" t="s">
        <v>526</v>
      </c>
      <c r="F493" s="181">
        <v>43661</v>
      </c>
      <c r="G493" s="181">
        <v>43715</v>
      </c>
      <c r="H493" s="182">
        <v>130404</v>
      </c>
      <c r="I493" s="183">
        <v>0.61</v>
      </c>
      <c r="J493" s="183">
        <f t="shared" si="7"/>
        <v>79.55</v>
      </c>
    </row>
    <row r="494" spans="2:10" x14ac:dyDescent="0.25">
      <c r="B494" s="179">
        <v>467</v>
      </c>
      <c r="C494" s="180">
        <v>25380278</v>
      </c>
      <c r="D494" s="180" t="s">
        <v>534</v>
      </c>
      <c r="E494" s="180" t="s">
        <v>523</v>
      </c>
      <c r="F494" s="181">
        <v>43648</v>
      </c>
      <c r="G494" s="181">
        <v>43711</v>
      </c>
      <c r="H494" s="182">
        <v>906</v>
      </c>
      <c r="I494" s="183">
        <v>0.61</v>
      </c>
      <c r="J494" s="183">
        <f t="shared" si="7"/>
        <v>0.55000000000000004</v>
      </c>
    </row>
    <row r="495" spans="2:10" x14ac:dyDescent="0.25">
      <c r="B495" s="179">
        <v>468</v>
      </c>
      <c r="C495" s="180">
        <v>25380278</v>
      </c>
      <c r="D495" s="180" t="s">
        <v>534</v>
      </c>
      <c r="E495" s="180" t="s">
        <v>525</v>
      </c>
      <c r="F495" s="181">
        <v>43648</v>
      </c>
      <c r="G495" s="181">
        <v>43711</v>
      </c>
      <c r="H495" s="182">
        <v>319773</v>
      </c>
      <c r="I495" s="183">
        <v>0.61</v>
      </c>
      <c r="J495" s="183">
        <f t="shared" si="7"/>
        <v>195.06</v>
      </c>
    </row>
    <row r="496" spans="2:10" x14ac:dyDescent="0.25">
      <c r="B496" s="179">
        <v>469</v>
      </c>
      <c r="C496" s="180">
        <v>25380278</v>
      </c>
      <c r="D496" s="180" t="s">
        <v>534</v>
      </c>
      <c r="E496" s="180" t="s">
        <v>535</v>
      </c>
      <c r="F496" s="181">
        <v>43648</v>
      </c>
      <c r="G496" s="181">
        <v>43711</v>
      </c>
      <c r="H496" s="182">
        <v>106884</v>
      </c>
      <c r="I496" s="183">
        <v>0.61</v>
      </c>
      <c r="J496" s="183">
        <f t="shared" si="7"/>
        <v>65.2</v>
      </c>
    </row>
    <row r="497" spans="2:10" x14ac:dyDescent="0.25">
      <c r="B497" s="179">
        <v>470</v>
      </c>
      <c r="C497" s="180">
        <v>25380278</v>
      </c>
      <c r="D497" s="180" t="s">
        <v>534</v>
      </c>
      <c r="E497" s="180" t="s">
        <v>536</v>
      </c>
      <c r="F497" s="181">
        <v>43648</v>
      </c>
      <c r="G497" s="181">
        <v>43711</v>
      </c>
      <c r="H497" s="182">
        <v>2094</v>
      </c>
      <c r="I497" s="183">
        <v>0.61</v>
      </c>
      <c r="J497" s="183">
        <f t="shared" si="7"/>
        <v>1.28</v>
      </c>
    </row>
    <row r="498" spans="2:10" x14ac:dyDescent="0.25">
      <c r="B498" s="179">
        <v>471</v>
      </c>
      <c r="C498" s="180">
        <v>25446431</v>
      </c>
      <c r="D498" s="180" t="s">
        <v>537</v>
      </c>
      <c r="E498" s="180" t="s">
        <v>523</v>
      </c>
      <c r="F498" s="181">
        <v>43378</v>
      </c>
      <c r="G498" s="181">
        <v>43737</v>
      </c>
      <c r="H498" s="182">
        <v>1135694</v>
      </c>
      <c r="I498" s="183">
        <v>0.61</v>
      </c>
      <c r="J498" s="183">
        <f t="shared" si="7"/>
        <v>692.77</v>
      </c>
    </row>
    <row r="499" spans="2:10" x14ac:dyDescent="0.25">
      <c r="B499" s="179">
        <v>472</v>
      </c>
      <c r="C499" s="180">
        <v>25446431</v>
      </c>
      <c r="D499" s="180" t="s">
        <v>537</v>
      </c>
      <c r="E499" s="180" t="s">
        <v>524</v>
      </c>
      <c r="F499" s="181">
        <v>43378</v>
      </c>
      <c r="G499" s="181">
        <v>43737</v>
      </c>
      <c r="H499" s="182">
        <v>4231</v>
      </c>
      <c r="I499" s="183">
        <v>0.61</v>
      </c>
      <c r="J499" s="183">
        <f t="shared" si="7"/>
        <v>2.58</v>
      </c>
    </row>
    <row r="500" spans="2:10" x14ac:dyDescent="0.25">
      <c r="B500" s="179">
        <v>473</v>
      </c>
      <c r="C500" s="180">
        <v>25446431</v>
      </c>
      <c r="D500" s="180" t="s">
        <v>537</v>
      </c>
      <c r="E500" s="180" t="s">
        <v>525</v>
      </c>
      <c r="F500" s="181">
        <v>43378</v>
      </c>
      <c r="G500" s="181">
        <v>43737</v>
      </c>
      <c r="H500" s="182">
        <v>3189042</v>
      </c>
      <c r="I500" s="183">
        <v>0.61</v>
      </c>
      <c r="J500" s="183">
        <f t="shared" si="7"/>
        <v>1945.32</v>
      </c>
    </row>
    <row r="501" spans="2:10" x14ac:dyDescent="0.25">
      <c r="B501" s="179">
        <v>474</v>
      </c>
      <c r="C501" s="180">
        <v>25446431</v>
      </c>
      <c r="D501" s="180" t="s">
        <v>537</v>
      </c>
      <c r="E501" s="180" t="s">
        <v>526</v>
      </c>
      <c r="F501" s="181">
        <v>43378</v>
      </c>
      <c r="G501" s="181">
        <v>43737</v>
      </c>
      <c r="H501" s="182">
        <v>1190724</v>
      </c>
      <c r="I501" s="183">
        <v>0.61</v>
      </c>
      <c r="J501" s="183">
        <f t="shared" si="7"/>
        <v>726.34</v>
      </c>
    </row>
    <row r="502" spans="2:10" x14ac:dyDescent="0.25">
      <c r="B502" s="179">
        <v>475</v>
      </c>
      <c r="C502" s="180">
        <v>25515694</v>
      </c>
      <c r="D502" s="180" t="s">
        <v>538</v>
      </c>
      <c r="E502" s="180" t="s">
        <v>523</v>
      </c>
      <c r="F502" s="181">
        <v>43647</v>
      </c>
      <c r="G502" s="181">
        <v>43674</v>
      </c>
      <c r="H502" s="182">
        <v>256159</v>
      </c>
      <c r="I502" s="183">
        <v>0.61</v>
      </c>
      <c r="J502" s="183">
        <f t="shared" si="7"/>
        <v>156.26</v>
      </c>
    </row>
    <row r="503" spans="2:10" x14ac:dyDescent="0.25">
      <c r="B503" s="179">
        <v>476</v>
      </c>
      <c r="C503" s="180">
        <v>25515694</v>
      </c>
      <c r="D503" s="180" t="s">
        <v>538</v>
      </c>
      <c r="E503" s="180" t="s">
        <v>526</v>
      </c>
      <c r="F503" s="181">
        <v>43647</v>
      </c>
      <c r="G503" s="181">
        <v>43674</v>
      </c>
      <c r="H503" s="182">
        <v>266197</v>
      </c>
      <c r="I503" s="183">
        <v>0.61</v>
      </c>
      <c r="J503" s="183">
        <f t="shared" si="7"/>
        <v>162.38</v>
      </c>
    </row>
    <row r="504" spans="2:10" x14ac:dyDescent="0.25">
      <c r="B504" s="179">
        <v>477</v>
      </c>
      <c r="C504" s="180">
        <v>25646866</v>
      </c>
      <c r="D504" s="180" t="s">
        <v>539</v>
      </c>
      <c r="E504" s="180" t="s">
        <v>523</v>
      </c>
      <c r="F504" s="181">
        <v>43378</v>
      </c>
      <c r="G504" s="181">
        <v>43702</v>
      </c>
      <c r="H504" s="182">
        <v>9522</v>
      </c>
      <c r="I504" s="183">
        <v>0.61</v>
      </c>
      <c r="J504" s="183">
        <f t="shared" si="7"/>
        <v>5.81</v>
      </c>
    </row>
    <row r="505" spans="2:10" x14ac:dyDescent="0.25">
      <c r="B505" s="179">
        <v>478</v>
      </c>
      <c r="C505" s="180">
        <v>25646866</v>
      </c>
      <c r="D505" s="180" t="s">
        <v>539</v>
      </c>
      <c r="E505" s="180" t="s">
        <v>525</v>
      </c>
      <c r="F505" s="181">
        <v>43378</v>
      </c>
      <c r="G505" s="181">
        <v>43702</v>
      </c>
      <c r="H505" s="182">
        <v>694162</v>
      </c>
      <c r="I505" s="183">
        <v>0.61</v>
      </c>
      <c r="J505" s="183">
        <f t="shared" si="7"/>
        <v>423.44</v>
      </c>
    </row>
    <row r="506" spans="2:10" x14ac:dyDescent="0.25">
      <c r="B506" s="179">
        <v>479</v>
      </c>
      <c r="C506" s="180">
        <v>25646866</v>
      </c>
      <c r="D506" s="180" t="s">
        <v>539</v>
      </c>
      <c r="E506" s="180" t="s">
        <v>526</v>
      </c>
      <c r="F506" s="181">
        <v>43378</v>
      </c>
      <c r="G506" s="181">
        <v>43702</v>
      </c>
      <c r="H506" s="182">
        <v>10168</v>
      </c>
      <c r="I506" s="183">
        <v>0.61</v>
      </c>
      <c r="J506" s="183">
        <f t="shared" si="7"/>
        <v>6.2</v>
      </c>
    </row>
    <row r="507" spans="2:10" x14ac:dyDescent="0.25">
      <c r="B507" s="179">
        <v>480</v>
      </c>
      <c r="C507" s="180">
        <v>26053997</v>
      </c>
      <c r="D507" s="180" t="s">
        <v>540</v>
      </c>
      <c r="E507" s="180" t="s">
        <v>536</v>
      </c>
      <c r="F507" s="181">
        <v>43615</v>
      </c>
      <c r="G507" s="181">
        <v>43628</v>
      </c>
      <c r="H507" s="182">
        <v>1</v>
      </c>
      <c r="I507" s="183">
        <v>0.61</v>
      </c>
      <c r="J507" s="183">
        <f t="shared" si="7"/>
        <v>0</v>
      </c>
    </row>
    <row r="508" spans="2:10" x14ac:dyDescent="0.25">
      <c r="B508" s="179">
        <v>481</v>
      </c>
      <c r="C508" s="180">
        <v>26241670</v>
      </c>
      <c r="D508" s="180" t="s">
        <v>541</v>
      </c>
      <c r="E508" s="180" t="s">
        <v>523</v>
      </c>
      <c r="F508" s="181">
        <v>43647</v>
      </c>
      <c r="G508" s="181">
        <v>43737</v>
      </c>
      <c r="H508" s="182">
        <v>36085</v>
      </c>
      <c r="I508" s="183">
        <v>0.61</v>
      </c>
      <c r="J508" s="183">
        <f t="shared" si="7"/>
        <v>22.01</v>
      </c>
    </row>
    <row r="509" spans="2:10" x14ac:dyDescent="0.25">
      <c r="B509" s="179">
        <v>482</v>
      </c>
      <c r="C509" s="180">
        <v>26241670</v>
      </c>
      <c r="D509" s="180" t="s">
        <v>541</v>
      </c>
      <c r="E509" s="180" t="s">
        <v>524</v>
      </c>
      <c r="F509" s="181">
        <v>43647</v>
      </c>
      <c r="G509" s="181">
        <v>43737</v>
      </c>
      <c r="H509" s="182">
        <v>260</v>
      </c>
      <c r="I509" s="183">
        <v>0.61</v>
      </c>
      <c r="J509" s="183">
        <f t="shared" si="7"/>
        <v>0.16</v>
      </c>
    </row>
    <row r="510" spans="2:10" x14ac:dyDescent="0.25">
      <c r="B510" s="179">
        <v>483</v>
      </c>
      <c r="C510" s="180">
        <v>26241670</v>
      </c>
      <c r="D510" s="180" t="s">
        <v>541</v>
      </c>
      <c r="E510" s="180" t="s">
        <v>525</v>
      </c>
      <c r="F510" s="181">
        <v>43647</v>
      </c>
      <c r="G510" s="181">
        <v>43737</v>
      </c>
      <c r="H510" s="182">
        <v>116676</v>
      </c>
      <c r="I510" s="183">
        <v>0.61</v>
      </c>
      <c r="J510" s="183">
        <f t="shared" si="7"/>
        <v>71.17</v>
      </c>
    </row>
    <row r="511" spans="2:10" x14ac:dyDescent="0.25">
      <c r="B511" s="179">
        <v>484</v>
      </c>
      <c r="C511" s="180">
        <v>26241670</v>
      </c>
      <c r="D511" s="180" t="s">
        <v>541</v>
      </c>
      <c r="E511" s="180" t="s">
        <v>526</v>
      </c>
      <c r="F511" s="181">
        <v>43647</v>
      </c>
      <c r="G511" s="181">
        <v>43737</v>
      </c>
      <c r="H511" s="182">
        <v>26871</v>
      </c>
      <c r="I511" s="183">
        <v>0.61</v>
      </c>
      <c r="J511" s="183">
        <f t="shared" si="7"/>
        <v>16.39</v>
      </c>
    </row>
    <row r="512" spans="2:10" x14ac:dyDescent="0.25">
      <c r="B512" s="179">
        <v>485</v>
      </c>
      <c r="C512" s="180">
        <v>26241670</v>
      </c>
      <c r="D512" s="180" t="s">
        <v>541</v>
      </c>
      <c r="E512" s="180" t="s">
        <v>535</v>
      </c>
      <c r="F512" s="181">
        <v>43647</v>
      </c>
      <c r="G512" s="181">
        <v>43737</v>
      </c>
      <c r="H512" s="182">
        <v>43599</v>
      </c>
      <c r="I512" s="183">
        <v>0.61</v>
      </c>
      <c r="J512" s="183">
        <f t="shared" si="7"/>
        <v>26.6</v>
      </c>
    </row>
    <row r="513" spans="2:10" x14ac:dyDescent="0.25">
      <c r="B513" s="179">
        <v>486</v>
      </c>
      <c r="C513" s="180">
        <v>26241670</v>
      </c>
      <c r="D513" s="180" t="s">
        <v>541</v>
      </c>
      <c r="E513" s="180" t="s">
        <v>536</v>
      </c>
      <c r="F513" s="181">
        <v>43647</v>
      </c>
      <c r="G513" s="181">
        <v>43737</v>
      </c>
      <c r="H513" s="182">
        <v>63909</v>
      </c>
      <c r="I513" s="183">
        <v>0.61</v>
      </c>
      <c r="J513" s="183">
        <f t="shared" si="7"/>
        <v>38.979999999999997</v>
      </c>
    </row>
    <row r="514" spans="2:10" x14ac:dyDescent="0.25">
      <c r="B514" s="179">
        <v>487</v>
      </c>
      <c r="C514" s="180">
        <v>26316034</v>
      </c>
      <c r="D514" s="180" t="s">
        <v>542</v>
      </c>
      <c r="E514" s="180" t="s">
        <v>523</v>
      </c>
      <c r="F514" s="181">
        <v>43647</v>
      </c>
      <c r="G514" s="181">
        <v>43737</v>
      </c>
      <c r="H514" s="182">
        <v>534115</v>
      </c>
      <c r="I514" s="183">
        <v>0.61</v>
      </c>
      <c r="J514" s="183">
        <f t="shared" si="7"/>
        <v>325.81</v>
      </c>
    </row>
    <row r="515" spans="2:10" x14ac:dyDescent="0.25">
      <c r="B515" s="179">
        <v>488</v>
      </c>
      <c r="C515" s="180">
        <v>26316034</v>
      </c>
      <c r="D515" s="180" t="s">
        <v>542</v>
      </c>
      <c r="E515" s="180" t="s">
        <v>524</v>
      </c>
      <c r="F515" s="181">
        <v>43647</v>
      </c>
      <c r="G515" s="181">
        <v>43737</v>
      </c>
      <c r="H515" s="182">
        <v>1669</v>
      </c>
      <c r="I515" s="183">
        <v>0.61</v>
      </c>
      <c r="J515" s="183">
        <f t="shared" si="7"/>
        <v>1.02</v>
      </c>
    </row>
    <row r="516" spans="2:10" x14ac:dyDescent="0.25">
      <c r="B516" s="179">
        <v>489</v>
      </c>
      <c r="C516" s="180">
        <v>26316034</v>
      </c>
      <c r="D516" s="180" t="s">
        <v>542</v>
      </c>
      <c r="E516" s="180" t="s">
        <v>525</v>
      </c>
      <c r="F516" s="181">
        <v>43647</v>
      </c>
      <c r="G516" s="181">
        <v>43737</v>
      </c>
      <c r="H516" s="182">
        <v>883351</v>
      </c>
      <c r="I516" s="183">
        <v>0.61</v>
      </c>
      <c r="J516" s="183">
        <f t="shared" si="7"/>
        <v>538.84</v>
      </c>
    </row>
    <row r="517" spans="2:10" x14ac:dyDescent="0.25">
      <c r="B517" s="179">
        <v>490</v>
      </c>
      <c r="C517" s="180">
        <v>26316034</v>
      </c>
      <c r="D517" s="180" t="s">
        <v>542</v>
      </c>
      <c r="E517" s="180" t="s">
        <v>526</v>
      </c>
      <c r="F517" s="181">
        <v>43647</v>
      </c>
      <c r="G517" s="181">
        <v>43737</v>
      </c>
      <c r="H517" s="182">
        <v>44388</v>
      </c>
      <c r="I517" s="183">
        <v>0.61</v>
      </c>
      <c r="J517" s="183">
        <f t="shared" si="7"/>
        <v>27.08</v>
      </c>
    </row>
    <row r="518" spans="2:10" x14ac:dyDescent="0.25">
      <c r="B518" s="179">
        <v>491</v>
      </c>
      <c r="C518" s="180">
        <v>26389928</v>
      </c>
      <c r="D518" s="180" t="s">
        <v>543</v>
      </c>
      <c r="E518" s="180" t="s">
        <v>523</v>
      </c>
      <c r="F518" s="181">
        <v>43556</v>
      </c>
      <c r="G518" s="181">
        <v>43737</v>
      </c>
      <c r="H518" s="182">
        <v>86046</v>
      </c>
      <c r="I518" s="183">
        <v>0.61</v>
      </c>
      <c r="J518" s="183">
        <f t="shared" si="7"/>
        <v>52.49</v>
      </c>
    </row>
    <row r="519" spans="2:10" x14ac:dyDescent="0.25">
      <c r="B519" s="179">
        <v>492</v>
      </c>
      <c r="C519" s="180">
        <v>26389928</v>
      </c>
      <c r="D519" s="180" t="s">
        <v>543</v>
      </c>
      <c r="E519" s="180" t="s">
        <v>524</v>
      </c>
      <c r="F519" s="181">
        <v>43556</v>
      </c>
      <c r="G519" s="181">
        <v>43737</v>
      </c>
      <c r="H519" s="182">
        <v>275</v>
      </c>
      <c r="I519" s="183">
        <v>0.61</v>
      </c>
      <c r="J519" s="183">
        <f t="shared" si="7"/>
        <v>0.17</v>
      </c>
    </row>
    <row r="520" spans="2:10" x14ac:dyDescent="0.25">
      <c r="B520" s="179">
        <v>493</v>
      </c>
      <c r="C520" s="180">
        <v>26389928</v>
      </c>
      <c r="D520" s="180" t="s">
        <v>543</v>
      </c>
      <c r="E520" s="180" t="s">
        <v>525</v>
      </c>
      <c r="F520" s="181">
        <v>43556</v>
      </c>
      <c r="G520" s="181">
        <v>43737</v>
      </c>
      <c r="H520" s="182">
        <v>237569</v>
      </c>
      <c r="I520" s="183">
        <v>0.61</v>
      </c>
      <c r="J520" s="183">
        <f t="shared" si="7"/>
        <v>144.91999999999999</v>
      </c>
    </row>
    <row r="521" spans="2:10" x14ac:dyDescent="0.25">
      <c r="B521" s="179">
        <v>494</v>
      </c>
      <c r="C521" s="180">
        <v>26389928</v>
      </c>
      <c r="D521" s="180" t="s">
        <v>543</v>
      </c>
      <c r="E521" s="180" t="s">
        <v>526</v>
      </c>
      <c r="F521" s="181">
        <v>43556</v>
      </c>
      <c r="G521" s="181">
        <v>43737</v>
      </c>
      <c r="H521" s="182">
        <v>53023</v>
      </c>
      <c r="I521" s="183">
        <v>0.61</v>
      </c>
      <c r="J521" s="183">
        <f t="shared" si="7"/>
        <v>32.340000000000003</v>
      </c>
    </row>
    <row r="522" spans="2:10" x14ac:dyDescent="0.25">
      <c r="B522" s="179">
        <v>495</v>
      </c>
      <c r="C522" s="180">
        <v>26469217</v>
      </c>
      <c r="D522" s="180" t="s">
        <v>544</v>
      </c>
      <c r="E522" s="180" t="s">
        <v>523</v>
      </c>
      <c r="F522" s="181">
        <v>43466</v>
      </c>
      <c r="G522" s="181">
        <v>43737</v>
      </c>
      <c r="H522" s="182">
        <v>115590</v>
      </c>
      <c r="I522" s="183">
        <v>0.61</v>
      </c>
      <c r="J522" s="183">
        <f t="shared" si="7"/>
        <v>70.510000000000005</v>
      </c>
    </row>
    <row r="523" spans="2:10" x14ac:dyDescent="0.25">
      <c r="B523" s="179">
        <v>496</v>
      </c>
      <c r="C523" s="180">
        <v>26469217</v>
      </c>
      <c r="D523" s="180" t="s">
        <v>544</v>
      </c>
      <c r="E523" s="180" t="s">
        <v>524</v>
      </c>
      <c r="F523" s="181">
        <v>43466</v>
      </c>
      <c r="G523" s="181">
        <v>43737</v>
      </c>
      <c r="H523" s="182">
        <v>487</v>
      </c>
      <c r="I523" s="183">
        <v>0.61</v>
      </c>
      <c r="J523" s="183">
        <f t="shared" si="7"/>
        <v>0.3</v>
      </c>
    </row>
    <row r="524" spans="2:10" x14ac:dyDescent="0.25">
      <c r="B524" s="179">
        <v>497</v>
      </c>
      <c r="C524" s="180">
        <v>26469217</v>
      </c>
      <c r="D524" s="180" t="s">
        <v>544</v>
      </c>
      <c r="E524" s="180" t="s">
        <v>525</v>
      </c>
      <c r="F524" s="181">
        <v>43466</v>
      </c>
      <c r="G524" s="181">
        <v>43737</v>
      </c>
      <c r="H524" s="182">
        <v>341063</v>
      </c>
      <c r="I524" s="183">
        <v>0.61</v>
      </c>
      <c r="J524" s="183">
        <f t="shared" si="7"/>
        <v>208.05</v>
      </c>
    </row>
    <row r="525" spans="2:10" x14ac:dyDescent="0.25">
      <c r="B525" s="179">
        <v>498</v>
      </c>
      <c r="C525" s="180">
        <v>26469217</v>
      </c>
      <c r="D525" s="180" t="s">
        <v>544</v>
      </c>
      <c r="E525" s="180" t="s">
        <v>526</v>
      </c>
      <c r="F525" s="181">
        <v>43466</v>
      </c>
      <c r="G525" s="181">
        <v>43737</v>
      </c>
      <c r="H525" s="182">
        <v>77726</v>
      </c>
      <c r="I525" s="183">
        <v>0.61</v>
      </c>
      <c r="J525" s="183">
        <f t="shared" si="7"/>
        <v>47.41</v>
      </c>
    </row>
    <row r="526" spans="2:10" x14ac:dyDescent="0.25">
      <c r="B526" s="179">
        <v>499</v>
      </c>
      <c r="C526" s="180">
        <v>26520000</v>
      </c>
      <c r="D526" s="180" t="s">
        <v>545</v>
      </c>
      <c r="E526" s="180" t="s">
        <v>523</v>
      </c>
      <c r="F526" s="181">
        <v>43661</v>
      </c>
      <c r="G526" s="181">
        <v>43738</v>
      </c>
      <c r="H526" s="182">
        <v>269555</v>
      </c>
      <c r="I526" s="183">
        <v>0.61</v>
      </c>
      <c r="J526" s="183">
        <f t="shared" si="7"/>
        <v>164.43</v>
      </c>
    </row>
    <row r="527" spans="2:10" x14ac:dyDescent="0.25">
      <c r="B527" s="179">
        <v>500</v>
      </c>
      <c r="C527" s="180">
        <v>26520000</v>
      </c>
      <c r="D527" s="180" t="s">
        <v>545</v>
      </c>
      <c r="E527" s="180" t="s">
        <v>524</v>
      </c>
      <c r="F527" s="181">
        <v>43661</v>
      </c>
      <c r="G527" s="181">
        <v>43738</v>
      </c>
      <c r="H527" s="182">
        <v>637</v>
      </c>
      <c r="I527" s="183">
        <v>0.61</v>
      </c>
      <c r="J527" s="183">
        <f t="shared" si="7"/>
        <v>0.39</v>
      </c>
    </row>
    <row r="528" spans="2:10" x14ac:dyDescent="0.25">
      <c r="B528" s="179">
        <v>501</v>
      </c>
      <c r="C528" s="180">
        <v>26520000</v>
      </c>
      <c r="D528" s="180" t="s">
        <v>545</v>
      </c>
      <c r="E528" s="180" t="s">
        <v>525</v>
      </c>
      <c r="F528" s="181">
        <v>43661</v>
      </c>
      <c r="G528" s="181">
        <v>43738</v>
      </c>
      <c r="H528" s="182">
        <v>656653</v>
      </c>
      <c r="I528" s="183">
        <v>0.61</v>
      </c>
      <c r="J528" s="183">
        <f t="shared" si="7"/>
        <v>400.56</v>
      </c>
    </row>
    <row r="529" spans="2:10" x14ac:dyDescent="0.25">
      <c r="B529" s="179">
        <v>502</v>
      </c>
      <c r="C529" s="180">
        <v>26520000</v>
      </c>
      <c r="D529" s="180" t="s">
        <v>545</v>
      </c>
      <c r="E529" s="180" t="s">
        <v>526</v>
      </c>
      <c r="F529" s="181">
        <v>43661</v>
      </c>
      <c r="G529" s="181">
        <v>43738</v>
      </c>
      <c r="H529" s="182">
        <v>146277</v>
      </c>
      <c r="I529" s="183">
        <v>0.61</v>
      </c>
      <c r="J529" s="183">
        <f t="shared" si="7"/>
        <v>89.23</v>
      </c>
    </row>
    <row r="530" spans="2:10" x14ac:dyDescent="0.25">
      <c r="B530" s="179">
        <v>503</v>
      </c>
      <c r="C530" s="180">
        <v>26761968</v>
      </c>
      <c r="D530" s="180" t="s">
        <v>546</v>
      </c>
      <c r="E530" s="180" t="s">
        <v>523</v>
      </c>
      <c r="F530" s="181">
        <v>43418</v>
      </c>
      <c r="G530" s="181">
        <v>43737</v>
      </c>
      <c r="H530" s="182">
        <v>765</v>
      </c>
      <c r="I530" s="183">
        <v>0.61</v>
      </c>
      <c r="J530" s="183">
        <f t="shared" si="7"/>
        <v>0.47</v>
      </c>
    </row>
    <row r="531" spans="2:10" x14ac:dyDescent="0.25">
      <c r="B531" s="179">
        <v>504</v>
      </c>
      <c r="C531" s="180">
        <v>26761968</v>
      </c>
      <c r="D531" s="180" t="s">
        <v>546</v>
      </c>
      <c r="E531" s="180" t="s">
        <v>524</v>
      </c>
      <c r="F531" s="181">
        <v>43418</v>
      </c>
      <c r="G531" s="181">
        <v>43737</v>
      </c>
      <c r="H531" s="182">
        <v>3</v>
      </c>
      <c r="I531" s="183">
        <v>0.61</v>
      </c>
      <c r="J531" s="183">
        <f t="shared" si="7"/>
        <v>0</v>
      </c>
    </row>
    <row r="532" spans="2:10" x14ac:dyDescent="0.25">
      <c r="B532" s="179">
        <v>505</v>
      </c>
      <c r="C532" s="180">
        <v>26761968</v>
      </c>
      <c r="D532" s="180" t="s">
        <v>546</v>
      </c>
      <c r="E532" s="180" t="s">
        <v>525</v>
      </c>
      <c r="F532" s="181">
        <v>43418</v>
      </c>
      <c r="G532" s="181">
        <v>43737</v>
      </c>
      <c r="H532" s="182">
        <v>3070</v>
      </c>
      <c r="I532" s="183">
        <v>0.61</v>
      </c>
      <c r="J532" s="183">
        <f t="shared" si="7"/>
        <v>1.87</v>
      </c>
    </row>
    <row r="533" spans="2:10" x14ac:dyDescent="0.25">
      <c r="B533" s="179">
        <v>506</v>
      </c>
      <c r="C533" s="180">
        <v>26761968</v>
      </c>
      <c r="D533" s="180" t="s">
        <v>546</v>
      </c>
      <c r="E533" s="180" t="s">
        <v>526</v>
      </c>
      <c r="F533" s="181">
        <v>43418</v>
      </c>
      <c r="G533" s="181">
        <v>43737</v>
      </c>
      <c r="H533" s="182">
        <v>742</v>
      </c>
      <c r="I533" s="183">
        <v>0.61</v>
      </c>
      <c r="J533" s="183">
        <f t="shared" si="7"/>
        <v>0.45</v>
      </c>
    </row>
    <row r="534" spans="2:10" x14ac:dyDescent="0.25">
      <c r="B534" s="179">
        <v>507</v>
      </c>
      <c r="C534" s="180">
        <v>26763952</v>
      </c>
      <c r="D534" s="180" t="s">
        <v>547</v>
      </c>
      <c r="E534" s="180" t="s">
        <v>523</v>
      </c>
      <c r="F534" s="181">
        <v>43325</v>
      </c>
      <c r="G534" s="181" t="s">
        <v>548</v>
      </c>
      <c r="H534" s="182">
        <v>3031996</v>
      </c>
      <c r="I534" s="183">
        <v>0.61</v>
      </c>
      <c r="J534" s="183">
        <f t="shared" si="7"/>
        <v>1849.52</v>
      </c>
    </row>
    <row r="535" spans="2:10" x14ac:dyDescent="0.25">
      <c r="B535" s="179">
        <v>508</v>
      </c>
      <c r="C535" s="180">
        <v>26763952</v>
      </c>
      <c r="D535" s="180" t="s">
        <v>547</v>
      </c>
      <c r="E535" s="180" t="s">
        <v>524</v>
      </c>
      <c r="F535" s="181">
        <v>43325</v>
      </c>
      <c r="G535" s="181" t="s">
        <v>548</v>
      </c>
      <c r="H535" s="182">
        <v>6721</v>
      </c>
      <c r="I535" s="183">
        <v>0.61</v>
      </c>
      <c r="J535" s="183">
        <f t="shared" si="7"/>
        <v>4.0999999999999996</v>
      </c>
    </row>
    <row r="536" spans="2:10" x14ac:dyDescent="0.25">
      <c r="B536" s="179">
        <v>509</v>
      </c>
      <c r="C536" s="180">
        <v>26763952</v>
      </c>
      <c r="D536" s="180" t="s">
        <v>547</v>
      </c>
      <c r="E536" s="180" t="s">
        <v>526</v>
      </c>
      <c r="F536" s="181">
        <v>43325</v>
      </c>
      <c r="G536" s="181" t="s">
        <v>548</v>
      </c>
      <c r="H536" s="182">
        <v>1248513</v>
      </c>
      <c r="I536" s="183">
        <v>0.61</v>
      </c>
      <c r="J536" s="183">
        <f t="shared" si="7"/>
        <v>761.59</v>
      </c>
    </row>
    <row r="537" spans="2:10" x14ac:dyDescent="0.25">
      <c r="B537" s="179">
        <v>510</v>
      </c>
      <c r="C537" s="180">
        <v>26878176</v>
      </c>
      <c r="D537" s="180" t="s">
        <v>549</v>
      </c>
      <c r="E537" s="180" t="s">
        <v>523</v>
      </c>
      <c r="F537" s="181">
        <v>43397</v>
      </c>
      <c r="G537" s="181">
        <v>43712</v>
      </c>
      <c r="H537" s="182">
        <v>49953</v>
      </c>
      <c r="I537" s="183">
        <v>0.61</v>
      </c>
      <c r="J537" s="183">
        <f t="shared" si="7"/>
        <v>30.47</v>
      </c>
    </row>
    <row r="538" spans="2:10" x14ac:dyDescent="0.25">
      <c r="B538" s="179">
        <v>511</v>
      </c>
      <c r="C538" s="180">
        <v>26878176</v>
      </c>
      <c r="D538" s="180" t="s">
        <v>549</v>
      </c>
      <c r="E538" s="180" t="s">
        <v>524</v>
      </c>
      <c r="F538" s="181">
        <v>43397</v>
      </c>
      <c r="G538" s="181">
        <v>43712</v>
      </c>
      <c r="H538" s="182">
        <v>114</v>
      </c>
      <c r="I538" s="183">
        <v>0.61</v>
      </c>
      <c r="J538" s="183">
        <f t="shared" si="7"/>
        <v>7.0000000000000007E-2</v>
      </c>
    </row>
    <row r="539" spans="2:10" x14ac:dyDescent="0.25">
      <c r="B539" s="179">
        <v>512</v>
      </c>
      <c r="C539" s="180">
        <v>26878176</v>
      </c>
      <c r="D539" s="180" t="s">
        <v>549</v>
      </c>
      <c r="E539" s="180" t="s">
        <v>525</v>
      </c>
      <c r="F539" s="181">
        <v>43397</v>
      </c>
      <c r="G539" s="181">
        <v>43712</v>
      </c>
      <c r="H539" s="182">
        <v>140912</v>
      </c>
      <c r="I539" s="183">
        <v>0.61</v>
      </c>
      <c r="J539" s="183">
        <f t="shared" si="7"/>
        <v>85.96</v>
      </c>
    </row>
    <row r="540" spans="2:10" x14ac:dyDescent="0.25">
      <c r="B540" s="179">
        <v>513</v>
      </c>
      <c r="C540" s="180">
        <v>26878176</v>
      </c>
      <c r="D540" s="180" t="s">
        <v>549</v>
      </c>
      <c r="E540" s="180" t="s">
        <v>526</v>
      </c>
      <c r="F540" s="181">
        <v>43397</v>
      </c>
      <c r="G540" s="181">
        <v>43712</v>
      </c>
      <c r="H540" s="182">
        <v>28744</v>
      </c>
      <c r="I540" s="183">
        <v>0.61</v>
      </c>
      <c r="J540" s="183">
        <f t="shared" ref="J540:J603" si="8">ROUND(H540*(I540/1000),2)</f>
        <v>17.53</v>
      </c>
    </row>
    <row r="541" spans="2:10" x14ac:dyDescent="0.25">
      <c r="B541" s="179">
        <v>514</v>
      </c>
      <c r="C541" s="180">
        <v>26884273</v>
      </c>
      <c r="D541" s="180" t="s">
        <v>550</v>
      </c>
      <c r="E541" s="180" t="s">
        <v>523</v>
      </c>
      <c r="F541" s="181">
        <v>43647</v>
      </c>
      <c r="G541" s="181">
        <v>43738</v>
      </c>
      <c r="H541" s="182">
        <v>14652</v>
      </c>
      <c r="I541" s="183">
        <v>0.61</v>
      </c>
      <c r="J541" s="183">
        <f t="shared" si="8"/>
        <v>8.94</v>
      </c>
    </row>
    <row r="542" spans="2:10" x14ac:dyDescent="0.25">
      <c r="B542" s="179">
        <v>515</v>
      </c>
      <c r="C542" s="180">
        <v>26884273</v>
      </c>
      <c r="D542" s="180" t="s">
        <v>550</v>
      </c>
      <c r="E542" s="180" t="s">
        <v>524</v>
      </c>
      <c r="F542" s="181">
        <v>43647</v>
      </c>
      <c r="G542" s="181">
        <v>43738</v>
      </c>
      <c r="H542" s="182">
        <v>49</v>
      </c>
      <c r="I542" s="183">
        <v>0.61</v>
      </c>
      <c r="J542" s="183">
        <f t="shared" si="8"/>
        <v>0.03</v>
      </c>
    </row>
    <row r="543" spans="2:10" x14ac:dyDescent="0.25">
      <c r="B543" s="179">
        <v>516</v>
      </c>
      <c r="C543" s="180">
        <v>26884273</v>
      </c>
      <c r="D543" s="180" t="s">
        <v>550</v>
      </c>
      <c r="E543" s="180" t="s">
        <v>525</v>
      </c>
      <c r="F543" s="181">
        <v>43647</v>
      </c>
      <c r="G543" s="181">
        <v>43738</v>
      </c>
      <c r="H543" s="182">
        <v>46394</v>
      </c>
      <c r="I543" s="183">
        <v>0.61</v>
      </c>
      <c r="J543" s="183">
        <f t="shared" si="8"/>
        <v>28.3</v>
      </c>
    </row>
    <row r="544" spans="2:10" x14ac:dyDescent="0.25">
      <c r="B544" s="179">
        <v>517</v>
      </c>
      <c r="C544" s="180">
        <v>26884273</v>
      </c>
      <c r="D544" s="180" t="s">
        <v>550</v>
      </c>
      <c r="E544" s="180" t="s">
        <v>526</v>
      </c>
      <c r="F544" s="181">
        <v>43647</v>
      </c>
      <c r="G544" s="181">
        <v>43738</v>
      </c>
      <c r="H544" s="182">
        <v>10884</v>
      </c>
      <c r="I544" s="183">
        <v>0.61</v>
      </c>
      <c r="J544" s="183">
        <f t="shared" si="8"/>
        <v>6.64</v>
      </c>
    </row>
    <row r="545" spans="2:10" x14ac:dyDescent="0.25">
      <c r="B545" s="179">
        <v>518</v>
      </c>
      <c r="C545" s="180">
        <v>26884273</v>
      </c>
      <c r="D545" s="180" t="s">
        <v>550</v>
      </c>
      <c r="E545" s="180" t="s">
        <v>535</v>
      </c>
      <c r="F545" s="181">
        <v>43647</v>
      </c>
      <c r="G545" s="181">
        <v>43738</v>
      </c>
      <c r="H545" s="182">
        <v>16257</v>
      </c>
      <c r="I545" s="183">
        <v>0.61</v>
      </c>
      <c r="J545" s="183">
        <f t="shared" si="8"/>
        <v>9.92</v>
      </c>
    </row>
    <row r="546" spans="2:10" x14ac:dyDescent="0.25">
      <c r="B546" s="179">
        <v>519</v>
      </c>
      <c r="C546" s="180">
        <v>26884273</v>
      </c>
      <c r="D546" s="180" t="s">
        <v>550</v>
      </c>
      <c r="E546" s="180" t="s">
        <v>536</v>
      </c>
      <c r="F546" s="181">
        <v>43647</v>
      </c>
      <c r="G546" s="181">
        <v>43738</v>
      </c>
      <c r="H546" s="182">
        <v>28513</v>
      </c>
      <c r="I546" s="183">
        <v>0.61</v>
      </c>
      <c r="J546" s="183">
        <f t="shared" si="8"/>
        <v>17.39</v>
      </c>
    </row>
    <row r="547" spans="2:10" x14ac:dyDescent="0.25">
      <c r="B547" s="179">
        <v>520</v>
      </c>
      <c r="C547" s="180">
        <v>26912057</v>
      </c>
      <c r="D547" s="180" t="s">
        <v>551</v>
      </c>
      <c r="E547" s="180" t="s">
        <v>523</v>
      </c>
      <c r="F547" s="181">
        <v>43497</v>
      </c>
      <c r="G547" s="181">
        <v>43737</v>
      </c>
      <c r="H547" s="182">
        <v>49723</v>
      </c>
      <c r="I547" s="183">
        <v>0.61</v>
      </c>
      <c r="J547" s="183">
        <f t="shared" si="8"/>
        <v>30.33</v>
      </c>
    </row>
    <row r="548" spans="2:10" x14ac:dyDescent="0.25">
      <c r="B548" s="179">
        <v>521</v>
      </c>
      <c r="C548" s="180">
        <v>26912057</v>
      </c>
      <c r="D548" s="180" t="s">
        <v>551</v>
      </c>
      <c r="E548" s="180" t="s">
        <v>524</v>
      </c>
      <c r="F548" s="181">
        <v>43497</v>
      </c>
      <c r="G548" s="181">
        <v>43737</v>
      </c>
      <c r="H548" s="182">
        <v>209</v>
      </c>
      <c r="I548" s="183">
        <v>0.61</v>
      </c>
      <c r="J548" s="183">
        <f t="shared" si="8"/>
        <v>0.13</v>
      </c>
    </row>
    <row r="549" spans="2:10" x14ac:dyDescent="0.25">
      <c r="B549" s="179">
        <v>522</v>
      </c>
      <c r="C549" s="180">
        <v>26912057</v>
      </c>
      <c r="D549" s="180" t="s">
        <v>551</v>
      </c>
      <c r="E549" s="180" t="s">
        <v>525</v>
      </c>
      <c r="F549" s="181">
        <v>43497</v>
      </c>
      <c r="G549" s="181">
        <v>43737</v>
      </c>
      <c r="H549" s="182">
        <v>156819</v>
      </c>
      <c r="I549" s="183">
        <v>0.61</v>
      </c>
      <c r="J549" s="183">
        <f t="shared" si="8"/>
        <v>95.66</v>
      </c>
    </row>
    <row r="550" spans="2:10" x14ac:dyDescent="0.25">
      <c r="B550" s="179">
        <v>523</v>
      </c>
      <c r="C550" s="180">
        <v>26912057</v>
      </c>
      <c r="D550" s="180" t="s">
        <v>551</v>
      </c>
      <c r="E550" s="180" t="s">
        <v>526</v>
      </c>
      <c r="F550" s="181">
        <v>43497</v>
      </c>
      <c r="G550" s="181">
        <v>43737</v>
      </c>
      <c r="H550" s="182">
        <v>43425</v>
      </c>
      <c r="I550" s="183">
        <v>0.61</v>
      </c>
      <c r="J550" s="183">
        <f t="shared" si="8"/>
        <v>26.49</v>
      </c>
    </row>
    <row r="551" spans="2:10" x14ac:dyDescent="0.25">
      <c r="B551" s="179">
        <v>524</v>
      </c>
      <c r="C551" s="180">
        <v>26912057</v>
      </c>
      <c r="D551" s="180" t="s">
        <v>551</v>
      </c>
      <c r="E551" s="180" t="s">
        <v>535</v>
      </c>
      <c r="F551" s="181">
        <v>43497</v>
      </c>
      <c r="G551" s="181">
        <v>43737</v>
      </c>
      <c r="H551" s="182">
        <v>73767</v>
      </c>
      <c r="I551" s="183">
        <v>0.61</v>
      </c>
      <c r="J551" s="183">
        <f t="shared" si="8"/>
        <v>45</v>
      </c>
    </row>
    <row r="552" spans="2:10" x14ac:dyDescent="0.25">
      <c r="B552" s="179">
        <v>525</v>
      </c>
      <c r="C552" s="180">
        <v>26912057</v>
      </c>
      <c r="D552" s="180" t="s">
        <v>551</v>
      </c>
      <c r="E552" s="180" t="s">
        <v>536</v>
      </c>
      <c r="F552" s="181">
        <v>43497</v>
      </c>
      <c r="G552" s="181">
        <v>43737</v>
      </c>
      <c r="H552" s="182">
        <v>118989</v>
      </c>
      <c r="I552" s="183">
        <v>0.61</v>
      </c>
      <c r="J552" s="183">
        <f t="shared" si="8"/>
        <v>72.58</v>
      </c>
    </row>
    <row r="553" spans="2:10" x14ac:dyDescent="0.25">
      <c r="B553" s="179">
        <v>526</v>
      </c>
      <c r="C553" s="180">
        <v>26931110</v>
      </c>
      <c r="D553" s="180" t="s">
        <v>552</v>
      </c>
      <c r="E553" s="180" t="s">
        <v>523</v>
      </c>
      <c r="F553" s="181">
        <v>43647</v>
      </c>
      <c r="G553" s="181">
        <v>43730</v>
      </c>
      <c r="H553" s="182">
        <v>83652</v>
      </c>
      <c r="I553" s="183">
        <v>0.61</v>
      </c>
      <c r="J553" s="183">
        <f t="shared" si="8"/>
        <v>51.03</v>
      </c>
    </row>
    <row r="554" spans="2:10" x14ac:dyDescent="0.25">
      <c r="B554" s="179">
        <v>527</v>
      </c>
      <c r="C554" s="180">
        <v>26931110</v>
      </c>
      <c r="D554" s="180" t="s">
        <v>552</v>
      </c>
      <c r="E554" s="180" t="s">
        <v>524</v>
      </c>
      <c r="F554" s="181">
        <v>43647</v>
      </c>
      <c r="G554" s="181">
        <v>43730</v>
      </c>
      <c r="H554" s="182">
        <v>272</v>
      </c>
      <c r="I554" s="183">
        <v>0.61</v>
      </c>
      <c r="J554" s="183">
        <f t="shared" si="8"/>
        <v>0.17</v>
      </c>
    </row>
    <row r="555" spans="2:10" x14ac:dyDescent="0.25">
      <c r="B555" s="179">
        <v>528</v>
      </c>
      <c r="C555" s="180">
        <v>26931110</v>
      </c>
      <c r="D555" s="180" t="s">
        <v>552</v>
      </c>
      <c r="E555" s="180" t="s">
        <v>525</v>
      </c>
      <c r="F555" s="181">
        <v>43647</v>
      </c>
      <c r="G555" s="181">
        <v>43730</v>
      </c>
      <c r="H555" s="182">
        <v>246863</v>
      </c>
      <c r="I555" s="183">
        <v>0.61</v>
      </c>
      <c r="J555" s="183">
        <f t="shared" si="8"/>
        <v>150.59</v>
      </c>
    </row>
    <row r="556" spans="2:10" x14ac:dyDescent="0.25">
      <c r="B556" s="179">
        <v>529</v>
      </c>
      <c r="C556" s="180">
        <v>26931110</v>
      </c>
      <c r="D556" s="180" t="s">
        <v>552</v>
      </c>
      <c r="E556" s="180" t="s">
        <v>526</v>
      </c>
      <c r="F556" s="181">
        <v>43647</v>
      </c>
      <c r="G556" s="181">
        <v>43730</v>
      </c>
      <c r="H556" s="182">
        <v>55957</v>
      </c>
      <c r="I556" s="183">
        <v>0.61</v>
      </c>
      <c r="J556" s="183">
        <f t="shared" si="8"/>
        <v>34.130000000000003</v>
      </c>
    </row>
    <row r="557" spans="2:10" x14ac:dyDescent="0.25">
      <c r="B557" s="179">
        <v>530</v>
      </c>
      <c r="C557" s="180">
        <v>27079187</v>
      </c>
      <c r="D557" s="180" t="s">
        <v>553</v>
      </c>
      <c r="E557" s="180" t="s">
        <v>523</v>
      </c>
      <c r="F557" s="181">
        <v>43591</v>
      </c>
      <c r="G557" s="181">
        <v>43737</v>
      </c>
      <c r="H557" s="182">
        <v>17723</v>
      </c>
      <c r="I557" s="183">
        <v>0.61</v>
      </c>
      <c r="J557" s="183">
        <f t="shared" si="8"/>
        <v>10.81</v>
      </c>
    </row>
    <row r="558" spans="2:10" x14ac:dyDescent="0.25">
      <c r="B558" s="179">
        <v>531</v>
      </c>
      <c r="C558" s="180">
        <v>27079187</v>
      </c>
      <c r="D558" s="180" t="s">
        <v>553</v>
      </c>
      <c r="E558" s="180" t="s">
        <v>524</v>
      </c>
      <c r="F558" s="181">
        <v>43591</v>
      </c>
      <c r="G558" s="181">
        <v>43737</v>
      </c>
      <c r="H558" s="182">
        <v>84</v>
      </c>
      <c r="I558" s="183">
        <v>0.61</v>
      </c>
      <c r="J558" s="183">
        <f t="shared" si="8"/>
        <v>0.05</v>
      </c>
    </row>
    <row r="559" spans="2:10" x14ac:dyDescent="0.25">
      <c r="B559" s="179">
        <v>532</v>
      </c>
      <c r="C559" s="180">
        <v>27079187</v>
      </c>
      <c r="D559" s="180" t="s">
        <v>553</v>
      </c>
      <c r="E559" s="180" t="s">
        <v>525</v>
      </c>
      <c r="F559" s="181">
        <v>43591</v>
      </c>
      <c r="G559" s="181">
        <v>43737</v>
      </c>
      <c r="H559" s="182">
        <v>48696</v>
      </c>
      <c r="I559" s="183">
        <v>0.61</v>
      </c>
      <c r="J559" s="183">
        <f t="shared" si="8"/>
        <v>29.7</v>
      </c>
    </row>
    <row r="560" spans="2:10" x14ac:dyDescent="0.25">
      <c r="B560" s="179">
        <v>533</v>
      </c>
      <c r="C560" s="180">
        <v>27079187</v>
      </c>
      <c r="D560" s="180" t="s">
        <v>553</v>
      </c>
      <c r="E560" s="180" t="s">
        <v>526</v>
      </c>
      <c r="F560" s="181">
        <v>43591</v>
      </c>
      <c r="G560" s="181">
        <v>43737</v>
      </c>
      <c r="H560" s="182">
        <v>12009</v>
      </c>
      <c r="I560" s="183">
        <v>0.61</v>
      </c>
      <c r="J560" s="183">
        <f t="shared" si="8"/>
        <v>7.33</v>
      </c>
    </row>
    <row r="561" spans="2:10" x14ac:dyDescent="0.25">
      <c r="B561" s="179">
        <v>534</v>
      </c>
      <c r="C561" s="180">
        <v>27127314</v>
      </c>
      <c r="D561" s="180" t="s">
        <v>554</v>
      </c>
      <c r="E561" s="180" t="s">
        <v>523</v>
      </c>
      <c r="F561" s="181">
        <v>43647</v>
      </c>
      <c r="G561" s="181">
        <v>43737</v>
      </c>
      <c r="H561" s="182">
        <v>15137</v>
      </c>
      <c r="I561" s="183">
        <v>0.61</v>
      </c>
      <c r="J561" s="183">
        <f t="shared" si="8"/>
        <v>9.23</v>
      </c>
    </row>
    <row r="562" spans="2:10" x14ac:dyDescent="0.25">
      <c r="B562" s="179">
        <v>535</v>
      </c>
      <c r="C562" s="180">
        <v>27127314</v>
      </c>
      <c r="D562" s="180" t="s">
        <v>554</v>
      </c>
      <c r="E562" s="180" t="s">
        <v>524</v>
      </c>
      <c r="F562" s="181">
        <v>43647</v>
      </c>
      <c r="G562" s="181">
        <v>43737</v>
      </c>
      <c r="H562" s="182">
        <v>43</v>
      </c>
      <c r="I562" s="183">
        <v>0.61</v>
      </c>
      <c r="J562" s="183">
        <f t="shared" si="8"/>
        <v>0.03</v>
      </c>
    </row>
    <row r="563" spans="2:10" x14ac:dyDescent="0.25">
      <c r="B563" s="179">
        <v>536</v>
      </c>
      <c r="C563" s="180">
        <v>27127314</v>
      </c>
      <c r="D563" s="180" t="s">
        <v>554</v>
      </c>
      <c r="E563" s="180" t="s">
        <v>525</v>
      </c>
      <c r="F563" s="181">
        <v>43647</v>
      </c>
      <c r="G563" s="181">
        <v>43737</v>
      </c>
      <c r="H563" s="182">
        <v>38195</v>
      </c>
      <c r="I563" s="183">
        <v>0.61</v>
      </c>
      <c r="J563" s="183">
        <f t="shared" si="8"/>
        <v>23.3</v>
      </c>
    </row>
    <row r="564" spans="2:10" x14ac:dyDescent="0.25">
      <c r="B564" s="179">
        <v>537</v>
      </c>
      <c r="C564" s="180">
        <v>27127314</v>
      </c>
      <c r="D564" s="180" t="s">
        <v>554</v>
      </c>
      <c r="E564" s="180" t="s">
        <v>526</v>
      </c>
      <c r="F564" s="181">
        <v>43647</v>
      </c>
      <c r="G564" s="181">
        <v>43737</v>
      </c>
      <c r="H564" s="182">
        <v>9042</v>
      </c>
      <c r="I564" s="183">
        <v>0.61</v>
      </c>
      <c r="J564" s="183">
        <f t="shared" si="8"/>
        <v>5.52</v>
      </c>
    </row>
    <row r="565" spans="2:10" x14ac:dyDescent="0.25">
      <c r="B565" s="179">
        <v>538</v>
      </c>
      <c r="C565" s="180">
        <v>27481794</v>
      </c>
      <c r="D565" s="180" t="s">
        <v>555</v>
      </c>
      <c r="E565" s="180" t="s">
        <v>523</v>
      </c>
      <c r="F565" s="181">
        <v>43654</v>
      </c>
      <c r="G565" s="181">
        <v>43730</v>
      </c>
      <c r="H565" s="182">
        <v>18498</v>
      </c>
      <c r="I565" s="183">
        <v>0.61</v>
      </c>
      <c r="J565" s="183">
        <f t="shared" si="8"/>
        <v>11.28</v>
      </c>
    </row>
    <row r="566" spans="2:10" x14ac:dyDescent="0.25">
      <c r="B566" s="179">
        <v>539</v>
      </c>
      <c r="C566" s="180">
        <v>27481794</v>
      </c>
      <c r="D566" s="180" t="s">
        <v>555</v>
      </c>
      <c r="E566" s="180" t="s">
        <v>524</v>
      </c>
      <c r="F566" s="181">
        <v>43654</v>
      </c>
      <c r="G566" s="181">
        <v>43730</v>
      </c>
      <c r="H566" s="182">
        <v>60</v>
      </c>
      <c r="I566" s="183">
        <v>0.61</v>
      </c>
      <c r="J566" s="183">
        <f t="shared" si="8"/>
        <v>0.04</v>
      </c>
    </row>
    <row r="567" spans="2:10" x14ac:dyDescent="0.25">
      <c r="B567" s="179">
        <v>540</v>
      </c>
      <c r="C567" s="180">
        <v>27481794</v>
      </c>
      <c r="D567" s="180" t="s">
        <v>555</v>
      </c>
      <c r="E567" s="180" t="s">
        <v>525</v>
      </c>
      <c r="F567" s="181">
        <v>43654</v>
      </c>
      <c r="G567" s="181">
        <v>43730</v>
      </c>
      <c r="H567" s="182">
        <v>30970</v>
      </c>
      <c r="I567" s="183">
        <v>0.61</v>
      </c>
      <c r="J567" s="183">
        <f t="shared" si="8"/>
        <v>18.89</v>
      </c>
    </row>
    <row r="568" spans="2:10" x14ac:dyDescent="0.25">
      <c r="B568" s="179">
        <v>541</v>
      </c>
      <c r="C568" s="180">
        <v>27481794</v>
      </c>
      <c r="D568" s="180" t="s">
        <v>555</v>
      </c>
      <c r="E568" s="180" t="s">
        <v>526</v>
      </c>
      <c r="F568" s="181">
        <v>43654</v>
      </c>
      <c r="G568" s="181">
        <v>43730</v>
      </c>
      <c r="H568" s="182">
        <v>3898</v>
      </c>
      <c r="I568" s="183">
        <v>0.61</v>
      </c>
      <c r="J568" s="183">
        <f t="shared" si="8"/>
        <v>2.38</v>
      </c>
    </row>
    <row r="569" spans="2:10" x14ac:dyDescent="0.25">
      <c r="B569" s="179">
        <v>542</v>
      </c>
      <c r="C569" s="180">
        <v>27547770</v>
      </c>
      <c r="D569" s="180" t="s">
        <v>556</v>
      </c>
      <c r="E569" s="180" t="s">
        <v>523</v>
      </c>
      <c r="F569" s="181">
        <v>43556</v>
      </c>
      <c r="G569" s="181">
        <v>43738</v>
      </c>
      <c r="H569" s="182">
        <v>66441</v>
      </c>
      <c r="I569" s="183">
        <v>0.61</v>
      </c>
      <c r="J569" s="183">
        <f t="shared" si="8"/>
        <v>40.53</v>
      </c>
    </row>
    <row r="570" spans="2:10" x14ac:dyDescent="0.25">
      <c r="B570" s="179">
        <v>543</v>
      </c>
      <c r="C570" s="180">
        <v>27547770</v>
      </c>
      <c r="D570" s="180" t="s">
        <v>556</v>
      </c>
      <c r="E570" s="180" t="s">
        <v>524</v>
      </c>
      <c r="F570" s="181">
        <v>43556</v>
      </c>
      <c r="G570" s="181">
        <v>43738</v>
      </c>
      <c r="H570" s="182">
        <v>325</v>
      </c>
      <c r="I570" s="183">
        <v>0.61</v>
      </c>
      <c r="J570" s="183">
        <f t="shared" si="8"/>
        <v>0.2</v>
      </c>
    </row>
    <row r="571" spans="2:10" x14ac:dyDescent="0.25">
      <c r="B571" s="179">
        <v>544</v>
      </c>
      <c r="C571" s="180">
        <v>27547770</v>
      </c>
      <c r="D571" s="180" t="s">
        <v>556</v>
      </c>
      <c r="E571" s="180" t="s">
        <v>525</v>
      </c>
      <c r="F571" s="181">
        <v>43556</v>
      </c>
      <c r="G571" s="181">
        <v>43738</v>
      </c>
      <c r="H571" s="182">
        <v>144953</v>
      </c>
      <c r="I571" s="183">
        <v>0.61</v>
      </c>
      <c r="J571" s="183">
        <f t="shared" si="8"/>
        <v>88.42</v>
      </c>
    </row>
    <row r="572" spans="2:10" x14ac:dyDescent="0.25">
      <c r="B572" s="179">
        <v>545</v>
      </c>
      <c r="C572" s="180">
        <v>27547770</v>
      </c>
      <c r="D572" s="180" t="s">
        <v>556</v>
      </c>
      <c r="E572" s="180" t="s">
        <v>526</v>
      </c>
      <c r="F572" s="181">
        <v>43556</v>
      </c>
      <c r="G572" s="181">
        <v>43738</v>
      </c>
      <c r="H572" s="182">
        <v>55802</v>
      </c>
      <c r="I572" s="183">
        <v>0.61</v>
      </c>
      <c r="J572" s="183">
        <f t="shared" si="8"/>
        <v>34.04</v>
      </c>
    </row>
    <row r="573" spans="2:10" x14ac:dyDescent="0.25">
      <c r="B573" s="179">
        <v>546</v>
      </c>
      <c r="C573" s="180">
        <v>27547770</v>
      </c>
      <c r="D573" s="180" t="s">
        <v>556</v>
      </c>
      <c r="E573" s="180" t="s">
        <v>535</v>
      </c>
      <c r="F573" s="181">
        <v>43556</v>
      </c>
      <c r="G573" s="181">
        <v>43738</v>
      </c>
      <c r="H573" s="182">
        <v>1493</v>
      </c>
      <c r="I573" s="183">
        <v>0.61</v>
      </c>
      <c r="J573" s="183">
        <f t="shared" si="8"/>
        <v>0.91</v>
      </c>
    </row>
    <row r="574" spans="2:10" x14ac:dyDescent="0.25">
      <c r="B574" s="179">
        <v>547</v>
      </c>
      <c r="C574" s="180">
        <v>27547770</v>
      </c>
      <c r="D574" s="180" t="s">
        <v>556</v>
      </c>
      <c r="E574" s="180" t="s">
        <v>536</v>
      </c>
      <c r="F574" s="181">
        <v>43556</v>
      </c>
      <c r="G574" s="181">
        <v>43738</v>
      </c>
      <c r="H574" s="182">
        <v>121777</v>
      </c>
      <c r="I574" s="183">
        <v>0.61</v>
      </c>
      <c r="J574" s="183">
        <f t="shared" si="8"/>
        <v>74.28</v>
      </c>
    </row>
    <row r="575" spans="2:10" x14ac:dyDescent="0.25">
      <c r="B575" s="179">
        <v>548</v>
      </c>
      <c r="C575" s="180">
        <v>27569438</v>
      </c>
      <c r="D575" s="180" t="s">
        <v>557</v>
      </c>
      <c r="E575" s="180" t="s">
        <v>523</v>
      </c>
      <c r="F575" s="181">
        <v>43647</v>
      </c>
      <c r="G575" s="181">
        <v>43738</v>
      </c>
      <c r="H575" s="182">
        <v>196193</v>
      </c>
      <c r="I575" s="183">
        <v>0.61</v>
      </c>
      <c r="J575" s="183">
        <f t="shared" si="8"/>
        <v>119.68</v>
      </c>
    </row>
    <row r="576" spans="2:10" x14ac:dyDescent="0.25">
      <c r="B576" s="179">
        <v>549</v>
      </c>
      <c r="C576" s="180">
        <v>27569438</v>
      </c>
      <c r="D576" s="180" t="s">
        <v>557</v>
      </c>
      <c r="E576" s="180" t="s">
        <v>524</v>
      </c>
      <c r="F576" s="181">
        <v>43647</v>
      </c>
      <c r="G576" s="181">
        <v>43738</v>
      </c>
      <c r="H576" s="182">
        <v>773</v>
      </c>
      <c r="I576" s="183">
        <v>0.61</v>
      </c>
      <c r="J576" s="183">
        <f t="shared" si="8"/>
        <v>0.47</v>
      </c>
    </row>
    <row r="577" spans="2:10" x14ac:dyDescent="0.25">
      <c r="B577" s="179">
        <v>550</v>
      </c>
      <c r="C577" s="180">
        <v>27569438</v>
      </c>
      <c r="D577" s="180" t="s">
        <v>557</v>
      </c>
      <c r="E577" s="180" t="s">
        <v>525</v>
      </c>
      <c r="F577" s="181">
        <v>43647</v>
      </c>
      <c r="G577" s="181">
        <v>43738</v>
      </c>
      <c r="H577" s="182">
        <v>396938</v>
      </c>
      <c r="I577" s="183">
        <v>0.61</v>
      </c>
      <c r="J577" s="183">
        <f t="shared" si="8"/>
        <v>242.13</v>
      </c>
    </row>
    <row r="578" spans="2:10" x14ac:dyDescent="0.25">
      <c r="B578" s="179">
        <v>551</v>
      </c>
      <c r="C578" s="180">
        <v>27569438</v>
      </c>
      <c r="D578" s="180" t="s">
        <v>557</v>
      </c>
      <c r="E578" s="180" t="s">
        <v>526</v>
      </c>
      <c r="F578" s="181">
        <v>43647</v>
      </c>
      <c r="G578" s="181">
        <v>43738</v>
      </c>
      <c r="H578" s="182">
        <v>151706</v>
      </c>
      <c r="I578" s="183">
        <v>0.61</v>
      </c>
      <c r="J578" s="183">
        <f t="shared" si="8"/>
        <v>92.54</v>
      </c>
    </row>
    <row r="579" spans="2:10" x14ac:dyDescent="0.25">
      <c r="B579" s="179">
        <v>552</v>
      </c>
      <c r="C579" s="180">
        <v>27569438</v>
      </c>
      <c r="D579" s="180" t="s">
        <v>557</v>
      </c>
      <c r="E579" s="180" t="s">
        <v>535</v>
      </c>
      <c r="F579" s="181">
        <v>43647</v>
      </c>
      <c r="G579" s="181">
        <v>43738</v>
      </c>
      <c r="H579" s="182">
        <v>262636</v>
      </c>
      <c r="I579" s="183">
        <v>0.61</v>
      </c>
      <c r="J579" s="183">
        <f t="shared" si="8"/>
        <v>160.21</v>
      </c>
    </row>
    <row r="580" spans="2:10" x14ac:dyDescent="0.25">
      <c r="B580" s="179">
        <v>553</v>
      </c>
      <c r="C580" s="180">
        <v>27569438</v>
      </c>
      <c r="D580" s="180" t="s">
        <v>557</v>
      </c>
      <c r="E580" s="180" t="s">
        <v>536</v>
      </c>
      <c r="F580" s="181">
        <v>43647</v>
      </c>
      <c r="G580" s="181">
        <v>43738</v>
      </c>
      <c r="H580" s="182">
        <v>438721</v>
      </c>
      <c r="I580" s="183">
        <v>0.61</v>
      </c>
      <c r="J580" s="183">
        <f t="shared" si="8"/>
        <v>267.62</v>
      </c>
    </row>
    <row r="581" spans="2:10" x14ac:dyDescent="0.25">
      <c r="B581" s="179">
        <v>554</v>
      </c>
      <c r="C581" s="180">
        <v>27605072</v>
      </c>
      <c r="D581" s="180" t="s">
        <v>558</v>
      </c>
      <c r="E581" s="180" t="s">
        <v>523</v>
      </c>
      <c r="F581" s="181">
        <v>43402</v>
      </c>
      <c r="G581" s="181">
        <v>43738</v>
      </c>
      <c r="H581" s="182">
        <v>111772</v>
      </c>
      <c r="I581" s="183">
        <v>0.61</v>
      </c>
      <c r="J581" s="183">
        <f t="shared" si="8"/>
        <v>68.180000000000007</v>
      </c>
    </row>
    <row r="582" spans="2:10" x14ac:dyDescent="0.25">
      <c r="B582" s="179">
        <v>555</v>
      </c>
      <c r="C582" s="180">
        <v>27605072</v>
      </c>
      <c r="D582" s="180" t="s">
        <v>558</v>
      </c>
      <c r="E582" s="180" t="s">
        <v>524</v>
      </c>
      <c r="F582" s="181">
        <v>43402</v>
      </c>
      <c r="G582" s="181">
        <v>43738</v>
      </c>
      <c r="H582" s="182">
        <v>290</v>
      </c>
      <c r="I582" s="183">
        <v>0.61</v>
      </c>
      <c r="J582" s="183">
        <f t="shared" si="8"/>
        <v>0.18</v>
      </c>
    </row>
    <row r="583" spans="2:10" x14ac:dyDescent="0.25">
      <c r="B583" s="179">
        <v>556</v>
      </c>
      <c r="C583" s="180">
        <v>27605072</v>
      </c>
      <c r="D583" s="180" t="s">
        <v>558</v>
      </c>
      <c r="E583" s="180" t="s">
        <v>525</v>
      </c>
      <c r="F583" s="181">
        <v>43402</v>
      </c>
      <c r="G583" s="181">
        <v>43738</v>
      </c>
      <c r="H583" s="182">
        <v>321037</v>
      </c>
      <c r="I583" s="183">
        <v>0.61</v>
      </c>
      <c r="J583" s="183">
        <f t="shared" si="8"/>
        <v>195.83</v>
      </c>
    </row>
    <row r="584" spans="2:10" x14ac:dyDescent="0.25">
      <c r="B584" s="179">
        <v>557</v>
      </c>
      <c r="C584" s="180">
        <v>27605072</v>
      </c>
      <c r="D584" s="180" t="s">
        <v>558</v>
      </c>
      <c r="E584" s="180" t="s">
        <v>526</v>
      </c>
      <c r="F584" s="181">
        <v>43402</v>
      </c>
      <c r="G584" s="181">
        <v>43738</v>
      </c>
      <c r="H584" s="182">
        <v>69261</v>
      </c>
      <c r="I584" s="183">
        <v>0.61</v>
      </c>
      <c r="J584" s="183">
        <f t="shared" si="8"/>
        <v>42.25</v>
      </c>
    </row>
    <row r="585" spans="2:10" x14ac:dyDescent="0.25">
      <c r="B585" s="179">
        <v>558</v>
      </c>
      <c r="C585" s="180">
        <v>27638725</v>
      </c>
      <c r="D585" s="180" t="s">
        <v>559</v>
      </c>
      <c r="E585" s="180" t="s">
        <v>523</v>
      </c>
      <c r="F585" s="181">
        <v>43647</v>
      </c>
      <c r="G585" s="181">
        <v>43737</v>
      </c>
      <c r="H585" s="182">
        <v>70232</v>
      </c>
      <c r="I585" s="183">
        <v>0.61</v>
      </c>
      <c r="J585" s="183">
        <f t="shared" si="8"/>
        <v>42.84</v>
      </c>
    </row>
    <row r="586" spans="2:10" x14ac:dyDescent="0.25">
      <c r="B586" s="179">
        <v>559</v>
      </c>
      <c r="C586" s="180">
        <v>27638725</v>
      </c>
      <c r="D586" s="180" t="s">
        <v>559</v>
      </c>
      <c r="E586" s="180" t="s">
        <v>524</v>
      </c>
      <c r="F586" s="181">
        <v>43647</v>
      </c>
      <c r="G586" s="181">
        <v>43737</v>
      </c>
      <c r="H586" s="182">
        <v>292</v>
      </c>
      <c r="I586" s="183">
        <v>0.61</v>
      </c>
      <c r="J586" s="183">
        <f t="shared" si="8"/>
        <v>0.18</v>
      </c>
    </row>
    <row r="587" spans="2:10" x14ac:dyDescent="0.25">
      <c r="B587" s="179">
        <v>560</v>
      </c>
      <c r="C587" s="180">
        <v>27638725</v>
      </c>
      <c r="D587" s="180" t="s">
        <v>559</v>
      </c>
      <c r="E587" s="180" t="s">
        <v>525</v>
      </c>
      <c r="F587" s="181">
        <v>43647</v>
      </c>
      <c r="G587" s="181">
        <v>43737</v>
      </c>
      <c r="H587" s="182">
        <v>223498</v>
      </c>
      <c r="I587" s="183">
        <v>0.61</v>
      </c>
      <c r="J587" s="183">
        <f t="shared" si="8"/>
        <v>136.33000000000001</v>
      </c>
    </row>
    <row r="588" spans="2:10" x14ac:dyDescent="0.25">
      <c r="B588" s="179">
        <v>561</v>
      </c>
      <c r="C588" s="180">
        <v>27638725</v>
      </c>
      <c r="D588" s="180" t="s">
        <v>559</v>
      </c>
      <c r="E588" s="180" t="s">
        <v>526</v>
      </c>
      <c r="F588" s="181">
        <v>43647</v>
      </c>
      <c r="G588" s="181">
        <v>43737</v>
      </c>
      <c r="H588" s="182">
        <v>46196</v>
      </c>
      <c r="I588" s="183">
        <v>0.61</v>
      </c>
      <c r="J588" s="183">
        <f t="shared" si="8"/>
        <v>28.18</v>
      </c>
    </row>
    <row r="589" spans="2:10" x14ac:dyDescent="0.25">
      <c r="B589" s="179">
        <v>562</v>
      </c>
      <c r="C589" s="180">
        <v>27653827</v>
      </c>
      <c r="D589" s="180" t="s">
        <v>560</v>
      </c>
      <c r="E589" s="180" t="s">
        <v>523</v>
      </c>
      <c r="F589" s="181">
        <v>43374</v>
      </c>
      <c r="G589" s="181">
        <v>43737</v>
      </c>
      <c r="H589" s="182">
        <v>994596</v>
      </c>
      <c r="I589" s="183">
        <v>0.61</v>
      </c>
      <c r="J589" s="183">
        <f t="shared" si="8"/>
        <v>606.70000000000005</v>
      </c>
    </row>
    <row r="590" spans="2:10" x14ac:dyDescent="0.25">
      <c r="B590" s="179">
        <v>563</v>
      </c>
      <c r="C590" s="180">
        <v>27653827</v>
      </c>
      <c r="D590" s="180" t="s">
        <v>560</v>
      </c>
      <c r="E590" s="180" t="s">
        <v>524</v>
      </c>
      <c r="F590" s="181">
        <v>43374</v>
      </c>
      <c r="G590" s="181">
        <v>43737</v>
      </c>
      <c r="H590" s="182">
        <v>3778</v>
      </c>
      <c r="I590" s="183">
        <v>0.61</v>
      </c>
      <c r="J590" s="183">
        <f t="shared" si="8"/>
        <v>2.2999999999999998</v>
      </c>
    </row>
    <row r="591" spans="2:10" x14ac:dyDescent="0.25">
      <c r="B591" s="179">
        <v>564</v>
      </c>
      <c r="C591" s="180">
        <v>27653827</v>
      </c>
      <c r="D591" s="180" t="s">
        <v>560</v>
      </c>
      <c r="E591" s="180" t="s">
        <v>525</v>
      </c>
      <c r="F591" s="181">
        <v>43374</v>
      </c>
      <c r="G591" s="181">
        <v>43737</v>
      </c>
      <c r="H591" s="182">
        <v>3367588</v>
      </c>
      <c r="I591" s="183">
        <v>0.61</v>
      </c>
      <c r="J591" s="183">
        <f t="shared" si="8"/>
        <v>2054.23</v>
      </c>
    </row>
    <row r="592" spans="2:10" x14ac:dyDescent="0.25">
      <c r="B592" s="179">
        <v>565</v>
      </c>
      <c r="C592" s="180">
        <v>27653827</v>
      </c>
      <c r="D592" s="180" t="s">
        <v>560</v>
      </c>
      <c r="E592" s="180" t="s">
        <v>526</v>
      </c>
      <c r="F592" s="181">
        <v>43374</v>
      </c>
      <c r="G592" s="181">
        <v>43737</v>
      </c>
      <c r="H592" s="182">
        <v>574542</v>
      </c>
      <c r="I592" s="183">
        <v>0.61</v>
      </c>
      <c r="J592" s="183">
        <f t="shared" si="8"/>
        <v>350.47</v>
      </c>
    </row>
    <row r="593" spans="2:10" x14ac:dyDescent="0.25">
      <c r="B593" s="179">
        <v>566</v>
      </c>
      <c r="C593" s="180">
        <v>27736102</v>
      </c>
      <c r="D593" s="180" t="s">
        <v>561</v>
      </c>
      <c r="E593" s="180" t="s">
        <v>523</v>
      </c>
      <c r="F593" s="181">
        <v>43647</v>
      </c>
      <c r="G593" s="181">
        <v>43738</v>
      </c>
      <c r="H593" s="182">
        <v>95841</v>
      </c>
      <c r="I593" s="183">
        <v>0.61</v>
      </c>
      <c r="J593" s="183">
        <f t="shared" si="8"/>
        <v>58.46</v>
      </c>
    </row>
    <row r="594" spans="2:10" x14ac:dyDescent="0.25">
      <c r="B594" s="179">
        <v>567</v>
      </c>
      <c r="C594" s="180">
        <v>27736102</v>
      </c>
      <c r="D594" s="180" t="s">
        <v>561</v>
      </c>
      <c r="E594" s="180" t="s">
        <v>524</v>
      </c>
      <c r="F594" s="181">
        <v>43647</v>
      </c>
      <c r="G594" s="181">
        <v>43738</v>
      </c>
      <c r="H594" s="182">
        <v>336</v>
      </c>
      <c r="I594" s="183">
        <v>0.61</v>
      </c>
      <c r="J594" s="183">
        <f t="shared" si="8"/>
        <v>0.2</v>
      </c>
    </row>
    <row r="595" spans="2:10" x14ac:dyDescent="0.25">
      <c r="B595" s="179">
        <v>568</v>
      </c>
      <c r="C595" s="180">
        <v>27736102</v>
      </c>
      <c r="D595" s="180" t="s">
        <v>561</v>
      </c>
      <c r="E595" s="180" t="s">
        <v>525</v>
      </c>
      <c r="F595" s="181">
        <v>43647</v>
      </c>
      <c r="G595" s="181">
        <v>43738</v>
      </c>
      <c r="H595" s="182">
        <v>277571</v>
      </c>
      <c r="I595" s="183">
        <v>0.61</v>
      </c>
      <c r="J595" s="183">
        <f t="shared" si="8"/>
        <v>169.32</v>
      </c>
    </row>
    <row r="596" spans="2:10" x14ac:dyDescent="0.25">
      <c r="B596" s="179">
        <v>569</v>
      </c>
      <c r="C596" s="180">
        <v>27736102</v>
      </c>
      <c r="D596" s="180" t="s">
        <v>561</v>
      </c>
      <c r="E596" s="180" t="s">
        <v>526</v>
      </c>
      <c r="F596" s="181">
        <v>43647</v>
      </c>
      <c r="G596" s="181">
        <v>43738</v>
      </c>
      <c r="H596" s="182">
        <v>62428</v>
      </c>
      <c r="I596" s="183">
        <v>0.61</v>
      </c>
      <c r="J596" s="183">
        <f t="shared" si="8"/>
        <v>38.08</v>
      </c>
    </row>
    <row r="597" spans="2:10" x14ac:dyDescent="0.25">
      <c r="B597" s="179">
        <v>570</v>
      </c>
      <c r="C597" s="180">
        <v>27788821</v>
      </c>
      <c r="D597" s="180" t="s">
        <v>562</v>
      </c>
      <c r="E597" s="180" t="s">
        <v>523</v>
      </c>
      <c r="F597" s="181">
        <v>43647</v>
      </c>
      <c r="G597" s="181">
        <v>43737</v>
      </c>
      <c r="H597" s="182">
        <v>20</v>
      </c>
      <c r="I597" s="183">
        <v>0.61</v>
      </c>
      <c r="J597" s="183">
        <f t="shared" si="8"/>
        <v>0.01</v>
      </c>
    </row>
    <row r="598" spans="2:10" x14ac:dyDescent="0.25">
      <c r="B598" s="179">
        <v>571</v>
      </c>
      <c r="C598" s="180">
        <v>27788821</v>
      </c>
      <c r="D598" s="180" t="s">
        <v>562</v>
      </c>
      <c r="E598" s="180" t="s">
        <v>525</v>
      </c>
      <c r="F598" s="181">
        <v>43647</v>
      </c>
      <c r="G598" s="181">
        <v>43737</v>
      </c>
      <c r="H598" s="182">
        <v>2</v>
      </c>
      <c r="I598" s="183">
        <v>0.61</v>
      </c>
      <c r="J598" s="183">
        <f t="shared" si="8"/>
        <v>0</v>
      </c>
    </row>
    <row r="599" spans="2:10" x14ac:dyDescent="0.25">
      <c r="B599" s="179">
        <v>572</v>
      </c>
      <c r="C599" s="180">
        <v>27788821</v>
      </c>
      <c r="D599" s="180" t="s">
        <v>562</v>
      </c>
      <c r="E599" s="180" t="s">
        <v>526</v>
      </c>
      <c r="F599" s="181">
        <v>43647</v>
      </c>
      <c r="G599" s="181">
        <v>43737</v>
      </c>
      <c r="H599" s="182">
        <v>1</v>
      </c>
      <c r="I599" s="183">
        <v>0.61</v>
      </c>
      <c r="J599" s="183">
        <f t="shared" si="8"/>
        <v>0</v>
      </c>
    </row>
    <row r="600" spans="2:10" x14ac:dyDescent="0.25">
      <c r="B600" s="179">
        <v>573</v>
      </c>
      <c r="C600" s="180">
        <v>27870009</v>
      </c>
      <c r="D600" s="180" t="s">
        <v>563</v>
      </c>
      <c r="E600" s="180" t="s">
        <v>523</v>
      </c>
      <c r="F600" s="181">
        <v>43465</v>
      </c>
      <c r="G600" s="181">
        <v>43737</v>
      </c>
      <c r="H600" s="182">
        <v>109510</v>
      </c>
      <c r="I600" s="183">
        <v>0.61</v>
      </c>
      <c r="J600" s="183">
        <f t="shared" si="8"/>
        <v>66.8</v>
      </c>
    </row>
    <row r="601" spans="2:10" x14ac:dyDescent="0.25">
      <c r="B601" s="179">
        <v>574</v>
      </c>
      <c r="C601" s="180">
        <v>27870009</v>
      </c>
      <c r="D601" s="180" t="s">
        <v>563</v>
      </c>
      <c r="E601" s="180" t="s">
        <v>524</v>
      </c>
      <c r="F601" s="181">
        <v>43465</v>
      </c>
      <c r="G601" s="181">
        <v>43737</v>
      </c>
      <c r="H601" s="182">
        <v>218</v>
      </c>
      <c r="I601" s="183">
        <v>0.61</v>
      </c>
      <c r="J601" s="183">
        <f t="shared" si="8"/>
        <v>0.13</v>
      </c>
    </row>
    <row r="602" spans="2:10" x14ac:dyDescent="0.25">
      <c r="B602" s="179">
        <v>575</v>
      </c>
      <c r="C602" s="180">
        <v>27870009</v>
      </c>
      <c r="D602" s="180" t="s">
        <v>563</v>
      </c>
      <c r="E602" s="180" t="s">
        <v>525</v>
      </c>
      <c r="F602" s="181">
        <v>43465</v>
      </c>
      <c r="G602" s="181">
        <v>43737</v>
      </c>
      <c r="H602" s="182">
        <v>256280</v>
      </c>
      <c r="I602" s="183">
        <v>0.61</v>
      </c>
      <c r="J602" s="183">
        <f t="shared" si="8"/>
        <v>156.33000000000001</v>
      </c>
    </row>
    <row r="603" spans="2:10" x14ac:dyDescent="0.25">
      <c r="B603" s="179">
        <v>576</v>
      </c>
      <c r="C603" s="180">
        <v>27870009</v>
      </c>
      <c r="D603" s="180" t="s">
        <v>563</v>
      </c>
      <c r="E603" s="180" t="s">
        <v>526</v>
      </c>
      <c r="F603" s="181">
        <v>43465</v>
      </c>
      <c r="G603" s="181">
        <v>43737</v>
      </c>
      <c r="H603" s="182">
        <v>46004</v>
      </c>
      <c r="I603" s="183">
        <v>0.61</v>
      </c>
      <c r="J603" s="183">
        <f t="shared" si="8"/>
        <v>28.06</v>
      </c>
    </row>
    <row r="604" spans="2:10" x14ac:dyDescent="0.25">
      <c r="B604" s="179">
        <v>577</v>
      </c>
      <c r="C604" s="180">
        <v>28394042</v>
      </c>
      <c r="D604" s="180" t="s">
        <v>564</v>
      </c>
      <c r="E604" s="180" t="s">
        <v>523</v>
      </c>
      <c r="F604" s="181">
        <v>43392</v>
      </c>
      <c r="G604" s="181" t="s">
        <v>548</v>
      </c>
      <c r="H604" s="182">
        <v>2795389</v>
      </c>
      <c r="I604" s="183">
        <v>0.61</v>
      </c>
      <c r="J604" s="183">
        <f t="shared" ref="J604:J667" si="9">ROUND(H604*(I604/1000),2)</f>
        <v>1705.19</v>
      </c>
    </row>
    <row r="605" spans="2:10" x14ac:dyDescent="0.25">
      <c r="B605" s="179">
        <v>578</v>
      </c>
      <c r="C605" s="180">
        <v>28394042</v>
      </c>
      <c r="D605" s="180" t="s">
        <v>564</v>
      </c>
      <c r="E605" s="180" t="s">
        <v>524</v>
      </c>
      <c r="F605" s="181">
        <v>43392</v>
      </c>
      <c r="G605" s="181" t="s">
        <v>548</v>
      </c>
      <c r="H605" s="182">
        <v>6661</v>
      </c>
      <c r="I605" s="183">
        <v>0.61</v>
      </c>
      <c r="J605" s="183">
        <f t="shared" si="9"/>
        <v>4.0599999999999996</v>
      </c>
    </row>
    <row r="606" spans="2:10" x14ac:dyDescent="0.25">
      <c r="B606" s="179">
        <v>579</v>
      </c>
      <c r="C606" s="180">
        <v>28394042</v>
      </c>
      <c r="D606" s="180" t="s">
        <v>564</v>
      </c>
      <c r="E606" s="180" t="s">
        <v>526</v>
      </c>
      <c r="F606" s="181">
        <v>43392</v>
      </c>
      <c r="G606" s="181" t="s">
        <v>548</v>
      </c>
      <c r="H606" s="182">
        <v>1220683</v>
      </c>
      <c r="I606" s="183">
        <v>0.61</v>
      </c>
      <c r="J606" s="183">
        <f t="shared" si="9"/>
        <v>744.62</v>
      </c>
    </row>
    <row r="607" spans="2:10" x14ac:dyDescent="0.25">
      <c r="B607" s="179">
        <v>580</v>
      </c>
      <c r="C607" s="180">
        <v>28975169</v>
      </c>
      <c r="D607" s="180" t="s">
        <v>565</v>
      </c>
      <c r="E607" s="180" t="s">
        <v>523</v>
      </c>
      <c r="F607" s="181">
        <v>43525</v>
      </c>
      <c r="G607" s="181">
        <v>43830</v>
      </c>
      <c r="H607" s="182">
        <v>20310</v>
      </c>
      <c r="I607" s="183">
        <v>0.61</v>
      </c>
      <c r="J607" s="183">
        <f t="shared" si="9"/>
        <v>12.39</v>
      </c>
    </row>
    <row r="608" spans="2:10" x14ac:dyDescent="0.25">
      <c r="B608" s="179">
        <v>581</v>
      </c>
      <c r="C608" s="180">
        <v>28975169</v>
      </c>
      <c r="D608" s="180" t="s">
        <v>565</v>
      </c>
      <c r="E608" s="180" t="s">
        <v>524</v>
      </c>
      <c r="F608" s="181">
        <v>43525</v>
      </c>
      <c r="G608" s="181">
        <v>43830</v>
      </c>
      <c r="H608" s="182">
        <v>92</v>
      </c>
      <c r="I608" s="183">
        <v>0.61</v>
      </c>
      <c r="J608" s="183">
        <f t="shared" si="9"/>
        <v>0.06</v>
      </c>
    </row>
    <row r="609" spans="2:10" x14ac:dyDescent="0.25">
      <c r="B609" s="179">
        <v>582</v>
      </c>
      <c r="C609" s="180">
        <v>28975169</v>
      </c>
      <c r="D609" s="180" t="s">
        <v>565</v>
      </c>
      <c r="E609" s="180" t="s">
        <v>525</v>
      </c>
      <c r="F609" s="181">
        <v>43525</v>
      </c>
      <c r="G609" s="181">
        <v>43830</v>
      </c>
      <c r="H609" s="182">
        <v>58776</v>
      </c>
      <c r="I609" s="183">
        <v>0.61</v>
      </c>
      <c r="J609" s="183">
        <f t="shared" si="9"/>
        <v>35.85</v>
      </c>
    </row>
    <row r="610" spans="2:10" x14ac:dyDescent="0.25">
      <c r="B610" s="179">
        <v>583</v>
      </c>
      <c r="C610" s="180">
        <v>28975169</v>
      </c>
      <c r="D610" s="180" t="s">
        <v>565</v>
      </c>
      <c r="E610" s="180" t="s">
        <v>526</v>
      </c>
      <c r="F610" s="181">
        <v>43525</v>
      </c>
      <c r="G610" s="181">
        <v>43830</v>
      </c>
      <c r="H610" s="182">
        <v>16116</v>
      </c>
      <c r="I610" s="183">
        <v>0.61</v>
      </c>
      <c r="J610" s="183">
        <f t="shared" si="9"/>
        <v>9.83</v>
      </c>
    </row>
    <row r="611" spans="2:10" x14ac:dyDescent="0.25">
      <c r="B611" s="179">
        <v>584</v>
      </c>
      <c r="C611" s="180">
        <v>29599542</v>
      </c>
      <c r="D611" s="180" t="s">
        <v>566</v>
      </c>
      <c r="E611" s="180" t="s">
        <v>523</v>
      </c>
      <c r="F611" s="181">
        <v>43584</v>
      </c>
      <c r="G611" s="181">
        <v>43830</v>
      </c>
      <c r="H611" s="182">
        <v>50115</v>
      </c>
      <c r="I611" s="183">
        <v>0.61</v>
      </c>
      <c r="J611" s="183">
        <f t="shared" si="9"/>
        <v>30.57</v>
      </c>
    </row>
    <row r="612" spans="2:10" x14ac:dyDescent="0.25">
      <c r="B612" s="179">
        <v>585</v>
      </c>
      <c r="C612" s="180">
        <v>29599542</v>
      </c>
      <c r="D612" s="180" t="s">
        <v>566</v>
      </c>
      <c r="E612" s="180" t="s">
        <v>524</v>
      </c>
      <c r="F612" s="181">
        <v>43584</v>
      </c>
      <c r="G612" s="181">
        <v>43830</v>
      </c>
      <c r="H612" s="182">
        <v>222</v>
      </c>
      <c r="I612" s="183">
        <v>0.61</v>
      </c>
      <c r="J612" s="183">
        <f t="shared" si="9"/>
        <v>0.14000000000000001</v>
      </c>
    </row>
    <row r="613" spans="2:10" x14ac:dyDescent="0.25">
      <c r="B613" s="179">
        <v>586</v>
      </c>
      <c r="C613" s="180">
        <v>29599542</v>
      </c>
      <c r="D613" s="180" t="s">
        <v>566</v>
      </c>
      <c r="E613" s="180" t="s">
        <v>525</v>
      </c>
      <c r="F613" s="181">
        <v>43584</v>
      </c>
      <c r="G613" s="181">
        <v>43830</v>
      </c>
      <c r="H613" s="182">
        <v>154761</v>
      </c>
      <c r="I613" s="183">
        <v>0.61</v>
      </c>
      <c r="J613" s="183">
        <f t="shared" si="9"/>
        <v>94.4</v>
      </c>
    </row>
    <row r="614" spans="2:10" x14ac:dyDescent="0.25">
      <c r="B614" s="179">
        <v>587</v>
      </c>
      <c r="C614" s="180">
        <v>29599542</v>
      </c>
      <c r="D614" s="180" t="s">
        <v>566</v>
      </c>
      <c r="E614" s="180" t="s">
        <v>526</v>
      </c>
      <c r="F614" s="181">
        <v>43584</v>
      </c>
      <c r="G614" s="181">
        <v>43830</v>
      </c>
      <c r="H614" s="182">
        <v>41331</v>
      </c>
      <c r="I614" s="183">
        <v>0.61</v>
      </c>
      <c r="J614" s="183">
        <f t="shared" si="9"/>
        <v>25.21</v>
      </c>
    </row>
    <row r="615" spans="2:10" x14ac:dyDescent="0.25">
      <c r="B615" s="179">
        <v>588</v>
      </c>
      <c r="C615" s="180">
        <v>30884228</v>
      </c>
      <c r="D615" s="180" t="s">
        <v>567</v>
      </c>
      <c r="E615" s="180" t="s">
        <v>523</v>
      </c>
      <c r="F615" s="181">
        <v>43647</v>
      </c>
      <c r="G615" s="181">
        <v>43723</v>
      </c>
      <c r="H615" s="182">
        <v>9240</v>
      </c>
      <c r="I615" s="183">
        <v>0.61</v>
      </c>
      <c r="J615" s="183">
        <f t="shared" si="9"/>
        <v>5.64</v>
      </c>
    </row>
    <row r="616" spans="2:10" x14ac:dyDescent="0.25">
      <c r="B616" s="179">
        <v>589</v>
      </c>
      <c r="C616" s="180">
        <v>30884228</v>
      </c>
      <c r="D616" s="180" t="s">
        <v>567</v>
      </c>
      <c r="E616" s="180" t="s">
        <v>524</v>
      </c>
      <c r="F616" s="181">
        <v>43647</v>
      </c>
      <c r="G616" s="181">
        <v>43723</v>
      </c>
      <c r="H616" s="182">
        <v>39</v>
      </c>
      <c r="I616" s="183">
        <v>0.61</v>
      </c>
      <c r="J616" s="183">
        <f t="shared" si="9"/>
        <v>0.02</v>
      </c>
    </row>
    <row r="617" spans="2:10" x14ac:dyDescent="0.25">
      <c r="B617" s="179">
        <v>590</v>
      </c>
      <c r="C617" s="180">
        <v>30884228</v>
      </c>
      <c r="D617" s="180" t="s">
        <v>567</v>
      </c>
      <c r="E617" s="180" t="s">
        <v>525</v>
      </c>
      <c r="F617" s="181">
        <v>43647</v>
      </c>
      <c r="G617" s="181">
        <v>43723</v>
      </c>
      <c r="H617" s="182">
        <v>15149</v>
      </c>
      <c r="I617" s="183">
        <v>0.61</v>
      </c>
      <c r="J617" s="183">
        <f t="shared" si="9"/>
        <v>9.24</v>
      </c>
    </row>
    <row r="618" spans="2:10" x14ac:dyDescent="0.25">
      <c r="B618" s="179">
        <v>591</v>
      </c>
      <c r="C618" s="180">
        <v>30884228</v>
      </c>
      <c r="D618" s="180" t="s">
        <v>567</v>
      </c>
      <c r="E618" s="180" t="s">
        <v>526</v>
      </c>
      <c r="F618" s="181">
        <v>43647</v>
      </c>
      <c r="G618" s="181">
        <v>43723</v>
      </c>
      <c r="H618" s="182">
        <v>1884</v>
      </c>
      <c r="I618" s="183">
        <v>0.61</v>
      </c>
      <c r="J618" s="183">
        <f t="shared" si="9"/>
        <v>1.1499999999999999</v>
      </c>
    </row>
    <row r="619" spans="2:10" x14ac:dyDescent="0.25">
      <c r="B619" s="179">
        <v>592</v>
      </c>
      <c r="C619" s="180">
        <v>31471718</v>
      </c>
      <c r="D619" s="180" t="s">
        <v>568</v>
      </c>
      <c r="E619" s="180" t="s">
        <v>535</v>
      </c>
      <c r="F619" s="181">
        <v>43647</v>
      </c>
      <c r="G619" s="181">
        <v>43737</v>
      </c>
      <c r="H619" s="182">
        <v>175231</v>
      </c>
      <c r="I619" s="183">
        <v>0.61</v>
      </c>
      <c r="J619" s="183">
        <f t="shared" si="9"/>
        <v>106.89</v>
      </c>
    </row>
    <row r="620" spans="2:10" x14ac:dyDescent="0.25">
      <c r="B620" s="179">
        <v>593</v>
      </c>
      <c r="C620" s="180">
        <v>31471718</v>
      </c>
      <c r="D620" s="180" t="s">
        <v>568</v>
      </c>
      <c r="E620" s="180" t="s">
        <v>536</v>
      </c>
      <c r="F620" s="181">
        <v>43647</v>
      </c>
      <c r="G620" s="181">
        <v>43737</v>
      </c>
      <c r="H620" s="182">
        <v>288443</v>
      </c>
      <c r="I620" s="183">
        <v>0.61</v>
      </c>
      <c r="J620" s="183">
        <f t="shared" si="9"/>
        <v>175.95</v>
      </c>
    </row>
    <row r="621" spans="2:10" x14ac:dyDescent="0.25">
      <c r="B621" s="179">
        <v>594</v>
      </c>
      <c r="C621" s="180">
        <v>31671328</v>
      </c>
      <c r="D621" s="180" t="s">
        <v>569</v>
      </c>
      <c r="E621" s="180" t="s">
        <v>523</v>
      </c>
      <c r="F621" s="181">
        <v>43647</v>
      </c>
      <c r="G621" s="181">
        <v>43688</v>
      </c>
      <c r="H621" s="182">
        <v>141841</v>
      </c>
      <c r="I621" s="183">
        <v>0.61</v>
      </c>
      <c r="J621" s="183">
        <f t="shared" si="9"/>
        <v>86.52</v>
      </c>
    </row>
    <row r="622" spans="2:10" x14ac:dyDescent="0.25">
      <c r="B622" s="179">
        <v>595</v>
      </c>
      <c r="C622" s="180">
        <v>31671328</v>
      </c>
      <c r="D622" s="180" t="s">
        <v>569</v>
      </c>
      <c r="E622" s="180" t="s">
        <v>524</v>
      </c>
      <c r="F622" s="181">
        <v>43647</v>
      </c>
      <c r="G622" s="181">
        <v>43688</v>
      </c>
      <c r="H622" s="182">
        <v>723</v>
      </c>
      <c r="I622" s="183">
        <v>0.61</v>
      </c>
      <c r="J622" s="183">
        <f t="shared" si="9"/>
        <v>0.44</v>
      </c>
    </row>
    <row r="623" spans="2:10" x14ac:dyDescent="0.25">
      <c r="B623" s="179">
        <v>596</v>
      </c>
      <c r="C623" s="180">
        <v>31671328</v>
      </c>
      <c r="D623" s="180" t="s">
        <v>569</v>
      </c>
      <c r="E623" s="180" t="s">
        <v>525</v>
      </c>
      <c r="F623" s="181">
        <v>43647</v>
      </c>
      <c r="G623" s="181">
        <v>43688</v>
      </c>
      <c r="H623" s="182">
        <v>459037</v>
      </c>
      <c r="I623" s="183">
        <v>0.61</v>
      </c>
      <c r="J623" s="183">
        <f t="shared" si="9"/>
        <v>280.01</v>
      </c>
    </row>
    <row r="624" spans="2:10" x14ac:dyDescent="0.25">
      <c r="B624" s="179">
        <v>597</v>
      </c>
      <c r="C624" s="180">
        <v>31671328</v>
      </c>
      <c r="D624" s="180" t="s">
        <v>569</v>
      </c>
      <c r="E624" s="180" t="s">
        <v>526</v>
      </c>
      <c r="F624" s="181">
        <v>43647</v>
      </c>
      <c r="G624" s="181">
        <v>43688</v>
      </c>
      <c r="H624" s="182">
        <v>117261</v>
      </c>
      <c r="I624" s="183">
        <v>0.61</v>
      </c>
      <c r="J624" s="183">
        <f t="shared" si="9"/>
        <v>71.53</v>
      </c>
    </row>
    <row r="625" spans="2:10" x14ac:dyDescent="0.25">
      <c r="B625" s="179">
        <v>598</v>
      </c>
      <c r="C625" s="180">
        <v>31672605</v>
      </c>
      <c r="D625" s="180" t="s">
        <v>570</v>
      </c>
      <c r="E625" s="180" t="s">
        <v>523</v>
      </c>
      <c r="F625" s="181">
        <v>43647</v>
      </c>
      <c r="G625" s="181">
        <v>43702</v>
      </c>
      <c r="H625" s="182">
        <v>239735</v>
      </c>
      <c r="I625" s="183">
        <v>0.61</v>
      </c>
      <c r="J625" s="183">
        <f t="shared" si="9"/>
        <v>146.24</v>
      </c>
    </row>
    <row r="626" spans="2:10" x14ac:dyDescent="0.25">
      <c r="B626" s="179">
        <v>599</v>
      </c>
      <c r="C626" s="180">
        <v>31672605</v>
      </c>
      <c r="D626" s="180" t="s">
        <v>570</v>
      </c>
      <c r="E626" s="180" t="s">
        <v>524</v>
      </c>
      <c r="F626" s="181">
        <v>43647</v>
      </c>
      <c r="G626" s="181">
        <v>43702</v>
      </c>
      <c r="H626" s="182">
        <v>1028</v>
      </c>
      <c r="I626" s="183">
        <v>0.61</v>
      </c>
      <c r="J626" s="183">
        <f t="shared" si="9"/>
        <v>0.63</v>
      </c>
    </row>
    <row r="627" spans="2:10" x14ac:dyDescent="0.25">
      <c r="B627" s="179">
        <v>600</v>
      </c>
      <c r="C627" s="180">
        <v>31672605</v>
      </c>
      <c r="D627" s="180" t="s">
        <v>570</v>
      </c>
      <c r="E627" s="180" t="s">
        <v>525</v>
      </c>
      <c r="F627" s="181">
        <v>43647</v>
      </c>
      <c r="G627" s="181">
        <v>43702</v>
      </c>
      <c r="H627" s="182">
        <v>750152</v>
      </c>
      <c r="I627" s="183">
        <v>0.61</v>
      </c>
      <c r="J627" s="183">
        <f t="shared" si="9"/>
        <v>457.59</v>
      </c>
    </row>
    <row r="628" spans="2:10" x14ac:dyDescent="0.25">
      <c r="B628" s="179">
        <v>601</v>
      </c>
      <c r="C628" s="180">
        <v>31672605</v>
      </c>
      <c r="D628" s="180" t="s">
        <v>570</v>
      </c>
      <c r="E628" s="180" t="s">
        <v>526</v>
      </c>
      <c r="F628" s="181">
        <v>43647</v>
      </c>
      <c r="G628" s="181">
        <v>43702</v>
      </c>
      <c r="H628" s="182">
        <v>196079</v>
      </c>
      <c r="I628" s="183">
        <v>0.61</v>
      </c>
      <c r="J628" s="183">
        <f t="shared" si="9"/>
        <v>119.61</v>
      </c>
    </row>
    <row r="629" spans="2:10" x14ac:dyDescent="0.25">
      <c r="B629" s="179">
        <v>602</v>
      </c>
      <c r="C629" s="180">
        <v>31673407</v>
      </c>
      <c r="D629" s="180" t="s">
        <v>571</v>
      </c>
      <c r="E629" s="180" t="s">
        <v>523</v>
      </c>
      <c r="F629" s="181">
        <v>43647</v>
      </c>
      <c r="G629" s="181">
        <v>43674</v>
      </c>
      <c r="H629" s="182">
        <v>264392</v>
      </c>
      <c r="I629" s="183">
        <v>0.61</v>
      </c>
      <c r="J629" s="183">
        <f t="shared" si="9"/>
        <v>161.28</v>
      </c>
    </row>
    <row r="630" spans="2:10" x14ac:dyDescent="0.25">
      <c r="B630" s="179">
        <v>603</v>
      </c>
      <c r="C630" s="180">
        <v>31673407</v>
      </c>
      <c r="D630" s="180" t="s">
        <v>571</v>
      </c>
      <c r="E630" s="180" t="s">
        <v>524</v>
      </c>
      <c r="F630" s="181">
        <v>43647</v>
      </c>
      <c r="G630" s="181">
        <v>43674</v>
      </c>
      <c r="H630" s="182">
        <v>475</v>
      </c>
      <c r="I630" s="183">
        <v>0.61</v>
      </c>
      <c r="J630" s="183">
        <f t="shared" si="9"/>
        <v>0.28999999999999998</v>
      </c>
    </row>
    <row r="631" spans="2:10" x14ac:dyDescent="0.25">
      <c r="B631" s="179">
        <v>604</v>
      </c>
      <c r="C631" s="180">
        <v>31673407</v>
      </c>
      <c r="D631" s="180" t="s">
        <v>571</v>
      </c>
      <c r="E631" s="180" t="s">
        <v>525</v>
      </c>
      <c r="F631" s="181">
        <v>43647</v>
      </c>
      <c r="G631" s="181">
        <v>43674</v>
      </c>
      <c r="H631" s="182">
        <v>618993</v>
      </c>
      <c r="I631" s="183">
        <v>0.61</v>
      </c>
      <c r="J631" s="183">
        <f t="shared" si="9"/>
        <v>377.59</v>
      </c>
    </row>
    <row r="632" spans="2:10" x14ac:dyDescent="0.25">
      <c r="B632" s="179">
        <v>605</v>
      </c>
      <c r="C632" s="180">
        <v>31673407</v>
      </c>
      <c r="D632" s="180" t="s">
        <v>571</v>
      </c>
      <c r="E632" s="180" t="s">
        <v>526</v>
      </c>
      <c r="F632" s="181">
        <v>43647</v>
      </c>
      <c r="G632" s="181">
        <v>43674</v>
      </c>
      <c r="H632" s="182">
        <v>123610</v>
      </c>
      <c r="I632" s="183">
        <v>0.61</v>
      </c>
      <c r="J632" s="183">
        <f t="shared" si="9"/>
        <v>75.400000000000006</v>
      </c>
    </row>
    <row r="633" spans="2:10" x14ac:dyDescent="0.25">
      <c r="B633" s="179">
        <v>606</v>
      </c>
      <c r="C633" s="180">
        <v>31673871</v>
      </c>
      <c r="D633" s="180" t="s">
        <v>572</v>
      </c>
      <c r="E633" s="180" t="s">
        <v>523</v>
      </c>
      <c r="F633" s="181">
        <v>43647</v>
      </c>
      <c r="G633" s="181">
        <v>43695</v>
      </c>
      <c r="H633" s="182">
        <v>263533</v>
      </c>
      <c r="I633" s="183">
        <v>0.61</v>
      </c>
      <c r="J633" s="183">
        <f t="shared" si="9"/>
        <v>160.76</v>
      </c>
    </row>
    <row r="634" spans="2:10" x14ac:dyDescent="0.25">
      <c r="B634" s="179">
        <v>607</v>
      </c>
      <c r="C634" s="180">
        <v>31673871</v>
      </c>
      <c r="D634" s="180" t="s">
        <v>572</v>
      </c>
      <c r="E634" s="180" t="s">
        <v>524</v>
      </c>
      <c r="F634" s="181">
        <v>43647</v>
      </c>
      <c r="G634" s="181">
        <v>43695</v>
      </c>
      <c r="H634" s="182">
        <v>562</v>
      </c>
      <c r="I634" s="183">
        <v>0.61</v>
      </c>
      <c r="J634" s="183">
        <f t="shared" si="9"/>
        <v>0.34</v>
      </c>
    </row>
    <row r="635" spans="2:10" x14ac:dyDescent="0.25">
      <c r="B635" s="179">
        <v>608</v>
      </c>
      <c r="C635" s="180">
        <v>31673871</v>
      </c>
      <c r="D635" s="180" t="s">
        <v>572</v>
      </c>
      <c r="E635" s="180" t="s">
        <v>525</v>
      </c>
      <c r="F635" s="181">
        <v>43647</v>
      </c>
      <c r="G635" s="181">
        <v>43695</v>
      </c>
      <c r="H635" s="182">
        <v>654248</v>
      </c>
      <c r="I635" s="183">
        <v>0.61</v>
      </c>
      <c r="J635" s="183">
        <f t="shared" si="9"/>
        <v>399.09</v>
      </c>
    </row>
    <row r="636" spans="2:10" x14ac:dyDescent="0.25">
      <c r="B636" s="179">
        <v>609</v>
      </c>
      <c r="C636" s="180">
        <v>31673871</v>
      </c>
      <c r="D636" s="180" t="s">
        <v>572</v>
      </c>
      <c r="E636" s="180" t="s">
        <v>526</v>
      </c>
      <c r="F636" s="181">
        <v>43647</v>
      </c>
      <c r="G636" s="181">
        <v>43695</v>
      </c>
      <c r="H636" s="182">
        <v>119951</v>
      </c>
      <c r="I636" s="183">
        <v>0.61</v>
      </c>
      <c r="J636" s="183">
        <f t="shared" si="9"/>
        <v>73.17</v>
      </c>
    </row>
    <row r="637" spans="2:10" x14ac:dyDescent="0.25">
      <c r="B637" s="179">
        <v>610</v>
      </c>
      <c r="C637" s="180">
        <v>31943614</v>
      </c>
      <c r="D637" s="180" t="s">
        <v>573</v>
      </c>
      <c r="E637" s="180" t="s">
        <v>535</v>
      </c>
      <c r="F637" s="181">
        <v>43577</v>
      </c>
      <c r="G637" s="181">
        <v>43681</v>
      </c>
      <c r="H637" s="182">
        <v>126855</v>
      </c>
      <c r="I637" s="183">
        <v>0.61</v>
      </c>
      <c r="J637" s="183">
        <f t="shared" si="9"/>
        <v>77.38</v>
      </c>
    </row>
    <row r="638" spans="2:10" x14ac:dyDescent="0.25">
      <c r="B638" s="179">
        <v>611</v>
      </c>
      <c r="C638" s="180">
        <v>31943614</v>
      </c>
      <c r="D638" s="180" t="s">
        <v>573</v>
      </c>
      <c r="E638" s="180" t="s">
        <v>536</v>
      </c>
      <c r="F638" s="181">
        <v>43577</v>
      </c>
      <c r="G638" s="181">
        <v>43681</v>
      </c>
      <c r="H638" s="182">
        <v>198341</v>
      </c>
      <c r="I638" s="183">
        <v>0.61</v>
      </c>
      <c r="J638" s="183">
        <f t="shared" si="9"/>
        <v>120.99</v>
      </c>
    </row>
    <row r="639" spans="2:10" x14ac:dyDescent="0.25">
      <c r="B639" s="179">
        <v>612</v>
      </c>
      <c r="C639" s="180">
        <v>31969864</v>
      </c>
      <c r="D639" s="180" t="s">
        <v>574</v>
      </c>
      <c r="E639" s="180" t="s">
        <v>535</v>
      </c>
      <c r="F639" s="181">
        <v>43525</v>
      </c>
      <c r="G639" s="181">
        <v>43830</v>
      </c>
      <c r="H639" s="182">
        <v>45236</v>
      </c>
      <c r="I639" s="183">
        <v>0.61</v>
      </c>
      <c r="J639" s="183">
        <f t="shared" si="9"/>
        <v>27.59</v>
      </c>
    </row>
    <row r="640" spans="2:10" x14ac:dyDescent="0.25">
      <c r="B640" s="179">
        <v>613</v>
      </c>
      <c r="C640" s="180">
        <v>31969864</v>
      </c>
      <c r="D640" s="180" t="s">
        <v>574</v>
      </c>
      <c r="E640" s="180" t="s">
        <v>536</v>
      </c>
      <c r="F640" s="181">
        <v>43525</v>
      </c>
      <c r="G640" s="181">
        <v>43830</v>
      </c>
      <c r="H640" s="182">
        <v>71100</v>
      </c>
      <c r="I640" s="183">
        <v>0.61</v>
      </c>
      <c r="J640" s="183">
        <f t="shared" si="9"/>
        <v>43.37</v>
      </c>
    </row>
    <row r="641" spans="2:10" x14ac:dyDescent="0.25">
      <c r="B641" s="179">
        <v>614</v>
      </c>
      <c r="C641" s="180">
        <v>32098865</v>
      </c>
      <c r="D641" s="180" t="s">
        <v>575</v>
      </c>
      <c r="E641" s="180" t="s">
        <v>523</v>
      </c>
      <c r="F641" s="181">
        <v>43654</v>
      </c>
      <c r="G641" s="181">
        <v>43702</v>
      </c>
      <c r="H641" s="182">
        <v>90108</v>
      </c>
      <c r="I641" s="183">
        <v>0.61</v>
      </c>
      <c r="J641" s="183">
        <f t="shared" si="9"/>
        <v>54.97</v>
      </c>
    </row>
    <row r="642" spans="2:10" x14ac:dyDescent="0.25">
      <c r="B642" s="179">
        <v>615</v>
      </c>
      <c r="C642" s="180">
        <v>32098865</v>
      </c>
      <c r="D642" s="180" t="s">
        <v>575</v>
      </c>
      <c r="E642" s="180" t="s">
        <v>524</v>
      </c>
      <c r="F642" s="181">
        <v>43654</v>
      </c>
      <c r="G642" s="181">
        <v>43702</v>
      </c>
      <c r="H642" s="182">
        <v>267</v>
      </c>
      <c r="I642" s="183">
        <v>0.61</v>
      </c>
      <c r="J642" s="183">
        <f t="shared" si="9"/>
        <v>0.16</v>
      </c>
    </row>
    <row r="643" spans="2:10" x14ac:dyDescent="0.25">
      <c r="B643" s="179">
        <v>616</v>
      </c>
      <c r="C643" s="180">
        <v>32098865</v>
      </c>
      <c r="D643" s="180" t="s">
        <v>575</v>
      </c>
      <c r="E643" s="180" t="s">
        <v>525</v>
      </c>
      <c r="F643" s="181">
        <v>43654</v>
      </c>
      <c r="G643" s="181">
        <v>43702</v>
      </c>
      <c r="H643" s="182">
        <v>234129</v>
      </c>
      <c r="I643" s="183">
        <v>0.61</v>
      </c>
      <c r="J643" s="183">
        <f t="shared" si="9"/>
        <v>142.82</v>
      </c>
    </row>
    <row r="644" spans="2:10" x14ac:dyDescent="0.25">
      <c r="B644" s="179">
        <v>617</v>
      </c>
      <c r="C644" s="180">
        <v>32098865</v>
      </c>
      <c r="D644" s="180" t="s">
        <v>575</v>
      </c>
      <c r="E644" s="180" t="s">
        <v>526</v>
      </c>
      <c r="F644" s="181">
        <v>43654</v>
      </c>
      <c r="G644" s="181">
        <v>43702</v>
      </c>
      <c r="H644" s="182">
        <v>55496</v>
      </c>
      <c r="I644" s="183">
        <v>0.61</v>
      </c>
      <c r="J644" s="183">
        <f t="shared" si="9"/>
        <v>33.85</v>
      </c>
    </row>
    <row r="645" spans="2:10" x14ac:dyDescent="0.25">
      <c r="B645" s="179">
        <v>618</v>
      </c>
      <c r="C645" s="180">
        <v>32098865</v>
      </c>
      <c r="D645" s="180" t="s">
        <v>575</v>
      </c>
      <c r="E645" s="180" t="s">
        <v>535</v>
      </c>
      <c r="F645" s="181">
        <v>43654</v>
      </c>
      <c r="G645" s="181">
        <v>43702</v>
      </c>
      <c r="H645" s="182">
        <v>30937</v>
      </c>
      <c r="I645" s="183">
        <v>0.61</v>
      </c>
      <c r="J645" s="183">
        <f t="shared" si="9"/>
        <v>18.87</v>
      </c>
    </row>
    <row r="646" spans="2:10" x14ac:dyDescent="0.25">
      <c r="B646" s="179">
        <v>619</v>
      </c>
      <c r="C646" s="180">
        <v>32098865</v>
      </c>
      <c r="D646" s="180" t="s">
        <v>575</v>
      </c>
      <c r="E646" s="180" t="s">
        <v>536</v>
      </c>
      <c r="F646" s="181">
        <v>43654</v>
      </c>
      <c r="G646" s="181">
        <v>43702</v>
      </c>
      <c r="H646" s="182">
        <v>51374</v>
      </c>
      <c r="I646" s="183">
        <v>0.61</v>
      </c>
      <c r="J646" s="183">
        <f t="shared" si="9"/>
        <v>31.34</v>
      </c>
    </row>
    <row r="647" spans="2:10" x14ac:dyDescent="0.25">
      <c r="B647" s="179">
        <v>620</v>
      </c>
      <c r="C647" s="180">
        <v>32494678</v>
      </c>
      <c r="D647" s="180" t="s">
        <v>576</v>
      </c>
      <c r="E647" s="180" t="s">
        <v>535</v>
      </c>
      <c r="F647" s="181">
        <v>43540</v>
      </c>
      <c r="G647" s="181">
        <v>43661</v>
      </c>
      <c r="H647" s="182">
        <v>116565</v>
      </c>
      <c r="I647" s="183">
        <v>0.61</v>
      </c>
      <c r="J647" s="183">
        <f t="shared" si="9"/>
        <v>71.099999999999994</v>
      </c>
    </row>
    <row r="648" spans="2:10" x14ac:dyDescent="0.25">
      <c r="B648" s="179">
        <v>621</v>
      </c>
      <c r="C648" s="180">
        <v>32494678</v>
      </c>
      <c r="D648" s="180" t="s">
        <v>576</v>
      </c>
      <c r="E648" s="180" t="s">
        <v>536</v>
      </c>
      <c r="F648" s="181">
        <v>43540</v>
      </c>
      <c r="G648" s="181">
        <v>43661</v>
      </c>
      <c r="H648" s="182">
        <v>191758</v>
      </c>
      <c r="I648" s="183">
        <v>0.61</v>
      </c>
      <c r="J648" s="183">
        <f t="shared" si="9"/>
        <v>116.97</v>
      </c>
    </row>
    <row r="649" spans="2:10" x14ac:dyDescent="0.25">
      <c r="B649" s="179">
        <v>622</v>
      </c>
      <c r="C649" s="180">
        <v>32522126</v>
      </c>
      <c r="D649" s="180" t="s">
        <v>577</v>
      </c>
      <c r="E649" s="180" t="s">
        <v>523</v>
      </c>
      <c r="F649" s="181">
        <v>43647</v>
      </c>
      <c r="G649" s="181">
        <v>43702</v>
      </c>
      <c r="H649" s="182">
        <v>19962</v>
      </c>
      <c r="I649" s="183">
        <v>0.61</v>
      </c>
      <c r="J649" s="183">
        <f t="shared" si="9"/>
        <v>12.18</v>
      </c>
    </row>
    <row r="650" spans="2:10" x14ac:dyDescent="0.25">
      <c r="B650" s="179">
        <v>623</v>
      </c>
      <c r="C650" s="180">
        <v>32522126</v>
      </c>
      <c r="D650" s="180" t="s">
        <v>577</v>
      </c>
      <c r="E650" s="180" t="s">
        <v>524</v>
      </c>
      <c r="F650" s="181">
        <v>43647</v>
      </c>
      <c r="G650" s="181">
        <v>43702</v>
      </c>
      <c r="H650" s="182">
        <v>80</v>
      </c>
      <c r="I650" s="183">
        <v>0.61</v>
      </c>
      <c r="J650" s="183">
        <f t="shared" si="9"/>
        <v>0.05</v>
      </c>
    </row>
    <row r="651" spans="2:10" x14ac:dyDescent="0.25">
      <c r="B651" s="179">
        <v>624</v>
      </c>
      <c r="C651" s="180">
        <v>32522126</v>
      </c>
      <c r="D651" s="180" t="s">
        <v>577</v>
      </c>
      <c r="E651" s="180" t="s">
        <v>525</v>
      </c>
      <c r="F651" s="181">
        <v>43647</v>
      </c>
      <c r="G651" s="181">
        <v>43702</v>
      </c>
      <c r="H651" s="182">
        <v>60323</v>
      </c>
      <c r="I651" s="183">
        <v>0.61</v>
      </c>
      <c r="J651" s="183">
        <f t="shared" si="9"/>
        <v>36.799999999999997</v>
      </c>
    </row>
    <row r="652" spans="2:10" x14ac:dyDescent="0.25">
      <c r="B652" s="179">
        <v>625</v>
      </c>
      <c r="C652" s="180">
        <v>32522126</v>
      </c>
      <c r="D652" s="180" t="s">
        <v>577</v>
      </c>
      <c r="E652" s="180" t="s">
        <v>526</v>
      </c>
      <c r="F652" s="181">
        <v>43647</v>
      </c>
      <c r="G652" s="181">
        <v>43702</v>
      </c>
      <c r="H652" s="182">
        <v>16050</v>
      </c>
      <c r="I652" s="183">
        <v>0.61</v>
      </c>
      <c r="J652" s="183">
        <f t="shared" si="9"/>
        <v>9.7899999999999991</v>
      </c>
    </row>
    <row r="653" spans="2:10" x14ac:dyDescent="0.25">
      <c r="B653" s="179">
        <v>626</v>
      </c>
      <c r="C653" s="180">
        <v>32555502</v>
      </c>
      <c r="D653" s="180" t="s">
        <v>578</v>
      </c>
      <c r="E653" s="180" t="s">
        <v>535</v>
      </c>
      <c r="F653" s="181">
        <v>43556</v>
      </c>
      <c r="G653" s="181">
        <v>43646</v>
      </c>
      <c r="H653" s="182">
        <v>8</v>
      </c>
      <c r="I653" s="183">
        <v>0.61</v>
      </c>
      <c r="J653" s="183">
        <f t="shared" si="9"/>
        <v>0</v>
      </c>
    </row>
    <row r="654" spans="2:10" x14ac:dyDescent="0.25">
      <c r="B654" s="179">
        <v>627</v>
      </c>
      <c r="C654" s="180">
        <v>32555502</v>
      </c>
      <c r="D654" s="180" t="s">
        <v>578</v>
      </c>
      <c r="E654" s="180" t="s">
        <v>536</v>
      </c>
      <c r="F654" s="181">
        <v>43556</v>
      </c>
      <c r="G654" s="181">
        <v>43646</v>
      </c>
      <c r="H654" s="182">
        <v>8</v>
      </c>
      <c r="I654" s="183">
        <v>0.61</v>
      </c>
      <c r="J654" s="183">
        <f t="shared" si="9"/>
        <v>0</v>
      </c>
    </row>
    <row r="655" spans="2:10" x14ac:dyDescent="0.25">
      <c r="B655" s="179">
        <v>628</v>
      </c>
      <c r="C655" s="180">
        <v>32868078</v>
      </c>
      <c r="D655" s="180" t="s">
        <v>579</v>
      </c>
      <c r="E655" s="180" t="s">
        <v>535</v>
      </c>
      <c r="F655" s="181">
        <v>43647</v>
      </c>
      <c r="G655" s="181">
        <v>43677</v>
      </c>
      <c r="H655" s="182">
        <v>3141</v>
      </c>
      <c r="I655" s="183">
        <v>0.61</v>
      </c>
      <c r="J655" s="183">
        <f t="shared" si="9"/>
        <v>1.92</v>
      </c>
    </row>
    <row r="656" spans="2:10" x14ac:dyDescent="0.25">
      <c r="B656" s="179">
        <v>629</v>
      </c>
      <c r="C656" s="180">
        <v>32868078</v>
      </c>
      <c r="D656" s="180" t="s">
        <v>579</v>
      </c>
      <c r="E656" s="180" t="s">
        <v>536</v>
      </c>
      <c r="F656" s="181">
        <v>43647</v>
      </c>
      <c r="G656" s="181">
        <v>43677</v>
      </c>
      <c r="H656" s="182">
        <v>265717</v>
      </c>
      <c r="I656" s="183">
        <v>0.61</v>
      </c>
      <c r="J656" s="183">
        <f t="shared" si="9"/>
        <v>162.09</v>
      </c>
    </row>
    <row r="657" spans="2:10" x14ac:dyDescent="0.25">
      <c r="B657" s="179">
        <v>630</v>
      </c>
      <c r="C657" s="180">
        <v>32937930</v>
      </c>
      <c r="D657" s="180" t="s">
        <v>580</v>
      </c>
      <c r="E657" s="180" t="s">
        <v>523</v>
      </c>
      <c r="F657" s="181">
        <v>43556</v>
      </c>
      <c r="G657" s="181">
        <v>43646</v>
      </c>
      <c r="H657" s="182">
        <v>6668</v>
      </c>
      <c r="I657" s="183">
        <v>0.61</v>
      </c>
      <c r="J657" s="183">
        <f t="shared" si="9"/>
        <v>4.07</v>
      </c>
    </row>
    <row r="658" spans="2:10" x14ac:dyDescent="0.25">
      <c r="B658" s="179">
        <v>631</v>
      </c>
      <c r="C658" s="180">
        <v>32937930</v>
      </c>
      <c r="D658" s="180" t="s">
        <v>580</v>
      </c>
      <c r="E658" s="180" t="s">
        <v>524</v>
      </c>
      <c r="F658" s="181">
        <v>43556</v>
      </c>
      <c r="G658" s="181">
        <v>43646</v>
      </c>
      <c r="H658" s="182">
        <v>10</v>
      </c>
      <c r="I658" s="183">
        <v>0.61</v>
      </c>
      <c r="J658" s="183">
        <f t="shared" si="9"/>
        <v>0.01</v>
      </c>
    </row>
    <row r="659" spans="2:10" x14ac:dyDescent="0.25">
      <c r="B659" s="179">
        <v>632</v>
      </c>
      <c r="C659" s="180">
        <v>32937930</v>
      </c>
      <c r="D659" s="180" t="s">
        <v>580</v>
      </c>
      <c r="E659" s="180" t="s">
        <v>525</v>
      </c>
      <c r="F659" s="181">
        <v>43556</v>
      </c>
      <c r="G659" s="181">
        <v>43646</v>
      </c>
      <c r="H659" s="182">
        <v>149198</v>
      </c>
      <c r="I659" s="183">
        <v>0.61</v>
      </c>
      <c r="J659" s="183">
        <f t="shared" si="9"/>
        <v>91.01</v>
      </c>
    </row>
    <row r="660" spans="2:10" x14ac:dyDescent="0.25">
      <c r="B660" s="179">
        <v>633</v>
      </c>
      <c r="C660" s="180">
        <v>32937930</v>
      </c>
      <c r="D660" s="180" t="s">
        <v>580</v>
      </c>
      <c r="E660" s="180" t="s">
        <v>526</v>
      </c>
      <c r="F660" s="181">
        <v>43556</v>
      </c>
      <c r="G660" s="181">
        <v>43646</v>
      </c>
      <c r="H660" s="182">
        <v>9394</v>
      </c>
      <c r="I660" s="183">
        <v>0.61</v>
      </c>
      <c r="J660" s="183">
        <f t="shared" si="9"/>
        <v>5.73</v>
      </c>
    </row>
    <row r="661" spans="2:10" x14ac:dyDescent="0.25">
      <c r="B661" s="179">
        <v>634</v>
      </c>
      <c r="C661" s="180">
        <v>32937996</v>
      </c>
      <c r="D661" s="180" t="s">
        <v>581</v>
      </c>
      <c r="E661" s="180" t="s">
        <v>535</v>
      </c>
      <c r="F661" s="181">
        <v>43556</v>
      </c>
      <c r="G661" s="181">
        <v>43646</v>
      </c>
      <c r="H661" s="182">
        <v>210</v>
      </c>
      <c r="I661" s="183">
        <v>0.61</v>
      </c>
      <c r="J661" s="183">
        <f t="shared" si="9"/>
        <v>0.13</v>
      </c>
    </row>
    <row r="662" spans="2:10" x14ac:dyDescent="0.25">
      <c r="B662" s="179">
        <v>635</v>
      </c>
      <c r="C662" s="180">
        <v>32937996</v>
      </c>
      <c r="D662" s="180" t="s">
        <v>581</v>
      </c>
      <c r="E662" s="180" t="s">
        <v>536</v>
      </c>
      <c r="F662" s="181">
        <v>43556</v>
      </c>
      <c r="G662" s="181">
        <v>43646</v>
      </c>
      <c r="H662" s="182">
        <v>35159</v>
      </c>
      <c r="I662" s="183">
        <v>0.61</v>
      </c>
      <c r="J662" s="183">
        <f t="shared" si="9"/>
        <v>21.45</v>
      </c>
    </row>
    <row r="663" spans="2:10" x14ac:dyDescent="0.25">
      <c r="B663" s="179">
        <v>636</v>
      </c>
      <c r="C663" s="180">
        <v>33089309</v>
      </c>
      <c r="D663" s="180" t="s">
        <v>582</v>
      </c>
      <c r="E663" s="180" t="s">
        <v>535</v>
      </c>
      <c r="F663" s="181">
        <v>43584</v>
      </c>
      <c r="G663" s="181">
        <v>43646</v>
      </c>
      <c r="H663" s="182">
        <v>14562</v>
      </c>
      <c r="I663" s="183">
        <v>0.61</v>
      </c>
      <c r="J663" s="183">
        <f t="shared" si="9"/>
        <v>8.8800000000000008</v>
      </c>
    </row>
    <row r="664" spans="2:10" x14ac:dyDescent="0.25">
      <c r="B664" s="179">
        <v>637</v>
      </c>
      <c r="C664" s="180">
        <v>33089309</v>
      </c>
      <c r="D664" s="180" t="s">
        <v>582</v>
      </c>
      <c r="E664" s="180" t="s">
        <v>536</v>
      </c>
      <c r="F664" s="181">
        <v>43584</v>
      </c>
      <c r="G664" s="181">
        <v>43646</v>
      </c>
      <c r="H664" s="182">
        <v>34</v>
      </c>
      <c r="I664" s="183">
        <v>0.61</v>
      </c>
      <c r="J664" s="183">
        <f t="shared" si="9"/>
        <v>0.02</v>
      </c>
    </row>
    <row r="665" spans="2:10" x14ac:dyDescent="0.25">
      <c r="B665" s="179">
        <v>638</v>
      </c>
      <c r="C665" s="180">
        <v>33326663</v>
      </c>
      <c r="D665" s="180" t="s">
        <v>583</v>
      </c>
      <c r="E665" s="180" t="s">
        <v>523</v>
      </c>
      <c r="F665" s="181">
        <v>43617</v>
      </c>
      <c r="G665" s="181">
        <v>43646</v>
      </c>
      <c r="H665" s="182">
        <v>1</v>
      </c>
      <c r="I665" s="183">
        <v>0.61</v>
      </c>
      <c r="J665" s="183">
        <f t="shared" si="9"/>
        <v>0</v>
      </c>
    </row>
    <row r="666" spans="2:10" x14ac:dyDescent="0.25">
      <c r="B666" s="179">
        <v>639</v>
      </c>
      <c r="C666" s="180">
        <v>34016959</v>
      </c>
      <c r="D666" s="180" t="s">
        <v>584</v>
      </c>
      <c r="E666" s="180" t="s">
        <v>525</v>
      </c>
      <c r="F666" s="181">
        <v>43614</v>
      </c>
      <c r="G666" s="181">
        <v>43646</v>
      </c>
      <c r="H666" s="182">
        <v>1</v>
      </c>
      <c r="I666" s="183">
        <v>0.61</v>
      </c>
      <c r="J666" s="183">
        <f t="shared" si="9"/>
        <v>0</v>
      </c>
    </row>
    <row r="667" spans="2:10" x14ac:dyDescent="0.25">
      <c r="B667" s="179">
        <v>640</v>
      </c>
      <c r="C667" s="180">
        <v>34117994</v>
      </c>
      <c r="D667" s="180" t="s">
        <v>585</v>
      </c>
      <c r="E667" s="180" t="s">
        <v>523</v>
      </c>
      <c r="F667" s="181">
        <v>43647</v>
      </c>
      <c r="G667" s="181">
        <v>43737</v>
      </c>
      <c r="H667" s="182">
        <v>26807</v>
      </c>
      <c r="I667" s="183">
        <v>0.61</v>
      </c>
      <c r="J667" s="183">
        <f t="shared" si="9"/>
        <v>16.350000000000001</v>
      </c>
    </row>
    <row r="668" spans="2:10" x14ac:dyDescent="0.25">
      <c r="B668" s="179">
        <v>641</v>
      </c>
      <c r="C668" s="180">
        <v>34117994</v>
      </c>
      <c r="D668" s="180" t="s">
        <v>585</v>
      </c>
      <c r="E668" s="180" t="s">
        <v>524</v>
      </c>
      <c r="F668" s="181">
        <v>43647</v>
      </c>
      <c r="G668" s="181">
        <v>43737</v>
      </c>
      <c r="H668" s="182">
        <v>90</v>
      </c>
      <c r="I668" s="183">
        <v>0.61</v>
      </c>
      <c r="J668" s="183">
        <f t="shared" ref="J668:J731" si="10">ROUND(H668*(I668/1000),2)</f>
        <v>0.05</v>
      </c>
    </row>
    <row r="669" spans="2:10" x14ac:dyDescent="0.25">
      <c r="B669" s="179">
        <v>642</v>
      </c>
      <c r="C669" s="180">
        <v>34117994</v>
      </c>
      <c r="D669" s="180" t="s">
        <v>585</v>
      </c>
      <c r="E669" s="180" t="s">
        <v>526</v>
      </c>
      <c r="F669" s="181">
        <v>43647</v>
      </c>
      <c r="G669" s="181">
        <v>43737</v>
      </c>
      <c r="H669" s="182">
        <v>17153</v>
      </c>
      <c r="I669" s="183">
        <v>0.61</v>
      </c>
      <c r="J669" s="183">
        <f t="shared" si="10"/>
        <v>10.46</v>
      </c>
    </row>
    <row r="670" spans="2:10" x14ac:dyDescent="0.25">
      <c r="B670" s="179">
        <v>643</v>
      </c>
      <c r="C670" s="180">
        <v>34150162</v>
      </c>
      <c r="D670" s="180" t="s">
        <v>586</v>
      </c>
      <c r="E670" s="180" t="s">
        <v>523</v>
      </c>
      <c r="F670" s="181">
        <v>43626</v>
      </c>
      <c r="G670" s="181">
        <v>43730</v>
      </c>
      <c r="H670" s="182">
        <v>156552</v>
      </c>
      <c r="I670" s="183">
        <v>0.61</v>
      </c>
      <c r="J670" s="183">
        <f t="shared" si="10"/>
        <v>95.5</v>
      </c>
    </row>
    <row r="671" spans="2:10" x14ac:dyDescent="0.25">
      <c r="B671" s="179">
        <v>644</v>
      </c>
      <c r="C671" s="180">
        <v>34150162</v>
      </c>
      <c r="D671" s="180" t="s">
        <v>586</v>
      </c>
      <c r="E671" s="180" t="s">
        <v>524</v>
      </c>
      <c r="F671" s="181">
        <v>43626</v>
      </c>
      <c r="G671" s="181">
        <v>43730</v>
      </c>
      <c r="H671" s="182">
        <v>340</v>
      </c>
      <c r="I671" s="183">
        <v>0.61</v>
      </c>
      <c r="J671" s="183">
        <f t="shared" si="10"/>
        <v>0.21</v>
      </c>
    </row>
    <row r="672" spans="2:10" x14ac:dyDescent="0.25">
      <c r="B672" s="179">
        <v>645</v>
      </c>
      <c r="C672" s="180">
        <v>34150162</v>
      </c>
      <c r="D672" s="180" t="s">
        <v>586</v>
      </c>
      <c r="E672" s="180" t="s">
        <v>525</v>
      </c>
      <c r="F672" s="181">
        <v>43626</v>
      </c>
      <c r="G672" s="181">
        <v>43730</v>
      </c>
      <c r="H672" s="182">
        <v>426868</v>
      </c>
      <c r="I672" s="183">
        <v>0.61</v>
      </c>
      <c r="J672" s="183">
        <f t="shared" si="10"/>
        <v>260.39</v>
      </c>
    </row>
    <row r="673" spans="2:10" x14ac:dyDescent="0.25">
      <c r="B673" s="179">
        <v>646</v>
      </c>
      <c r="C673" s="180">
        <v>34150162</v>
      </c>
      <c r="D673" s="180" t="s">
        <v>586</v>
      </c>
      <c r="E673" s="180" t="s">
        <v>526</v>
      </c>
      <c r="F673" s="181">
        <v>43626</v>
      </c>
      <c r="G673" s="181">
        <v>43730</v>
      </c>
      <c r="H673" s="182">
        <v>25217</v>
      </c>
      <c r="I673" s="183">
        <v>0.61</v>
      </c>
      <c r="J673" s="183">
        <f t="shared" si="10"/>
        <v>15.38</v>
      </c>
    </row>
    <row r="674" spans="2:10" x14ac:dyDescent="0.25">
      <c r="B674" s="179">
        <v>647</v>
      </c>
      <c r="C674" s="180">
        <v>34216753</v>
      </c>
      <c r="D674" s="180" t="s">
        <v>587</v>
      </c>
      <c r="E674" s="180" t="s">
        <v>523</v>
      </c>
      <c r="F674" s="181">
        <v>43661</v>
      </c>
      <c r="G674" s="181">
        <v>43702</v>
      </c>
      <c r="H674" s="182">
        <v>140470</v>
      </c>
      <c r="I674" s="183">
        <v>0.61</v>
      </c>
      <c r="J674" s="183">
        <f t="shared" si="10"/>
        <v>85.69</v>
      </c>
    </row>
    <row r="675" spans="2:10" x14ac:dyDescent="0.25">
      <c r="B675" s="179">
        <v>648</v>
      </c>
      <c r="C675" s="180">
        <v>34216753</v>
      </c>
      <c r="D675" s="180" t="s">
        <v>587</v>
      </c>
      <c r="E675" s="180" t="s">
        <v>524</v>
      </c>
      <c r="F675" s="181">
        <v>43661</v>
      </c>
      <c r="G675" s="181">
        <v>43702</v>
      </c>
      <c r="H675" s="182">
        <v>358</v>
      </c>
      <c r="I675" s="183">
        <v>0.61</v>
      </c>
      <c r="J675" s="183">
        <f t="shared" si="10"/>
        <v>0.22</v>
      </c>
    </row>
    <row r="676" spans="2:10" x14ac:dyDescent="0.25">
      <c r="B676" s="179">
        <v>649</v>
      </c>
      <c r="C676" s="180">
        <v>34216753</v>
      </c>
      <c r="D676" s="180" t="s">
        <v>587</v>
      </c>
      <c r="E676" s="180" t="s">
        <v>525</v>
      </c>
      <c r="F676" s="181">
        <v>43661</v>
      </c>
      <c r="G676" s="181">
        <v>43702</v>
      </c>
      <c r="H676" s="182">
        <v>353303</v>
      </c>
      <c r="I676" s="183">
        <v>0.61</v>
      </c>
      <c r="J676" s="183">
        <f t="shared" si="10"/>
        <v>215.51</v>
      </c>
    </row>
    <row r="677" spans="2:10" x14ac:dyDescent="0.25">
      <c r="B677" s="179">
        <v>650</v>
      </c>
      <c r="C677" s="180">
        <v>34216753</v>
      </c>
      <c r="D677" s="180" t="s">
        <v>587</v>
      </c>
      <c r="E677" s="180" t="s">
        <v>526</v>
      </c>
      <c r="F677" s="181">
        <v>43661</v>
      </c>
      <c r="G677" s="181">
        <v>43702</v>
      </c>
      <c r="H677" s="182">
        <v>74077</v>
      </c>
      <c r="I677" s="183">
        <v>0.61</v>
      </c>
      <c r="J677" s="183">
        <f t="shared" si="10"/>
        <v>45.19</v>
      </c>
    </row>
    <row r="678" spans="2:10" x14ac:dyDescent="0.25">
      <c r="B678" s="179">
        <v>651</v>
      </c>
      <c r="C678" s="180">
        <v>34218507</v>
      </c>
      <c r="D678" s="180" t="s">
        <v>588</v>
      </c>
      <c r="E678" s="180" t="s">
        <v>523</v>
      </c>
      <c r="F678" s="181">
        <v>43669</v>
      </c>
      <c r="G678" s="181">
        <v>43681</v>
      </c>
      <c r="H678" s="182">
        <v>5264</v>
      </c>
      <c r="I678" s="183">
        <v>0.61</v>
      </c>
      <c r="J678" s="183">
        <f t="shared" si="10"/>
        <v>3.21</v>
      </c>
    </row>
    <row r="679" spans="2:10" x14ac:dyDescent="0.25">
      <c r="B679" s="179">
        <v>652</v>
      </c>
      <c r="C679" s="180">
        <v>34218507</v>
      </c>
      <c r="D679" s="180" t="s">
        <v>588</v>
      </c>
      <c r="E679" s="180" t="s">
        <v>524</v>
      </c>
      <c r="F679" s="181">
        <v>43669</v>
      </c>
      <c r="G679" s="181">
        <v>43681</v>
      </c>
      <c r="H679" s="182">
        <v>21</v>
      </c>
      <c r="I679" s="183">
        <v>0.61</v>
      </c>
      <c r="J679" s="183">
        <f t="shared" si="10"/>
        <v>0.01</v>
      </c>
    </row>
    <row r="680" spans="2:10" x14ac:dyDescent="0.25">
      <c r="B680" s="179">
        <v>653</v>
      </c>
      <c r="C680" s="180">
        <v>34218507</v>
      </c>
      <c r="D680" s="180" t="s">
        <v>588</v>
      </c>
      <c r="E680" s="180" t="s">
        <v>525</v>
      </c>
      <c r="F680" s="181">
        <v>43669</v>
      </c>
      <c r="G680" s="181">
        <v>43681</v>
      </c>
      <c r="H680" s="182">
        <v>14894</v>
      </c>
      <c r="I680" s="183">
        <v>0.61</v>
      </c>
      <c r="J680" s="183">
        <f t="shared" si="10"/>
        <v>9.09</v>
      </c>
    </row>
    <row r="681" spans="2:10" x14ac:dyDescent="0.25">
      <c r="B681" s="179">
        <v>654</v>
      </c>
      <c r="C681" s="180">
        <v>34218507</v>
      </c>
      <c r="D681" s="180" t="s">
        <v>588</v>
      </c>
      <c r="E681" s="180" t="s">
        <v>526</v>
      </c>
      <c r="F681" s="181">
        <v>43669</v>
      </c>
      <c r="G681" s="181">
        <v>43681</v>
      </c>
      <c r="H681" s="182">
        <v>3238</v>
      </c>
      <c r="I681" s="183">
        <v>0.61</v>
      </c>
      <c r="J681" s="183">
        <f t="shared" si="10"/>
        <v>1.98</v>
      </c>
    </row>
    <row r="682" spans="2:10" x14ac:dyDescent="0.25">
      <c r="B682" s="179">
        <v>655</v>
      </c>
      <c r="C682" s="180">
        <v>34271125</v>
      </c>
      <c r="D682" s="180" t="s">
        <v>589</v>
      </c>
      <c r="E682" s="180" t="s">
        <v>523</v>
      </c>
      <c r="F682" s="181">
        <v>43628</v>
      </c>
      <c r="G682" s="181">
        <v>43646</v>
      </c>
      <c r="H682" s="182">
        <v>53248</v>
      </c>
      <c r="I682" s="183">
        <v>0.61</v>
      </c>
      <c r="J682" s="183">
        <f t="shared" si="10"/>
        <v>32.479999999999997</v>
      </c>
    </row>
    <row r="683" spans="2:10" x14ac:dyDescent="0.25">
      <c r="B683" s="179">
        <v>656</v>
      </c>
      <c r="C683" s="180">
        <v>34271125</v>
      </c>
      <c r="D683" s="180" t="s">
        <v>589</v>
      </c>
      <c r="E683" s="180" t="s">
        <v>524</v>
      </c>
      <c r="F683" s="181">
        <v>43628</v>
      </c>
      <c r="G683" s="181">
        <v>43646</v>
      </c>
      <c r="H683" s="182">
        <v>195</v>
      </c>
      <c r="I683" s="183">
        <v>0.61</v>
      </c>
      <c r="J683" s="183">
        <f t="shared" si="10"/>
        <v>0.12</v>
      </c>
    </row>
    <row r="684" spans="2:10" x14ac:dyDescent="0.25">
      <c r="B684" s="179">
        <v>657</v>
      </c>
      <c r="C684" s="180">
        <v>34271125</v>
      </c>
      <c r="D684" s="180" t="s">
        <v>589</v>
      </c>
      <c r="E684" s="180" t="s">
        <v>525</v>
      </c>
      <c r="F684" s="181">
        <v>43628</v>
      </c>
      <c r="G684" s="181">
        <v>43646</v>
      </c>
      <c r="H684" s="182">
        <v>216809</v>
      </c>
      <c r="I684" s="183">
        <v>0.61</v>
      </c>
      <c r="J684" s="183">
        <f t="shared" si="10"/>
        <v>132.25</v>
      </c>
    </row>
    <row r="685" spans="2:10" x14ac:dyDescent="0.25">
      <c r="B685" s="179">
        <v>658</v>
      </c>
      <c r="C685" s="180">
        <v>34271125</v>
      </c>
      <c r="D685" s="180" t="s">
        <v>589</v>
      </c>
      <c r="E685" s="180" t="s">
        <v>526</v>
      </c>
      <c r="F685" s="181">
        <v>43628</v>
      </c>
      <c r="G685" s="181">
        <v>43646</v>
      </c>
      <c r="H685" s="182">
        <v>42891</v>
      </c>
      <c r="I685" s="183">
        <v>0.61</v>
      </c>
      <c r="J685" s="183">
        <f t="shared" si="10"/>
        <v>26.16</v>
      </c>
    </row>
    <row r="686" spans="2:10" x14ac:dyDescent="0.25">
      <c r="B686" s="179">
        <v>659</v>
      </c>
      <c r="C686" s="180">
        <v>34271125</v>
      </c>
      <c r="D686" s="180" t="s">
        <v>589</v>
      </c>
      <c r="E686" s="180" t="s">
        <v>535</v>
      </c>
      <c r="F686" s="181">
        <v>43628</v>
      </c>
      <c r="G686" s="181">
        <v>43646</v>
      </c>
      <c r="H686" s="182">
        <v>15332</v>
      </c>
      <c r="I686" s="183">
        <v>0.61</v>
      </c>
      <c r="J686" s="183">
        <f t="shared" si="10"/>
        <v>9.35</v>
      </c>
    </row>
    <row r="687" spans="2:10" x14ac:dyDescent="0.25">
      <c r="B687" s="179">
        <v>660</v>
      </c>
      <c r="C687" s="180">
        <v>34271125</v>
      </c>
      <c r="D687" s="180" t="s">
        <v>589</v>
      </c>
      <c r="E687" s="180" t="s">
        <v>536</v>
      </c>
      <c r="F687" s="181">
        <v>43628</v>
      </c>
      <c r="G687" s="181">
        <v>43646</v>
      </c>
      <c r="H687" s="182">
        <v>43839</v>
      </c>
      <c r="I687" s="183">
        <v>0.61</v>
      </c>
      <c r="J687" s="183">
        <f t="shared" si="10"/>
        <v>26.74</v>
      </c>
    </row>
    <row r="688" spans="2:10" x14ac:dyDescent="0.25">
      <c r="B688" s="179">
        <v>661</v>
      </c>
      <c r="C688" s="180">
        <v>34597648</v>
      </c>
      <c r="D688" s="180" t="s">
        <v>590</v>
      </c>
      <c r="E688" s="180" t="s">
        <v>523</v>
      </c>
      <c r="F688" s="181">
        <v>43668</v>
      </c>
      <c r="G688" s="181">
        <v>43703</v>
      </c>
      <c r="H688" s="182">
        <v>468643</v>
      </c>
      <c r="I688" s="183">
        <v>0.61</v>
      </c>
      <c r="J688" s="183">
        <f t="shared" si="10"/>
        <v>285.87</v>
      </c>
    </row>
    <row r="689" spans="2:10" x14ac:dyDescent="0.25">
      <c r="B689" s="179">
        <v>662</v>
      </c>
      <c r="C689" s="180">
        <v>34597648</v>
      </c>
      <c r="D689" s="180" t="s">
        <v>590</v>
      </c>
      <c r="E689" s="180" t="s">
        <v>524</v>
      </c>
      <c r="F689" s="181">
        <v>43668</v>
      </c>
      <c r="G689" s="181">
        <v>43703</v>
      </c>
      <c r="H689" s="182">
        <v>1216</v>
      </c>
      <c r="I689" s="183">
        <v>0.61</v>
      </c>
      <c r="J689" s="183">
        <f t="shared" si="10"/>
        <v>0.74</v>
      </c>
    </row>
    <row r="690" spans="2:10" x14ac:dyDescent="0.25">
      <c r="B690" s="179">
        <v>663</v>
      </c>
      <c r="C690" s="180">
        <v>34597648</v>
      </c>
      <c r="D690" s="180" t="s">
        <v>590</v>
      </c>
      <c r="E690" s="180" t="s">
        <v>525</v>
      </c>
      <c r="F690" s="181">
        <v>43668</v>
      </c>
      <c r="G690" s="181">
        <v>43703</v>
      </c>
      <c r="H690" s="182">
        <v>1272074</v>
      </c>
      <c r="I690" s="183">
        <v>0.61</v>
      </c>
      <c r="J690" s="183">
        <f t="shared" si="10"/>
        <v>775.97</v>
      </c>
    </row>
    <row r="691" spans="2:10" x14ac:dyDescent="0.25">
      <c r="B691" s="179">
        <v>664</v>
      </c>
      <c r="C691" s="180">
        <v>34597648</v>
      </c>
      <c r="D691" s="180" t="s">
        <v>590</v>
      </c>
      <c r="E691" s="180" t="s">
        <v>526</v>
      </c>
      <c r="F691" s="181">
        <v>43668</v>
      </c>
      <c r="G691" s="181">
        <v>43703</v>
      </c>
      <c r="H691" s="182">
        <v>261302</v>
      </c>
      <c r="I691" s="183">
        <v>0.61</v>
      </c>
      <c r="J691" s="183">
        <f t="shared" si="10"/>
        <v>159.38999999999999</v>
      </c>
    </row>
    <row r="692" spans="2:10" x14ac:dyDescent="0.25">
      <c r="B692" s="179">
        <v>665</v>
      </c>
      <c r="C692" s="180">
        <v>34662508</v>
      </c>
      <c r="D692" s="180" t="s">
        <v>591</v>
      </c>
      <c r="E692" s="180" t="s">
        <v>523</v>
      </c>
      <c r="F692" s="181">
        <v>43654</v>
      </c>
      <c r="G692" s="181">
        <v>43674</v>
      </c>
      <c r="H692" s="182">
        <v>80511</v>
      </c>
      <c r="I692" s="183">
        <v>0.61</v>
      </c>
      <c r="J692" s="183">
        <f t="shared" si="10"/>
        <v>49.11</v>
      </c>
    </row>
    <row r="693" spans="2:10" x14ac:dyDescent="0.25">
      <c r="B693" s="179">
        <v>666</v>
      </c>
      <c r="C693" s="180">
        <v>34662508</v>
      </c>
      <c r="D693" s="180" t="s">
        <v>591</v>
      </c>
      <c r="E693" s="180" t="s">
        <v>524</v>
      </c>
      <c r="F693" s="181">
        <v>43654</v>
      </c>
      <c r="G693" s="181">
        <v>43674</v>
      </c>
      <c r="H693" s="182">
        <v>186</v>
      </c>
      <c r="I693" s="183">
        <v>0.61</v>
      </c>
      <c r="J693" s="183">
        <f t="shared" si="10"/>
        <v>0.11</v>
      </c>
    </row>
    <row r="694" spans="2:10" x14ac:dyDescent="0.25">
      <c r="B694" s="179">
        <v>667</v>
      </c>
      <c r="C694" s="180">
        <v>34662508</v>
      </c>
      <c r="D694" s="180" t="s">
        <v>591</v>
      </c>
      <c r="E694" s="180" t="s">
        <v>525</v>
      </c>
      <c r="F694" s="181">
        <v>43654</v>
      </c>
      <c r="G694" s="181">
        <v>43674</v>
      </c>
      <c r="H694" s="182">
        <v>205521</v>
      </c>
      <c r="I694" s="183">
        <v>0.61</v>
      </c>
      <c r="J694" s="183">
        <f t="shared" si="10"/>
        <v>125.37</v>
      </c>
    </row>
    <row r="695" spans="2:10" x14ac:dyDescent="0.25">
      <c r="B695" s="179">
        <v>668</v>
      </c>
      <c r="C695" s="180">
        <v>34662508</v>
      </c>
      <c r="D695" s="180" t="s">
        <v>591</v>
      </c>
      <c r="E695" s="180" t="s">
        <v>526</v>
      </c>
      <c r="F695" s="181">
        <v>43654</v>
      </c>
      <c r="G695" s="181">
        <v>43674</v>
      </c>
      <c r="H695" s="182">
        <v>44967</v>
      </c>
      <c r="I695" s="183">
        <v>0.61</v>
      </c>
      <c r="J695" s="183">
        <f t="shared" si="10"/>
        <v>27.43</v>
      </c>
    </row>
    <row r="696" spans="2:10" x14ac:dyDescent="0.25">
      <c r="B696" s="179">
        <v>669</v>
      </c>
      <c r="C696" s="180">
        <v>34662508</v>
      </c>
      <c r="D696" s="180" t="s">
        <v>592</v>
      </c>
      <c r="E696" s="180" t="s">
        <v>523</v>
      </c>
      <c r="F696" s="181">
        <v>43654</v>
      </c>
      <c r="G696" s="181">
        <v>43674</v>
      </c>
      <c r="H696" s="182">
        <v>201589</v>
      </c>
      <c r="I696" s="183">
        <v>0.61</v>
      </c>
      <c r="J696" s="183">
        <f t="shared" si="10"/>
        <v>122.97</v>
      </c>
    </row>
    <row r="697" spans="2:10" x14ac:dyDescent="0.25">
      <c r="B697" s="179">
        <v>670</v>
      </c>
      <c r="C697" s="180">
        <v>34662508</v>
      </c>
      <c r="D697" s="180" t="s">
        <v>592</v>
      </c>
      <c r="E697" s="180" t="s">
        <v>524</v>
      </c>
      <c r="F697" s="181">
        <v>43654</v>
      </c>
      <c r="G697" s="181">
        <v>43674</v>
      </c>
      <c r="H697" s="182">
        <v>766</v>
      </c>
      <c r="I697" s="183">
        <v>0.61</v>
      </c>
      <c r="J697" s="183">
        <f t="shared" si="10"/>
        <v>0.47</v>
      </c>
    </row>
    <row r="698" spans="2:10" x14ac:dyDescent="0.25">
      <c r="B698" s="179">
        <v>671</v>
      </c>
      <c r="C698" s="180">
        <v>34662508</v>
      </c>
      <c r="D698" s="180" t="s">
        <v>592</v>
      </c>
      <c r="E698" s="180" t="s">
        <v>525</v>
      </c>
      <c r="F698" s="181">
        <v>43654</v>
      </c>
      <c r="G698" s="181">
        <v>43674</v>
      </c>
      <c r="H698" s="182">
        <v>592254</v>
      </c>
      <c r="I698" s="183">
        <v>0.61</v>
      </c>
      <c r="J698" s="183">
        <f t="shared" si="10"/>
        <v>361.27</v>
      </c>
    </row>
    <row r="699" spans="2:10" x14ac:dyDescent="0.25">
      <c r="B699" s="179">
        <v>672</v>
      </c>
      <c r="C699" s="180">
        <v>34662508</v>
      </c>
      <c r="D699" s="180" t="s">
        <v>592</v>
      </c>
      <c r="E699" s="180" t="s">
        <v>526</v>
      </c>
      <c r="F699" s="181">
        <v>43654</v>
      </c>
      <c r="G699" s="181">
        <v>43674</v>
      </c>
      <c r="H699" s="182">
        <v>137576</v>
      </c>
      <c r="I699" s="183">
        <v>0.61</v>
      </c>
      <c r="J699" s="183">
        <f t="shared" si="10"/>
        <v>83.92</v>
      </c>
    </row>
    <row r="700" spans="2:10" x14ac:dyDescent="0.25">
      <c r="B700" s="179">
        <v>673</v>
      </c>
      <c r="C700" s="180">
        <v>34671577</v>
      </c>
      <c r="D700" s="180" t="s">
        <v>593</v>
      </c>
      <c r="E700" s="180" t="s">
        <v>535</v>
      </c>
      <c r="F700" s="181">
        <v>43647</v>
      </c>
      <c r="G700" s="181">
        <v>43738</v>
      </c>
      <c r="H700" s="182">
        <v>1776699</v>
      </c>
      <c r="I700" s="183">
        <v>0.61</v>
      </c>
      <c r="J700" s="183">
        <f t="shared" si="10"/>
        <v>1083.79</v>
      </c>
    </row>
    <row r="701" spans="2:10" x14ac:dyDescent="0.25">
      <c r="B701" s="179">
        <v>674</v>
      </c>
      <c r="C701" s="180">
        <v>34671577</v>
      </c>
      <c r="D701" s="180" t="s">
        <v>593</v>
      </c>
      <c r="E701" s="180" t="s">
        <v>536</v>
      </c>
      <c r="F701" s="181">
        <v>43647</v>
      </c>
      <c r="G701" s="181">
        <v>43738</v>
      </c>
      <c r="H701" s="182">
        <v>5008</v>
      </c>
      <c r="I701" s="183">
        <v>0.61</v>
      </c>
      <c r="J701" s="183">
        <f t="shared" si="10"/>
        <v>3.05</v>
      </c>
    </row>
    <row r="702" spans="2:10" x14ac:dyDescent="0.25">
      <c r="B702" s="179">
        <v>675</v>
      </c>
      <c r="C702" s="180">
        <v>34672651</v>
      </c>
      <c r="D702" s="180" t="s">
        <v>594</v>
      </c>
      <c r="E702" s="180" t="s">
        <v>535</v>
      </c>
      <c r="F702" s="181">
        <v>43647</v>
      </c>
      <c r="G702" s="181">
        <v>43738</v>
      </c>
      <c r="H702" s="182">
        <v>37013</v>
      </c>
      <c r="I702" s="183">
        <v>0.61</v>
      </c>
      <c r="J702" s="183">
        <f t="shared" si="10"/>
        <v>22.58</v>
      </c>
    </row>
    <row r="703" spans="2:10" x14ac:dyDescent="0.25">
      <c r="B703" s="179">
        <v>676</v>
      </c>
      <c r="C703" s="180">
        <v>34672651</v>
      </c>
      <c r="D703" s="180" t="s">
        <v>594</v>
      </c>
      <c r="E703" s="180" t="s">
        <v>536</v>
      </c>
      <c r="F703" s="181">
        <v>43647</v>
      </c>
      <c r="G703" s="181">
        <v>43738</v>
      </c>
      <c r="H703" s="182">
        <v>3094985</v>
      </c>
      <c r="I703" s="183">
        <v>0.61</v>
      </c>
      <c r="J703" s="183">
        <f t="shared" si="10"/>
        <v>1887.94</v>
      </c>
    </row>
    <row r="704" spans="2:10" x14ac:dyDescent="0.25">
      <c r="B704" s="179">
        <v>677</v>
      </c>
      <c r="C704" s="180">
        <v>34693499</v>
      </c>
      <c r="D704" s="180" t="s">
        <v>595</v>
      </c>
      <c r="E704" s="180" t="s">
        <v>523</v>
      </c>
      <c r="F704" s="181">
        <v>43654</v>
      </c>
      <c r="G704" s="181">
        <v>43688</v>
      </c>
      <c r="H704" s="182">
        <v>164366</v>
      </c>
      <c r="I704" s="183">
        <v>0.61</v>
      </c>
      <c r="J704" s="183">
        <f t="shared" si="10"/>
        <v>100.26</v>
      </c>
    </row>
    <row r="705" spans="2:10" x14ac:dyDescent="0.25">
      <c r="B705" s="179">
        <v>678</v>
      </c>
      <c r="C705" s="180">
        <v>34693499</v>
      </c>
      <c r="D705" s="180" t="s">
        <v>595</v>
      </c>
      <c r="E705" s="180" t="s">
        <v>524</v>
      </c>
      <c r="F705" s="181">
        <v>43654</v>
      </c>
      <c r="G705" s="181">
        <v>43688</v>
      </c>
      <c r="H705" s="182">
        <v>489</v>
      </c>
      <c r="I705" s="183">
        <v>0.61</v>
      </c>
      <c r="J705" s="183">
        <f t="shared" si="10"/>
        <v>0.3</v>
      </c>
    </row>
    <row r="706" spans="2:10" x14ac:dyDescent="0.25">
      <c r="B706" s="179">
        <v>679</v>
      </c>
      <c r="C706" s="180">
        <v>34693499</v>
      </c>
      <c r="D706" s="180" t="s">
        <v>595</v>
      </c>
      <c r="E706" s="180" t="s">
        <v>525</v>
      </c>
      <c r="F706" s="181">
        <v>43654</v>
      </c>
      <c r="G706" s="181">
        <v>43688</v>
      </c>
      <c r="H706" s="182">
        <v>311650</v>
      </c>
      <c r="I706" s="183">
        <v>0.61</v>
      </c>
      <c r="J706" s="183">
        <f t="shared" si="10"/>
        <v>190.11</v>
      </c>
    </row>
    <row r="707" spans="2:10" x14ac:dyDescent="0.25">
      <c r="B707" s="179">
        <v>680</v>
      </c>
      <c r="C707" s="180">
        <v>34693499</v>
      </c>
      <c r="D707" s="180" t="s">
        <v>595</v>
      </c>
      <c r="E707" s="180" t="s">
        <v>526</v>
      </c>
      <c r="F707" s="181">
        <v>43654</v>
      </c>
      <c r="G707" s="181">
        <v>43688</v>
      </c>
      <c r="H707" s="182">
        <v>96007</v>
      </c>
      <c r="I707" s="183">
        <v>0.61</v>
      </c>
      <c r="J707" s="183">
        <f t="shared" si="10"/>
        <v>58.56</v>
      </c>
    </row>
    <row r="708" spans="2:10" x14ac:dyDescent="0.25">
      <c r="B708" s="179">
        <v>681</v>
      </c>
      <c r="C708" s="180">
        <v>34693548</v>
      </c>
      <c r="D708" s="180" t="s">
        <v>596</v>
      </c>
      <c r="E708" s="180" t="s">
        <v>523</v>
      </c>
      <c r="F708" s="181">
        <v>43654</v>
      </c>
      <c r="G708" s="181">
        <v>43737</v>
      </c>
      <c r="H708" s="182">
        <v>168683</v>
      </c>
      <c r="I708" s="183">
        <v>0.61</v>
      </c>
      <c r="J708" s="183">
        <f t="shared" si="10"/>
        <v>102.9</v>
      </c>
    </row>
    <row r="709" spans="2:10" x14ac:dyDescent="0.25">
      <c r="B709" s="179">
        <v>682</v>
      </c>
      <c r="C709" s="180">
        <v>34693548</v>
      </c>
      <c r="D709" s="180" t="s">
        <v>596</v>
      </c>
      <c r="E709" s="180" t="s">
        <v>524</v>
      </c>
      <c r="F709" s="181">
        <v>43654</v>
      </c>
      <c r="G709" s="181">
        <v>43737</v>
      </c>
      <c r="H709" s="182">
        <v>507</v>
      </c>
      <c r="I709" s="183">
        <v>0.61</v>
      </c>
      <c r="J709" s="183">
        <f t="shared" si="10"/>
        <v>0.31</v>
      </c>
    </row>
    <row r="710" spans="2:10" x14ac:dyDescent="0.25">
      <c r="B710" s="179">
        <v>683</v>
      </c>
      <c r="C710" s="180">
        <v>34693548</v>
      </c>
      <c r="D710" s="180" t="s">
        <v>596</v>
      </c>
      <c r="E710" s="180" t="s">
        <v>525</v>
      </c>
      <c r="F710" s="181">
        <v>43654</v>
      </c>
      <c r="G710" s="181">
        <v>43737</v>
      </c>
      <c r="H710" s="182">
        <v>477551</v>
      </c>
      <c r="I710" s="183">
        <v>0.61</v>
      </c>
      <c r="J710" s="183">
        <f t="shared" si="10"/>
        <v>291.31</v>
      </c>
    </row>
    <row r="711" spans="2:10" x14ac:dyDescent="0.25">
      <c r="B711" s="179">
        <v>684</v>
      </c>
      <c r="C711" s="180">
        <v>34693548</v>
      </c>
      <c r="D711" s="180" t="s">
        <v>596</v>
      </c>
      <c r="E711" s="180" t="s">
        <v>526</v>
      </c>
      <c r="F711" s="181">
        <v>43654</v>
      </c>
      <c r="G711" s="181">
        <v>43737</v>
      </c>
      <c r="H711" s="182">
        <v>102349</v>
      </c>
      <c r="I711" s="183">
        <v>0.61</v>
      </c>
      <c r="J711" s="183">
        <f t="shared" si="10"/>
        <v>62.43</v>
      </c>
    </row>
    <row r="712" spans="2:10" x14ac:dyDescent="0.25">
      <c r="B712" s="179">
        <v>685</v>
      </c>
      <c r="C712" s="180">
        <v>34703951</v>
      </c>
      <c r="D712" s="180" t="s">
        <v>597</v>
      </c>
      <c r="E712" s="180" t="s">
        <v>523</v>
      </c>
      <c r="F712" s="181">
        <v>43647</v>
      </c>
      <c r="G712" s="181">
        <v>43738</v>
      </c>
      <c r="H712" s="182">
        <v>348250</v>
      </c>
      <c r="I712" s="183">
        <v>0.61</v>
      </c>
      <c r="J712" s="183">
        <f t="shared" si="10"/>
        <v>212.43</v>
      </c>
    </row>
    <row r="713" spans="2:10" x14ac:dyDescent="0.25">
      <c r="B713" s="179">
        <v>686</v>
      </c>
      <c r="C713" s="180">
        <v>34703951</v>
      </c>
      <c r="D713" s="180" t="s">
        <v>597</v>
      </c>
      <c r="E713" s="180" t="s">
        <v>524</v>
      </c>
      <c r="F713" s="181">
        <v>43647</v>
      </c>
      <c r="G713" s="181">
        <v>43738</v>
      </c>
      <c r="H713" s="182">
        <v>796</v>
      </c>
      <c r="I713" s="183">
        <v>0.61</v>
      </c>
      <c r="J713" s="183">
        <f t="shared" si="10"/>
        <v>0.49</v>
      </c>
    </row>
    <row r="714" spans="2:10" x14ac:dyDescent="0.25">
      <c r="B714" s="179">
        <v>687</v>
      </c>
      <c r="C714" s="180">
        <v>34703951</v>
      </c>
      <c r="D714" s="180" t="s">
        <v>597</v>
      </c>
      <c r="E714" s="180" t="s">
        <v>525</v>
      </c>
      <c r="F714" s="181">
        <v>43647</v>
      </c>
      <c r="G714" s="181">
        <v>43738</v>
      </c>
      <c r="H714" s="182">
        <v>10143265</v>
      </c>
      <c r="I714" s="183">
        <v>0.61</v>
      </c>
      <c r="J714" s="183">
        <f t="shared" si="10"/>
        <v>6187.39</v>
      </c>
    </row>
    <row r="715" spans="2:10" x14ac:dyDescent="0.25">
      <c r="B715" s="179">
        <v>688</v>
      </c>
      <c r="C715" s="180">
        <v>34703951</v>
      </c>
      <c r="D715" s="180" t="s">
        <v>597</v>
      </c>
      <c r="E715" s="180" t="s">
        <v>526</v>
      </c>
      <c r="F715" s="181">
        <v>43647</v>
      </c>
      <c r="G715" s="181">
        <v>43738</v>
      </c>
      <c r="H715" s="182">
        <v>589126</v>
      </c>
      <c r="I715" s="183">
        <v>0.61</v>
      </c>
      <c r="J715" s="183">
        <f t="shared" si="10"/>
        <v>359.37</v>
      </c>
    </row>
    <row r="716" spans="2:10" x14ac:dyDescent="0.25">
      <c r="B716" s="179">
        <v>689</v>
      </c>
      <c r="C716" s="180">
        <v>34800950</v>
      </c>
      <c r="D716" s="180" t="s">
        <v>598</v>
      </c>
      <c r="E716" s="180" t="s">
        <v>523</v>
      </c>
      <c r="F716" s="181">
        <v>43654</v>
      </c>
      <c r="G716" s="181">
        <v>43702</v>
      </c>
      <c r="H716" s="182">
        <v>5418</v>
      </c>
      <c r="I716" s="183">
        <v>0.61</v>
      </c>
      <c r="J716" s="183">
        <f t="shared" si="10"/>
        <v>3.3</v>
      </c>
    </row>
    <row r="717" spans="2:10" x14ac:dyDescent="0.25">
      <c r="B717" s="179">
        <v>690</v>
      </c>
      <c r="C717" s="180">
        <v>34800950</v>
      </c>
      <c r="D717" s="180" t="s">
        <v>598</v>
      </c>
      <c r="E717" s="180" t="s">
        <v>524</v>
      </c>
      <c r="F717" s="181">
        <v>43654</v>
      </c>
      <c r="G717" s="181">
        <v>43702</v>
      </c>
      <c r="H717" s="182">
        <v>26</v>
      </c>
      <c r="I717" s="183">
        <v>0.61</v>
      </c>
      <c r="J717" s="183">
        <f t="shared" si="10"/>
        <v>0.02</v>
      </c>
    </row>
    <row r="718" spans="2:10" x14ac:dyDescent="0.25">
      <c r="B718" s="179">
        <v>691</v>
      </c>
      <c r="C718" s="180">
        <v>34800950</v>
      </c>
      <c r="D718" s="180" t="s">
        <v>598</v>
      </c>
      <c r="E718" s="180" t="s">
        <v>525</v>
      </c>
      <c r="F718" s="181">
        <v>43654</v>
      </c>
      <c r="G718" s="181">
        <v>43702</v>
      </c>
      <c r="H718" s="182">
        <v>19141</v>
      </c>
      <c r="I718" s="183">
        <v>0.61</v>
      </c>
      <c r="J718" s="183">
        <f t="shared" si="10"/>
        <v>11.68</v>
      </c>
    </row>
    <row r="719" spans="2:10" x14ac:dyDescent="0.25">
      <c r="B719" s="179">
        <v>692</v>
      </c>
      <c r="C719" s="180">
        <v>34800950</v>
      </c>
      <c r="D719" s="180" t="s">
        <v>598</v>
      </c>
      <c r="E719" s="180" t="s">
        <v>526</v>
      </c>
      <c r="F719" s="181">
        <v>43654</v>
      </c>
      <c r="G719" s="181">
        <v>43702</v>
      </c>
      <c r="H719" s="182">
        <v>3860</v>
      </c>
      <c r="I719" s="183">
        <v>0.61</v>
      </c>
      <c r="J719" s="183">
        <f t="shared" si="10"/>
        <v>2.35</v>
      </c>
    </row>
    <row r="720" spans="2:10" x14ac:dyDescent="0.25">
      <c r="B720" s="179">
        <v>693</v>
      </c>
      <c r="C720" s="180">
        <v>34879465</v>
      </c>
      <c r="D720" s="180" t="s">
        <v>599</v>
      </c>
      <c r="E720" s="180" t="s">
        <v>523</v>
      </c>
      <c r="F720" s="181">
        <v>43661</v>
      </c>
      <c r="G720" s="181">
        <v>43695</v>
      </c>
      <c r="H720" s="182">
        <v>25451</v>
      </c>
      <c r="I720" s="183">
        <v>0.61</v>
      </c>
      <c r="J720" s="183">
        <f t="shared" si="10"/>
        <v>15.53</v>
      </c>
    </row>
    <row r="721" spans="2:11" x14ac:dyDescent="0.25">
      <c r="B721" s="179">
        <v>694</v>
      </c>
      <c r="C721" s="180">
        <v>34879465</v>
      </c>
      <c r="D721" s="180" t="s">
        <v>599</v>
      </c>
      <c r="E721" s="180" t="s">
        <v>524</v>
      </c>
      <c r="F721" s="181">
        <v>43661</v>
      </c>
      <c r="G721" s="181">
        <v>43695</v>
      </c>
      <c r="H721" s="182">
        <v>633</v>
      </c>
      <c r="I721" s="183">
        <v>0.61</v>
      </c>
      <c r="J721" s="183">
        <f t="shared" si="10"/>
        <v>0.39</v>
      </c>
    </row>
    <row r="722" spans="2:11" x14ac:dyDescent="0.25">
      <c r="B722" s="179">
        <v>695</v>
      </c>
      <c r="C722" s="180">
        <v>34879465</v>
      </c>
      <c r="D722" s="180" t="s">
        <v>599</v>
      </c>
      <c r="E722" s="180" t="s">
        <v>526</v>
      </c>
      <c r="F722" s="181">
        <v>43661</v>
      </c>
      <c r="G722" s="181">
        <v>43695</v>
      </c>
      <c r="H722" s="182">
        <v>373182</v>
      </c>
      <c r="I722" s="183">
        <v>0.61</v>
      </c>
      <c r="J722" s="183">
        <f t="shared" si="10"/>
        <v>227.64</v>
      </c>
    </row>
    <row r="723" spans="2:11" x14ac:dyDescent="0.25">
      <c r="B723" s="179">
        <v>696</v>
      </c>
      <c r="C723" s="180" t="s">
        <v>135</v>
      </c>
      <c r="D723" s="180" t="s">
        <v>600</v>
      </c>
      <c r="E723" s="180" t="s">
        <v>523</v>
      </c>
      <c r="F723" s="181">
        <v>43647</v>
      </c>
      <c r="G723" s="181">
        <v>43677</v>
      </c>
      <c r="H723" s="182">
        <v>19086</v>
      </c>
      <c r="I723" s="183">
        <v>0.61</v>
      </c>
      <c r="J723" s="183">
        <f t="shared" si="10"/>
        <v>11.64</v>
      </c>
    </row>
    <row r="724" spans="2:11" x14ac:dyDescent="0.25">
      <c r="B724" s="179">
        <v>697</v>
      </c>
      <c r="C724" s="180" t="s">
        <v>135</v>
      </c>
      <c r="D724" s="180" t="s">
        <v>601</v>
      </c>
      <c r="E724" s="180" t="s">
        <v>525</v>
      </c>
      <c r="F724" s="181">
        <v>43647</v>
      </c>
      <c r="G724" s="181">
        <v>43677</v>
      </c>
      <c r="H724" s="182">
        <v>3960</v>
      </c>
      <c r="I724" s="183">
        <v>0.61</v>
      </c>
      <c r="J724" s="183">
        <f t="shared" si="10"/>
        <v>2.42</v>
      </c>
    </row>
    <row r="725" spans="2:11" x14ac:dyDescent="0.25">
      <c r="B725" s="179">
        <v>698</v>
      </c>
      <c r="C725" s="180" t="s">
        <v>135</v>
      </c>
      <c r="D725" s="180" t="s">
        <v>602</v>
      </c>
      <c r="E725" s="180" t="s">
        <v>526</v>
      </c>
      <c r="F725" s="181">
        <v>43647</v>
      </c>
      <c r="G725" s="181">
        <v>43677</v>
      </c>
      <c r="H725" s="182">
        <v>4681</v>
      </c>
      <c r="I725" s="183">
        <v>0.61</v>
      </c>
      <c r="J725" s="183">
        <f t="shared" si="10"/>
        <v>2.86</v>
      </c>
    </row>
    <row r="726" spans="2:11" x14ac:dyDescent="0.25">
      <c r="B726" s="179">
        <v>699</v>
      </c>
      <c r="C726" s="180" t="s">
        <v>135</v>
      </c>
      <c r="D726" s="180" t="s">
        <v>603</v>
      </c>
      <c r="E726" s="180" t="s">
        <v>535</v>
      </c>
      <c r="F726" s="181">
        <v>43647</v>
      </c>
      <c r="G726" s="181">
        <v>43677</v>
      </c>
      <c r="H726" s="182">
        <v>5461</v>
      </c>
      <c r="I726" s="183">
        <v>0.61</v>
      </c>
      <c r="J726" s="183">
        <f t="shared" si="10"/>
        <v>3.33</v>
      </c>
    </row>
    <row r="727" spans="2:11" x14ac:dyDescent="0.25">
      <c r="B727" s="179">
        <v>700</v>
      </c>
      <c r="C727" s="180" t="s">
        <v>135</v>
      </c>
      <c r="D727" s="180" t="s">
        <v>604</v>
      </c>
      <c r="E727" s="180" t="s">
        <v>536</v>
      </c>
      <c r="F727" s="181">
        <v>43647</v>
      </c>
      <c r="G727" s="181">
        <v>43677</v>
      </c>
      <c r="H727" s="182">
        <v>12667</v>
      </c>
      <c r="I727" s="183">
        <v>0.61</v>
      </c>
      <c r="J727" s="183">
        <f t="shared" si="10"/>
        <v>7.73</v>
      </c>
    </row>
    <row r="728" spans="2:11" x14ac:dyDescent="0.25">
      <c r="B728" s="179">
        <v>701</v>
      </c>
      <c r="C728" s="180" t="s">
        <v>605</v>
      </c>
      <c r="D728" s="180" t="s">
        <v>606</v>
      </c>
      <c r="E728" s="180" t="s">
        <v>148</v>
      </c>
      <c r="F728" s="181">
        <v>43647</v>
      </c>
      <c r="G728" s="181">
        <v>43677</v>
      </c>
      <c r="H728" s="182">
        <v>2027223</v>
      </c>
      <c r="I728" s="183">
        <v>0.61</v>
      </c>
      <c r="J728" s="183">
        <f t="shared" si="10"/>
        <v>1236.6099999999999</v>
      </c>
    </row>
    <row r="729" spans="2:11" x14ac:dyDescent="0.25">
      <c r="B729" s="179">
        <v>702</v>
      </c>
      <c r="C729" s="180" t="s">
        <v>605</v>
      </c>
      <c r="D729" s="180" t="s">
        <v>607</v>
      </c>
      <c r="E729" s="180" t="s">
        <v>157</v>
      </c>
      <c r="F729" s="181">
        <v>43647</v>
      </c>
      <c r="G729" s="181">
        <v>43677</v>
      </c>
      <c r="H729" s="182">
        <v>17733017</v>
      </c>
      <c r="I729" s="183">
        <v>0.61</v>
      </c>
      <c r="J729" s="183">
        <f t="shared" si="10"/>
        <v>10817.14</v>
      </c>
    </row>
    <row r="730" spans="2:11" x14ac:dyDescent="0.25">
      <c r="B730" s="179">
        <v>703</v>
      </c>
      <c r="C730" s="180" t="s">
        <v>605</v>
      </c>
      <c r="D730" s="180" t="s">
        <v>608</v>
      </c>
      <c r="E730" s="180" t="s">
        <v>158</v>
      </c>
      <c r="F730" s="181">
        <v>43647</v>
      </c>
      <c r="G730" s="181">
        <v>43677</v>
      </c>
      <c r="H730" s="182">
        <v>11519029</v>
      </c>
      <c r="I730" s="183">
        <v>0.61</v>
      </c>
      <c r="J730" s="183">
        <f t="shared" si="10"/>
        <v>7026.61</v>
      </c>
    </row>
    <row r="731" spans="2:11" x14ac:dyDescent="0.25">
      <c r="B731" s="179">
        <v>704</v>
      </c>
      <c r="C731" s="180" t="s">
        <v>605</v>
      </c>
      <c r="D731" s="180" t="s">
        <v>609</v>
      </c>
      <c r="E731" s="180" t="s">
        <v>161</v>
      </c>
      <c r="F731" s="181">
        <v>43647</v>
      </c>
      <c r="G731" s="181">
        <v>43677</v>
      </c>
      <c r="H731" s="182">
        <v>6095</v>
      </c>
      <c r="I731" s="183">
        <v>0.61</v>
      </c>
      <c r="J731" s="183">
        <f t="shared" si="10"/>
        <v>3.72</v>
      </c>
    </row>
    <row r="733" spans="2:11" x14ac:dyDescent="0.25">
      <c r="E733" s="151"/>
      <c r="F733" s="17"/>
      <c r="G733" s="18"/>
      <c r="H733" s="17"/>
      <c r="I733" s="197"/>
      <c r="J733" s="198"/>
    </row>
    <row r="735" spans="2:11" x14ac:dyDescent="0.25">
      <c r="B735" s="43"/>
      <c r="C735" s="42"/>
      <c r="D735" s="42"/>
      <c r="F735" s="44" t="s">
        <v>141</v>
      </c>
      <c r="G735" s="127" t="s">
        <v>148</v>
      </c>
      <c r="H735" s="126">
        <f>SUMIF(E28:E733,G735,H28:H733)</f>
        <v>74425351</v>
      </c>
      <c r="I735" s="199"/>
      <c r="J735" s="220">
        <f>SUMIF(E28:E733,G735,J28:J733)</f>
        <v>45399.49000000002</v>
      </c>
      <c r="K735" s="42"/>
    </row>
    <row r="736" spans="2:11" x14ac:dyDescent="0.25">
      <c r="B736" s="43"/>
      <c r="C736" s="42"/>
      <c r="D736" s="42"/>
      <c r="E736" s="42"/>
      <c r="F736" s="151"/>
      <c r="G736" s="127" t="s">
        <v>158</v>
      </c>
      <c r="H736" s="126">
        <f>SUMIF(E28:E733,G736,H28:H733)</f>
        <v>39088958</v>
      </c>
      <c r="I736" s="199"/>
      <c r="J736" s="221">
        <f>SUMIF(E28:E733,G736,J28:J733)</f>
        <v>23844.26</v>
      </c>
      <c r="K736" s="42"/>
    </row>
    <row r="737" spans="2:13" x14ac:dyDescent="0.25">
      <c r="B737" s="43"/>
      <c r="C737" s="42"/>
      <c r="D737" s="42"/>
      <c r="E737" s="42"/>
      <c r="F737" s="151"/>
      <c r="G737" s="127" t="s">
        <v>161</v>
      </c>
      <c r="H737" s="126">
        <f>SUMIF(E28:E733,G737,H28:H733)</f>
        <v>84207283</v>
      </c>
      <c r="I737" s="199"/>
      <c r="J737" s="221">
        <f>SUMIF(E28:E733,G737,J28:J733)</f>
        <v>51366.419999999991</v>
      </c>
      <c r="K737" s="42"/>
    </row>
    <row r="738" spans="2:13" x14ac:dyDescent="0.25">
      <c r="B738" s="43"/>
      <c r="C738" s="42"/>
      <c r="D738" s="42"/>
      <c r="E738" s="42"/>
      <c r="F738" s="151"/>
      <c r="G738" s="127" t="s">
        <v>157</v>
      </c>
      <c r="H738" s="126">
        <f>SUMIF(E28:E733,G738,H28:H733)</f>
        <v>76762025</v>
      </c>
      <c r="I738" s="199"/>
      <c r="J738" s="221">
        <f>SUMIF(E28:E733,G738,J28:J733)</f>
        <v>46824.840000000004</v>
      </c>
      <c r="K738" s="42"/>
      <c r="M738" s="151"/>
    </row>
    <row r="739" spans="2:13" x14ac:dyDescent="0.25">
      <c r="B739" s="43"/>
      <c r="C739" s="42"/>
      <c r="D739" s="42"/>
      <c r="E739" s="42"/>
      <c r="F739" s="151"/>
      <c r="G739" s="127" t="s">
        <v>155</v>
      </c>
      <c r="H739" s="126">
        <f>SUMIF(E28:E733,G739,H28:H733)</f>
        <v>37330377</v>
      </c>
      <c r="I739" s="199"/>
      <c r="J739" s="221">
        <f>SUMIF(E28:E733,G739,J28:J733)</f>
        <v>22771.53999999999</v>
      </c>
      <c r="K739" s="42"/>
    </row>
    <row r="740" spans="2:13" x14ac:dyDescent="0.25">
      <c r="B740" s="43"/>
      <c r="C740" s="42"/>
      <c r="D740" s="42"/>
      <c r="E740" s="42"/>
      <c r="F740" s="151"/>
      <c r="G740" s="19" t="s">
        <v>523</v>
      </c>
      <c r="H740" s="126">
        <f>SUMIF(E28:E733,G740,H28:H733)</f>
        <v>14133723</v>
      </c>
      <c r="I740" s="199"/>
      <c r="J740" s="221">
        <f>SUMIF(E28:E733,G740,J28:J733)</f>
        <v>8621.5799999999981</v>
      </c>
      <c r="K740" s="42"/>
    </row>
    <row r="741" spans="2:13" x14ac:dyDescent="0.25">
      <c r="B741" s="43"/>
      <c r="C741" s="42"/>
      <c r="D741" s="42"/>
      <c r="E741" s="42"/>
      <c r="F741" s="151"/>
      <c r="G741" s="19" t="s">
        <v>525</v>
      </c>
      <c r="H741" s="126">
        <f>SUMIF(E28:E733,G741,H28:H733)</f>
        <v>31983039</v>
      </c>
      <c r="I741" s="199"/>
      <c r="J741" s="221">
        <f>SUMIF(E28:E733,G741,J28:J733)</f>
        <v>19509.649999999998</v>
      </c>
      <c r="K741" s="42"/>
    </row>
    <row r="742" spans="2:13" x14ac:dyDescent="0.25">
      <c r="B742" s="43"/>
      <c r="C742" s="42"/>
      <c r="D742" s="42"/>
      <c r="E742" s="42"/>
      <c r="F742" s="151"/>
      <c r="G742" s="19" t="s">
        <v>526</v>
      </c>
      <c r="H742" s="126">
        <f>SUMIF(E28:E733,G742,H28:H733)</f>
        <v>8557668</v>
      </c>
      <c r="I742" s="199"/>
      <c r="J742" s="221">
        <f>SUMIF(E28:E733,G742,J28:J733)</f>
        <v>5220.1600000000008</v>
      </c>
      <c r="K742" s="42"/>
    </row>
    <row r="743" spans="2:13" x14ac:dyDescent="0.25">
      <c r="B743" s="43"/>
      <c r="C743" s="42"/>
      <c r="D743" s="42"/>
      <c r="E743" s="42"/>
      <c r="F743" s="151"/>
      <c r="G743" s="19" t="s">
        <v>524</v>
      </c>
      <c r="H743" s="126">
        <f>SUMIF(E28:E733,G743,H28:H733)</f>
        <v>39801</v>
      </c>
      <c r="I743" s="199"/>
      <c r="J743" s="221">
        <f>SUMIF(E28:E733,G743,J28:J733)</f>
        <v>24.299999999999997</v>
      </c>
      <c r="K743" s="42"/>
    </row>
    <row r="744" spans="2:13" x14ac:dyDescent="0.25">
      <c r="B744" s="43"/>
      <c r="C744" s="42"/>
      <c r="D744" s="42"/>
      <c r="E744" s="42"/>
      <c r="F744" s="151"/>
      <c r="G744" s="19" t="s">
        <v>536</v>
      </c>
      <c r="H744" s="126">
        <f>SUMIF(E28:E733,G744,H28:H733)</f>
        <v>5032437</v>
      </c>
      <c r="I744" s="199"/>
      <c r="J744" s="221">
        <f>SUMIF(E28:E733,G744,J28:J733)</f>
        <v>3069.77</v>
      </c>
      <c r="K744" s="42"/>
    </row>
    <row r="745" spans="2:13" x14ac:dyDescent="0.25">
      <c r="B745" s="43"/>
      <c r="C745" s="42"/>
      <c r="D745" s="42"/>
      <c r="E745" s="42"/>
      <c r="F745" s="151"/>
      <c r="G745" s="19" t="s">
        <v>535</v>
      </c>
      <c r="H745" s="126">
        <f>SUMIF(E28:E733,G745,H28:H733)</f>
        <v>2851886</v>
      </c>
      <c r="I745" s="199"/>
      <c r="J745" s="221">
        <f>SUMIF(E28:E733,G745,J28:J733)</f>
        <v>1739.6499999999999</v>
      </c>
      <c r="K745" s="42"/>
    </row>
    <row r="746" spans="2:13" x14ac:dyDescent="0.25">
      <c r="B746" s="43"/>
      <c r="C746" s="42"/>
      <c r="D746" s="42"/>
      <c r="E746" s="42"/>
      <c r="F746" s="17"/>
      <c r="G746" s="18"/>
      <c r="H746" s="17"/>
      <c r="I746" s="197"/>
      <c r="J746" s="198"/>
      <c r="K746" s="42"/>
    </row>
    <row r="747" spans="2:13" x14ac:dyDescent="0.25">
      <c r="B747" s="43"/>
      <c r="C747" s="42"/>
      <c r="D747" s="42"/>
      <c r="E747" s="42"/>
      <c r="F747" s="151"/>
      <c r="H747" s="151"/>
      <c r="I747" s="200"/>
      <c r="J747" s="201"/>
      <c r="K747" s="42"/>
    </row>
    <row r="748" spans="2:13" x14ac:dyDescent="0.25">
      <c r="F748" s="21" t="s">
        <v>142</v>
      </c>
      <c r="G748" s="151"/>
      <c r="H748" s="151">
        <v>374412548</v>
      </c>
      <c r="J748" s="190">
        <f>SUM(J28:J733)</f>
        <v>228391.65999999983</v>
      </c>
    </row>
    <row r="749" spans="2:13" x14ac:dyDescent="0.25">
      <c r="L749" s="41"/>
    </row>
    <row r="750" spans="2:13" x14ac:dyDescent="0.25">
      <c r="B750" s="30" t="s">
        <v>143</v>
      </c>
      <c r="C750" s="40"/>
      <c r="D750" s="39"/>
      <c r="E750" s="22"/>
      <c r="F750" s="22"/>
      <c r="G750" s="22"/>
      <c r="H750" s="22"/>
      <c r="I750" s="22"/>
      <c r="J750" s="23"/>
      <c r="K750" s="38"/>
    </row>
    <row r="751" spans="2:13" x14ac:dyDescent="0.25">
      <c r="B751" s="24"/>
      <c r="C751" s="25"/>
      <c r="D751" s="25"/>
      <c r="E751" s="25"/>
      <c r="F751" s="25"/>
      <c r="G751" s="25"/>
      <c r="H751" s="25"/>
      <c r="I751" s="25"/>
      <c r="J751" s="26"/>
      <c r="K751" s="37"/>
    </row>
    <row r="752" spans="2:13" x14ac:dyDescent="0.25">
      <c r="B752" s="15"/>
      <c r="C752" s="15"/>
      <c r="D752" s="15"/>
      <c r="E752" s="15"/>
      <c r="F752" s="15"/>
      <c r="G752" s="15"/>
      <c r="H752" s="15"/>
      <c r="I752" s="15"/>
      <c r="J752" s="15"/>
    </row>
    <row r="754" spans="2:10" x14ac:dyDescent="0.25">
      <c r="B754" s="7" t="s">
        <v>144</v>
      </c>
      <c r="I754" s="127" t="s">
        <v>148</v>
      </c>
      <c r="J754" s="190">
        <f>SUMIF(E28:E733,I754,J28:J733)</f>
        <v>45399.49000000002</v>
      </c>
    </row>
    <row r="755" spans="2:10" x14ac:dyDescent="0.25">
      <c r="B755" s="7"/>
      <c r="I755" s="127" t="s">
        <v>158</v>
      </c>
      <c r="J755" s="190">
        <f>SUMIF(E28:E733,I755,J28:J733)</f>
        <v>23844.26</v>
      </c>
    </row>
    <row r="756" spans="2:10" x14ac:dyDescent="0.25">
      <c r="I756" s="127" t="s">
        <v>610</v>
      </c>
      <c r="J756" s="222">
        <f>J32</f>
        <v>2128.2199999999998</v>
      </c>
    </row>
    <row r="757" spans="2:10" x14ac:dyDescent="0.25">
      <c r="I757" s="127" t="s">
        <v>157</v>
      </c>
      <c r="J757" s="190">
        <f>SUMIF(E28:E733,I757,J28:J733)</f>
        <v>46824.840000000004</v>
      </c>
    </row>
    <row r="758" spans="2:10" x14ac:dyDescent="0.25">
      <c r="E758" s="36" t="s">
        <v>0</v>
      </c>
      <c r="F758" s="9" t="str">
        <f>J1</f>
        <v>08/06/2019</v>
      </c>
      <c r="I758" s="127" t="s">
        <v>155</v>
      </c>
      <c r="J758" s="190">
        <f>SUMIF(E28:E733,I758,J28:J733)</f>
        <v>22771.53999999999</v>
      </c>
    </row>
    <row r="759" spans="2:10" x14ac:dyDescent="0.25">
      <c r="B759" s="12" t="s">
        <v>4</v>
      </c>
      <c r="C759" s="154"/>
      <c r="D759" s="27"/>
      <c r="E759" s="127" t="s">
        <v>2</v>
      </c>
      <c r="F759" s="10">
        <f>J2</f>
        <v>8539</v>
      </c>
      <c r="J759" s="18"/>
    </row>
    <row r="760" spans="2:10" x14ac:dyDescent="0.25">
      <c r="B760" s="6" t="s">
        <v>8</v>
      </c>
      <c r="D760" s="28"/>
      <c r="E760" s="127" t="s">
        <v>145</v>
      </c>
      <c r="F760" s="10" t="s">
        <v>148</v>
      </c>
    </row>
    <row r="761" spans="2:10" x14ac:dyDescent="0.25">
      <c r="B761" s="13" t="s">
        <v>6</v>
      </c>
      <c r="D761" s="28"/>
      <c r="F761" s="35"/>
      <c r="G761" s="139"/>
      <c r="H761" s="139"/>
      <c r="I761" s="34" t="s">
        <v>146</v>
      </c>
      <c r="J761" s="202">
        <f>SUM(J28:J733)</f>
        <v>228391.65999999983</v>
      </c>
    </row>
    <row r="762" spans="2:10" x14ac:dyDescent="0.25">
      <c r="B762" s="14" t="s">
        <v>7</v>
      </c>
      <c r="C762" s="155"/>
      <c r="D762" s="29"/>
      <c r="E762" s="3"/>
      <c r="F762" s="2"/>
    </row>
  </sheetData>
  <mergeCells count="10">
    <mergeCell ref="H6:J6"/>
    <mergeCell ref="H5:J5"/>
    <mergeCell ref="H4:J4"/>
    <mergeCell ref="H15:J15"/>
    <mergeCell ref="H13:J13"/>
    <mergeCell ref="H12:J12"/>
    <mergeCell ref="H11:J11"/>
    <mergeCell ref="H9:J9"/>
    <mergeCell ref="H8:J8"/>
    <mergeCell ref="H7:J7"/>
  </mergeCells>
  <hyperlinks>
    <hyperlink ref="B10" r:id="rId1" xr:uid="{00000000-0004-0000-0100-000000000000}"/>
    <hyperlink ref="D16" r:id="rId2" xr:uid="{00000000-0004-0000-0100-000001000000}"/>
    <hyperlink ref="B10" r:id="rId3" xr:uid="{00000000-0004-0000-0100-000002000000}"/>
    <hyperlink ref="D16" r:id="rId4" xr:uid="{00000000-0004-0000-0100-000003000000}"/>
    <hyperlink ref="B10" r:id="rId5" xr:uid="{00000000-0004-0000-0100-000004000000}"/>
    <hyperlink ref="D16" r:id="rId6" xr:uid="{00000000-0004-0000-0100-000005000000}"/>
    <hyperlink ref="B10" r:id="rId7" xr:uid="{00000000-0004-0000-0100-000006000000}"/>
    <hyperlink ref="D16" r:id="rId8" xr:uid="{00000000-0004-0000-0100-000007000000}"/>
    <hyperlink ref="B10" r:id="rId9" xr:uid="{00000000-0004-0000-0100-000008000000}"/>
    <hyperlink ref="D16" r:id="rId10" xr:uid="{00000000-0004-0000-0100-000009000000}"/>
    <hyperlink ref="B10" r:id="rId11" xr:uid="{00000000-0004-0000-0100-00000A000000}"/>
    <hyperlink ref="D16" r:id="rId12" xr:uid="{00000000-0004-0000-0100-00000B000000}"/>
    <hyperlink ref="B10" r:id="rId13" xr:uid="{00000000-0004-0000-0100-00000C000000}"/>
    <hyperlink ref="D16" r:id="rId14" xr:uid="{00000000-0004-0000-0100-00000D000000}"/>
    <hyperlink ref="B10" r:id="rId15" xr:uid="{00000000-0004-0000-0100-00000E000000}"/>
    <hyperlink ref="D16" r:id="rId16" xr:uid="{00000000-0004-0000-0100-00000F000000}"/>
    <hyperlink ref="B10" r:id="rId17" xr:uid="{00000000-0004-0000-0100-000010000000}"/>
    <hyperlink ref="D16" r:id="rId18" xr:uid="{00000000-0004-0000-0100-000011000000}"/>
    <hyperlink ref="B10" r:id="rId19" xr:uid="{00000000-0004-0000-0100-000012000000}"/>
    <hyperlink ref="D16" r:id="rId20" xr:uid="{00000000-0004-0000-0100-000013000000}"/>
    <hyperlink ref="B10" r:id="rId21" xr:uid="{00000000-0004-0000-0100-000014000000}"/>
    <hyperlink ref="D16" r:id="rId22" xr:uid="{00000000-0004-0000-0100-000015000000}"/>
    <hyperlink ref="B10" r:id="rId23" xr:uid="{00000000-0004-0000-0100-000016000000}"/>
    <hyperlink ref="D16" r:id="rId24" xr:uid="{00000000-0004-0000-0100-000017000000}"/>
    <hyperlink ref="B10" r:id="rId25" xr:uid="{00000000-0004-0000-0100-000018000000}"/>
    <hyperlink ref="D16" r:id="rId26" xr:uid="{00000000-0004-0000-0100-000019000000}"/>
    <hyperlink ref="B10" r:id="rId27" xr:uid="{00000000-0004-0000-0100-00001A000000}"/>
    <hyperlink ref="D16" r:id="rId28" xr:uid="{00000000-0004-0000-0100-00001B000000}"/>
    <hyperlink ref="B10" r:id="rId29" xr:uid="{00000000-0004-0000-0100-00001C000000}"/>
    <hyperlink ref="D16" r:id="rId30" xr:uid="{00000000-0004-0000-0100-00001D000000}"/>
    <hyperlink ref="B10" r:id="rId31" xr:uid="{00000000-0004-0000-0100-00001E000000}"/>
    <hyperlink ref="D16" r:id="rId32" xr:uid="{00000000-0004-0000-0100-00001F000000}"/>
    <hyperlink ref="B10" r:id="rId33" xr:uid="{00000000-0004-0000-0100-000020000000}"/>
    <hyperlink ref="D16" r:id="rId34" xr:uid="{00000000-0004-0000-0100-000021000000}"/>
    <hyperlink ref="B10" r:id="rId35" xr:uid="{00000000-0004-0000-0100-000022000000}"/>
    <hyperlink ref="D16" r:id="rId36" xr:uid="{00000000-0004-0000-0100-000023000000}"/>
    <hyperlink ref="B10" r:id="rId37" xr:uid="{00000000-0004-0000-0100-000024000000}"/>
    <hyperlink ref="D16" r:id="rId38" xr:uid="{00000000-0004-0000-0100-000025000000}"/>
    <hyperlink ref="B10" r:id="rId39" xr:uid="{00000000-0004-0000-0100-000026000000}"/>
    <hyperlink ref="D16" r:id="rId40" xr:uid="{00000000-0004-0000-0100-000027000000}"/>
  </hyperlinks>
  <printOptions horizontalCentered="1"/>
  <pageMargins left="0.5" right="0.5" top="0.5" bottom="0.6" header="0.2" footer="0.2"/>
  <pageSetup scale="57" fitToHeight="0" orientation="landscape"/>
  <headerFooter>
    <oddHeader>&amp;C&amp;"Arial,Italic"&amp;8 &amp;F</oddHeader>
    <oddFooter>&amp;C&amp;8 Confidential and proprietary information.  Unauthorized distribution or disclosure is prohibited.
© 2018 Canoe Ventures, LLC.  All rights reserved.&amp;R&amp;8 Page &amp;P of &amp;N</oddFooter>
  </headerFooter>
  <drawing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Q217"/>
  <sheetViews>
    <sheetView showGridLines="0" topLeftCell="A19" zoomScale="70" zoomScaleNormal="70" workbookViewId="0">
      <selection activeCell="G38" sqref="G38"/>
    </sheetView>
  </sheetViews>
  <sheetFormatPr defaultColWidth="9.140625" defaultRowHeight="15.75" x14ac:dyDescent="0.25"/>
  <cols>
    <col min="1" max="1" width="1.42578125" style="157" customWidth="1"/>
    <col min="2" max="2" width="10.140625" style="157" customWidth="1"/>
    <col min="3" max="3" width="16.28515625" style="157" customWidth="1"/>
    <col min="4" max="4" width="94.42578125" style="157" customWidth="1"/>
    <col min="5" max="5" width="20.7109375" style="157" customWidth="1"/>
    <col min="6" max="6" width="25.7109375" style="157" customWidth="1"/>
    <col min="7" max="7" width="15" style="157" customWidth="1"/>
    <col min="8" max="8" width="23.140625" style="157" customWidth="1"/>
    <col min="9" max="9" width="15.7109375" style="157" customWidth="1"/>
    <col min="10" max="10" width="23.140625" style="157" customWidth="1"/>
    <col min="11" max="11" width="2.42578125" style="157" customWidth="1"/>
    <col min="12" max="12" width="12.28515625" style="157" customWidth="1"/>
    <col min="13" max="13" width="16" style="157" customWidth="1"/>
    <col min="14" max="14" width="10.42578125" style="157" bestFit="1" customWidth="1"/>
    <col min="15" max="15" width="16.140625" style="157" customWidth="1"/>
    <col min="16" max="16" width="11.28515625" style="157" bestFit="1" customWidth="1"/>
    <col min="17" max="17" width="9.140625" style="157" customWidth="1"/>
    <col min="18" max="16384" width="9.140625" style="157"/>
  </cols>
  <sheetData>
    <row r="1" spans="1:16" x14ac:dyDescent="0.25">
      <c r="B1" s="156"/>
      <c r="C1" s="156"/>
      <c r="D1" s="156"/>
      <c r="E1" s="156"/>
      <c r="F1" s="156"/>
      <c r="G1" s="162"/>
      <c r="H1" s="162"/>
      <c r="I1" s="21" t="s">
        <v>0</v>
      </c>
      <c r="J1" s="170" t="s">
        <v>1</v>
      </c>
    </row>
    <row r="2" spans="1:16" x14ac:dyDescent="0.25">
      <c r="B2" s="156"/>
      <c r="C2" s="156"/>
      <c r="D2" s="156"/>
      <c r="E2" s="156"/>
      <c r="F2" s="156"/>
      <c r="G2" s="156"/>
      <c r="H2" s="156"/>
      <c r="I2" s="21" t="s">
        <v>2</v>
      </c>
      <c r="J2" s="170">
        <v>8540</v>
      </c>
    </row>
    <row r="3" spans="1:16" x14ac:dyDescent="0.25">
      <c r="B3" s="156"/>
      <c r="C3" s="156"/>
      <c r="D3" s="156"/>
      <c r="E3" s="156"/>
      <c r="F3" s="156"/>
      <c r="G3" s="164"/>
      <c r="H3" s="164"/>
      <c r="I3" s="164"/>
      <c r="J3" s="164"/>
    </row>
    <row r="4" spans="1:16" x14ac:dyDescent="0.25">
      <c r="B4" s="156"/>
      <c r="C4" s="156"/>
      <c r="D4" s="156"/>
      <c r="E4" s="156"/>
      <c r="F4" s="156"/>
      <c r="H4" s="237" t="s">
        <v>3</v>
      </c>
      <c r="I4" s="233"/>
      <c r="J4" s="238"/>
    </row>
    <row r="5" spans="1:16" x14ac:dyDescent="0.25">
      <c r="C5" s="61"/>
      <c r="D5" s="61"/>
      <c r="E5" s="61"/>
      <c r="F5" s="156"/>
      <c r="H5" s="234" t="s">
        <v>5</v>
      </c>
      <c r="I5" s="235"/>
      <c r="J5" s="236"/>
    </row>
    <row r="6" spans="1:16" x14ac:dyDescent="0.25">
      <c r="B6" s="60" t="s">
        <v>4</v>
      </c>
      <c r="C6" s="156"/>
      <c r="D6" s="156"/>
      <c r="E6" s="156"/>
      <c r="F6" s="156"/>
      <c r="H6" s="232" t="s">
        <v>4</v>
      </c>
      <c r="I6" s="233"/>
      <c r="J6" s="233"/>
    </row>
    <row r="7" spans="1:16" x14ac:dyDescent="0.25">
      <c r="B7" s="59" t="s">
        <v>6</v>
      </c>
      <c r="C7" s="156"/>
      <c r="D7" s="156"/>
      <c r="E7" s="156"/>
      <c r="F7" s="156"/>
      <c r="H7" s="247" t="s">
        <v>8</v>
      </c>
      <c r="I7" s="243"/>
      <c r="J7" s="243"/>
    </row>
    <row r="8" spans="1:16" x14ac:dyDescent="0.25">
      <c r="B8" s="59" t="s">
        <v>7</v>
      </c>
      <c r="C8" s="156"/>
      <c r="D8" s="164"/>
      <c r="E8" s="164"/>
      <c r="F8" s="164"/>
      <c r="H8" s="246" t="s">
        <v>6</v>
      </c>
      <c r="I8" s="243"/>
      <c r="J8" s="243"/>
    </row>
    <row r="9" spans="1:16" x14ac:dyDescent="0.25">
      <c r="B9" s="1" t="s">
        <v>9</v>
      </c>
      <c r="C9" s="164"/>
      <c r="D9" s="156"/>
      <c r="E9" s="156"/>
      <c r="F9" s="156"/>
      <c r="H9" s="246" t="s">
        <v>7</v>
      </c>
      <c r="I9" s="243"/>
      <c r="J9" s="243"/>
    </row>
    <row r="10" spans="1:16" x14ac:dyDescent="0.25">
      <c r="B10" s="58" t="s">
        <v>10</v>
      </c>
      <c r="C10" s="164"/>
      <c r="D10" s="156"/>
      <c r="E10" s="156"/>
      <c r="F10" s="156"/>
    </row>
    <row r="11" spans="1:16" x14ac:dyDescent="0.25">
      <c r="C11" s="57"/>
      <c r="D11" s="55"/>
      <c r="E11" s="55"/>
      <c r="F11" s="55"/>
      <c r="H11" s="245" t="s">
        <v>11</v>
      </c>
      <c r="I11" s="243"/>
      <c r="J11" s="243"/>
    </row>
    <row r="12" spans="1:16" x14ac:dyDescent="0.25">
      <c r="B12" s="50" t="s">
        <v>12</v>
      </c>
      <c r="C12" s="55"/>
      <c r="D12" s="45" t="s">
        <v>611</v>
      </c>
      <c r="E12" s="55"/>
      <c r="F12" s="55"/>
      <c r="H12" s="244" t="s">
        <v>14</v>
      </c>
      <c r="I12" s="243"/>
      <c r="J12" s="243"/>
    </row>
    <row r="13" spans="1:16" x14ac:dyDescent="0.25">
      <c r="C13" s="55"/>
      <c r="D13" s="45" t="s">
        <v>612</v>
      </c>
      <c r="E13" s="55"/>
      <c r="F13" s="55"/>
      <c r="H13" s="242" t="s">
        <v>16</v>
      </c>
      <c r="I13" s="243"/>
      <c r="J13" s="243"/>
    </row>
    <row r="14" spans="1:16" x14ac:dyDescent="0.25">
      <c r="C14" s="55"/>
      <c r="D14" s="45" t="s">
        <v>613</v>
      </c>
      <c r="E14" s="162"/>
      <c r="F14" s="162"/>
      <c r="H14" s="164"/>
      <c r="I14" s="164"/>
      <c r="J14" s="164"/>
    </row>
    <row r="15" spans="1:16" x14ac:dyDescent="0.25">
      <c r="A15" s="157" t="s">
        <v>18</v>
      </c>
      <c r="C15" s="162"/>
      <c r="D15" s="45" t="s">
        <v>614</v>
      </c>
      <c r="E15" s="162"/>
      <c r="F15" s="162"/>
      <c r="H15" s="239" t="s">
        <v>20</v>
      </c>
      <c r="I15" s="240"/>
      <c r="J15" s="241"/>
      <c r="M15" s="151"/>
    </row>
    <row r="16" spans="1:16" x14ac:dyDescent="0.25">
      <c r="D16" s="53" t="s">
        <v>615</v>
      </c>
      <c r="E16" s="162"/>
      <c r="F16" s="162"/>
      <c r="H16" s="158" t="s">
        <v>22</v>
      </c>
      <c r="I16" s="5" t="s">
        <v>23</v>
      </c>
      <c r="J16" s="159" t="s">
        <v>24</v>
      </c>
      <c r="P16" s="151"/>
    </row>
    <row r="17" spans="2:17" x14ac:dyDescent="0.25">
      <c r="C17" s="162"/>
      <c r="E17" s="162"/>
      <c r="F17" s="162"/>
      <c r="G17" s="144"/>
      <c r="H17" s="46" t="s">
        <v>25</v>
      </c>
      <c r="I17" s="174">
        <v>1.28</v>
      </c>
      <c r="J17" s="47"/>
      <c r="M17" s="151"/>
      <c r="P17" s="151"/>
      <c r="Q17" s="151"/>
    </row>
    <row r="18" spans="2:17" x14ac:dyDescent="0.25">
      <c r="B18" s="52" t="s">
        <v>26</v>
      </c>
      <c r="D18" s="51">
        <v>43647</v>
      </c>
      <c r="E18" s="162"/>
      <c r="F18" s="162"/>
      <c r="G18" s="144"/>
      <c r="H18" s="46" t="s">
        <v>27</v>
      </c>
      <c r="I18" s="174">
        <v>1.1299999999999999</v>
      </c>
      <c r="J18" s="70"/>
      <c r="M18" s="151"/>
      <c r="P18" s="151"/>
      <c r="Q18" s="151"/>
    </row>
    <row r="19" spans="2:17" x14ac:dyDescent="0.25">
      <c r="B19" s="52" t="s">
        <v>28</v>
      </c>
      <c r="D19" s="51">
        <v>43677</v>
      </c>
      <c r="E19" s="162"/>
      <c r="F19" s="162"/>
      <c r="G19" s="144"/>
      <c r="H19" s="175" t="s">
        <v>29</v>
      </c>
      <c r="I19" s="176">
        <v>0.99</v>
      </c>
      <c r="J19" s="177">
        <v>489735307</v>
      </c>
      <c r="M19" s="151"/>
    </row>
    <row r="20" spans="2:17" x14ac:dyDescent="0.25">
      <c r="B20" s="50" t="s">
        <v>30</v>
      </c>
      <c r="D20" s="166" t="s">
        <v>611</v>
      </c>
      <c r="E20" s="162"/>
      <c r="F20" s="162"/>
      <c r="G20" s="144"/>
      <c r="H20" s="46" t="s">
        <v>32</v>
      </c>
      <c r="I20" s="174">
        <v>0.85</v>
      </c>
      <c r="J20" s="47"/>
      <c r="M20" s="151"/>
    </row>
    <row r="21" spans="2:17" x14ac:dyDescent="0.25">
      <c r="B21" s="50" t="s">
        <v>33</v>
      </c>
      <c r="D21" s="166" t="s">
        <v>616</v>
      </c>
      <c r="E21" s="162"/>
      <c r="F21" s="162"/>
      <c r="G21" s="144"/>
      <c r="H21" s="46" t="s">
        <v>35</v>
      </c>
      <c r="I21" s="174">
        <v>0.71</v>
      </c>
      <c r="J21" s="47"/>
      <c r="M21" s="151"/>
    </row>
    <row r="22" spans="2:17" x14ac:dyDescent="0.25">
      <c r="B22" s="7" t="s">
        <v>36</v>
      </c>
      <c r="D22" s="16">
        <v>414075753</v>
      </c>
      <c r="E22" s="162"/>
      <c r="F22" s="162"/>
      <c r="G22" s="144"/>
      <c r="H22" s="46" t="s">
        <v>37</v>
      </c>
      <c r="I22" s="174">
        <v>0.61</v>
      </c>
      <c r="J22" s="178"/>
      <c r="M22" s="151"/>
    </row>
    <row r="23" spans="2:17" x14ac:dyDescent="0.25">
      <c r="B23" s="7"/>
      <c r="D23" s="16"/>
      <c r="E23" s="162"/>
      <c r="F23" s="162"/>
      <c r="G23" s="144"/>
      <c r="H23" s="46" t="s">
        <v>38</v>
      </c>
      <c r="I23" s="174">
        <v>0.57999999999999996</v>
      </c>
      <c r="J23" s="178"/>
      <c r="L23" s="172"/>
      <c r="M23" s="151"/>
    </row>
    <row r="24" spans="2:17" x14ac:dyDescent="0.25">
      <c r="B24" s="7"/>
      <c r="D24" s="16"/>
      <c r="E24" s="162"/>
      <c r="F24" s="162"/>
      <c r="G24" s="144"/>
      <c r="H24" s="46" t="s">
        <v>39</v>
      </c>
      <c r="I24" s="174">
        <v>0.55000000000000004</v>
      </c>
      <c r="J24" s="178"/>
      <c r="L24" s="173"/>
    </row>
    <row r="25" spans="2:17" x14ac:dyDescent="0.25">
      <c r="B25" s="7"/>
      <c r="D25" s="16"/>
      <c r="E25" s="162"/>
      <c r="F25" s="162"/>
      <c r="G25" s="144"/>
      <c r="H25" s="46" t="s">
        <v>40</v>
      </c>
      <c r="I25" s="174">
        <v>0.5</v>
      </c>
      <c r="J25" s="178"/>
    </row>
    <row r="26" spans="2:17" x14ac:dyDescent="0.25">
      <c r="B26" s="162"/>
      <c r="C26" s="162"/>
      <c r="D26" s="162"/>
      <c r="E26" s="162"/>
      <c r="F26" s="162"/>
      <c r="G26" s="162"/>
      <c r="H26" s="162"/>
      <c r="I26" s="162"/>
      <c r="J26" s="162"/>
      <c r="K26" s="164"/>
      <c r="L26" s="164"/>
      <c r="N26" s="151"/>
    </row>
    <row r="27" spans="2:17" ht="31.5" customHeight="1" x14ac:dyDescent="0.25">
      <c r="B27" s="167" t="s">
        <v>41</v>
      </c>
      <c r="C27" s="168" t="s">
        <v>42</v>
      </c>
      <c r="D27" s="168" t="s">
        <v>43</v>
      </c>
      <c r="E27" s="168" t="s">
        <v>44</v>
      </c>
      <c r="F27" s="169" t="s">
        <v>45</v>
      </c>
      <c r="G27" s="169" t="s">
        <v>46</v>
      </c>
      <c r="H27" s="169" t="s">
        <v>47</v>
      </c>
      <c r="I27" s="169" t="s">
        <v>23</v>
      </c>
      <c r="J27" s="152" t="s">
        <v>48</v>
      </c>
      <c r="N27" s="151"/>
    </row>
    <row r="28" spans="2:17" x14ac:dyDescent="0.25">
      <c r="B28" s="179">
        <v>1</v>
      </c>
      <c r="C28" s="180">
        <v>10072097</v>
      </c>
      <c r="D28" s="180" t="s">
        <v>617</v>
      </c>
      <c r="E28" s="180" t="s">
        <v>611</v>
      </c>
      <c r="F28" s="181">
        <v>43374</v>
      </c>
      <c r="G28" s="181">
        <v>43737</v>
      </c>
      <c r="H28" s="182">
        <v>264358</v>
      </c>
      <c r="I28" s="183">
        <v>0.99</v>
      </c>
      <c r="J28" s="183">
        <f t="shared" ref="J28:J59" si="0">ROUND(H28*(I28/1000),2)</f>
        <v>261.70999999999998</v>
      </c>
    </row>
    <row r="29" spans="2:17" ht="16.5" customHeight="1" thickBot="1" x14ac:dyDescent="0.3">
      <c r="B29" s="179">
        <v>2</v>
      </c>
      <c r="C29" s="180">
        <v>10072141</v>
      </c>
      <c r="D29" s="180" t="s">
        <v>618</v>
      </c>
      <c r="E29" s="180" t="s">
        <v>611</v>
      </c>
      <c r="F29" s="181">
        <v>43376</v>
      </c>
      <c r="G29" s="181">
        <v>43737</v>
      </c>
      <c r="H29" s="182">
        <v>4004553</v>
      </c>
      <c r="I29" s="183">
        <v>0.99</v>
      </c>
      <c r="J29" s="183">
        <f t="shared" si="0"/>
        <v>3964.51</v>
      </c>
    </row>
    <row r="30" spans="2:17" ht="16.5" customHeight="1" thickTop="1" x14ac:dyDescent="0.25">
      <c r="B30" s="179">
        <v>3</v>
      </c>
      <c r="C30" s="180">
        <v>10072141</v>
      </c>
      <c r="D30" s="180" t="s">
        <v>618</v>
      </c>
      <c r="E30" s="180" t="s">
        <v>619</v>
      </c>
      <c r="F30" s="181">
        <v>43376</v>
      </c>
      <c r="G30" s="181">
        <v>43737</v>
      </c>
      <c r="H30" s="182">
        <v>565878</v>
      </c>
      <c r="I30" s="183">
        <v>0.99</v>
      </c>
      <c r="J30" s="183">
        <f t="shared" si="0"/>
        <v>560.22</v>
      </c>
    </row>
    <row r="31" spans="2:17" x14ac:dyDescent="0.25">
      <c r="B31" s="179">
        <v>4</v>
      </c>
      <c r="C31" s="180">
        <v>10072141</v>
      </c>
      <c r="D31" s="180" t="s">
        <v>618</v>
      </c>
      <c r="E31" s="180" t="s">
        <v>620</v>
      </c>
      <c r="F31" s="181">
        <v>43376</v>
      </c>
      <c r="G31" s="181">
        <v>43737</v>
      </c>
      <c r="H31" s="182">
        <v>540046</v>
      </c>
      <c r="I31" s="183">
        <v>0.99</v>
      </c>
      <c r="J31" s="183">
        <f t="shared" si="0"/>
        <v>534.65</v>
      </c>
    </row>
    <row r="32" spans="2:17" x14ac:dyDescent="0.25">
      <c r="B32" s="179">
        <v>5</v>
      </c>
      <c r="C32" s="180">
        <v>10072141</v>
      </c>
      <c r="D32" s="180" t="s">
        <v>618</v>
      </c>
      <c r="E32" s="180" t="s">
        <v>621</v>
      </c>
      <c r="F32" s="181">
        <v>43376</v>
      </c>
      <c r="G32" s="181">
        <v>43737</v>
      </c>
      <c r="H32" s="182">
        <v>628188</v>
      </c>
      <c r="I32" s="183">
        <v>0.99</v>
      </c>
      <c r="J32" s="183">
        <f t="shared" si="0"/>
        <v>621.91</v>
      </c>
    </row>
    <row r="33" spans="2:10" x14ac:dyDescent="0.25">
      <c r="B33" s="179">
        <v>6</v>
      </c>
      <c r="C33" s="180">
        <v>10072141</v>
      </c>
      <c r="D33" s="180" t="s">
        <v>618</v>
      </c>
      <c r="E33" s="180" t="s">
        <v>622</v>
      </c>
      <c r="F33" s="181">
        <v>43376</v>
      </c>
      <c r="G33" s="181">
        <v>43737</v>
      </c>
      <c r="H33" s="182">
        <v>144546</v>
      </c>
      <c r="I33" s="183">
        <v>0.99</v>
      </c>
      <c r="J33" s="183">
        <f t="shared" si="0"/>
        <v>143.1</v>
      </c>
    </row>
    <row r="34" spans="2:10" x14ac:dyDescent="0.25">
      <c r="B34" s="179">
        <v>7</v>
      </c>
      <c r="C34" s="180">
        <v>10072168</v>
      </c>
      <c r="D34" s="180" t="s">
        <v>623</v>
      </c>
      <c r="E34" s="180" t="s">
        <v>611</v>
      </c>
      <c r="F34" s="181">
        <v>43377</v>
      </c>
      <c r="G34" s="181">
        <v>43737</v>
      </c>
      <c r="H34" s="182">
        <v>2851548</v>
      </c>
      <c r="I34" s="183">
        <v>0.99</v>
      </c>
      <c r="J34" s="183">
        <f t="shared" si="0"/>
        <v>2823.03</v>
      </c>
    </row>
    <row r="35" spans="2:10" x14ac:dyDescent="0.25">
      <c r="B35" s="179">
        <v>8</v>
      </c>
      <c r="C35" s="180">
        <v>10072168</v>
      </c>
      <c r="D35" s="180" t="s">
        <v>623</v>
      </c>
      <c r="E35" s="180" t="s">
        <v>619</v>
      </c>
      <c r="F35" s="181">
        <v>43377</v>
      </c>
      <c r="G35" s="181">
        <v>43737</v>
      </c>
      <c r="H35" s="182">
        <v>371306</v>
      </c>
      <c r="I35" s="183">
        <v>0.99</v>
      </c>
      <c r="J35" s="183">
        <f t="shared" si="0"/>
        <v>367.59</v>
      </c>
    </row>
    <row r="36" spans="2:10" ht="16.899999999999999" customHeight="1" x14ac:dyDescent="0.25">
      <c r="B36" s="179">
        <v>9</v>
      </c>
      <c r="C36" s="180">
        <v>10072168</v>
      </c>
      <c r="D36" s="180" t="s">
        <v>623</v>
      </c>
      <c r="E36" s="180" t="s">
        <v>620</v>
      </c>
      <c r="F36" s="181">
        <v>43377</v>
      </c>
      <c r="G36" s="181">
        <v>43737</v>
      </c>
      <c r="H36" s="182">
        <v>377018</v>
      </c>
      <c r="I36" s="183">
        <v>0.99</v>
      </c>
      <c r="J36" s="183">
        <f t="shared" si="0"/>
        <v>373.25</v>
      </c>
    </row>
    <row r="37" spans="2:10" x14ac:dyDescent="0.25">
      <c r="B37" s="179">
        <v>10</v>
      </c>
      <c r="C37" s="180">
        <v>10072168</v>
      </c>
      <c r="D37" s="180" t="s">
        <v>623</v>
      </c>
      <c r="E37" s="180" t="s">
        <v>621</v>
      </c>
      <c r="F37" s="181">
        <v>43377</v>
      </c>
      <c r="G37" s="181">
        <v>43737</v>
      </c>
      <c r="H37" s="182">
        <v>415652</v>
      </c>
      <c r="I37" s="183">
        <v>0.99</v>
      </c>
      <c r="J37" s="183">
        <f t="shared" si="0"/>
        <v>411.5</v>
      </c>
    </row>
    <row r="38" spans="2:10" x14ac:dyDescent="0.25">
      <c r="B38" s="179">
        <v>11</v>
      </c>
      <c r="C38" s="180">
        <v>10072170</v>
      </c>
      <c r="D38" s="180" t="s">
        <v>624</v>
      </c>
      <c r="E38" s="180" t="s">
        <v>611</v>
      </c>
      <c r="F38" s="181">
        <v>43377</v>
      </c>
      <c r="G38" s="181">
        <v>43737</v>
      </c>
      <c r="H38" s="182">
        <v>498459</v>
      </c>
      <c r="I38" s="183">
        <v>0.99</v>
      </c>
      <c r="J38" s="183">
        <f t="shared" si="0"/>
        <v>493.47</v>
      </c>
    </row>
    <row r="39" spans="2:10" ht="16.5" customHeight="1" thickBot="1" x14ac:dyDescent="0.3">
      <c r="B39" s="179">
        <v>12</v>
      </c>
      <c r="C39" s="180">
        <v>10072170</v>
      </c>
      <c r="D39" s="180" t="s">
        <v>624</v>
      </c>
      <c r="E39" s="180" t="s">
        <v>619</v>
      </c>
      <c r="F39" s="181">
        <v>43377</v>
      </c>
      <c r="G39" s="181">
        <v>43737</v>
      </c>
      <c r="H39" s="182">
        <v>54902</v>
      </c>
      <c r="I39" s="183">
        <v>0.99</v>
      </c>
      <c r="J39" s="183">
        <f t="shared" si="0"/>
        <v>54.35</v>
      </c>
    </row>
    <row r="40" spans="2:10" ht="16.5" customHeight="1" thickTop="1" x14ac:dyDescent="0.25">
      <c r="B40" s="179">
        <v>13</v>
      </c>
      <c r="C40" s="180">
        <v>10072170</v>
      </c>
      <c r="D40" s="180" t="s">
        <v>624</v>
      </c>
      <c r="E40" s="180" t="s">
        <v>620</v>
      </c>
      <c r="F40" s="181">
        <v>43377</v>
      </c>
      <c r="G40" s="181">
        <v>43737</v>
      </c>
      <c r="H40" s="182">
        <v>2932</v>
      </c>
      <c r="I40" s="183">
        <v>0.99</v>
      </c>
      <c r="J40" s="183">
        <f t="shared" si="0"/>
        <v>2.9</v>
      </c>
    </row>
    <row r="41" spans="2:10" x14ac:dyDescent="0.25">
      <c r="B41" s="179">
        <v>14</v>
      </c>
      <c r="C41" s="180">
        <v>10072178</v>
      </c>
      <c r="D41" s="180" t="s">
        <v>625</v>
      </c>
      <c r="E41" s="180" t="s">
        <v>611</v>
      </c>
      <c r="F41" s="181">
        <v>43378</v>
      </c>
      <c r="G41" s="181">
        <v>43737</v>
      </c>
      <c r="H41" s="182">
        <v>1613788</v>
      </c>
      <c r="I41" s="183">
        <v>0.99</v>
      </c>
      <c r="J41" s="183">
        <f t="shared" si="0"/>
        <v>1597.65</v>
      </c>
    </row>
    <row r="42" spans="2:10" x14ac:dyDescent="0.25">
      <c r="B42" s="179">
        <v>15</v>
      </c>
      <c r="C42" s="180">
        <v>10072180</v>
      </c>
      <c r="D42" s="180" t="s">
        <v>626</v>
      </c>
      <c r="E42" s="180" t="s">
        <v>611</v>
      </c>
      <c r="F42" s="181">
        <v>43374</v>
      </c>
      <c r="G42" s="181">
        <v>43738</v>
      </c>
      <c r="H42" s="182">
        <v>2334579</v>
      </c>
      <c r="I42" s="183">
        <v>0.99</v>
      </c>
      <c r="J42" s="183">
        <f t="shared" si="0"/>
        <v>2311.23</v>
      </c>
    </row>
    <row r="43" spans="2:10" ht="15.75" customHeight="1" x14ac:dyDescent="0.25">
      <c r="B43" s="179">
        <v>16</v>
      </c>
      <c r="C43" s="180">
        <v>10072185</v>
      </c>
      <c r="D43" s="180" t="s">
        <v>627</v>
      </c>
      <c r="E43" s="180" t="s">
        <v>611</v>
      </c>
      <c r="F43" s="181">
        <v>43381</v>
      </c>
      <c r="G43" s="181">
        <v>43737</v>
      </c>
      <c r="H43" s="182">
        <v>1947681</v>
      </c>
      <c r="I43" s="183">
        <v>0.99</v>
      </c>
      <c r="J43" s="183">
        <f t="shared" si="0"/>
        <v>1928.2</v>
      </c>
    </row>
    <row r="44" spans="2:10" x14ac:dyDescent="0.25">
      <c r="B44" s="179">
        <v>17</v>
      </c>
      <c r="C44" s="180">
        <v>10072201</v>
      </c>
      <c r="D44" s="180" t="s">
        <v>628</v>
      </c>
      <c r="E44" s="180" t="s">
        <v>611</v>
      </c>
      <c r="F44" s="181">
        <v>43381</v>
      </c>
      <c r="G44" s="181">
        <v>43737</v>
      </c>
      <c r="H44" s="182">
        <v>2954943</v>
      </c>
      <c r="I44" s="183">
        <v>0.99</v>
      </c>
      <c r="J44" s="183">
        <f t="shared" si="0"/>
        <v>2925.39</v>
      </c>
    </row>
    <row r="45" spans="2:10" ht="16.5" customHeight="1" thickBot="1" x14ac:dyDescent="0.3">
      <c r="B45" s="179">
        <v>18</v>
      </c>
      <c r="C45" s="180">
        <v>10072201</v>
      </c>
      <c r="D45" s="180" t="s">
        <v>628</v>
      </c>
      <c r="E45" s="180" t="s">
        <v>619</v>
      </c>
      <c r="F45" s="181">
        <v>43381</v>
      </c>
      <c r="G45" s="181">
        <v>43737</v>
      </c>
      <c r="H45" s="182">
        <v>605211</v>
      </c>
      <c r="I45" s="183">
        <v>0.99</v>
      </c>
      <c r="J45" s="183">
        <f t="shared" si="0"/>
        <v>599.16</v>
      </c>
    </row>
    <row r="46" spans="2:10" x14ac:dyDescent="0.25">
      <c r="B46" s="179">
        <v>19</v>
      </c>
      <c r="C46" s="180">
        <v>10072201</v>
      </c>
      <c r="D46" s="180" t="s">
        <v>628</v>
      </c>
      <c r="E46" s="180" t="s">
        <v>620</v>
      </c>
      <c r="F46" s="181">
        <v>43381</v>
      </c>
      <c r="G46" s="181">
        <v>43737</v>
      </c>
      <c r="H46" s="182">
        <v>584177</v>
      </c>
      <c r="I46" s="183">
        <v>0.99</v>
      </c>
      <c r="J46" s="183">
        <f t="shared" si="0"/>
        <v>578.34</v>
      </c>
    </row>
    <row r="47" spans="2:10" x14ac:dyDescent="0.25">
      <c r="B47" s="179">
        <v>20</v>
      </c>
      <c r="C47" s="180">
        <v>10072201</v>
      </c>
      <c r="D47" s="180" t="s">
        <v>628</v>
      </c>
      <c r="E47" s="180" t="s">
        <v>621</v>
      </c>
      <c r="F47" s="181">
        <v>43381</v>
      </c>
      <c r="G47" s="181">
        <v>43737</v>
      </c>
      <c r="H47" s="182">
        <v>663927</v>
      </c>
      <c r="I47" s="183">
        <v>0.99</v>
      </c>
      <c r="J47" s="183">
        <f t="shared" si="0"/>
        <v>657.29</v>
      </c>
    </row>
    <row r="48" spans="2:10" x14ac:dyDescent="0.25">
      <c r="B48" s="179">
        <v>21</v>
      </c>
      <c r="C48" s="180">
        <v>10072201</v>
      </c>
      <c r="D48" s="180" t="s">
        <v>628</v>
      </c>
      <c r="E48" s="180" t="s">
        <v>622</v>
      </c>
      <c r="F48" s="181">
        <v>43381</v>
      </c>
      <c r="G48" s="181">
        <v>43737</v>
      </c>
      <c r="H48" s="182">
        <v>1448910</v>
      </c>
      <c r="I48" s="183">
        <v>0.99</v>
      </c>
      <c r="J48" s="183">
        <f t="shared" si="0"/>
        <v>1434.42</v>
      </c>
    </row>
    <row r="49" spans="2:10" x14ac:dyDescent="0.25">
      <c r="B49" s="179">
        <v>22</v>
      </c>
      <c r="C49" s="180">
        <v>10072208</v>
      </c>
      <c r="D49" s="180" t="s">
        <v>629</v>
      </c>
      <c r="E49" s="180" t="s">
        <v>611</v>
      </c>
      <c r="F49" s="181">
        <v>43382</v>
      </c>
      <c r="G49" s="181">
        <v>43737</v>
      </c>
      <c r="H49" s="182">
        <v>707638</v>
      </c>
      <c r="I49" s="183">
        <v>0.99</v>
      </c>
      <c r="J49" s="183">
        <f t="shared" si="0"/>
        <v>700.56</v>
      </c>
    </row>
    <row r="50" spans="2:10" ht="14.25" customHeight="1" x14ac:dyDescent="0.25">
      <c r="B50" s="179">
        <v>23</v>
      </c>
      <c r="C50" s="180">
        <v>10072218</v>
      </c>
      <c r="D50" s="180" t="s">
        <v>630</v>
      </c>
      <c r="E50" s="180" t="s">
        <v>622</v>
      </c>
      <c r="F50" s="181">
        <v>43388</v>
      </c>
      <c r="G50" s="181">
        <v>43737</v>
      </c>
      <c r="H50" s="182">
        <v>444256</v>
      </c>
      <c r="I50" s="183">
        <v>0.99</v>
      </c>
      <c r="J50" s="183">
        <f t="shared" si="0"/>
        <v>439.81</v>
      </c>
    </row>
    <row r="51" spans="2:10" x14ac:dyDescent="0.25">
      <c r="B51" s="179">
        <v>24</v>
      </c>
      <c r="C51" s="180">
        <v>10072222</v>
      </c>
      <c r="D51" s="180" t="s">
        <v>631</v>
      </c>
      <c r="E51" s="180" t="s">
        <v>619</v>
      </c>
      <c r="F51" s="181">
        <v>43383</v>
      </c>
      <c r="G51" s="181">
        <v>43737</v>
      </c>
      <c r="H51" s="182">
        <v>88993</v>
      </c>
      <c r="I51" s="183">
        <v>0.99</v>
      </c>
      <c r="J51" s="183">
        <f t="shared" si="0"/>
        <v>88.1</v>
      </c>
    </row>
    <row r="52" spans="2:10" x14ac:dyDescent="0.25">
      <c r="B52" s="179">
        <v>25</v>
      </c>
      <c r="C52" s="180">
        <v>10072222</v>
      </c>
      <c r="D52" s="180" t="s">
        <v>631</v>
      </c>
      <c r="E52" s="180" t="s">
        <v>620</v>
      </c>
      <c r="F52" s="181">
        <v>43383</v>
      </c>
      <c r="G52" s="181">
        <v>43737</v>
      </c>
      <c r="H52" s="182">
        <v>10256</v>
      </c>
      <c r="I52" s="183">
        <v>0.99</v>
      </c>
      <c r="J52" s="183">
        <f t="shared" si="0"/>
        <v>10.15</v>
      </c>
    </row>
    <row r="53" spans="2:10" x14ac:dyDescent="0.25">
      <c r="B53" s="179">
        <v>26</v>
      </c>
      <c r="C53" s="180">
        <v>10072223</v>
      </c>
      <c r="D53" s="180" t="s">
        <v>632</v>
      </c>
      <c r="E53" s="180" t="s">
        <v>611</v>
      </c>
      <c r="F53" s="181">
        <v>43383</v>
      </c>
      <c r="G53" s="181">
        <v>43737</v>
      </c>
      <c r="H53" s="182">
        <v>723540</v>
      </c>
      <c r="I53" s="183">
        <v>0.99</v>
      </c>
      <c r="J53" s="183">
        <f t="shared" si="0"/>
        <v>716.3</v>
      </c>
    </row>
    <row r="54" spans="2:10" x14ac:dyDescent="0.25">
      <c r="B54" s="179">
        <v>27</v>
      </c>
      <c r="C54" s="180">
        <v>10072223</v>
      </c>
      <c r="D54" s="180" t="s">
        <v>632</v>
      </c>
      <c r="E54" s="180" t="s">
        <v>619</v>
      </c>
      <c r="F54" s="181">
        <v>43383</v>
      </c>
      <c r="G54" s="181">
        <v>43737</v>
      </c>
      <c r="H54" s="182">
        <v>174297</v>
      </c>
      <c r="I54" s="183">
        <v>0.99</v>
      </c>
      <c r="J54" s="183">
        <f t="shared" si="0"/>
        <v>172.55</v>
      </c>
    </row>
    <row r="55" spans="2:10" ht="16.5" customHeight="1" thickBot="1" x14ac:dyDescent="0.3">
      <c r="B55" s="179">
        <v>28</v>
      </c>
      <c r="C55" s="180">
        <v>10072223</v>
      </c>
      <c r="D55" s="180" t="s">
        <v>632</v>
      </c>
      <c r="E55" s="180" t="s">
        <v>620</v>
      </c>
      <c r="F55" s="181">
        <v>43383</v>
      </c>
      <c r="G55" s="181">
        <v>43737</v>
      </c>
      <c r="H55" s="182">
        <v>91984</v>
      </c>
      <c r="I55" s="183">
        <v>0.99</v>
      </c>
      <c r="J55" s="183">
        <f t="shared" si="0"/>
        <v>91.06</v>
      </c>
    </row>
    <row r="56" spans="2:10" ht="16.5" customHeight="1" thickTop="1" x14ac:dyDescent="0.25">
      <c r="B56" s="179">
        <v>29</v>
      </c>
      <c r="C56" s="180">
        <v>10072223</v>
      </c>
      <c r="D56" s="180" t="s">
        <v>632</v>
      </c>
      <c r="E56" s="180" t="s">
        <v>621</v>
      </c>
      <c r="F56" s="181">
        <v>43383</v>
      </c>
      <c r="G56" s="181">
        <v>43737</v>
      </c>
      <c r="H56" s="182">
        <v>162743</v>
      </c>
      <c r="I56" s="183">
        <v>0.99</v>
      </c>
      <c r="J56" s="183">
        <f t="shared" si="0"/>
        <v>161.12</v>
      </c>
    </row>
    <row r="57" spans="2:10" x14ac:dyDescent="0.25">
      <c r="B57" s="179">
        <v>30</v>
      </c>
      <c r="C57" s="180">
        <v>10072233</v>
      </c>
      <c r="D57" s="180" t="s">
        <v>633</v>
      </c>
      <c r="E57" s="180" t="s">
        <v>611</v>
      </c>
      <c r="F57" s="181">
        <v>43384</v>
      </c>
      <c r="G57" s="181">
        <v>43737</v>
      </c>
      <c r="H57" s="182">
        <v>606488</v>
      </c>
      <c r="I57" s="183">
        <v>0.99</v>
      </c>
      <c r="J57" s="183">
        <f t="shared" si="0"/>
        <v>600.41999999999996</v>
      </c>
    </row>
    <row r="58" spans="2:10" x14ac:dyDescent="0.25">
      <c r="B58" s="179">
        <v>31</v>
      </c>
      <c r="C58" s="180">
        <v>10152079</v>
      </c>
      <c r="D58" s="180" t="s">
        <v>634</v>
      </c>
      <c r="E58" s="180" t="s">
        <v>611</v>
      </c>
      <c r="F58" s="181">
        <v>43465</v>
      </c>
      <c r="G58" s="181">
        <v>43737</v>
      </c>
      <c r="H58" s="182">
        <v>2716296</v>
      </c>
      <c r="I58" s="183">
        <v>0.99</v>
      </c>
      <c r="J58" s="183">
        <f t="shared" si="0"/>
        <v>2689.13</v>
      </c>
    </row>
    <row r="59" spans="2:10" x14ac:dyDescent="0.25">
      <c r="B59" s="179">
        <v>32</v>
      </c>
      <c r="C59" s="180">
        <v>10152079</v>
      </c>
      <c r="D59" s="180" t="s">
        <v>634</v>
      </c>
      <c r="E59" s="180" t="s">
        <v>619</v>
      </c>
      <c r="F59" s="181">
        <v>43465</v>
      </c>
      <c r="G59" s="181">
        <v>43737</v>
      </c>
      <c r="H59" s="182">
        <v>356720</v>
      </c>
      <c r="I59" s="183">
        <v>0.99</v>
      </c>
      <c r="J59" s="183">
        <f t="shared" si="0"/>
        <v>353.15</v>
      </c>
    </row>
    <row r="60" spans="2:10" x14ac:dyDescent="0.25">
      <c r="B60" s="179">
        <v>33</v>
      </c>
      <c r="C60" s="180">
        <v>10152079</v>
      </c>
      <c r="D60" s="180" t="s">
        <v>634</v>
      </c>
      <c r="E60" s="180" t="s">
        <v>620</v>
      </c>
      <c r="F60" s="181">
        <v>43465</v>
      </c>
      <c r="G60" s="181">
        <v>43737</v>
      </c>
      <c r="H60" s="182">
        <v>360306</v>
      </c>
      <c r="I60" s="183">
        <v>0.99</v>
      </c>
      <c r="J60" s="183">
        <f t="shared" ref="J60:J91" si="1">ROUND(H60*(I60/1000),2)</f>
        <v>356.7</v>
      </c>
    </row>
    <row r="61" spans="2:10" x14ac:dyDescent="0.25">
      <c r="B61" s="179">
        <v>34</v>
      </c>
      <c r="C61" s="180">
        <v>10152079</v>
      </c>
      <c r="D61" s="180" t="s">
        <v>634</v>
      </c>
      <c r="E61" s="180" t="s">
        <v>621</v>
      </c>
      <c r="F61" s="181">
        <v>43465</v>
      </c>
      <c r="G61" s="181">
        <v>43737</v>
      </c>
      <c r="H61" s="182">
        <v>60474</v>
      </c>
      <c r="I61" s="183">
        <v>0.99</v>
      </c>
      <c r="J61" s="183">
        <f t="shared" si="1"/>
        <v>59.87</v>
      </c>
    </row>
    <row r="62" spans="2:10" x14ac:dyDescent="0.25">
      <c r="B62" s="179">
        <v>35</v>
      </c>
      <c r="C62" s="180">
        <v>10152079</v>
      </c>
      <c r="D62" s="180" t="s">
        <v>634</v>
      </c>
      <c r="E62" s="180" t="s">
        <v>622</v>
      </c>
      <c r="F62" s="181">
        <v>43465</v>
      </c>
      <c r="G62" s="181">
        <v>43737</v>
      </c>
      <c r="H62" s="182">
        <v>1099648</v>
      </c>
      <c r="I62" s="183">
        <v>0.99</v>
      </c>
      <c r="J62" s="183">
        <f t="shared" si="1"/>
        <v>1088.6500000000001</v>
      </c>
    </row>
    <row r="63" spans="2:10" x14ac:dyDescent="0.25">
      <c r="B63" s="179">
        <v>36</v>
      </c>
      <c r="C63" s="180">
        <v>10152105</v>
      </c>
      <c r="D63" s="180" t="s">
        <v>635</v>
      </c>
      <c r="E63" s="180" t="s">
        <v>611</v>
      </c>
      <c r="F63" s="181">
        <v>43465</v>
      </c>
      <c r="G63" s="181">
        <v>43737</v>
      </c>
      <c r="H63" s="182">
        <v>813507</v>
      </c>
      <c r="I63" s="183">
        <v>0.99</v>
      </c>
      <c r="J63" s="183">
        <f t="shared" si="1"/>
        <v>805.37</v>
      </c>
    </row>
    <row r="64" spans="2:10" x14ac:dyDescent="0.25">
      <c r="B64" s="179">
        <v>37</v>
      </c>
      <c r="C64" s="180">
        <v>10152105</v>
      </c>
      <c r="D64" s="180" t="s">
        <v>635</v>
      </c>
      <c r="E64" s="180" t="s">
        <v>620</v>
      </c>
      <c r="F64" s="181">
        <v>43465</v>
      </c>
      <c r="G64" s="181">
        <v>43737</v>
      </c>
      <c r="H64" s="182">
        <v>103730</v>
      </c>
      <c r="I64" s="183">
        <v>0.99</v>
      </c>
      <c r="J64" s="183">
        <f t="shared" si="1"/>
        <v>102.69</v>
      </c>
    </row>
    <row r="65" spans="2:10" x14ac:dyDescent="0.25">
      <c r="B65" s="179">
        <v>38</v>
      </c>
      <c r="C65" s="180">
        <v>10152105</v>
      </c>
      <c r="D65" s="180" t="s">
        <v>635</v>
      </c>
      <c r="E65" s="180" t="s">
        <v>621</v>
      </c>
      <c r="F65" s="181">
        <v>43465</v>
      </c>
      <c r="G65" s="181">
        <v>43737</v>
      </c>
      <c r="H65" s="182">
        <v>161709</v>
      </c>
      <c r="I65" s="183">
        <v>0.99</v>
      </c>
      <c r="J65" s="183">
        <f t="shared" si="1"/>
        <v>160.09</v>
      </c>
    </row>
    <row r="66" spans="2:10" x14ac:dyDescent="0.25">
      <c r="B66" s="179">
        <v>39</v>
      </c>
      <c r="C66" s="180">
        <v>10152105</v>
      </c>
      <c r="D66" s="180" t="s">
        <v>635</v>
      </c>
      <c r="E66" s="180" t="s">
        <v>622</v>
      </c>
      <c r="F66" s="181">
        <v>43465</v>
      </c>
      <c r="G66" s="181">
        <v>43737</v>
      </c>
      <c r="H66" s="182">
        <v>668927</v>
      </c>
      <c r="I66" s="183">
        <v>0.99</v>
      </c>
      <c r="J66" s="183">
        <f t="shared" si="1"/>
        <v>662.24</v>
      </c>
    </row>
    <row r="67" spans="2:10" x14ac:dyDescent="0.25">
      <c r="B67" s="179">
        <v>40</v>
      </c>
      <c r="C67" s="180">
        <v>10152118</v>
      </c>
      <c r="D67" s="180" t="s">
        <v>636</v>
      </c>
      <c r="E67" s="180" t="s">
        <v>611</v>
      </c>
      <c r="F67" s="181">
        <v>43472</v>
      </c>
      <c r="G67" s="181">
        <v>43737</v>
      </c>
      <c r="H67" s="182">
        <v>529145</v>
      </c>
      <c r="I67" s="183">
        <v>0.99</v>
      </c>
      <c r="J67" s="183">
        <f t="shared" si="1"/>
        <v>523.85</v>
      </c>
    </row>
    <row r="68" spans="2:10" x14ac:dyDescent="0.25">
      <c r="B68" s="179">
        <v>41</v>
      </c>
      <c r="C68" s="180">
        <v>10181972</v>
      </c>
      <c r="D68" s="180" t="s">
        <v>637</v>
      </c>
      <c r="E68" s="180" t="s">
        <v>619</v>
      </c>
      <c r="F68" s="181">
        <v>43479</v>
      </c>
      <c r="G68" s="181">
        <v>43737</v>
      </c>
      <c r="H68" s="182">
        <v>401986</v>
      </c>
      <c r="I68" s="183">
        <v>0.99</v>
      </c>
      <c r="J68" s="183">
        <f t="shared" si="1"/>
        <v>397.97</v>
      </c>
    </row>
    <row r="69" spans="2:10" x14ac:dyDescent="0.25">
      <c r="B69" s="179">
        <v>42</v>
      </c>
      <c r="C69" s="180">
        <v>10181972</v>
      </c>
      <c r="D69" s="180" t="s">
        <v>637</v>
      </c>
      <c r="E69" s="180" t="s">
        <v>620</v>
      </c>
      <c r="F69" s="181">
        <v>43479</v>
      </c>
      <c r="G69" s="181">
        <v>43737</v>
      </c>
      <c r="H69" s="182">
        <v>402465</v>
      </c>
      <c r="I69" s="183">
        <v>0.99</v>
      </c>
      <c r="J69" s="183">
        <f t="shared" si="1"/>
        <v>398.44</v>
      </c>
    </row>
    <row r="70" spans="2:10" x14ac:dyDescent="0.25">
      <c r="B70" s="179">
        <v>43</v>
      </c>
      <c r="C70" s="180">
        <v>10181972</v>
      </c>
      <c r="D70" s="180" t="s">
        <v>637</v>
      </c>
      <c r="E70" s="180" t="s">
        <v>621</v>
      </c>
      <c r="F70" s="181">
        <v>43479</v>
      </c>
      <c r="G70" s="181">
        <v>43737</v>
      </c>
      <c r="H70" s="182">
        <v>457500</v>
      </c>
      <c r="I70" s="183">
        <v>0.99</v>
      </c>
      <c r="J70" s="183">
        <f t="shared" si="1"/>
        <v>452.93</v>
      </c>
    </row>
    <row r="71" spans="2:10" x14ac:dyDescent="0.25">
      <c r="B71" s="179">
        <v>44</v>
      </c>
      <c r="C71" s="180">
        <v>10181972</v>
      </c>
      <c r="D71" s="180" t="s">
        <v>637</v>
      </c>
      <c r="E71" s="180" t="s">
        <v>622</v>
      </c>
      <c r="F71" s="181">
        <v>43479</v>
      </c>
      <c r="G71" s="181">
        <v>43737</v>
      </c>
      <c r="H71" s="182">
        <v>998676</v>
      </c>
      <c r="I71" s="183">
        <v>0.99</v>
      </c>
      <c r="J71" s="183">
        <f t="shared" si="1"/>
        <v>988.69</v>
      </c>
    </row>
    <row r="72" spans="2:10" x14ac:dyDescent="0.25">
      <c r="B72" s="179">
        <v>45</v>
      </c>
      <c r="C72" s="180">
        <v>10181973</v>
      </c>
      <c r="D72" s="180" t="s">
        <v>638</v>
      </c>
      <c r="E72" s="180" t="s">
        <v>619</v>
      </c>
      <c r="F72" s="181">
        <v>43479</v>
      </c>
      <c r="G72" s="181">
        <v>43737</v>
      </c>
      <c r="H72" s="182">
        <v>196607</v>
      </c>
      <c r="I72" s="183">
        <v>0.99</v>
      </c>
      <c r="J72" s="183">
        <f t="shared" si="1"/>
        <v>194.64</v>
      </c>
    </row>
    <row r="73" spans="2:10" x14ac:dyDescent="0.25">
      <c r="B73" s="179">
        <v>46</v>
      </c>
      <c r="C73" s="180">
        <v>10181973</v>
      </c>
      <c r="D73" s="180" t="s">
        <v>638</v>
      </c>
      <c r="E73" s="180" t="s">
        <v>620</v>
      </c>
      <c r="F73" s="181">
        <v>43479</v>
      </c>
      <c r="G73" s="181">
        <v>43737</v>
      </c>
      <c r="H73" s="182">
        <v>178555</v>
      </c>
      <c r="I73" s="183">
        <v>0.99</v>
      </c>
      <c r="J73" s="183">
        <f t="shared" si="1"/>
        <v>176.77</v>
      </c>
    </row>
    <row r="74" spans="2:10" x14ac:dyDescent="0.25">
      <c r="B74" s="179">
        <v>47</v>
      </c>
      <c r="C74" s="180">
        <v>10181973</v>
      </c>
      <c r="D74" s="180" t="s">
        <v>638</v>
      </c>
      <c r="E74" s="180" t="s">
        <v>621</v>
      </c>
      <c r="F74" s="181">
        <v>43479</v>
      </c>
      <c r="G74" s="181">
        <v>43737</v>
      </c>
      <c r="H74" s="182">
        <v>192697</v>
      </c>
      <c r="I74" s="183">
        <v>0.99</v>
      </c>
      <c r="J74" s="183">
        <f t="shared" si="1"/>
        <v>190.77</v>
      </c>
    </row>
    <row r="75" spans="2:10" x14ac:dyDescent="0.25">
      <c r="B75" s="179">
        <v>48</v>
      </c>
      <c r="C75" s="180">
        <v>10181973</v>
      </c>
      <c r="D75" s="180" t="s">
        <v>638</v>
      </c>
      <c r="E75" s="180" t="s">
        <v>622</v>
      </c>
      <c r="F75" s="181">
        <v>43479</v>
      </c>
      <c r="G75" s="181">
        <v>43737</v>
      </c>
      <c r="H75" s="182">
        <v>500916</v>
      </c>
      <c r="I75" s="183">
        <v>0.99</v>
      </c>
      <c r="J75" s="183">
        <f t="shared" si="1"/>
        <v>495.91</v>
      </c>
    </row>
    <row r="76" spans="2:10" x14ac:dyDescent="0.25">
      <c r="B76" s="179">
        <v>49</v>
      </c>
      <c r="C76" s="180">
        <v>10181984</v>
      </c>
      <c r="D76" s="180" t="s">
        <v>639</v>
      </c>
      <c r="E76" s="180" t="s">
        <v>611</v>
      </c>
      <c r="F76" s="181">
        <v>43480</v>
      </c>
      <c r="G76" s="181">
        <v>43708</v>
      </c>
      <c r="H76" s="182">
        <v>1027629</v>
      </c>
      <c r="I76" s="183">
        <v>0.99</v>
      </c>
      <c r="J76" s="183">
        <f t="shared" si="1"/>
        <v>1017.35</v>
      </c>
    </row>
    <row r="77" spans="2:10" x14ac:dyDescent="0.25">
      <c r="B77" s="179">
        <v>50</v>
      </c>
      <c r="C77" s="180">
        <v>10181984</v>
      </c>
      <c r="D77" s="180" t="s">
        <v>639</v>
      </c>
      <c r="E77" s="180" t="s">
        <v>619</v>
      </c>
      <c r="F77" s="181">
        <v>43480</v>
      </c>
      <c r="G77" s="181">
        <v>43708</v>
      </c>
      <c r="H77" s="182">
        <v>162704</v>
      </c>
      <c r="I77" s="183">
        <v>0.99</v>
      </c>
      <c r="J77" s="183">
        <f t="shared" si="1"/>
        <v>161.08000000000001</v>
      </c>
    </row>
    <row r="78" spans="2:10" x14ac:dyDescent="0.25">
      <c r="B78" s="179">
        <v>51</v>
      </c>
      <c r="C78" s="180">
        <v>10181984</v>
      </c>
      <c r="D78" s="180" t="s">
        <v>639</v>
      </c>
      <c r="E78" s="180" t="s">
        <v>620</v>
      </c>
      <c r="F78" s="181">
        <v>43480</v>
      </c>
      <c r="G78" s="181">
        <v>43708</v>
      </c>
      <c r="H78" s="182">
        <v>196535</v>
      </c>
      <c r="I78" s="183">
        <v>0.99</v>
      </c>
      <c r="J78" s="183">
        <f t="shared" si="1"/>
        <v>194.57</v>
      </c>
    </row>
    <row r="79" spans="2:10" x14ac:dyDescent="0.25">
      <c r="B79" s="179">
        <v>52</v>
      </c>
      <c r="C79" s="180">
        <v>10181984</v>
      </c>
      <c r="D79" s="180" t="s">
        <v>639</v>
      </c>
      <c r="E79" s="180" t="s">
        <v>621</v>
      </c>
      <c r="F79" s="181">
        <v>43480</v>
      </c>
      <c r="G79" s="181">
        <v>43708</v>
      </c>
      <c r="H79" s="182">
        <v>197510</v>
      </c>
      <c r="I79" s="183">
        <v>0.99</v>
      </c>
      <c r="J79" s="183">
        <f t="shared" si="1"/>
        <v>195.53</v>
      </c>
    </row>
    <row r="80" spans="2:10" x14ac:dyDescent="0.25">
      <c r="B80" s="179">
        <v>53</v>
      </c>
      <c r="C80" s="180">
        <v>10181984</v>
      </c>
      <c r="D80" s="180" t="s">
        <v>639</v>
      </c>
      <c r="E80" s="180" t="s">
        <v>622</v>
      </c>
      <c r="F80" s="181">
        <v>43480</v>
      </c>
      <c r="G80" s="181">
        <v>43708</v>
      </c>
      <c r="H80" s="182">
        <v>602945</v>
      </c>
      <c r="I80" s="183">
        <v>0.99</v>
      </c>
      <c r="J80" s="183">
        <f t="shared" si="1"/>
        <v>596.91999999999996</v>
      </c>
    </row>
    <row r="81" spans="2:10" x14ac:dyDescent="0.25">
      <c r="B81" s="179">
        <v>54</v>
      </c>
      <c r="C81" s="180">
        <v>10182014</v>
      </c>
      <c r="D81" s="180" t="s">
        <v>640</v>
      </c>
      <c r="E81" s="180" t="s">
        <v>611</v>
      </c>
      <c r="F81" s="181">
        <v>43482</v>
      </c>
      <c r="G81" s="181">
        <v>43737</v>
      </c>
      <c r="H81" s="182">
        <v>1296560</v>
      </c>
      <c r="I81" s="183">
        <v>0.99</v>
      </c>
      <c r="J81" s="183">
        <f t="shared" si="1"/>
        <v>1283.5899999999999</v>
      </c>
    </row>
    <row r="82" spans="2:10" x14ac:dyDescent="0.25">
      <c r="B82" s="179">
        <v>55</v>
      </c>
      <c r="C82" s="180">
        <v>10182014</v>
      </c>
      <c r="D82" s="180" t="s">
        <v>640</v>
      </c>
      <c r="E82" s="180" t="s">
        <v>619</v>
      </c>
      <c r="F82" s="181">
        <v>43482</v>
      </c>
      <c r="G82" s="181">
        <v>43737</v>
      </c>
      <c r="H82" s="182">
        <v>214345</v>
      </c>
      <c r="I82" s="183">
        <v>0.99</v>
      </c>
      <c r="J82" s="183">
        <f t="shared" si="1"/>
        <v>212.2</v>
      </c>
    </row>
    <row r="83" spans="2:10" x14ac:dyDescent="0.25">
      <c r="B83" s="179">
        <v>56</v>
      </c>
      <c r="C83" s="180">
        <v>10182014</v>
      </c>
      <c r="D83" s="180" t="s">
        <v>640</v>
      </c>
      <c r="E83" s="180" t="s">
        <v>620</v>
      </c>
      <c r="F83" s="181">
        <v>43482</v>
      </c>
      <c r="G83" s="181">
        <v>43737</v>
      </c>
      <c r="H83" s="182">
        <v>221118</v>
      </c>
      <c r="I83" s="183">
        <v>0.99</v>
      </c>
      <c r="J83" s="183">
        <f t="shared" si="1"/>
        <v>218.91</v>
      </c>
    </row>
    <row r="84" spans="2:10" x14ac:dyDescent="0.25">
      <c r="B84" s="179">
        <v>57</v>
      </c>
      <c r="C84" s="180">
        <v>10182084</v>
      </c>
      <c r="D84" s="180" t="s">
        <v>641</v>
      </c>
      <c r="E84" s="180" t="s">
        <v>611</v>
      </c>
      <c r="F84" s="181">
        <v>43500</v>
      </c>
      <c r="G84" s="181">
        <v>43681</v>
      </c>
      <c r="H84" s="182">
        <v>1331674</v>
      </c>
      <c r="I84" s="183">
        <v>0.99</v>
      </c>
      <c r="J84" s="183">
        <f t="shared" si="1"/>
        <v>1318.36</v>
      </c>
    </row>
    <row r="85" spans="2:10" x14ac:dyDescent="0.25">
      <c r="B85" s="179">
        <v>58</v>
      </c>
      <c r="C85" s="180">
        <v>10182084</v>
      </c>
      <c r="D85" s="180" t="s">
        <v>641</v>
      </c>
      <c r="E85" s="180" t="s">
        <v>619</v>
      </c>
      <c r="F85" s="181">
        <v>43500</v>
      </c>
      <c r="G85" s="181">
        <v>43681</v>
      </c>
      <c r="H85" s="182">
        <v>202154</v>
      </c>
      <c r="I85" s="183">
        <v>0.99</v>
      </c>
      <c r="J85" s="183">
        <f t="shared" si="1"/>
        <v>200.13</v>
      </c>
    </row>
    <row r="86" spans="2:10" x14ac:dyDescent="0.25">
      <c r="B86" s="179">
        <v>59</v>
      </c>
      <c r="C86" s="180">
        <v>10182084</v>
      </c>
      <c r="D86" s="180" t="s">
        <v>641</v>
      </c>
      <c r="E86" s="180" t="s">
        <v>620</v>
      </c>
      <c r="F86" s="181">
        <v>43500</v>
      </c>
      <c r="G86" s="181">
        <v>43681</v>
      </c>
      <c r="H86" s="182">
        <v>208318</v>
      </c>
      <c r="I86" s="183">
        <v>0.99</v>
      </c>
      <c r="J86" s="183">
        <f t="shared" si="1"/>
        <v>206.23</v>
      </c>
    </row>
    <row r="87" spans="2:10" x14ac:dyDescent="0.25">
      <c r="B87" s="179">
        <v>60</v>
      </c>
      <c r="C87" s="180">
        <v>10182084</v>
      </c>
      <c r="D87" s="180" t="s">
        <v>641</v>
      </c>
      <c r="E87" s="180" t="s">
        <v>621</v>
      </c>
      <c r="F87" s="181">
        <v>43500</v>
      </c>
      <c r="G87" s="181">
        <v>43681</v>
      </c>
      <c r="H87" s="182">
        <v>240584</v>
      </c>
      <c r="I87" s="183">
        <v>0.99</v>
      </c>
      <c r="J87" s="183">
        <f t="shared" si="1"/>
        <v>238.18</v>
      </c>
    </row>
    <row r="88" spans="2:10" x14ac:dyDescent="0.25">
      <c r="B88" s="179">
        <v>61</v>
      </c>
      <c r="C88" s="180">
        <v>10182084</v>
      </c>
      <c r="D88" s="180" t="s">
        <v>641</v>
      </c>
      <c r="E88" s="180" t="s">
        <v>622</v>
      </c>
      <c r="F88" s="181">
        <v>43500</v>
      </c>
      <c r="G88" s="181">
        <v>43681</v>
      </c>
      <c r="H88" s="182">
        <v>611536</v>
      </c>
      <c r="I88" s="183">
        <v>0.99</v>
      </c>
      <c r="J88" s="183">
        <f t="shared" si="1"/>
        <v>605.41999999999996</v>
      </c>
    </row>
    <row r="89" spans="2:10" x14ac:dyDescent="0.25">
      <c r="B89" s="179">
        <v>62</v>
      </c>
      <c r="C89" s="180">
        <v>10182097</v>
      </c>
      <c r="D89" s="180" t="s">
        <v>642</v>
      </c>
      <c r="E89" s="180" t="s">
        <v>611</v>
      </c>
      <c r="F89" s="181">
        <v>43503</v>
      </c>
      <c r="G89" s="181">
        <v>36161</v>
      </c>
      <c r="H89" s="182">
        <v>2881418</v>
      </c>
      <c r="I89" s="183">
        <v>0.99</v>
      </c>
      <c r="J89" s="183">
        <f t="shared" si="1"/>
        <v>2852.6</v>
      </c>
    </row>
    <row r="90" spans="2:10" x14ac:dyDescent="0.25">
      <c r="B90" s="179">
        <v>63</v>
      </c>
      <c r="C90" s="180">
        <v>10182098</v>
      </c>
      <c r="D90" s="180" t="s">
        <v>643</v>
      </c>
      <c r="E90" s="180" t="s">
        <v>620</v>
      </c>
      <c r="F90" s="181">
        <v>43503</v>
      </c>
      <c r="G90" s="181">
        <v>36161</v>
      </c>
      <c r="H90" s="182">
        <v>312695</v>
      </c>
      <c r="I90" s="183">
        <v>0.99</v>
      </c>
      <c r="J90" s="183">
        <f t="shared" si="1"/>
        <v>309.57</v>
      </c>
    </row>
    <row r="91" spans="2:10" x14ac:dyDescent="0.25">
      <c r="B91" s="179">
        <v>64</v>
      </c>
      <c r="C91" s="180">
        <v>10211982</v>
      </c>
      <c r="D91" s="180" t="s">
        <v>644</v>
      </c>
      <c r="E91" s="180" t="s">
        <v>620</v>
      </c>
      <c r="F91" s="181">
        <v>43511</v>
      </c>
      <c r="G91" s="181">
        <v>43738</v>
      </c>
      <c r="H91" s="182">
        <v>130977</v>
      </c>
      <c r="I91" s="183">
        <v>0.99</v>
      </c>
      <c r="J91" s="183">
        <f t="shared" si="1"/>
        <v>129.66999999999999</v>
      </c>
    </row>
    <row r="92" spans="2:10" x14ac:dyDescent="0.25">
      <c r="B92" s="179">
        <v>65</v>
      </c>
      <c r="C92" s="180">
        <v>10211983</v>
      </c>
      <c r="D92" s="180" t="s">
        <v>645</v>
      </c>
      <c r="E92" s="180" t="s">
        <v>619</v>
      </c>
      <c r="F92" s="181">
        <v>43503</v>
      </c>
      <c r="G92" s="181">
        <v>36161</v>
      </c>
      <c r="H92" s="182">
        <v>372840</v>
      </c>
      <c r="I92" s="183">
        <v>0.99</v>
      </c>
      <c r="J92" s="183">
        <f t="shared" ref="J92:J123" si="2">ROUND(H92*(I92/1000),2)</f>
        <v>369.11</v>
      </c>
    </row>
    <row r="93" spans="2:10" x14ac:dyDescent="0.25">
      <c r="B93" s="179">
        <v>66</v>
      </c>
      <c r="C93" s="180">
        <v>10211984</v>
      </c>
      <c r="D93" s="180" t="s">
        <v>646</v>
      </c>
      <c r="E93" s="180" t="s">
        <v>611</v>
      </c>
      <c r="F93" s="181">
        <v>43515</v>
      </c>
      <c r="G93" s="181">
        <v>36161</v>
      </c>
      <c r="H93" s="182">
        <v>3205574</v>
      </c>
      <c r="I93" s="183">
        <v>0.99</v>
      </c>
      <c r="J93" s="183">
        <f t="shared" si="2"/>
        <v>3173.52</v>
      </c>
    </row>
    <row r="94" spans="2:10" x14ac:dyDescent="0.25">
      <c r="B94" s="179">
        <v>67</v>
      </c>
      <c r="C94" s="180">
        <v>10211986</v>
      </c>
      <c r="D94" s="180" t="s">
        <v>647</v>
      </c>
      <c r="E94" s="180" t="s">
        <v>621</v>
      </c>
      <c r="F94" s="181">
        <v>43503</v>
      </c>
      <c r="G94" s="181">
        <v>36161</v>
      </c>
      <c r="H94" s="182">
        <v>303412</v>
      </c>
      <c r="I94" s="183">
        <v>0.99</v>
      </c>
      <c r="J94" s="183">
        <f t="shared" si="2"/>
        <v>300.38</v>
      </c>
    </row>
    <row r="95" spans="2:10" x14ac:dyDescent="0.25">
      <c r="B95" s="179">
        <v>68</v>
      </c>
      <c r="C95" s="180">
        <v>10211987</v>
      </c>
      <c r="D95" s="180" t="s">
        <v>648</v>
      </c>
      <c r="E95" s="180" t="s">
        <v>622</v>
      </c>
      <c r="F95" s="181">
        <v>43503</v>
      </c>
      <c r="G95" s="181">
        <v>36161</v>
      </c>
      <c r="H95" s="182">
        <v>1029727</v>
      </c>
      <c r="I95" s="183">
        <v>0.99</v>
      </c>
      <c r="J95" s="183">
        <f t="shared" si="2"/>
        <v>1019.43</v>
      </c>
    </row>
    <row r="96" spans="2:10" x14ac:dyDescent="0.25">
      <c r="B96" s="179">
        <v>69</v>
      </c>
      <c r="C96" s="180">
        <v>10212013</v>
      </c>
      <c r="D96" s="180" t="s">
        <v>649</v>
      </c>
      <c r="E96" s="180" t="s">
        <v>611</v>
      </c>
      <c r="F96" s="181">
        <v>43528</v>
      </c>
      <c r="G96" s="181">
        <v>43723</v>
      </c>
      <c r="H96" s="182">
        <v>1017379</v>
      </c>
      <c r="I96" s="183">
        <v>0.99</v>
      </c>
      <c r="J96" s="183">
        <f t="shared" si="2"/>
        <v>1007.21</v>
      </c>
    </row>
    <row r="97" spans="2:10" x14ac:dyDescent="0.25">
      <c r="B97" s="179">
        <v>70</v>
      </c>
      <c r="C97" s="180">
        <v>10212029</v>
      </c>
      <c r="D97" s="180" t="s">
        <v>650</v>
      </c>
      <c r="E97" s="180" t="s">
        <v>620</v>
      </c>
      <c r="F97" s="181">
        <v>43533</v>
      </c>
      <c r="G97" s="181">
        <v>36161</v>
      </c>
      <c r="H97" s="182">
        <v>428867</v>
      </c>
      <c r="I97" s="183">
        <v>0.99</v>
      </c>
      <c r="J97" s="183">
        <f t="shared" si="2"/>
        <v>424.58</v>
      </c>
    </row>
    <row r="98" spans="2:10" x14ac:dyDescent="0.25">
      <c r="B98" s="179">
        <v>71</v>
      </c>
      <c r="C98" s="180">
        <v>10212032</v>
      </c>
      <c r="D98" s="180" t="s">
        <v>651</v>
      </c>
      <c r="E98" s="180" t="s">
        <v>611</v>
      </c>
      <c r="F98" s="181">
        <v>43532</v>
      </c>
      <c r="G98" s="181">
        <v>43737</v>
      </c>
      <c r="H98" s="182">
        <v>195176</v>
      </c>
      <c r="I98" s="183">
        <v>0.99</v>
      </c>
      <c r="J98" s="183">
        <f t="shared" si="2"/>
        <v>193.22</v>
      </c>
    </row>
    <row r="99" spans="2:10" x14ac:dyDescent="0.25">
      <c r="B99" s="179">
        <v>72</v>
      </c>
      <c r="C99" s="180">
        <v>10212035</v>
      </c>
      <c r="D99" s="180" t="s">
        <v>652</v>
      </c>
      <c r="E99" s="180" t="s">
        <v>611</v>
      </c>
      <c r="F99" s="181">
        <v>43535</v>
      </c>
      <c r="G99" s="181">
        <v>43737</v>
      </c>
      <c r="H99" s="182">
        <v>723780</v>
      </c>
      <c r="I99" s="183">
        <v>0.99</v>
      </c>
      <c r="J99" s="183">
        <f t="shared" si="2"/>
        <v>716.54</v>
      </c>
    </row>
    <row r="100" spans="2:10" x14ac:dyDescent="0.25">
      <c r="B100" s="179">
        <v>73</v>
      </c>
      <c r="C100" s="180">
        <v>10212038</v>
      </c>
      <c r="D100" s="180" t="s">
        <v>653</v>
      </c>
      <c r="E100" s="180" t="s">
        <v>611</v>
      </c>
      <c r="F100" s="181">
        <v>43526</v>
      </c>
      <c r="G100" s="181">
        <v>43737</v>
      </c>
      <c r="H100" s="182">
        <v>441027</v>
      </c>
      <c r="I100" s="183">
        <v>0.99</v>
      </c>
      <c r="J100" s="183">
        <f t="shared" si="2"/>
        <v>436.62</v>
      </c>
    </row>
    <row r="101" spans="2:10" x14ac:dyDescent="0.25">
      <c r="B101" s="179">
        <v>74</v>
      </c>
      <c r="C101" s="180">
        <v>10212038</v>
      </c>
      <c r="D101" s="180" t="s">
        <v>653</v>
      </c>
      <c r="E101" s="180" t="s">
        <v>619</v>
      </c>
      <c r="F101" s="181">
        <v>43526</v>
      </c>
      <c r="G101" s="181">
        <v>43737</v>
      </c>
      <c r="H101" s="182">
        <v>55572</v>
      </c>
      <c r="I101" s="183">
        <v>0.99</v>
      </c>
      <c r="J101" s="183">
        <f t="shared" si="2"/>
        <v>55.02</v>
      </c>
    </row>
    <row r="102" spans="2:10" x14ac:dyDescent="0.25">
      <c r="B102" s="179">
        <v>75</v>
      </c>
      <c r="C102" s="180">
        <v>10212038</v>
      </c>
      <c r="D102" s="180" t="s">
        <v>653</v>
      </c>
      <c r="E102" s="180" t="s">
        <v>620</v>
      </c>
      <c r="F102" s="181">
        <v>43526</v>
      </c>
      <c r="G102" s="181">
        <v>43737</v>
      </c>
      <c r="H102" s="182">
        <v>65031</v>
      </c>
      <c r="I102" s="183">
        <v>0.99</v>
      </c>
      <c r="J102" s="183">
        <f t="shared" si="2"/>
        <v>64.38</v>
      </c>
    </row>
    <row r="103" spans="2:10" x14ac:dyDescent="0.25">
      <c r="B103" s="179">
        <v>76</v>
      </c>
      <c r="C103" s="180">
        <v>10212038</v>
      </c>
      <c r="D103" s="180" t="s">
        <v>653</v>
      </c>
      <c r="E103" s="180" t="s">
        <v>621</v>
      </c>
      <c r="F103" s="181">
        <v>43526</v>
      </c>
      <c r="G103" s="181">
        <v>43737</v>
      </c>
      <c r="H103" s="182">
        <v>71762</v>
      </c>
      <c r="I103" s="183">
        <v>0.99</v>
      </c>
      <c r="J103" s="183">
        <f t="shared" si="2"/>
        <v>71.040000000000006</v>
      </c>
    </row>
    <row r="104" spans="2:10" x14ac:dyDescent="0.25">
      <c r="B104" s="179">
        <v>77</v>
      </c>
      <c r="C104" s="180">
        <v>10212039</v>
      </c>
      <c r="D104" s="180" t="s">
        <v>654</v>
      </c>
      <c r="E104" s="180" t="s">
        <v>611</v>
      </c>
      <c r="F104" s="181">
        <v>43526</v>
      </c>
      <c r="G104" s="181">
        <v>43737</v>
      </c>
      <c r="H104" s="182">
        <v>79435</v>
      </c>
      <c r="I104" s="183">
        <v>0.99</v>
      </c>
      <c r="J104" s="183">
        <f t="shared" si="2"/>
        <v>78.64</v>
      </c>
    </row>
    <row r="105" spans="2:10" x14ac:dyDescent="0.25">
      <c r="B105" s="179">
        <v>78</v>
      </c>
      <c r="C105" s="180">
        <v>10212039</v>
      </c>
      <c r="D105" s="180" t="s">
        <v>654</v>
      </c>
      <c r="E105" s="180" t="s">
        <v>619</v>
      </c>
      <c r="F105" s="181">
        <v>43526</v>
      </c>
      <c r="G105" s="181">
        <v>43737</v>
      </c>
      <c r="H105" s="182">
        <v>7528</v>
      </c>
      <c r="I105" s="183">
        <v>0.99</v>
      </c>
      <c r="J105" s="183">
        <f t="shared" si="2"/>
        <v>7.45</v>
      </c>
    </row>
    <row r="106" spans="2:10" x14ac:dyDescent="0.25">
      <c r="B106" s="179">
        <v>79</v>
      </c>
      <c r="C106" s="180">
        <v>10212039</v>
      </c>
      <c r="D106" s="180" t="s">
        <v>654</v>
      </c>
      <c r="E106" s="180" t="s">
        <v>620</v>
      </c>
      <c r="F106" s="181">
        <v>43526</v>
      </c>
      <c r="G106" s="181">
        <v>43737</v>
      </c>
      <c r="H106" s="182">
        <v>6379</v>
      </c>
      <c r="I106" s="183">
        <v>0.99</v>
      </c>
      <c r="J106" s="183">
        <f t="shared" si="2"/>
        <v>6.32</v>
      </c>
    </row>
    <row r="107" spans="2:10" x14ac:dyDescent="0.25">
      <c r="B107" s="179">
        <v>80</v>
      </c>
      <c r="C107" s="180">
        <v>10212039</v>
      </c>
      <c r="D107" s="180" t="s">
        <v>654</v>
      </c>
      <c r="E107" s="180" t="s">
        <v>621</v>
      </c>
      <c r="F107" s="181">
        <v>43526</v>
      </c>
      <c r="G107" s="181">
        <v>43737</v>
      </c>
      <c r="H107" s="182">
        <v>5369</v>
      </c>
      <c r="I107" s="183">
        <v>0.99</v>
      </c>
      <c r="J107" s="183">
        <f t="shared" si="2"/>
        <v>5.32</v>
      </c>
    </row>
    <row r="108" spans="2:10" x14ac:dyDescent="0.25">
      <c r="B108" s="179">
        <v>81</v>
      </c>
      <c r="C108" s="180">
        <v>10212055</v>
      </c>
      <c r="D108" s="180" t="s">
        <v>655</v>
      </c>
      <c r="E108" s="180" t="s">
        <v>611</v>
      </c>
      <c r="F108" s="181">
        <v>43556</v>
      </c>
      <c r="G108" s="181">
        <v>43646</v>
      </c>
      <c r="H108" s="182">
        <v>24</v>
      </c>
      <c r="I108" s="183">
        <v>0.99</v>
      </c>
      <c r="J108" s="183">
        <f t="shared" si="2"/>
        <v>0.02</v>
      </c>
    </row>
    <row r="109" spans="2:10" x14ac:dyDescent="0.25">
      <c r="B109" s="179">
        <v>82</v>
      </c>
      <c r="C109" s="180">
        <v>10212055</v>
      </c>
      <c r="D109" s="180" t="s">
        <v>655</v>
      </c>
      <c r="E109" s="180" t="s">
        <v>619</v>
      </c>
      <c r="F109" s="181">
        <v>43556</v>
      </c>
      <c r="G109" s="181">
        <v>43646</v>
      </c>
      <c r="H109" s="182">
        <v>4</v>
      </c>
      <c r="I109" s="183">
        <v>0.99</v>
      </c>
      <c r="J109" s="183">
        <f t="shared" si="2"/>
        <v>0</v>
      </c>
    </row>
    <row r="110" spans="2:10" x14ac:dyDescent="0.25">
      <c r="B110" s="179">
        <v>83</v>
      </c>
      <c r="C110" s="180">
        <v>10212055</v>
      </c>
      <c r="D110" s="180" t="s">
        <v>655</v>
      </c>
      <c r="E110" s="180" t="s">
        <v>620</v>
      </c>
      <c r="F110" s="181">
        <v>43556</v>
      </c>
      <c r="G110" s="181">
        <v>43646</v>
      </c>
      <c r="H110" s="182">
        <v>3</v>
      </c>
      <c r="I110" s="183">
        <v>0.99</v>
      </c>
      <c r="J110" s="183">
        <f t="shared" si="2"/>
        <v>0</v>
      </c>
    </row>
    <row r="111" spans="2:10" x14ac:dyDescent="0.25">
      <c r="B111" s="179">
        <v>84</v>
      </c>
      <c r="C111" s="180">
        <v>10212055</v>
      </c>
      <c r="D111" s="180" t="s">
        <v>655</v>
      </c>
      <c r="E111" s="180" t="s">
        <v>621</v>
      </c>
      <c r="F111" s="181">
        <v>43556</v>
      </c>
      <c r="G111" s="181">
        <v>43646</v>
      </c>
      <c r="H111" s="182">
        <v>6</v>
      </c>
      <c r="I111" s="183">
        <v>0.99</v>
      </c>
      <c r="J111" s="183">
        <f t="shared" si="2"/>
        <v>0.01</v>
      </c>
    </row>
    <row r="112" spans="2:10" x14ac:dyDescent="0.25">
      <c r="B112" s="179">
        <v>85</v>
      </c>
      <c r="C112" s="180">
        <v>10212055</v>
      </c>
      <c r="D112" s="180" t="s">
        <v>655</v>
      </c>
      <c r="E112" s="180" t="s">
        <v>622</v>
      </c>
      <c r="F112" s="181">
        <v>43556</v>
      </c>
      <c r="G112" s="181">
        <v>43646</v>
      </c>
      <c r="H112" s="182">
        <v>11</v>
      </c>
      <c r="I112" s="183">
        <v>0.99</v>
      </c>
      <c r="J112" s="183">
        <f t="shared" si="2"/>
        <v>0.01</v>
      </c>
    </row>
    <row r="113" spans="2:10" x14ac:dyDescent="0.25">
      <c r="B113" s="179">
        <v>86</v>
      </c>
      <c r="C113" s="180">
        <v>10212254</v>
      </c>
      <c r="D113" s="180" t="s">
        <v>656</v>
      </c>
      <c r="E113" s="180" t="s">
        <v>622</v>
      </c>
      <c r="F113" s="181">
        <v>43564</v>
      </c>
      <c r="G113" s="181">
        <v>43646</v>
      </c>
      <c r="H113" s="182">
        <v>35</v>
      </c>
      <c r="I113" s="183">
        <v>0.99</v>
      </c>
      <c r="J113" s="183">
        <f t="shared" si="2"/>
        <v>0.03</v>
      </c>
    </row>
    <row r="114" spans="2:10" x14ac:dyDescent="0.25">
      <c r="B114" s="179">
        <v>87</v>
      </c>
      <c r="C114" s="180">
        <v>10212280</v>
      </c>
      <c r="D114" s="180" t="s">
        <v>657</v>
      </c>
      <c r="E114" s="180" t="s">
        <v>611</v>
      </c>
      <c r="F114" s="181">
        <v>43577</v>
      </c>
      <c r="G114" s="181">
        <v>43695</v>
      </c>
      <c r="H114" s="182">
        <v>1210796</v>
      </c>
      <c r="I114" s="183">
        <v>0.99</v>
      </c>
      <c r="J114" s="183">
        <f t="shared" si="2"/>
        <v>1198.69</v>
      </c>
    </row>
    <row r="115" spans="2:10" x14ac:dyDescent="0.25">
      <c r="B115" s="179">
        <v>88</v>
      </c>
      <c r="C115" s="180">
        <v>10312057</v>
      </c>
      <c r="D115" s="180" t="s">
        <v>658</v>
      </c>
      <c r="E115" s="180" t="s">
        <v>611</v>
      </c>
      <c r="F115" s="181">
        <v>43602</v>
      </c>
      <c r="G115" s="181">
        <v>43646</v>
      </c>
      <c r="H115" s="182">
        <v>1</v>
      </c>
      <c r="I115" s="183">
        <v>0.99</v>
      </c>
      <c r="J115" s="183">
        <f t="shared" si="2"/>
        <v>0</v>
      </c>
    </row>
    <row r="116" spans="2:10" x14ac:dyDescent="0.25">
      <c r="B116" s="179">
        <v>89</v>
      </c>
      <c r="C116" s="180">
        <v>10312148</v>
      </c>
      <c r="D116" s="180" t="s">
        <v>659</v>
      </c>
      <c r="E116" s="180" t="s">
        <v>611</v>
      </c>
      <c r="F116" s="181">
        <v>43619</v>
      </c>
      <c r="G116" s="181">
        <v>43737</v>
      </c>
      <c r="H116" s="182">
        <v>2707490</v>
      </c>
      <c r="I116" s="183">
        <v>0.99</v>
      </c>
      <c r="J116" s="183">
        <f t="shared" si="2"/>
        <v>2680.42</v>
      </c>
    </row>
    <row r="117" spans="2:10" x14ac:dyDescent="0.25">
      <c r="B117" s="179">
        <v>90</v>
      </c>
      <c r="C117" s="180">
        <v>10312148</v>
      </c>
      <c r="D117" s="180" t="s">
        <v>659</v>
      </c>
      <c r="E117" s="180" t="s">
        <v>619</v>
      </c>
      <c r="F117" s="181">
        <v>43619</v>
      </c>
      <c r="G117" s="181">
        <v>43737</v>
      </c>
      <c r="H117" s="182">
        <v>342782</v>
      </c>
      <c r="I117" s="183">
        <v>0.99</v>
      </c>
      <c r="J117" s="183">
        <f t="shared" si="2"/>
        <v>339.35</v>
      </c>
    </row>
    <row r="118" spans="2:10" x14ac:dyDescent="0.25">
      <c r="B118" s="179">
        <v>91</v>
      </c>
      <c r="C118" s="180">
        <v>10312148</v>
      </c>
      <c r="D118" s="180" t="s">
        <v>659</v>
      </c>
      <c r="E118" s="180" t="s">
        <v>620</v>
      </c>
      <c r="F118" s="181">
        <v>43619</v>
      </c>
      <c r="G118" s="181">
        <v>43737</v>
      </c>
      <c r="H118" s="182">
        <v>420502</v>
      </c>
      <c r="I118" s="183">
        <v>0.99</v>
      </c>
      <c r="J118" s="183">
        <f t="shared" si="2"/>
        <v>416.3</v>
      </c>
    </row>
    <row r="119" spans="2:10" x14ac:dyDescent="0.25">
      <c r="B119" s="179">
        <v>92</v>
      </c>
      <c r="C119" s="180">
        <v>10312148</v>
      </c>
      <c r="D119" s="180" t="s">
        <v>659</v>
      </c>
      <c r="E119" s="180" t="s">
        <v>621</v>
      </c>
      <c r="F119" s="181">
        <v>43619</v>
      </c>
      <c r="G119" s="181">
        <v>43737</v>
      </c>
      <c r="H119" s="182">
        <v>464059</v>
      </c>
      <c r="I119" s="183">
        <v>0.99</v>
      </c>
      <c r="J119" s="183">
        <f t="shared" si="2"/>
        <v>459.42</v>
      </c>
    </row>
    <row r="120" spans="2:10" x14ac:dyDescent="0.25">
      <c r="B120" s="179">
        <v>93</v>
      </c>
      <c r="C120" s="180">
        <v>10312155</v>
      </c>
      <c r="D120" s="180" t="s">
        <v>660</v>
      </c>
      <c r="E120" s="180" t="s">
        <v>611</v>
      </c>
      <c r="F120" s="181">
        <v>43609</v>
      </c>
      <c r="G120" s="181">
        <v>43738</v>
      </c>
      <c r="H120" s="182">
        <v>936680</v>
      </c>
      <c r="I120" s="183">
        <v>0.99</v>
      </c>
      <c r="J120" s="183">
        <f t="shared" si="2"/>
        <v>927.31</v>
      </c>
    </row>
    <row r="121" spans="2:10" x14ac:dyDescent="0.25">
      <c r="B121" s="179">
        <v>94</v>
      </c>
      <c r="C121" s="180">
        <v>10312155</v>
      </c>
      <c r="D121" s="180" t="s">
        <v>660</v>
      </c>
      <c r="E121" s="180" t="s">
        <v>619</v>
      </c>
      <c r="F121" s="181">
        <v>43609</v>
      </c>
      <c r="G121" s="181">
        <v>43738</v>
      </c>
      <c r="H121" s="182">
        <v>646999</v>
      </c>
      <c r="I121" s="183">
        <v>0.99</v>
      </c>
      <c r="J121" s="183">
        <f t="shared" si="2"/>
        <v>640.53</v>
      </c>
    </row>
    <row r="122" spans="2:10" x14ac:dyDescent="0.25">
      <c r="B122" s="179">
        <v>95</v>
      </c>
      <c r="C122" s="180">
        <v>10312155</v>
      </c>
      <c r="D122" s="180" t="s">
        <v>660</v>
      </c>
      <c r="E122" s="180" t="s">
        <v>620</v>
      </c>
      <c r="F122" s="181">
        <v>43609</v>
      </c>
      <c r="G122" s="181">
        <v>43738</v>
      </c>
      <c r="H122" s="182">
        <v>70594</v>
      </c>
      <c r="I122" s="183">
        <v>0.99</v>
      </c>
      <c r="J122" s="183">
        <f t="shared" si="2"/>
        <v>69.89</v>
      </c>
    </row>
    <row r="123" spans="2:10" x14ac:dyDescent="0.25">
      <c r="B123" s="179">
        <v>96</v>
      </c>
      <c r="C123" s="180">
        <v>10312155</v>
      </c>
      <c r="D123" s="180" t="s">
        <v>660</v>
      </c>
      <c r="E123" s="180" t="s">
        <v>621</v>
      </c>
      <c r="F123" s="181">
        <v>43609</v>
      </c>
      <c r="G123" s="181">
        <v>43738</v>
      </c>
      <c r="H123" s="182">
        <v>123272</v>
      </c>
      <c r="I123" s="183">
        <v>0.99</v>
      </c>
      <c r="J123" s="183">
        <f t="shared" si="2"/>
        <v>122.04</v>
      </c>
    </row>
    <row r="124" spans="2:10" x14ac:dyDescent="0.25">
      <c r="B124" s="179">
        <v>97</v>
      </c>
      <c r="C124" s="180">
        <v>10312155</v>
      </c>
      <c r="D124" s="180" t="s">
        <v>660</v>
      </c>
      <c r="E124" s="180" t="s">
        <v>622</v>
      </c>
      <c r="F124" s="181">
        <v>43609</v>
      </c>
      <c r="G124" s="181">
        <v>43738</v>
      </c>
      <c r="H124" s="182">
        <v>440</v>
      </c>
      <c r="I124" s="183">
        <v>0.99</v>
      </c>
      <c r="J124" s="183">
        <f t="shared" ref="J124:J155" si="3">ROUND(H124*(I124/1000),2)</f>
        <v>0.44</v>
      </c>
    </row>
    <row r="125" spans="2:10" x14ac:dyDescent="0.25">
      <c r="B125" s="179">
        <v>98</v>
      </c>
      <c r="C125" s="180">
        <v>10312192</v>
      </c>
      <c r="D125" s="180" t="s">
        <v>661</v>
      </c>
      <c r="E125" s="180" t="s">
        <v>611</v>
      </c>
      <c r="F125" s="181">
        <v>43626</v>
      </c>
      <c r="G125" s="181">
        <v>43646</v>
      </c>
      <c r="H125" s="182">
        <v>32</v>
      </c>
      <c r="I125" s="183">
        <v>0.99</v>
      </c>
      <c r="J125" s="183">
        <f t="shared" si="3"/>
        <v>0.03</v>
      </c>
    </row>
    <row r="126" spans="2:10" x14ac:dyDescent="0.25">
      <c r="B126" s="179">
        <v>99</v>
      </c>
      <c r="C126" s="180">
        <v>10312192</v>
      </c>
      <c r="D126" s="180" t="s">
        <v>661</v>
      </c>
      <c r="E126" s="180" t="s">
        <v>619</v>
      </c>
      <c r="F126" s="181">
        <v>43626</v>
      </c>
      <c r="G126" s="181">
        <v>43646</v>
      </c>
      <c r="H126" s="182">
        <v>8</v>
      </c>
      <c r="I126" s="183">
        <v>0.99</v>
      </c>
      <c r="J126" s="183">
        <f t="shared" si="3"/>
        <v>0.01</v>
      </c>
    </row>
    <row r="127" spans="2:10" x14ac:dyDescent="0.25">
      <c r="B127" s="179">
        <v>100</v>
      </c>
      <c r="C127" s="180">
        <v>10312192</v>
      </c>
      <c r="D127" s="180" t="s">
        <v>661</v>
      </c>
      <c r="E127" s="180" t="s">
        <v>620</v>
      </c>
      <c r="F127" s="181">
        <v>43626</v>
      </c>
      <c r="G127" s="181">
        <v>43646</v>
      </c>
      <c r="H127" s="182">
        <v>1</v>
      </c>
      <c r="I127" s="183">
        <v>0.99</v>
      </c>
      <c r="J127" s="183">
        <f t="shared" si="3"/>
        <v>0</v>
      </c>
    </row>
    <row r="128" spans="2:10" x14ac:dyDescent="0.25">
      <c r="B128" s="179">
        <v>101</v>
      </c>
      <c r="C128" s="180">
        <v>10312192</v>
      </c>
      <c r="D128" s="180" t="s">
        <v>661</v>
      </c>
      <c r="E128" s="180" t="s">
        <v>621</v>
      </c>
      <c r="F128" s="181">
        <v>43626</v>
      </c>
      <c r="G128" s="181">
        <v>43646</v>
      </c>
      <c r="H128" s="182">
        <v>12</v>
      </c>
      <c r="I128" s="183">
        <v>0.99</v>
      </c>
      <c r="J128" s="183">
        <f t="shared" si="3"/>
        <v>0.01</v>
      </c>
    </row>
    <row r="129" spans="2:10" x14ac:dyDescent="0.25">
      <c r="B129" s="179">
        <v>102</v>
      </c>
      <c r="C129" s="180">
        <v>10312192</v>
      </c>
      <c r="D129" s="180" t="s">
        <v>661</v>
      </c>
      <c r="E129" s="180" t="s">
        <v>622</v>
      </c>
      <c r="F129" s="181">
        <v>43626</v>
      </c>
      <c r="G129" s="181">
        <v>43646</v>
      </c>
      <c r="H129" s="182">
        <v>19</v>
      </c>
      <c r="I129" s="183">
        <v>0.99</v>
      </c>
      <c r="J129" s="183">
        <f t="shared" si="3"/>
        <v>0.02</v>
      </c>
    </row>
    <row r="130" spans="2:10" x14ac:dyDescent="0.25">
      <c r="B130" s="179">
        <v>103</v>
      </c>
      <c r="C130" s="180">
        <v>10312196</v>
      </c>
      <c r="D130" s="180" t="s">
        <v>662</v>
      </c>
      <c r="E130" s="180" t="s">
        <v>611</v>
      </c>
      <c r="F130" s="181">
        <v>43627</v>
      </c>
      <c r="G130" s="181">
        <v>43646</v>
      </c>
      <c r="H130" s="182">
        <v>26</v>
      </c>
      <c r="I130" s="183">
        <v>0.99</v>
      </c>
      <c r="J130" s="183">
        <f t="shared" si="3"/>
        <v>0.03</v>
      </c>
    </row>
    <row r="131" spans="2:10" x14ac:dyDescent="0.25">
      <c r="B131" s="179">
        <v>104</v>
      </c>
      <c r="C131" s="180">
        <v>10351975</v>
      </c>
      <c r="D131" s="180" t="s">
        <v>663</v>
      </c>
      <c r="E131" s="180" t="s">
        <v>611</v>
      </c>
      <c r="F131" s="181">
        <v>43633</v>
      </c>
      <c r="G131" s="181">
        <v>43710</v>
      </c>
      <c r="H131" s="182">
        <v>298711</v>
      </c>
      <c r="I131" s="183">
        <v>0.99</v>
      </c>
      <c r="J131" s="183">
        <f t="shared" si="3"/>
        <v>295.72000000000003</v>
      </c>
    </row>
    <row r="132" spans="2:10" x14ac:dyDescent="0.25">
      <c r="B132" s="179">
        <v>105</v>
      </c>
      <c r="C132" s="180">
        <v>10351990</v>
      </c>
      <c r="D132" s="180" t="s">
        <v>664</v>
      </c>
      <c r="E132" s="180" t="s">
        <v>611</v>
      </c>
      <c r="F132" s="181">
        <v>43633</v>
      </c>
      <c r="G132" s="181">
        <v>43646</v>
      </c>
      <c r="H132" s="182">
        <v>1257</v>
      </c>
      <c r="I132" s="183">
        <v>0.99</v>
      </c>
      <c r="J132" s="183">
        <f t="shared" si="3"/>
        <v>1.24</v>
      </c>
    </row>
    <row r="133" spans="2:10" x14ac:dyDescent="0.25">
      <c r="B133" s="179">
        <v>106</v>
      </c>
      <c r="C133" s="180">
        <v>10351991</v>
      </c>
      <c r="D133" s="180" t="s">
        <v>665</v>
      </c>
      <c r="E133" s="180" t="s">
        <v>611</v>
      </c>
      <c r="F133" s="181">
        <v>43633</v>
      </c>
      <c r="G133" s="181">
        <v>43651</v>
      </c>
      <c r="H133" s="182">
        <v>300485</v>
      </c>
      <c r="I133" s="183">
        <v>0.99</v>
      </c>
      <c r="J133" s="183">
        <f t="shared" si="3"/>
        <v>297.48</v>
      </c>
    </row>
    <row r="134" spans="2:10" x14ac:dyDescent="0.25">
      <c r="B134" s="179">
        <v>107</v>
      </c>
      <c r="C134" s="180">
        <v>10352034</v>
      </c>
      <c r="D134" s="180" t="s">
        <v>666</v>
      </c>
      <c r="E134" s="180" t="s">
        <v>611</v>
      </c>
      <c r="F134" s="181">
        <v>43661</v>
      </c>
      <c r="G134" s="181">
        <v>43688</v>
      </c>
      <c r="H134" s="182">
        <v>441798</v>
      </c>
      <c r="I134" s="183">
        <v>0.99</v>
      </c>
      <c r="J134" s="183">
        <f t="shared" si="3"/>
        <v>437.38</v>
      </c>
    </row>
    <row r="135" spans="2:10" x14ac:dyDescent="0.25">
      <c r="B135" s="179">
        <v>108</v>
      </c>
      <c r="C135" s="180">
        <v>10352086</v>
      </c>
      <c r="D135" s="180" t="s">
        <v>667</v>
      </c>
      <c r="E135" s="180" t="s">
        <v>611</v>
      </c>
      <c r="F135" s="181">
        <v>43647</v>
      </c>
      <c r="G135" s="181">
        <v>43730</v>
      </c>
      <c r="H135" s="182">
        <v>899339</v>
      </c>
      <c r="I135" s="183">
        <v>0.99</v>
      </c>
      <c r="J135" s="183">
        <f t="shared" si="3"/>
        <v>890.35</v>
      </c>
    </row>
    <row r="136" spans="2:10" x14ac:dyDescent="0.25">
      <c r="B136" s="179">
        <v>109</v>
      </c>
      <c r="C136" s="180">
        <v>10352088</v>
      </c>
      <c r="D136" s="180" t="s">
        <v>668</v>
      </c>
      <c r="E136" s="180" t="s">
        <v>611</v>
      </c>
      <c r="F136" s="181">
        <v>43630</v>
      </c>
      <c r="G136" s="181">
        <v>43737</v>
      </c>
      <c r="H136" s="182">
        <v>463833</v>
      </c>
      <c r="I136" s="183">
        <v>0.99</v>
      </c>
      <c r="J136" s="183">
        <f t="shared" si="3"/>
        <v>459.19</v>
      </c>
    </row>
    <row r="137" spans="2:10" x14ac:dyDescent="0.25">
      <c r="B137" s="179">
        <v>110</v>
      </c>
      <c r="C137" s="180">
        <v>10352088</v>
      </c>
      <c r="D137" s="180" t="s">
        <v>668</v>
      </c>
      <c r="E137" s="180" t="s">
        <v>620</v>
      </c>
      <c r="F137" s="181">
        <v>43630</v>
      </c>
      <c r="G137" s="181">
        <v>43737</v>
      </c>
      <c r="H137" s="182">
        <v>478586</v>
      </c>
      <c r="I137" s="183">
        <v>0.99</v>
      </c>
      <c r="J137" s="183">
        <f t="shared" si="3"/>
        <v>473.8</v>
      </c>
    </row>
    <row r="138" spans="2:10" x14ac:dyDescent="0.25">
      <c r="B138" s="179">
        <v>111</v>
      </c>
      <c r="C138" s="180">
        <v>10352090</v>
      </c>
      <c r="D138" s="180" t="s">
        <v>669</v>
      </c>
      <c r="E138" s="180" t="s">
        <v>611</v>
      </c>
      <c r="F138" s="181">
        <v>43647</v>
      </c>
      <c r="G138" s="181">
        <v>43667</v>
      </c>
      <c r="H138" s="182">
        <v>865040</v>
      </c>
      <c r="I138" s="183">
        <v>0.99</v>
      </c>
      <c r="J138" s="183">
        <f t="shared" si="3"/>
        <v>856.39</v>
      </c>
    </row>
    <row r="139" spans="2:10" x14ac:dyDescent="0.25">
      <c r="B139" s="179">
        <v>112</v>
      </c>
      <c r="C139" s="180">
        <v>10352090</v>
      </c>
      <c r="D139" s="180" t="s">
        <v>669</v>
      </c>
      <c r="E139" s="180" t="s">
        <v>619</v>
      </c>
      <c r="F139" s="181">
        <v>43647</v>
      </c>
      <c r="G139" s="181">
        <v>43667</v>
      </c>
      <c r="H139" s="182">
        <v>76521</v>
      </c>
      <c r="I139" s="183">
        <v>0.99</v>
      </c>
      <c r="J139" s="183">
        <f t="shared" si="3"/>
        <v>75.760000000000005</v>
      </c>
    </row>
    <row r="140" spans="2:10" x14ac:dyDescent="0.25">
      <c r="B140" s="179">
        <v>113</v>
      </c>
      <c r="C140" s="180">
        <v>10352090</v>
      </c>
      <c r="D140" s="180" t="s">
        <v>669</v>
      </c>
      <c r="E140" s="180" t="s">
        <v>620</v>
      </c>
      <c r="F140" s="181">
        <v>43647</v>
      </c>
      <c r="G140" s="181">
        <v>43667</v>
      </c>
      <c r="H140" s="182">
        <v>124834</v>
      </c>
      <c r="I140" s="183">
        <v>0.99</v>
      </c>
      <c r="J140" s="183">
        <f t="shared" si="3"/>
        <v>123.59</v>
      </c>
    </row>
    <row r="141" spans="2:10" x14ac:dyDescent="0.25">
      <c r="B141" s="179">
        <v>114</v>
      </c>
      <c r="C141" s="180">
        <v>10352090</v>
      </c>
      <c r="D141" s="180" t="s">
        <v>669</v>
      </c>
      <c r="E141" s="180" t="s">
        <v>621</v>
      </c>
      <c r="F141" s="181">
        <v>43647</v>
      </c>
      <c r="G141" s="181">
        <v>43667</v>
      </c>
      <c r="H141" s="182">
        <v>154889</v>
      </c>
      <c r="I141" s="183">
        <v>0.99</v>
      </c>
      <c r="J141" s="183">
        <f t="shared" si="3"/>
        <v>153.34</v>
      </c>
    </row>
    <row r="142" spans="2:10" x14ac:dyDescent="0.25">
      <c r="B142" s="179">
        <v>115</v>
      </c>
      <c r="C142" s="180">
        <v>10352090</v>
      </c>
      <c r="D142" s="180" t="s">
        <v>669</v>
      </c>
      <c r="E142" s="180" t="s">
        <v>622</v>
      </c>
      <c r="F142" s="181">
        <v>43647</v>
      </c>
      <c r="G142" s="181">
        <v>43667</v>
      </c>
      <c r="H142" s="182">
        <v>334961</v>
      </c>
      <c r="I142" s="183">
        <v>0.99</v>
      </c>
      <c r="J142" s="183">
        <f t="shared" si="3"/>
        <v>331.61</v>
      </c>
    </row>
    <row r="143" spans="2:10" x14ac:dyDescent="0.25">
      <c r="B143" s="179">
        <v>116</v>
      </c>
      <c r="C143" s="180">
        <v>10352125</v>
      </c>
      <c r="D143" s="180" t="s">
        <v>670</v>
      </c>
      <c r="E143" s="180" t="s">
        <v>611</v>
      </c>
      <c r="F143" s="181">
        <v>43647</v>
      </c>
      <c r="G143" s="181">
        <v>43674</v>
      </c>
      <c r="H143" s="182">
        <v>919043</v>
      </c>
      <c r="I143" s="183">
        <v>0.99</v>
      </c>
      <c r="J143" s="183">
        <f t="shared" si="3"/>
        <v>909.85</v>
      </c>
    </row>
    <row r="144" spans="2:10" x14ac:dyDescent="0.25">
      <c r="B144" s="179">
        <v>117</v>
      </c>
      <c r="C144" s="180">
        <v>10352133</v>
      </c>
      <c r="D144" s="180" t="s">
        <v>671</v>
      </c>
      <c r="E144" s="180" t="s">
        <v>611</v>
      </c>
      <c r="F144" s="181">
        <v>43647</v>
      </c>
      <c r="G144" s="181">
        <v>43737</v>
      </c>
      <c r="H144" s="182">
        <v>4470</v>
      </c>
      <c r="I144" s="183">
        <v>0.99</v>
      </c>
      <c r="J144" s="183">
        <f t="shared" si="3"/>
        <v>4.43</v>
      </c>
    </row>
    <row r="145" spans="2:10" x14ac:dyDescent="0.25">
      <c r="B145" s="179">
        <v>118</v>
      </c>
      <c r="C145" s="180">
        <v>10352133</v>
      </c>
      <c r="D145" s="180" t="s">
        <v>671</v>
      </c>
      <c r="E145" s="180" t="s">
        <v>619</v>
      </c>
      <c r="F145" s="181">
        <v>43647</v>
      </c>
      <c r="G145" s="181">
        <v>43737</v>
      </c>
      <c r="H145" s="182">
        <v>1614</v>
      </c>
      <c r="I145" s="183">
        <v>0.99</v>
      </c>
      <c r="J145" s="183">
        <f t="shared" si="3"/>
        <v>1.6</v>
      </c>
    </row>
    <row r="146" spans="2:10" x14ac:dyDescent="0.25">
      <c r="B146" s="179">
        <v>119</v>
      </c>
      <c r="C146" s="180">
        <v>10352133</v>
      </c>
      <c r="D146" s="180" t="s">
        <v>671</v>
      </c>
      <c r="E146" s="180" t="s">
        <v>620</v>
      </c>
      <c r="F146" s="181">
        <v>43647</v>
      </c>
      <c r="G146" s="181">
        <v>43737</v>
      </c>
      <c r="H146" s="182">
        <v>1129</v>
      </c>
      <c r="I146" s="183">
        <v>0.99</v>
      </c>
      <c r="J146" s="183">
        <f t="shared" si="3"/>
        <v>1.1200000000000001</v>
      </c>
    </row>
    <row r="147" spans="2:10" x14ac:dyDescent="0.25">
      <c r="B147" s="179">
        <v>120</v>
      </c>
      <c r="C147" s="180">
        <v>10352133</v>
      </c>
      <c r="D147" s="180" t="s">
        <v>671</v>
      </c>
      <c r="E147" s="180" t="s">
        <v>621</v>
      </c>
      <c r="F147" s="181">
        <v>43647</v>
      </c>
      <c r="G147" s="181">
        <v>43737</v>
      </c>
      <c r="H147" s="182">
        <v>2044</v>
      </c>
      <c r="I147" s="183">
        <v>0.99</v>
      </c>
      <c r="J147" s="183">
        <f t="shared" si="3"/>
        <v>2.02</v>
      </c>
    </row>
    <row r="148" spans="2:10" x14ac:dyDescent="0.25">
      <c r="B148" s="179">
        <v>121</v>
      </c>
      <c r="C148" s="180">
        <v>10352136</v>
      </c>
      <c r="D148" s="180" t="s">
        <v>672</v>
      </c>
      <c r="E148" s="180" t="s">
        <v>611</v>
      </c>
      <c r="F148" s="181">
        <v>43647</v>
      </c>
      <c r="G148" s="181">
        <v>43708</v>
      </c>
      <c r="H148" s="182">
        <v>65675</v>
      </c>
      <c r="I148" s="183">
        <v>0.99</v>
      </c>
      <c r="J148" s="183">
        <f t="shared" si="3"/>
        <v>65.02</v>
      </c>
    </row>
    <row r="149" spans="2:10" x14ac:dyDescent="0.25">
      <c r="B149" s="179">
        <v>122</v>
      </c>
      <c r="C149" s="180">
        <v>10352136</v>
      </c>
      <c r="D149" s="180" t="s">
        <v>672</v>
      </c>
      <c r="E149" s="180" t="s">
        <v>619</v>
      </c>
      <c r="F149" s="181">
        <v>43647</v>
      </c>
      <c r="G149" s="181">
        <v>43708</v>
      </c>
      <c r="H149" s="182">
        <v>16421</v>
      </c>
      <c r="I149" s="183">
        <v>0.99</v>
      </c>
      <c r="J149" s="183">
        <f t="shared" si="3"/>
        <v>16.260000000000002</v>
      </c>
    </row>
    <row r="150" spans="2:10" x14ac:dyDescent="0.25">
      <c r="B150" s="179">
        <v>123</v>
      </c>
      <c r="C150" s="180">
        <v>10352136</v>
      </c>
      <c r="D150" s="180" t="s">
        <v>672</v>
      </c>
      <c r="E150" s="180" t="s">
        <v>620</v>
      </c>
      <c r="F150" s="181">
        <v>43647</v>
      </c>
      <c r="G150" s="181">
        <v>43708</v>
      </c>
      <c r="H150" s="182">
        <v>8234</v>
      </c>
      <c r="I150" s="183">
        <v>0.99</v>
      </c>
      <c r="J150" s="183">
        <f t="shared" si="3"/>
        <v>8.15</v>
      </c>
    </row>
    <row r="151" spans="2:10" x14ac:dyDescent="0.25">
      <c r="B151" s="179">
        <v>124</v>
      </c>
      <c r="C151" s="180">
        <v>10352136</v>
      </c>
      <c r="D151" s="180" t="s">
        <v>672</v>
      </c>
      <c r="E151" s="180" t="s">
        <v>621</v>
      </c>
      <c r="F151" s="181">
        <v>43647</v>
      </c>
      <c r="G151" s="181">
        <v>43708</v>
      </c>
      <c r="H151" s="182">
        <v>15278</v>
      </c>
      <c r="I151" s="183">
        <v>0.99</v>
      </c>
      <c r="J151" s="183">
        <f t="shared" si="3"/>
        <v>15.13</v>
      </c>
    </row>
    <row r="152" spans="2:10" x14ac:dyDescent="0.25">
      <c r="B152" s="179">
        <v>125</v>
      </c>
      <c r="C152" s="180">
        <v>10352138</v>
      </c>
      <c r="D152" s="180" t="s">
        <v>673</v>
      </c>
      <c r="E152" s="180" t="s">
        <v>611</v>
      </c>
      <c r="F152" s="181">
        <v>43647</v>
      </c>
      <c r="G152" s="181">
        <v>43708</v>
      </c>
      <c r="H152" s="182">
        <v>159071</v>
      </c>
      <c r="I152" s="183">
        <v>0.99</v>
      </c>
      <c r="J152" s="183">
        <f t="shared" si="3"/>
        <v>157.47999999999999</v>
      </c>
    </row>
    <row r="153" spans="2:10" x14ac:dyDescent="0.25">
      <c r="B153" s="179">
        <v>126</v>
      </c>
      <c r="C153" s="180">
        <v>10352138</v>
      </c>
      <c r="D153" s="180" t="s">
        <v>673</v>
      </c>
      <c r="E153" s="180" t="s">
        <v>619</v>
      </c>
      <c r="F153" s="181">
        <v>43647</v>
      </c>
      <c r="G153" s="181">
        <v>43708</v>
      </c>
      <c r="H153" s="182">
        <v>43911</v>
      </c>
      <c r="I153" s="183">
        <v>0.99</v>
      </c>
      <c r="J153" s="183">
        <f t="shared" si="3"/>
        <v>43.47</v>
      </c>
    </row>
    <row r="154" spans="2:10" x14ac:dyDescent="0.25">
      <c r="B154" s="179">
        <v>127</v>
      </c>
      <c r="C154" s="180">
        <v>10352138</v>
      </c>
      <c r="D154" s="180" t="s">
        <v>673</v>
      </c>
      <c r="E154" s="180" t="s">
        <v>620</v>
      </c>
      <c r="F154" s="181">
        <v>43647</v>
      </c>
      <c r="G154" s="181">
        <v>43708</v>
      </c>
      <c r="H154" s="182">
        <v>19085</v>
      </c>
      <c r="I154" s="183">
        <v>0.99</v>
      </c>
      <c r="J154" s="183">
        <f t="shared" si="3"/>
        <v>18.89</v>
      </c>
    </row>
    <row r="155" spans="2:10" x14ac:dyDescent="0.25">
      <c r="B155" s="179">
        <v>128</v>
      </c>
      <c r="C155" s="180">
        <v>10352138</v>
      </c>
      <c r="D155" s="180" t="s">
        <v>673</v>
      </c>
      <c r="E155" s="180" t="s">
        <v>621</v>
      </c>
      <c r="F155" s="181">
        <v>43647</v>
      </c>
      <c r="G155" s="181">
        <v>43708</v>
      </c>
      <c r="H155" s="182">
        <v>38222</v>
      </c>
      <c r="I155" s="183">
        <v>0.99</v>
      </c>
      <c r="J155" s="183">
        <f t="shared" si="3"/>
        <v>37.840000000000003</v>
      </c>
    </row>
    <row r="156" spans="2:10" x14ac:dyDescent="0.25">
      <c r="B156" s="179">
        <v>129</v>
      </c>
      <c r="C156" s="180">
        <v>10352141</v>
      </c>
      <c r="D156" s="180" t="s">
        <v>674</v>
      </c>
      <c r="E156" s="180" t="s">
        <v>611</v>
      </c>
      <c r="F156" s="181">
        <v>43661</v>
      </c>
      <c r="G156" s="181">
        <v>43674</v>
      </c>
      <c r="H156" s="182">
        <v>716538</v>
      </c>
      <c r="I156" s="183">
        <v>0.99</v>
      </c>
      <c r="J156" s="183">
        <f t="shared" ref="J156:J187" si="4">ROUND(H156*(I156/1000),2)</f>
        <v>709.37</v>
      </c>
    </row>
    <row r="157" spans="2:10" x14ac:dyDescent="0.25">
      <c r="B157" s="179">
        <v>130</v>
      </c>
      <c r="C157" s="180">
        <v>10352212</v>
      </c>
      <c r="D157" s="180" t="s">
        <v>675</v>
      </c>
      <c r="E157" s="180" t="s">
        <v>611</v>
      </c>
      <c r="F157" s="181">
        <v>43656</v>
      </c>
      <c r="G157" s="181">
        <v>43737</v>
      </c>
      <c r="H157" s="182">
        <v>342513</v>
      </c>
      <c r="I157" s="183">
        <v>0.99</v>
      </c>
      <c r="J157" s="183">
        <f t="shared" si="4"/>
        <v>339.09</v>
      </c>
    </row>
    <row r="158" spans="2:10" x14ac:dyDescent="0.25">
      <c r="B158" s="179">
        <v>131</v>
      </c>
      <c r="C158" s="180">
        <v>10352212</v>
      </c>
      <c r="D158" s="180" t="s">
        <v>675</v>
      </c>
      <c r="E158" s="180" t="s">
        <v>619</v>
      </c>
      <c r="F158" s="181">
        <v>43656</v>
      </c>
      <c r="G158" s="181">
        <v>43737</v>
      </c>
      <c r="H158" s="182">
        <v>74224</v>
      </c>
      <c r="I158" s="183">
        <v>0.99</v>
      </c>
      <c r="J158" s="183">
        <f t="shared" si="4"/>
        <v>73.48</v>
      </c>
    </row>
    <row r="159" spans="2:10" x14ac:dyDescent="0.25">
      <c r="B159" s="179">
        <v>132</v>
      </c>
      <c r="C159" s="180">
        <v>10352212</v>
      </c>
      <c r="D159" s="180" t="s">
        <v>675</v>
      </c>
      <c r="E159" s="180" t="s">
        <v>620</v>
      </c>
      <c r="F159" s="181">
        <v>43656</v>
      </c>
      <c r="G159" s="181">
        <v>43737</v>
      </c>
      <c r="H159" s="182">
        <v>53868</v>
      </c>
      <c r="I159" s="183">
        <v>0.99</v>
      </c>
      <c r="J159" s="183">
        <f t="shared" si="4"/>
        <v>53.33</v>
      </c>
    </row>
    <row r="160" spans="2:10" x14ac:dyDescent="0.25">
      <c r="B160" s="179">
        <v>133</v>
      </c>
      <c r="C160" s="180">
        <v>10352212</v>
      </c>
      <c r="D160" s="180" t="s">
        <v>675</v>
      </c>
      <c r="E160" s="180" t="s">
        <v>621</v>
      </c>
      <c r="F160" s="181">
        <v>43656</v>
      </c>
      <c r="G160" s="181">
        <v>43737</v>
      </c>
      <c r="H160" s="182">
        <v>105713</v>
      </c>
      <c r="I160" s="183">
        <v>0.99</v>
      </c>
      <c r="J160" s="183">
        <f t="shared" si="4"/>
        <v>104.66</v>
      </c>
    </row>
    <row r="161" spans="2:10" x14ac:dyDescent="0.25">
      <c r="B161" s="179">
        <v>134</v>
      </c>
      <c r="C161" s="180">
        <v>10352212</v>
      </c>
      <c r="D161" s="180" t="s">
        <v>675</v>
      </c>
      <c r="E161" s="180" t="s">
        <v>622</v>
      </c>
      <c r="F161" s="181">
        <v>43656</v>
      </c>
      <c r="G161" s="181">
        <v>43737</v>
      </c>
      <c r="H161" s="182">
        <v>460849</v>
      </c>
      <c r="I161" s="183">
        <v>0.99</v>
      </c>
      <c r="J161" s="183">
        <f t="shared" si="4"/>
        <v>456.24</v>
      </c>
    </row>
    <row r="162" spans="2:10" x14ac:dyDescent="0.25">
      <c r="B162" s="179">
        <v>135</v>
      </c>
      <c r="C162" s="180">
        <v>10352213</v>
      </c>
      <c r="D162" s="180" t="s">
        <v>676</v>
      </c>
      <c r="E162" s="180" t="s">
        <v>611</v>
      </c>
      <c r="F162" s="181">
        <v>43662</v>
      </c>
      <c r="G162" s="181">
        <v>43696</v>
      </c>
      <c r="H162" s="182">
        <v>492851</v>
      </c>
      <c r="I162" s="183">
        <v>0.99</v>
      </c>
      <c r="J162" s="183">
        <f t="shared" si="4"/>
        <v>487.92</v>
      </c>
    </row>
    <row r="163" spans="2:10" x14ac:dyDescent="0.25">
      <c r="B163" s="179">
        <v>136</v>
      </c>
      <c r="C163" s="180">
        <v>10352213</v>
      </c>
      <c r="D163" s="180" t="s">
        <v>676</v>
      </c>
      <c r="E163" s="180" t="s">
        <v>620</v>
      </c>
      <c r="F163" s="181">
        <v>43662</v>
      </c>
      <c r="G163" s="181">
        <v>43696</v>
      </c>
      <c r="H163" s="182">
        <v>113822</v>
      </c>
      <c r="I163" s="183">
        <v>0.99</v>
      </c>
      <c r="J163" s="183">
        <f t="shared" si="4"/>
        <v>112.68</v>
      </c>
    </row>
    <row r="164" spans="2:10" x14ac:dyDescent="0.25">
      <c r="B164" s="179">
        <v>137</v>
      </c>
      <c r="C164" s="180">
        <v>10352213</v>
      </c>
      <c r="D164" s="180" t="s">
        <v>676</v>
      </c>
      <c r="E164" s="180" t="s">
        <v>621</v>
      </c>
      <c r="F164" s="181">
        <v>43662</v>
      </c>
      <c r="G164" s="181">
        <v>43696</v>
      </c>
      <c r="H164" s="182">
        <v>104254</v>
      </c>
      <c r="I164" s="183">
        <v>0.99</v>
      </c>
      <c r="J164" s="183">
        <f t="shared" si="4"/>
        <v>103.21</v>
      </c>
    </row>
    <row r="165" spans="2:10" x14ac:dyDescent="0.25">
      <c r="B165" s="179">
        <v>138</v>
      </c>
      <c r="C165" s="180">
        <v>10352242</v>
      </c>
      <c r="D165" s="180" t="s">
        <v>677</v>
      </c>
      <c r="E165" s="180" t="s">
        <v>611</v>
      </c>
      <c r="F165" s="181">
        <v>43661</v>
      </c>
      <c r="G165" s="181">
        <v>43715</v>
      </c>
      <c r="H165" s="182">
        <v>1509420</v>
      </c>
      <c r="I165" s="183">
        <v>0.99</v>
      </c>
      <c r="J165" s="183">
        <f t="shared" si="4"/>
        <v>1494.33</v>
      </c>
    </row>
    <row r="166" spans="2:10" x14ac:dyDescent="0.25">
      <c r="B166" s="179">
        <v>139</v>
      </c>
      <c r="C166" s="180">
        <v>10352282</v>
      </c>
      <c r="D166" s="180" t="s">
        <v>678</v>
      </c>
      <c r="E166" s="180" t="s">
        <v>611</v>
      </c>
      <c r="F166" s="181">
        <v>43665</v>
      </c>
      <c r="G166" s="181">
        <v>43673</v>
      </c>
      <c r="H166" s="182">
        <v>869730</v>
      </c>
      <c r="I166" s="183">
        <v>0.99</v>
      </c>
      <c r="J166" s="183">
        <f t="shared" si="4"/>
        <v>861.03</v>
      </c>
    </row>
    <row r="167" spans="2:10" x14ac:dyDescent="0.25">
      <c r="B167" s="179">
        <v>140</v>
      </c>
      <c r="C167" s="180">
        <v>10352283</v>
      </c>
      <c r="D167" s="180" t="s">
        <v>679</v>
      </c>
      <c r="E167" s="180" t="s">
        <v>611</v>
      </c>
      <c r="F167" s="181">
        <v>43675</v>
      </c>
      <c r="G167" s="181">
        <v>43737</v>
      </c>
      <c r="H167" s="182">
        <v>108957</v>
      </c>
      <c r="I167" s="183">
        <v>0.99</v>
      </c>
      <c r="J167" s="183">
        <f t="shared" si="4"/>
        <v>107.87</v>
      </c>
    </row>
    <row r="168" spans="2:10" x14ac:dyDescent="0.25">
      <c r="B168" s="179">
        <v>141</v>
      </c>
      <c r="C168" s="180">
        <v>10352283</v>
      </c>
      <c r="D168" s="180" t="s">
        <v>679</v>
      </c>
      <c r="E168" s="180" t="s">
        <v>619</v>
      </c>
      <c r="F168" s="181">
        <v>43675</v>
      </c>
      <c r="G168" s="181">
        <v>43737</v>
      </c>
      <c r="H168" s="182">
        <v>11520</v>
      </c>
      <c r="I168" s="183">
        <v>0.99</v>
      </c>
      <c r="J168" s="183">
        <f t="shared" si="4"/>
        <v>11.4</v>
      </c>
    </row>
    <row r="169" spans="2:10" x14ac:dyDescent="0.25">
      <c r="B169" s="179">
        <v>142</v>
      </c>
      <c r="C169" s="180">
        <v>10352283</v>
      </c>
      <c r="D169" s="180" t="s">
        <v>679</v>
      </c>
      <c r="E169" s="180" t="s">
        <v>620</v>
      </c>
      <c r="F169" s="181">
        <v>43675</v>
      </c>
      <c r="G169" s="181">
        <v>43737</v>
      </c>
      <c r="H169" s="182">
        <v>22063</v>
      </c>
      <c r="I169" s="183">
        <v>0.99</v>
      </c>
      <c r="J169" s="183">
        <f t="shared" si="4"/>
        <v>21.84</v>
      </c>
    </row>
    <row r="170" spans="2:10" x14ac:dyDescent="0.25">
      <c r="B170" s="179">
        <v>143</v>
      </c>
      <c r="C170" s="180">
        <v>10352283</v>
      </c>
      <c r="D170" s="180" t="s">
        <v>679</v>
      </c>
      <c r="E170" s="180" t="s">
        <v>621</v>
      </c>
      <c r="F170" s="181">
        <v>43675</v>
      </c>
      <c r="G170" s="181">
        <v>43737</v>
      </c>
      <c r="H170" s="182">
        <v>20996</v>
      </c>
      <c r="I170" s="183">
        <v>0.99</v>
      </c>
      <c r="J170" s="183">
        <f t="shared" si="4"/>
        <v>20.79</v>
      </c>
    </row>
    <row r="171" spans="2:10" x14ac:dyDescent="0.25">
      <c r="B171" s="179">
        <v>144</v>
      </c>
      <c r="C171" s="180">
        <v>10352283</v>
      </c>
      <c r="D171" s="180" t="s">
        <v>679</v>
      </c>
      <c r="E171" s="180" t="s">
        <v>622</v>
      </c>
      <c r="F171" s="181">
        <v>43675</v>
      </c>
      <c r="G171" s="181">
        <v>43737</v>
      </c>
      <c r="H171" s="182">
        <v>49597</v>
      </c>
      <c r="I171" s="183">
        <v>0.99</v>
      </c>
      <c r="J171" s="183">
        <f t="shared" si="4"/>
        <v>49.1</v>
      </c>
    </row>
    <row r="172" spans="2:10" x14ac:dyDescent="0.25">
      <c r="B172" s="179">
        <v>145</v>
      </c>
      <c r="C172" s="180">
        <v>10352295</v>
      </c>
      <c r="D172" s="180" t="s">
        <v>680</v>
      </c>
      <c r="E172" s="180" t="s">
        <v>622</v>
      </c>
      <c r="F172" s="181">
        <v>43668</v>
      </c>
      <c r="G172" s="181">
        <v>43680</v>
      </c>
      <c r="H172" s="182">
        <v>371574</v>
      </c>
      <c r="I172" s="183">
        <v>0.99</v>
      </c>
      <c r="J172" s="183">
        <f t="shared" si="4"/>
        <v>367.86</v>
      </c>
    </row>
    <row r="173" spans="2:10" x14ac:dyDescent="0.25">
      <c r="B173" s="179">
        <v>146</v>
      </c>
      <c r="C173" s="180">
        <v>10352303</v>
      </c>
      <c r="D173" s="180" t="s">
        <v>681</v>
      </c>
      <c r="E173" s="180" t="s">
        <v>611</v>
      </c>
      <c r="F173" s="181">
        <v>43668</v>
      </c>
      <c r="G173" s="181">
        <v>43695</v>
      </c>
      <c r="H173" s="182">
        <v>266552</v>
      </c>
      <c r="I173" s="183">
        <v>0.99</v>
      </c>
      <c r="J173" s="183">
        <f t="shared" si="4"/>
        <v>263.89</v>
      </c>
    </row>
    <row r="174" spans="2:10" x14ac:dyDescent="0.25">
      <c r="B174" s="179">
        <v>147</v>
      </c>
      <c r="C174" s="180">
        <v>10352332</v>
      </c>
      <c r="D174" s="180" t="s">
        <v>682</v>
      </c>
      <c r="E174" s="180" t="s">
        <v>611</v>
      </c>
      <c r="F174" s="181">
        <v>43675</v>
      </c>
      <c r="G174" s="181">
        <v>43702</v>
      </c>
      <c r="H174" s="182">
        <v>118908</v>
      </c>
      <c r="I174" s="183">
        <v>0.99</v>
      </c>
      <c r="J174" s="183">
        <f t="shared" si="4"/>
        <v>117.72</v>
      </c>
    </row>
    <row r="175" spans="2:10" x14ac:dyDescent="0.25">
      <c r="B175" s="179">
        <v>148</v>
      </c>
      <c r="C175" s="180">
        <v>10352332</v>
      </c>
      <c r="D175" s="180" t="s">
        <v>682</v>
      </c>
      <c r="E175" s="180" t="s">
        <v>619</v>
      </c>
      <c r="F175" s="181">
        <v>43675</v>
      </c>
      <c r="G175" s="181">
        <v>43702</v>
      </c>
      <c r="H175" s="182">
        <v>16382</v>
      </c>
      <c r="I175" s="183">
        <v>0.99</v>
      </c>
      <c r="J175" s="183">
        <f t="shared" si="4"/>
        <v>16.22</v>
      </c>
    </row>
    <row r="176" spans="2:10" x14ac:dyDescent="0.25">
      <c r="B176" s="179">
        <v>149</v>
      </c>
      <c r="C176" s="180">
        <v>10352332</v>
      </c>
      <c r="D176" s="180" t="s">
        <v>682</v>
      </c>
      <c r="E176" s="180" t="s">
        <v>620</v>
      </c>
      <c r="F176" s="181">
        <v>43675</v>
      </c>
      <c r="G176" s="181">
        <v>43702</v>
      </c>
      <c r="H176" s="182">
        <v>20476</v>
      </c>
      <c r="I176" s="183">
        <v>0.99</v>
      </c>
      <c r="J176" s="183">
        <f t="shared" si="4"/>
        <v>20.27</v>
      </c>
    </row>
    <row r="177" spans="2:16" x14ac:dyDescent="0.25">
      <c r="B177" s="179">
        <v>150</v>
      </c>
      <c r="C177" s="180">
        <v>10352332</v>
      </c>
      <c r="D177" s="180" t="s">
        <v>682</v>
      </c>
      <c r="E177" s="180" t="s">
        <v>621</v>
      </c>
      <c r="F177" s="181">
        <v>43675</v>
      </c>
      <c r="G177" s="181">
        <v>43702</v>
      </c>
      <c r="H177" s="182">
        <v>24748</v>
      </c>
      <c r="I177" s="183">
        <v>0.99</v>
      </c>
      <c r="J177" s="183">
        <f t="shared" si="4"/>
        <v>24.5</v>
      </c>
    </row>
    <row r="178" spans="2:16" x14ac:dyDescent="0.25">
      <c r="B178" s="179">
        <v>151</v>
      </c>
      <c r="C178" s="180">
        <v>10352364</v>
      </c>
      <c r="D178" s="180" t="s">
        <v>683</v>
      </c>
      <c r="E178" s="180" t="s">
        <v>611</v>
      </c>
      <c r="F178" s="181">
        <v>43678</v>
      </c>
      <c r="G178" s="181">
        <v>43708</v>
      </c>
      <c r="H178" s="182">
        <v>503</v>
      </c>
      <c r="I178" s="183">
        <v>0.99</v>
      </c>
      <c r="J178" s="183">
        <f t="shared" si="4"/>
        <v>0.5</v>
      </c>
    </row>
    <row r="179" spans="2:16" x14ac:dyDescent="0.25">
      <c r="B179" s="179">
        <v>152</v>
      </c>
      <c r="C179" s="180">
        <v>10352364</v>
      </c>
      <c r="D179" s="180" t="s">
        <v>683</v>
      </c>
      <c r="E179" s="180" t="s">
        <v>619</v>
      </c>
      <c r="F179" s="181">
        <v>43678</v>
      </c>
      <c r="G179" s="181">
        <v>43708</v>
      </c>
      <c r="H179" s="182">
        <v>97</v>
      </c>
      <c r="I179" s="183">
        <v>0.99</v>
      </c>
      <c r="J179" s="183">
        <f t="shared" si="4"/>
        <v>0.1</v>
      </c>
    </row>
    <row r="180" spans="2:16" x14ac:dyDescent="0.25">
      <c r="B180" s="179">
        <v>153</v>
      </c>
      <c r="C180" s="180">
        <v>10352364</v>
      </c>
      <c r="D180" s="180" t="s">
        <v>683</v>
      </c>
      <c r="E180" s="180" t="s">
        <v>620</v>
      </c>
      <c r="F180" s="181">
        <v>43678</v>
      </c>
      <c r="G180" s="181">
        <v>43708</v>
      </c>
      <c r="H180" s="182">
        <v>140</v>
      </c>
      <c r="I180" s="183">
        <v>0.99</v>
      </c>
      <c r="J180" s="183">
        <f t="shared" si="4"/>
        <v>0.14000000000000001</v>
      </c>
    </row>
    <row r="181" spans="2:16" x14ac:dyDescent="0.25">
      <c r="B181" s="179">
        <v>154</v>
      </c>
      <c r="C181" s="180">
        <v>10352364</v>
      </c>
      <c r="D181" s="180" t="s">
        <v>683</v>
      </c>
      <c r="E181" s="180" t="s">
        <v>621</v>
      </c>
      <c r="F181" s="181">
        <v>43678</v>
      </c>
      <c r="G181" s="181">
        <v>43708</v>
      </c>
      <c r="H181" s="182">
        <v>168</v>
      </c>
      <c r="I181" s="183">
        <v>0.99</v>
      </c>
      <c r="J181" s="183">
        <f t="shared" si="4"/>
        <v>0.17</v>
      </c>
    </row>
    <row r="182" spans="2:16" x14ac:dyDescent="0.25">
      <c r="B182" s="179">
        <v>155</v>
      </c>
      <c r="C182" s="180" t="s">
        <v>605</v>
      </c>
      <c r="D182" s="180" t="s">
        <v>684</v>
      </c>
      <c r="E182" s="180" t="s">
        <v>611</v>
      </c>
      <c r="F182" s="181">
        <v>43647</v>
      </c>
      <c r="G182" s="181">
        <v>43677</v>
      </c>
      <c r="H182" s="182">
        <v>695539</v>
      </c>
      <c r="I182" s="183">
        <v>0.99</v>
      </c>
      <c r="J182" s="183">
        <f t="shared" si="4"/>
        <v>688.58</v>
      </c>
    </row>
    <row r="183" spans="2:16" x14ac:dyDescent="0.25">
      <c r="B183" s="179">
        <v>156</v>
      </c>
      <c r="C183" s="180" t="s">
        <v>605</v>
      </c>
      <c r="D183" s="180" t="s">
        <v>685</v>
      </c>
      <c r="E183" s="180" t="s">
        <v>619</v>
      </c>
      <c r="F183" s="181">
        <v>43647</v>
      </c>
      <c r="G183" s="181">
        <v>43677</v>
      </c>
      <c r="H183" s="182">
        <v>756812</v>
      </c>
      <c r="I183" s="183">
        <v>0.99</v>
      </c>
      <c r="J183" s="183">
        <f t="shared" si="4"/>
        <v>749.24</v>
      </c>
    </row>
    <row r="184" spans="2:16" x14ac:dyDescent="0.25">
      <c r="B184" s="179">
        <v>157</v>
      </c>
      <c r="C184" s="180" t="s">
        <v>605</v>
      </c>
      <c r="D184" s="180" t="s">
        <v>686</v>
      </c>
      <c r="E184" s="180" t="s">
        <v>620</v>
      </c>
      <c r="F184" s="181">
        <v>43647</v>
      </c>
      <c r="G184" s="181">
        <v>43677</v>
      </c>
      <c r="H184" s="182">
        <v>103064</v>
      </c>
      <c r="I184" s="183">
        <v>0.99</v>
      </c>
      <c r="J184" s="183">
        <f t="shared" si="4"/>
        <v>102.03</v>
      </c>
    </row>
    <row r="185" spans="2:16" x14ac:dyDescent="0.25">
      <c r="B185" s="179">
        <v>158</v>
      </c>
      <c r="C185" s="180" t="s">
        <v>605</v>
      </c>
      <c r="D185" s="180" t="s">
        <v>687</v>
      </c>
      <c r="E185" s="180" t="s">
        <v>621</v>
      </c>
      <c r="F185" s="181">
        <v>43647</v>
      </c>
      <c r="G185" s="181">
        <v>43677</v>
      </c>
      <c r="H185" s="182">
        <v>513143</v>
      </c>
      <c r="I185" s="183">
        <v>0.99</v>
      </c>
      <c r="J185" s="183">
        <f t="shared" si="4"/>
        <v>508.01</v>
      </c>
    </row>
    <row r="186" spans="2:16" x14ac:dyDescent="0.25">
      <c r="B186" s="179">
        <v>159</v>
      </c>
      <c r="C186" s="180" t="s">
        <v>605</v>
      </c>
      <c r="D186" s="180" t="s">
        <v>688</v>
      </c>
      <c r="E186" s="180" t="s">
        <v>622</v>
      </c>
      <c r="F186" s="181">
        <v>43647</v>
      </c>
      <c r="G186" s="181">
        <v>43677</v>
      </c>
      <c r="H186" s="182">
        <v>1126065</v>
      </c>
      <c r="I186" s="183">
        <v>0.99</v>
      </c>
      <c r="J186" s="183">
        <f t="shared" si="4"/>
        <v>1114.8</v>
      </c>
    </row>
    <row r="187" spans="2:16" x14ac:dyDescent="0.25">
      <c r="B187" s="43"/>
      <c r="C187" s="43"/>
      <c r="D187" s="67"/>
      <c r="E187" s="66"/>
      <c r="F187" s="65"/>
      <c r="G187" s="65"/>
      <c r="H187" s="203"/>
      <c r="I187" s="64"/>
      <c r="J187" s="151"/>
      <c r="M187" s="151"/>
    </row>
    <row r="188" spans="2:16" x14ac:dyDescent="0.25">
      <c r="B188" s="43"/>
      <c r="C188" s="42"/>
      <c r="F188" s="17"/>
      <c r="G188" s="17"/>
      <c r="H188" s="197"/>
      <c r="I188" s="198"/>
      <c r="J188" s="198"/>
      <c r="P188" s="157" t="str">
        <f>TRIM(D29)</f>
        <v>OLVVOD_Volkswagen_AMCN_BU_10.01.18-09.29.19_464</v>
      </c>
    </row>
    <row r="189" spans="2:16" x14ac:dyDescent="0.25">
      <c r="B189" s="43"/>
      <c r="C189" s="42"/>
      <c r="F189" s="151"/>
      <c r="H189" s="151"/>
      <c r="I189" s="200"/>
      <c r="J189" s="201"/>
      <c r="P189" s="157" t="str">
        <f>TRIM(D30)</f>
        <v>OLVVOD_Volkswagen_AMCN_BU_10.01.18-09.29.19_464</v>
      </c>
    </row>
    <row r="190" spans="2:16" x14ac:dyDescent="0.25">
      <c r="B190" s="43"/>
      <c r="C190" s="42"/>
      <c r="F190" s="44" t="s">
        <v>141</v>
      </c>
      <c r="G190" s="127" t="s">
        <v>611</v>
      </c>
      <c r="H190" s="126">
        <f>SUMIF(E28:E188,G190,H28:H188)</f>
        <v>49161457</v>
      </c>
      <c r="I190" s="199"/>
      <c r="J190" s="221">
        <f>SUMIF(E28:E188,G190,J28:J188)</f>
        <v>48669.799999999996</v>
      </c>
    </row>
    <row r="191" spans="2:16" x14ac:dyDescent="0.25">
      <c r="B191" s="43"/>
      <c r="C191" s="42"/>
      <c r="F191" s="44"/>
      <c r="G191" s="127" t="s">
        <v>689</v>
      </c>
      <c r="H191" s="126">
        <f>SUMIF(E28:E188,G191,H28:H188)</f>
        <v>0</v>
      </c>
      <c r="I191" s="199"/>
      <c r="J191" s="221">
        <f>SUMIF(E28:E188,G191,J28:J188)</f>
        <v>0</v>
      </c>
    </row>
    <row r="192" spans="2:16" x14ac:dyDescent="0.25">
      <c r="B192" s="43"/>
      <c r="C192" s="42"/>
      <c r="F192" s="44"/>
      <c r="G192" s="127" t="s">
        <v>690</v>
      </c>
      <c r="H192" s="126">
        <f>SUMIF(E28:E188,G192,H28:H188)</f>
        <v>0</v>
      </c>
      <c r="I192" s="199"/>
      <c r="J192" s="221">
        <f>SUMIF(E28:E188,G192,J28:J188)</f>
        <v>0</v>
      </c>
    </row>
    <row r="193" spans="2:13" x14ac:dyDescent="0.25">
      <c r="B193" s="43"/>
      <c r="C193" s="42"/>
      <c r="F193" s="44"/>
      <c r="G193" s="127" t="s">
        <v>620</v>
      </c>
      <c r="H193" s="126">
        <f>SUMIF(E28:E188,G193,H28:H188)</f>
        <v>5657790</v>
      </c>
      <c r="I193" s="199"/>
      <c r="J193" s="221">
        <f>SUMIF(E28:E188,G193,J28:J188)</f>
        <v>5601.2100000000019</v>
      </c>
    </row>
    <row r="194" spans="2:13" x14ac:dyDescent="0.25">
      <c r="B194" s="43"/>
      <c r="C194" s="42"/>
      <c r="F194" s="44"/>
      <c r="G194" s="127" t="s">
        <v>621</v>
      </c>
      <c r="H194" s="126">
        <f>SUMIF(E28:E188,G194,H28:H188)</f>
        <v>5128331</v>
      </c>
      <c r="I194" s="199"/>
      <c r="J194" s="221">
        <f>SUMIF(E28:E188,G194,J28:J188)</f>
        <v>5077.0800000000017</v>
      </c>
    </row>
    <row r="195" spans="2:13" x14ac:dyDescent="0.25">
      <c r="B195" s="43"/>
      <c r="C195" s="42"/>
      <c r="F195" s="44"/>
      <c r="G195" s="127" t="s">
        <v>619</v>
      </c>
      <c r="H195" s="126">
        <f>SUMIF(E28:E188,G195,H28:H188)</f>
        <v>5818338</v>
      </c>
      <c r="I195" s="199"/>
      <c r="J195" s="221">
        <f>SUMIF(E28:E188,G195,J28:J188)</f>
        <v>5760.14</v>
      </c>
    </row>
    <row r="196" spans="2:13" x14ac:dyDescent="0.25">
      <c r="B196" s="43"/>
      <c r="C196" s="42"/>
      <c r="F196" s="44"/>
      <c r="G196" s="127" t="s">
        <v>622</v>
      </c>
      <c r="H196" s="126">
        <f>SUMIF(E28:E188,G196,H28:H188)</f>
        <v>9893638</v>
      </c>
      <c r="I196" s="199"/>
      <c r="J196" s="221">
        <f>SUMIF(E28:E188,G196,J28:J188)</f>
        <v>9794.7000000000007</v>
      </c>
    </row>
    <row r="197" spans="2:13" x14ac:dyDescent="0.25">
      <c r="B197" s="43"/>
      <c r="C197" s="42"/>
      <c r="F197" s="44"/>
      <c r="G197" s="127" t="s">
        <v>691</v>
      </c>
      <c r="H197" s="63">
        <f>SUMIF(E28:E188,G197,H28:H188)</f>
        <v>0</v>
      </c>
      <c r="I197" s="199"/>
      <c r="J197" s="223">
        <f>SUMIF(E28:E188,G197,J28:J188)</f>
        <v>0</v>
      </c>
    </row>
    <row r="198" spans="2:13" x14ac:dyDescent="0.25">
      <c r="B198" s="43"/>
      <c r="C198" s="42"/>
      <c r="F198" s="17"/>
      <c r="G198" s="18"/>
      <c r="H198" s="17"/>
      <c r="I198" s="197"/>
      <c r="J198" s="198"/>
    </row>
    <row r="199" spans="2:13" x14ac:dyDescent="0.25">
      <c r="B199" s="43"/>
      <c r="C199" s="42"/>
      <c r="F199" s="151"/>
      <c r="H199" s="151"/>
      <c r="I199" s="200"/>
      <c r="J199" s="201"/>
    </row>
    <row r="200" spans="2:13" x14ac:dyDescent="0.25">
      <c r="F200" s="21" t="s">
        <v>142</v>
      </c>
      <c r="G200" s="151"/>
      <c r="H200" s="151">
        <v>75659554</v>
      </c>
      <c r="J200" s="190">
        <f>SUM(J28:J188)</f>
        <v>74902.929999999964</v>
      </c>
    </row>
    <row r="202" spans="2:13" x14ac:dyDescent="0.25">
      <c r="B202" s="30" t="s">
        <v>143</v>
      </c>
      <c r="C202" s="22"/>
      <c r="D202" s="62"/>
      <c r="E202" s="22"/>
      <c r="F202" s="22"/>
      <c r="G202" s="22"/>
      <c r="H202" s="22"/>
      <c r="I202" s="22"/>
      <c r="J202" s="23"/>
    </row>
    <row r="203" spans="2:13" x14ac:dyDescent="0.25">
      <c r="B203" s="24"/>
      <c r="C203" s="25"/>
      <c r="D203" s="25"/>
      <c r="E203" s="25"/>
      <c r="F203" s="25"/>
      <c r="G203" s="25"/>
      <c r="H203" s="25"/>
      <c r="I203" s="25"/>
      <c r="J203" s="26"/>
      <c r="M203" s="224"/>
    </row>
    <row r="204" spans="2:13" x14ac:dyDescent="0.25">
      <c r="B204" s="15"/>
      <c r="C204" s="15"/>
      <c r="D204" s="15"/>
      <c r="E204" s="15"/>
      <c r="F204" s="15"/>
      <c r="G204" s="15"/>
      <c r="H204" s="15"/>
      <c r="I204" s="15"/>
      <c r="J204" s="15"/>
    </row>
    <row r="206" spans="2:13" x14ac:dyDescent="0.25">
      <c r="B206" s="7" t="s">
        <v>144</v>
      </c>
      <c r="I206" s="127" t="s">
        <v>611</v>
      </c>
      <c r="J206" s="190">
        <f>SUMIF(E28:E188,I206,J28:J188)</f>
        <v>48669.799999999996</v>
      </c>
    </row>
    <row r="207" spans="2:13" x14ac:dyDescent="0.25">
      <c r="I207" s="127" t="s">
        <v>689</v>
      </c>
      <c r="J207" s="190">
        <f>SUMIF(E28:E188,I207,J28:J188)</f>
        <v>0</v>
      </c>
    </row>
    <row r="208" spans="2:13" x14ac:dyDescent="0.25">
      <c r="I208" s="127" t="s">
        <v>690</v>
      </c>
      <c r="J208" s="190">
        <f>SUMIF(E28:E188,I208,J28:J188)</f>
        <v>0</v>
      </c>
    </row>
    <row r="209" spans="2:10" x14ac:dyDescent="0.25">
      <c r="I209" s="127" t="s">
        <v>620</v>
      </c>
      <c r="J209" s="190">
        <f>SUMIF(E28:E188,I209,J28:J188)</f>
        <v>5601.2100000000019</v>
      </c>
    </row>
    <row r="210" spans="2:10" x14ac:dyDescent="0.25">
      <c r="I210" s="127" t="s">
        <v>621</v>
      </c>
      <c r="J210" s="190">
        <f>SUMIF(E28:E188,I210,J28:J188)</f>
        <v>5077.0800000000017</v>
      </c>
    </row>
    <row r="211" spans="2:10" x14ac:dyDescent="0.25">
      <c r="G211" s="2"/>
      <c r="I211" s="127" t="s">
        <v>619</v>
      </c>
      <c r="J211" s="190">
        <f>SUMIF(E28:E188,I211,J28:J188)</f>
        <v>5760.14</v>
      </c>
    </row>
    <row r="212" spans="2:10" x14ac:dyDescent="0.25">
      <c r="I212" s="127" t="s">
        <v>622</v>
      </c>
      <c r="J212" s="190">
        <f>SUMIF(E28:E188,I212,J28:J188)</f>
        <v>9794.7000000000007</v>
      </c>
    </row>
    <row r="213" spans="2:10" x14ac:dyDescent="0.25">
      <c r="I213" s="127" t="s">
        <v>692</v>
      </c>
      <c r="J213" s="190">
        <f>SUMIF(E28:E188,I213,J28:J188)</f>
        <v>0</v>
      </c>
    </row>
    <row r="214" spans="2:10" x14ac:dyDescent="0.25">
      <c r="B214" s="12" t="s">
        <v>4</v>
      </c>
      <c r="C214" s="154"/>
      <c r="D214" s="27"/>
      <c r="E214" s="11" t="s">
        <v>0</v>
      </c>
      <c r="F214" s="9" t="str">
        <f>J1</f>
        <v>08/06/2019</v>
      </c>
      <c r="J214" s="18"/>
    </row>
    <row r="215" spans="2:10" x14ac:dyDescent="0.25">
      <c r="B215" s="6" t="s">
        <v>8</v>
      </c>
      <c r="D215" s="28"/>
      <c r="E215" s="19" t="s">
        <v>2</v>
      </c>
      <c r="F215" s="10">
        <f>J2</f>
        <v>8540</v>
      </c>
    </row>
    <row r="216" spans="2:10" x14ac:dyDescent="0.25">
      <c r="B216" s="13" t="s">
        <v>6</v>
      </c>
      <c r="D216" s="28"/>
      <c r="E216" s="19" t="s">
        <v>145</v>
      </c>
      <c r="F216" s="10" t="str">
        <f>D20</f>
        <v>AMC</v>
      </c>
      <c r="I216" s="34" t="s">
        <v>146</v>
      </c>
      <c r="J216" s="202">
        <f>SUM(J28:J188)</f>
        <v>74902.929999999964</v>
      </c>
    </row>
    <row r="217" spans="2:10" x14ac:dyDescent="0.25">
      <c r="B217" s="14" t="s">
        <v>7</v>
      </c>
      <c r="C217" s="155"/>
      <c r="D217" s="29"/>
      <c r="I217" s="8"/>
    </row>
  </sheetData>
  <autoFilter ref="B27:J28" xr:uid="{00000000-0009-0000-0000-000002000000}"/>
  <mergeCells count="10">
    <mergeCell ref="H7:J7"/>
    <mergeCell ref="H6:J6"/>
    <mergeCell ref="H5:J5"/>
    <mergeCell ref="H4:J4"/>
    <mergeCell ref="H15:J15"/>
    <mergeCell ref="H13:J13"/>
    <mergeCell ref="H12:J12"/>
    <mergeCell ref="H11:J11"/>
    <mergeCell ref="H9:J9"/>
    <mergeCell ref="H8:J8"/>
  </mergeCells>
  <hyperlinks>
    <hyperlink ref="B10" r:id="rId1" xr:uid="{00000000-0004-0000-0200-000000000000}"/>
    <hyperlink ref="D16" r:id="rId2" xr:uid="{00000000-0004-0000-0200-000001000000}"/>
    <hyperlink ref="B10" r:id="rId3" xr:uid="{00000000-0004-0000-0200-000002000000}"/>
    <hyperlink ref="D16" r:id="rId4" xr:uid="{00000000-0004-0000-0200-000003000000}"/>
    <hyperlink ref="B10" r:id="rId5" xr:uid="{00000000-0004-0000-0200-000004000000}"/>
    <hyperlink ref="D16" r:id="rId6" xr:uid="{00000000-0004-0000-0200-000005000000}"/>
    <hyperlink ref="B10" r:id="rId7" xr:uid="{00000000-0004-0000-0200-000006000000}"/>
    <hyperlink ref="D16" r:id="rId8" xr:uid="{00000000-0004-0000-0200-000007000000}"/>
    <hyperlink ref="B10" r:id="rId9" xr:uid="{00000000-0004-0000-0200-000008000000}"/>
    <hyperlink ref="D16" r:id="rId10" xr:uid="{00000000-0004-0000-0200-000009000000}"/>
    <hyperlink ref="B10" r:id="rId11" xr:uid="{00000000-0004-0000-0200-00000A000000}"/>
    <hyperlink ref="D16" r:id="rId12" xr:uid="{00000000-0004-0000-0200-00000B000000}"/>
    <hyperlink ref="B10" r:id="rId13" xr:uid="{00000000-0004-0000-0200-00000C000000}"/>
    <hyperlink ref="D16" r:id="rId14" xr:uid="{00000000-0004-0000-0200-00000D000000}"/>
    <hyperlink ref="B10" r:id="rId15" xr:uid="{00000000-0004-0000-0200-00000E000000}"/>
    <hyperlink ref="D16" r:id="rId16" xr:uid="{00000000-0004-0000-0200-00000F000000}"/>
    <hyperlink ref="B10" r:id="rId17" xr:uid="{00000000-0004-0000-0200-000010000000}"/>
    <hyperlink ref="D16" r:id="rId18" xr:uid="{00000000-0004-0000-0200-000011000000}"/>
    <hyperlink ref="B10" r:id="rId19" xr:uid="{00000000-0004-0000-0200-000012000000}"/>
    <hyperlink ref="D16" r:id="rId20" xr:uid="{00000000-0004-0000-0200-000013000000}"/>
    <hyperlink ref="B10" r:id="rId21" xr:uid="{00000000-0004-0000-0200-000014000000}"/>
    <hyperlink ref="D16" r:id="rId22" xr:uid="{00000000-0004-0000-0200-000015000000}"/>
    <hyperlink ref="B10" r:id="rId23" xr:uid="{00000000-0004-0000-0200-000016000000}"/>
    <hyperlink ref="D16" r:id="rId24" xr:uid="{00000000-0004-0000-0200-000017000000}"/>
    <hyperlink ref="B10" r:id="rId25" xr:uid="{00000000-0004-0000-0200-000018000000}"/>
    <hyperlink ref="D16" r:id="rId26" xr:uid="{00000000-0004-0000-0200-000019000000}"/>
    <hyperlink ref="B10" r:id="rId27" xr:uid="{00000000-0004-0000-0200-00001A000000}"/>
    <hyperlink ref="D16" r:id="rId28" xr:uid="{00000000-0004-0000-0200-00001B000000}"/>
    <hyperlink ref="B10" r:id="rId29" xr:uid="{00000000-0004-0000-0200-00001C000000}"/>
    <hyperlink ref="D16" r:id="rId30" xr:uid="{00000000-0004-0000-0200-00001D000000}"/>
    <hyperlink ref="B10" r:id="rId31" xr:uid="{00000000-0004-0000-0200-00001E000000}"/>
    <hyperlink ref="D16" r:id="rId32" xr:uid="{00000000-0004-0000-0200-00001F000000}"/>
    <hyperlink ref="B10" r:id="rId33" xr:uid="{00000000-0004-0000-0200-000020000000}"/>
    <hyperlink ref="D16" r:id="rId34" xr:uid="{00000000-0004-0000-0200-000021000000}"/>
    <hyperlink ref="B10" r:id="rId35" xr:uid="{00000000-0004-0000-0200-000022000000}"/>
    <hyperlink ref="D16" r:id="rId36" xr:uid="{00000000-0004-0000-0200-000023000000}"/>
    <hyperlink ref="B10" r:id="rId37" xr:uid="{00000000-0004-0000-0200-000024000000}"/>
    <hyperlink ref="D16" r:id="rId38" xr:uid="{00000000-0004-0000-0200-000025000000}"/>
    <hyperlink ref="B10" r:id="rId39" xr:uid="{00000000-0004-0000-0200-000026000000}"/>
    <hyperlink ref="D16" r:id="rId40" xr:uid="{00000000-0004-0000-0200-000027000000}"/>
  </hyperlinks>
  <printOptions horizontalCentered="1"/>
  <pageMargins left="0.5" right="0.5" top="0.5" bottom="0.6" header="0.2" footer="0.2"/>
  <pageSetup scale="49" fitToHeight="0" orientation="landscape"/>
  <headerFooter>
    <oddHeader>&amp;C&amp;"Arial,Italic"&amp;8 &amp;F</oddHeader>
    <oddFooter>&amp;C&amp;8 Confidential and proprietary information.  Unauthorized distribution or disclosure is prohibited.
© 2018 Canoe Ventures, LLC.  All rights reserved.&amp;R&amp;8 Page &amp;P of &amp;N</oddFooter>
  </headerFooter>
  <drawing r:id="rId4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R334"/>
  <sheetViews>
    <sheetView showGridLines="0" topLeftCell="A7" zoomScale="70" zoomScaleNormal="70" zoomScalePageLayoutView="80" workbookViewId="0">
      <selection activeCell="J16" sqref="J16"/>
    </sheetView>
  </sheetViews>
  <sheetFormatPr defaultColWidth="8.7109375" defaultRowHeight="15.75" x14ac:dyDescent="0.25"/>
  <cols>
    <col min="1" max="1" width="1.42578125" style="157" customWidth="1"/>
    <col min="2" max="2" width="10.140625" style="157" customWidth="1"/>
    <col min="3" max="3" width="16.28515625" style="157" customWidth="1"/>
    <col min="4" max="4" width="94.5703125" style="157" customWidth="1"/>
    <col min="5" max="5" width="19.28515625" style="157" bestFit="1" customWidth="1"/>
    <col min="6" max="6" width="13" style="157" bestFit="1" customWidth="1"/>
    <col min="7" max="7" width="11.7109375" style="157" bestFit="1" customWidth="1"/>
    <col min="8" max="8" width="23.140625" style="126" customWidth="1"/>
    <col min="9" max="9" width="18.42578125" style="157" bestFit="1" customWidth="1"/>
    <col min="10" max="10" width="22.85546875" style="157" customWidth="1"/>
    <col min="11" max="11" width="2.7109375" style="157" customWidth="1"/>
    <col min="12" max="12" width="21.7109375" style="157" customWidth="1"/>
    <col min="13" max="13" width="20.42578125" style="157" customWidth="1"/>
    <col min="14" max="14" width="18.28515625" style="157" bestFit="1" customWidth="1"/>
    <col min="15" max="15" width="12.28515625" style="157" bestFit="1" customWidth="1"/>
    <col min="16" max="16" width="16.7109375" style="157" bestFit="1" customWidth="1"/>
    <col min="17" max="17" width="12.140625" style="157" bestFit="1" customWidth="1"/>
    <col min="18" max="18" width="13.140625" style="157" bestFit="1" customWidth="1"/>
    <col min="19" max="19" width="10.7109375" style="157" bestFit="1" customWidth="1"/>
    <col min="20" max="20" width="8.7109375" style="157" customWidth="1"/>
    <col min="21" max="16384" width="8.7109375" style="157"/>
  </cols>
  <sheetData>
    <row r="1" spans="1:18" x14ac:dyDescent="0.25">
      <c r="B1" s="156"/>
      <c r="C1" s="156"/>
      <c r="D1" s="156"/>
      <c r="E1" s="156"/>
      <c r="F1" s="156"/>
      <c r="G1" s="162"/>
      <c r="H1" s="162"/>
      <c r="I1" s="21" t="s">
        <v>0</v>
      </c>
      <c r="J1" s="170" t="s">
        <v>1</v>
      </c>
    </row>
    <row r="2" spans="1:18" x14ac:dyDescent="0.25">
      <c r="B2" s="156"/>
      <c r="C2" s="156"/>
      <c r="D2" s="156"/>
      <c r="E2" s="156"/>
      <c r="F2" s="156"/>
      <c r="G2" s="156"/>
      <c r="H2" s="156"/>
      <c r="I2" s="21" t="s">
        <v>2</v>
      </c>
      <c r="J2" s="170">
        <v>8541</v>
      </c>
    </row>
    <row r="3" spans="1:18" x14ac:dyDescent="0.25">
      <c r="B3" s="156"/>
      <c r="C3" s="156"/>
      <c r="D3" s="156"/>
      <c r="E3" s="156"/>
      <c r="F3" s="156"/>
      <c r="G3" s="164"/>
      <c r="H3" s="164"/>
      <c r="I3" s="164"/>
      <c r="J3" s="164"/>
    </row>
    <row r="4" spans="1:18" x14ac:dyDescent="0.25">
      <c r="B4" s="156"/>
      <c r="C4" s="156"/>
      <c r="D4" s="156"/>
      <c r="E4" s="156"/>
      <c r="F4" s="156"/>
      <c r="H4" s="237" t="s">
        <v>3</v>
      </c>
      <c r="I4" s="233"/>
      <c r="J4" s="238"/>
    </row>
    <row r="5" spans="1:18" x14ac:dyDescent="0.25">
      <c r="C5" s="61"/>
      <c r="D5" s="61"/>
      <c r="E5" s="61"/>
      <c r="F5" s="156"/>
      <c r="H5" s="234" t="s">
        <v>5</v>
      </c>
      <c r="I5" s="235"/>
      <c r="J5" s="236"/>
    </row>
    <row r="6" spans="1:18" x14ac:dyDescent="0.25">
      <c r="B6" s="60" t="s">
        <v>4</v>
      </c>
      <c r="C6" s="156"/>
      <c r="D6" s="156"/>
      <c r="E6" s="156"/>
      <c r="F6" s="156"/>
      <c r="H6" s="232" t="s">
        <v>4</v>
      </c>
      <c r="I6" s="233"/>
      <c r="J6" s="233"/>
    </row>
    <row r="7" spans="1:18" x14ac:dyDescent="0.25">
      <c r="B7" s="59" t="s">
        <v>6</v>
      </c>
      <c r="C7" s="156"/>
      <c r="D7" s="156"/>
      <c r="E7" s="156"/>
      <c r="F7" s="156"/>
      <c r="H7" s="247" t="s">
        <v>8</v>
      </c>
      <c r="I7" s="243"/>
      <c r="J7" s="243"/>
    </row>
    <row r="8" spans="1:18" x14ac:dyDescent="0.25">
      <c r="B8" s="59" t="s">
        <v>7</v>
      </c>
      <c r="C8" s="156"/>
      <c r="D8" s="164"/>
      <c r="E8" s="164"/>
      <c r="F8" s="164"/>
      <c r="H8" s="246" t="s">
        <v>6</v>
      </c>
      <c r="I8" s="243"/>
      <c r="J8" s="243"/>
    </row>
    <row r="9" spans="1:18" x14ac:dyDescent="0.25">
      <c r="B9" s="1" t="s">
        <v>9</v>
      </c>
      <c r="C9" s="164"/>
      <c r="D9" s="156"/>
      <c r="E9" s="156"/>
      <c r="F9" s="156"/>
      <c r="H9" s="246" t="s">
        <v>7</v>
      </c>
      <c r="I9" s="243"/>
      <c r="J9" s="243"/>
    </row>
    <row r="10" spans="1:18" x14ac:dyDescent="0.25">
      <c r="B10" s="58" t="s">
        <v>10</v>
      </c>
      <c r="C10" s="164"/>
      <c r="D10" s="156"/>
      <c r="E10" s="156"/>
      <c r="F10" s="156"/>
      <c r="H10" s="157"/>
    </row>
    <row r="11" spans="1:18" x14ac:dyDescent="0.25">
      <c r="C11" s="57"/>
      <c r="D11" s="55"/>
      <c r="E11" s="55"/>
      <c r="F11" s="55"/>
      <c r="H11" s="245" t="s">
        <v>11</v>
      </c>
      <c r="I11" s="243"/>
      <c r="J11" s="243"/>
      <c r="O11" s="172"/>
      <c r="Q11" s="151"/>
    </row>
    <row r="12" spans="1:18" x14ac:dyDescent="0.25">
      <c r="B12" s="50" t="s">
        <v>12</v>
      </c>
      <c r="C12" s="55"/>
      <c r="D12" s="54" t="s">
        <v>693</v>
      </c>
      <c r="E12" s="55"/>
      <c r="F12" s="55"/>
      <c r="H12" s="244" t="s">
        <v>14</v>
      </c>
      <c r="I12" s="243"/>
      <c r="J12" s="243"/>
    </row>
    <row r="13" spans="1:18" x14ac:dyDescent="0.25">
      <c r="C13" s="55"/>
      <c r="D13" s="54" t="s">
        <v>694</v>
      </c>
      <c r="E13" s="55"/>
      <c r="F13" s="55"/>
      <c r="H13" s="242" t="s">
        <v>16</v>
      </c>
      <c r="I13" s="243"/>
      <c r="J13" s="243"/>
      <c r="O13" s="172"/>
    </row>
    <row r="14" spans="1:18" x14ac:dyDescent="0.25">
      <c r="C14" s="55"/>
      <c r="D14" s="54"/>
      <c r="E14" s="162"/>
      <c r="F14" s="162"/>
      <c r="H14" s="164"/>
      <c r="I14" s="164"/>
      <c r="J14" s="164"/>
    </row>
    <row r="15" spans="1:18" x14ac:dyDescent="0.25">
      <c r="A15" s="157" t="s">
        <v>18</v>
      </c>
      <c r="C15" s="162"/>
      <c r="D15" s="54"/>
      <c r="E15" s="162"/>
      <c r="F15" s="162"/>
      <c r="H15" s="239" t="s">
        <v>20</v>
      </c>
      <c r="I15" s="240"/>
      <c r="J15" s="241"/>
      <c r="O15" s="173"/>
      <c r="Q15" s="151"/>
    </row>
    <row r="16" spans="1:18" x14ac:dyDescent="0.25">
      <c r="D16" s="53" t="s">
        <v>695</v>
      </c>
      <c r="E16" s="162"/>
      <c r="F16" s="162"/>
      <c r="H16" s="158" t="s">
        <v>22</v>
      </c>
      <c r="I16" s="5" t="s">
        <v>23</v>
      </c>
      <c r="J16" s="159" t="s">
        <v>24</v>
      </c>
      <c r="M16" s="172"/>
      <c r="O16" s="173"/>
      <c r="Q16" s="151"/>
      <c r="R16" s="151"/>
    </row>
    <row r="17" spans="2:18" x14ac:dyDescent="0.25">
      <c r="C17" s="162"/>
      <c r="E17" s="162"/>
      <c r="F17" s="162"/>
      <c r="G17" s="144"/>
      <c r="H17" s="46" t="s">
        <v>25</v>
      </c>
      <c r="I17" s="174">
        <v>1.28</v>
      </c>
      <c r="J17" s="47"/>
      <c r="L17" s="16"/>
      <c r="M17" s="173"/>
      <c r="O17" s="173"/>
    </row>
    <row r="18" spans="2:18" x14ac:dyDescent="0.25">
      <c r="B18" s="52" t="s">
        <v>26</v>
      </c>
      <c r="D18" s="51">
        <v>43647</v>
      </c>
      <c r="E18" s="162"/>
      <c r="F18" s="162"/>
      <c r="G18" s="144"/>
      <c r="H18" s="46" t="s">
        <v>27</v>
      </c>
      <c r="I18" s="174">
        <v>1.1299999999999999</v>
      </c>
      <c r="J18" s="70"/>
      <c r="K18" s="144"/>
      <c r="M18" s="151"/>
      <c r="N18" s="151"/>
      <c r="O18" s="172"/>
      <c r="P18" s="173"/>
      <c r="R18" s="151"/>
    </row>
    <row r="19" spans="2:18" x14ac:dyDescent="0.25">
      <c r="B19" s="52" t="s">
        <v>28</v>
      </c>
      <c r="D19" s="51">
        <v>43677</v>
      </c>
      <c r="E19" s="162"/>
      <c r="F19" s="162"/>
      <c r="G19" s="144"/>
      <c r="H19" s="46" t="s">
        <v>29</v>
      </c>
      <c r="I19" s="174">
        <v>0.99</v>
      </c>
      <c r="J19" s="47"/>
      <c r="L19" s="151"/>
      <c r="M19" s="151"/>
      <c r="N19" s="151"/>
      <c r="O19" s="173"/>
    </row>
    <row r="20" spans="2:18" x14ac:dyDescent="0.25">
      <c r="B20" s="50" t="s">
        <v>30</v>
      </c>
      <c r="D20" s="166" t="s">
        <v>696</v>
      </c>
      <c r="E20" s="162"/>
      <c r="F20" s="162"/>
      <c r="G20" s="144"/>
      <c r="H20" s="175" t="s">
        <v>32</v>
      </c>
      <c r="I20" s="176">
        <v>0.85</v>
      </c>
      <c r="J20" s="177">
        <v>726105761</v>
      </c>
      <c r="L20" s="151"/>
      <c r="M20" s="151"/>
      <c r="N20" s="151"/>
    </row>
    <row r="21" spans="2:18" x14ac:dyDescent="0.25">
      <c r="B21" s="50" t="s">
        <v>33</v>
      </c>
      <c r="D21" s="166" t="s">
        <v>697</v>
      </c>
      <c r="E21" s="162"/>
      <c r="F21" s="162"/>
      <c r="G21" s="144"/>
      <c r="H21" s="46" t="s">
        <v>35</v>
      </c>
      <c r="I21" s="174">
        <v>0.71</v>
      </c>
      <c r="J21" s="47"/>
      <c r="L21" s="151"/>
      <c r="M21" s="173"/>
      <c r="N21" s="151"/>
      <c r="O21" s="173"/>
    </row>
    <row r="22" spans="2:18" x14ac:dyDescent="0.25">
      <c r="B22" s="7" t="s">
        <v>36</v>
      </c>
      <c r="D22" s="16">
        <v>670676843</v>
      </c>
      <c r="E22" s="162"/>
      <c r="F22" s="162"/>
      <c r="G22" s="144"/>
      <c r="H22" s="46" t="s">
        <v>37</v>
      </c>
      <c r="I22" s="174">
        <v>0.61</v>
      </c>
      <c r="J22" s="178"/>
      <c r="L22" s="151"/>
      <c r="M22" s="173"/>
      <c r="O22" s="151"/>
      <c r="P22" s="151"/>
    </row>
    <row r="23" spans="2:18" x14ac:dyDescent="0.25">
      <c r="B23" s="7"/>
      <c r="D23" s="16"/>
      <c r="E23" s="162"/>
      <c r="F23" s="162"/>
      <c r="G23" s="144"/>
      <c r="H23" s="46" t="s">
        <v>38</v>
      </c>
      <c r="I23" s="174">
        <v>0.57999999999999996</v>
      </c>
      <c r="J23" s="178"/>
      <c r="L23" s="151"/>
      <c r="M23" s="173"/>
      <c r="O23" s="151"/>
      <c r="P23" s="173"/>
    </row>
    <row r="24" spans="2:18" x14ac:dyDescent="0.25">
      <c r="B24" s="7"/>
      <c r="D24" s="16"/>
      <c r="E24" s="162"/>
      <c r="F24" s="162"/>
      <c r="G24" s="144"/>
      <c r="H24" s="46" t="s">
        <v>39</v>
      </c>
      <c r="I24" s="174">
        <v>0.55000000000000004</v>
      </c>
      <c r="J24" s="178"/>
      <c r="L24" s="151"/>
      <c r="M24" s="173"/>
      <c r="O24" s="151"/>
      <c r="P24" s="173"/>
    </row>
    <row r="25" spans="2:18" x14ac:dyDescent="0.25">
      <c r="B25" s="7"/>
      <c r="D25" s="16"/>
      <c r="E25" s="162"/>
      <c r="F25" s="162"/>
      <c r="G25" s="144"/>
      <c r="H25" s="46" t="s">
        <v>40</v>
      </c>
      <c r="I25" s="174">
        <v>0.5</v>
      </c>
      <c r="J25" s="178"/>
      <c r="M25" s="173"/>
      <c r="O25" s="151"/>
      <c r="P25" s="173"/>
    </row>
    <row r="26" spans="2:18" x14ac:dyDescent="0.25">
      <c r="B26" s="162"/>
      <c r="C26" s="162"/>
      <c r="D26" s="162"/>
      <c r="E26" s="162"/>
      <c r="F26" s="162"/>
      <c r="G26" s="162"/>
      <c r="H26" s="162"/>
      <c r="I26" s="162"/>
      <c r="J26" s="162"/>
      <c r="K26" s="164"/>
      <c r="L26" s="164"/>
      <c r="M26" s="173"/>
      <c r="O26" s="151"/>
      <c r="P26" s="151"/>
    </row>
    <row r="27" spans="2:18" ht="31.5" customHeight="1" x14ac:dyDescent="0.25">
      <c r="B27" s="167" t="s">
        <v>41</v>
      </c>
      <c r="C27" s="168" t="s">
        <v>42</v>
      </c>
      <c r="D27" s="168" t="s">
        <v>43</v>
      </c>
      <c r="E27" s="168" t="s">
        <v>44</v>
      </c>
      <c r="F27" s="169" t="s">
        <v>45</v>
      </c>
      <c r="G27" s="169" t="s">
        <v>46</v>
      </c>
      <c r="H27" s="169" t="s">
        <v>47</v>
      </c>
      <c r="I27" s="169" t="s">
        <v>23</v>
      </c>
      <c r="J27" s="152" t="s">
        <v>48</v>
      </c>
      <c r="M27" s="173"/>
    </row>
    <row r="28" spans="2:18" x14ac:dyDescent="0.25">
      <c r="B28" s="179">
        <v>1</v>
      </c>
      <c r="C28" s="180">
        <v>10071977</v>
      </c>
      <c r="D28" s="180" t="s">
        <v>698</v>
      </c>
      <c r="E28" s="180" t="s">
        <v>693</v>
      </c>
      <c r="F28" s="181">
        <v>43343</v>
      </c>
      <c r="G28" s="181">
        <v>43757</v>
      </c>
      <c r="H28" s="182">
        <v>1071053</v>
      </c>
      <c r="I28" s="183">
        <v>0.85</v>
      </c>
      <c r="J28" s="183">
        <f t="shared" ref="J28:J91" si="0">ROUND(H28*(I28/1000),2)</f>
        <v>910.4</v>
      </c>
    </row>
    <row r="29" spans="2:18" ht="16.5" customHeight="1" thickBot="1" x14ac:dyDescent="0.3">
      <c r="B29" s="179">
        <v>2</v>
      </c>
      <c r="C29" s="180">
        <v>10072008</v>
      </c>
      <c r="D29" s="180" t="s">
        <v>699</v>
      </c>
      <c r="E29" s="180" t="s">
        <v>693</v>
      </c>
      <c r="F29" s="181">
        <v>43353</v>
      </c>
      <c r="G29" s="181">
        <v>43646</v>
      </c>
      <c r="H29" s="182">
        <v>5</v>
      </c>
      <c r="I29" s="183">
        <v>0.85</v>
      </c>
      <c r="J29" s="183">
        <f t="shared" si="0"/>
        <v>0</v>
      </c>
    </row>
    <row r="30" spans="2:18" ht="16.5" customHeight="1" thickTop="1" x14ac:dyDescent="0.25">
      <c r="B30" s="179">
        <v>3</v>
      </c>
      <c r="C30" s="180">
        <v>10072049</v>
      </c>
      <c r="D30" s="180" t="s">
        <v>700</v>
      </c>
      <c r="E30" s="180" t="s">
        <v>693</v>
      </c>
      <c r="F30" s="181">
        <v>43367</v>
      </c>
      <c r="G30" s="181">
        <v>43693</v>
      </c>
      <c r="H30" s="182">
        <v>216118</v>
      </c>
      <c r="I30" s="183">
        <v>0.85</v>
      </c>
      <c r="J30" s="183">
        <f t="shared" si="0"/>
        <v>183.7</v>
      </c>
    </row>
    <row r="31" spans="2:18" x14ac:dyDescent="0.25">
      <c r="B31" s="179">
        <v>4</v>
      </c>
      <c r="C31" s="180">
        <v>10072051</v>
      </c>
      <c r="D31" s="180" t="s">
        <v>701</v>
      </c>
      <c r="E31" s="180" t="s">
        <v>693</v>
      </c>
      <c r="F31" s="181">
        <v>43368</v>
      </c>
      <c r="G31" s="181">
        <v>43738</v>
      </c>
      <c r="H31" s="182">
        <v>109374</v>
      </c>
      <c r="I31" s="183">
        <v>0.85</v>
      </c>
      <c r="J31" s="183">
        <f t="shared" si="0"/>
        <v>92.97</v>
      </c>
    </row>
    <row r="32" spans="2:18" x14ac:dyDescent="0.25">
      <c r="B32" s="179">
        <v>5</v>
      </c>
      <c r="C32" s="180">
        <v>10072051</v>
      </c>
      <c r="D32" s="180" t="s">
        <v>701</v>
      </c>
      <c r="E32" s="180" t="s">
        <v>702</v>
      </c>
      <c r="F32" s="181">
        <v>43368</v>
      </c>
      <c r="G32" s="181">
        <v>43738</v>
      </c>
      <c r="H32" s="182">
        <v>9341</v>
      </c>
      <c r="I32" s="183">
        <v>0.85</v>
      </c>
      <c r="J32" s="183">
        <f t="shared" si="0"/>
        <v>7.94</v>
      </c>
    </row>
    <row r="33" spans="2:10" ht="16.5" customHeight="1" thickBot="1" x14ac:dyDescent="0.3">
      <c r="B33" s="179">
        <v>6</v>
      </c>
      <c r="C33" s="180">
        <v>10072068</v>
      </c>
      <c r="D33" s="180" t="s">
        <v>703</v>
      </c>
      <c r="E33" s="180" t="s">
        <v>693</v>
      </c>
      <c r="F33" s="181">
        <v>43374</v>
      </c>
      <c r="G33" s="181">
        <v>43737</v>
      </c>
      <c r="H33" s="182">
        <v>17541</v>
      </c>
      <c r="I33" s="183">
        <v>0.85</v>
      </c>
      <c r="J33" s="183">
        <f t="shared" si="0"/>
        <v>14.91</v>
      </c>
    </row>
    <row r="34" spans="2:10" ht="16.5" customHeight="1" thickTop="1" x14ac:dyDescent="0.25">
      <c r="B34" s="179">
        <v>7</v>
      </c>
      <c r="C34" s="180">
        <v>10072068</v>
      </c>
      <c r="D34" s="180" t="s">
        <v>703</v>
      </c>
      <c r="E34" s="180" t="s">
        <v>702</v>
      </c>
      <c r="F34" s="181">
        <v>43374</v>
      </c>
      <c r="G34" s="181">
        <v>43737</v>
      </c>
      <c r="H34" s="182">
        <v>50</v>
      </c>
      <c r="I34" s="183">
        <v>0.85</v>
      </c>
      <c r="J34" s="183">
        <f t="shared" si="0"/>
        <v>0.04</v>
      </c>
    </row>
    <row r="35" spans="2:10" ht="14.25" customHeight="1" x14ac:dyDescent="0.25">
      <c r="B35" s="179">
        <v>8</v>
      </c>
      <c r="C35" s="180">
        <v>10072087</v>
      </c>
      <c r="D35" s="180" t="s">
        <v>704</v>
      </c>
      <c r="E35" s="180" t="s">
        <v>693</v>
      </c>
      <c r="F35" s="181">
        <v>43374</v>
      </c>
      <c r="G35" s="181">
        <v>43738</v>
      </c>
      <c r="H35" s="182">
        <v>1110803</v>
      </c>
      <c r="I35" s="183">
        <v>0.85</v>
      </c>
      <c r="J35" s="183">
        <f t="shared" si="0"/>
        <v>944.18</v>
      </c>
    </row>
    <row r="36" spans="2:10" ht="14.25" customHeight="1" x14ac:dyDescent="0.25">
      <c r="B36" s="179">
        <v>9</v>
      </c>
      <c r="C36" s="180">
        <v>10072090</v>
      </c>
      <c r="D36" s="180" t="s">
        <v>705</v>
      </c>
      <c r="E36" s="180" t="s">
        <v>693</v>
      </c>
      <c r="F36" s="181">
        <v>43374</v>
      </c>
      <c r="G36" s="181">
        <v>43723</v>
      </c>
      <c r="H36" s="182">
        <v>281675</v>
      </c>
      <c r="I36" s="183">
        <v>0.85</v>
      </c>
      <c r="J36" s="183">
        <f t="shared" si="0"/>
        <v>239.42</v>
      </c>
    </row>
    <row r="37" spans="2:10" x14ac:dyDescent="0.25">
      <c r="B37" s="179">
        <v>10</v>
      </c>
      <c r="C37" s="180">
        <v>10072090</v>
      </c>
      <c r="D37" s="180" t="s">
        <v>705</v>
      </c>
      <c r="E37" s="180" t="s">
        <v>702</v>
      </c>
      <c r="F37" s="181">
        <v>43374</v>
      </c>
      <c r="G37" s="181">
        <v>43723</v>
      </c>
      <c r="H37" s="182">
        <v>8157</v>
      </c>
      <c r="I37" s="183">
        <v>0.85</v>
      </c>
      <c r="J37" s="183">
        <f t="shared" si="0"/>
        <v>6.93</v>
      </c>
    </row>
    <row r="38" spans="2:10" ht="15.75" customHeight="1" x14ac:dyDescent="0.25">
      <c r="B38" s="179">
        <v>11</v>
      </c>
      <c r="C38" s="180">
        <v>10072106</v>
      </c>
      <c r="D38" s="180" t="s">
        <v>706</v>
      </c>
      <c r="E38" s="180" t="s">
        <v>693</v>
      </c>
      <c r="F38" s="181">
        <v>43374</v>
      </c>
      <c r="G38" s="181">
        <v>43737</v>
      </c>
      <c r="H38" s="182">
        <v>78086</v>
      </c>
      <c r="I38" s="183">
        <v>0.85</v>
      </c>
      <c r="J38" s="183">
        <f t="shared" si="0"/>
        <v>66.37</v>
      </c>
    </row>
    <row r="39" spans="2:10" x14ac:dyDescent="0.25">
      <c r="B39" s="179">
        <v>12</v>
      </c>
      <c r="C39" s="180">
        <v>10072111</v>
      </c>
      <c r="D39" s="180" t="s">
        <v>707</v>
      </c>
      <c r="E39" s="180" t="s">
        <v>693</v>
      </c>
      <c r="F39" s="181">
        <v>43375</v>
      </c>
      <c r="G39" s="181">
        <v>43737</v>
      </c>
      <c r="H39" s="182">
        <v>38</v>
      </c>
      <c r="I39" s="183">
        <v>0.85</v>
      </c>
      <c r="J39" s="183">
        <f t="shared" si="0"/>
        <v>0.03</v>
      </c>
    </row>
    <row r="40" spans="2:10" ht="16.5" customHeight="1" thickBot="1" x14ac:dyDescent="0.3">
      <c r="B40" s="179">
        <v>13</v>
      </c>
      <c r="C40" s="180">
        <v>10072115</v>
      </c>
      <c r="D40" s="180" t="s">
        <v>708</v>
      </c>
      <c r="E40" s="180" t="s">
        <v>693</v>
      </c>
      <c r="F40" s="181">
        <v>42721</v>
      </c>
      <c r="G40" s="181">
        <v>36161</v>
      </c>
      <c r="H40" s="182">
        <v>495832</v>
      </c>
      <c r="I40" s="183">
        <v>0.85</v>
      </c>
      <c r="J40" s="183">
        <f t="shared" si="0"/>
        <v>421.46</v>
      </c>
    </row>
    <row r="41" spans="2:10" x14ac:dyDescent="0.25">
      <c r="B41" s="179">
        <v>14</v>
      </c>
      <c r="C41" s="180">
        <v>10072118</v>
      </c>
      <c r="D41" s="180" t="s">
        <v>709</v>
      </c>
      <c r="E41" s="180" t="s">
        <v>693</v>
      </c>
      <c r="F41" s="181">
        <v>42950</v>
      </c>
      <c r="G41" s="181">
        <v>36161</v>
      </c>
      <c r="H41" s="182">
        <v>361280</v>
      </c>
      <c r="I41" s="183">
        <v>0.85</v>
      </c>
      <c r="J41" s="183">
        <f t="shared" si="0"/>
        <v>307.08999999999997</v>
      </c>
    </row>
    <row r="42" spans="2:10" x14ac:dyDescent="0.25">
      <c r="B42" s="179">
        <v>15</v>
      </c>
      <c r="C42" s="180">
        <v>10072118</v>
      </c>
      <c r="D42" s="180" t="s">
        <v>709</v>
      </c>
      <c r="E42" s="180" t="s">
        <v>702</v>
      </c>
      <c r="F42" s="181">
        <v>42950</v>
      </c>
      <c r="G42" s="181">
        <v>36161</v>
      </c>
      <c r="H42" s="182">
        <v>3451</v>
      </c>
      <c r="I42" s="183">
        <v>0.85</v>
      </c>
      <c r="J42" s="183">
        <f t="shared" si="0"/>
        <v>2.93</v>
      </c>
    </row>
    <row r="43" spans="2:10" ht="16.5" customHeight="1" thickBot="1" x14ac:dyDescent="0.3">
      <c r="B43" s="179">
        <v>16</v>
      </c>
      <c r="C43" s="180">
        <v>10072120</v>
      </c>
      <c r="D43" s="180" t="s">
        <v>710</v>
      </c>
      <c r="E43" s="180" t="s">
        <v>693</v>
      </c>
      <c r="F43" s="181">
        <v>42259</v>
      </c>
      <c r="G43" s="181">
        <v>36161</v>
      </c>
      <c r="H43" s="182">
        <v>377395</v>
      </c>
      <c r="I43" s="183">
        <v>0.85</v>
      </c>
      <c r="J43" s="183">
        <f t="shared" si="0"/>
        <v>320.79000000000002</v>
      </c>
    </row>
    <row r="44" spans="2:10" ht="16.5" customHeight="1" thickTop="1" x14ac:dyDescent="0.25">
      <c r="B44" s="179">
        <v>17</v>
      </c>
      <c r="C44" s="180">
        <v>10072120</v>
      </c>
      <c r="D44" s="180" t="s">
        <v>710</v>
      </c>
      <c r="E44" s="180" t="s">
        <v>702</v>
      </c>
      <c r="F44" s="181">
        <v>42259</v>
      </c>
      <c r="G44" s="181">
        <v>36161</v>
      </c>
      <c r="H44" s="182">
        <v>3650</v>
      </c>
      <c r="I44" s="183">
        <v>0.85</v>
      </c>
      <c r="J44" s="183">
        <f t="shared" si="0"/>
        <v>3.1</v>
      </c>
    </row>
    <row r="45" spans="2:10" x14ac:dyDescent="0.25">
      <c r="B45" s="179">
        <v>18</v>
      </c>
      <c r="C45" s="180">
        <v>10072122</v>
      </c>
      <c r="D45" s="180" t="s">
        <v>711</v>
      </c>
      <c r="E45" s="180" t="s">
        <v>693</v>
      </c>
      <c r="F45" s="181">
        <v>43375</v>
      </c>
      <c r="G45" s="181">
        <v>36161</v>
      </c>
      <c r="H45" s="182">
        <v>688</v>
      </c>
      <c r="I45" s="183">
        <v>0.85</v>
      </c>
      <c r="J45" s="183">
        <f t="shared" si="0"/>
        <v>0.57999999999999996</v>
      </c>
    </row>
    <row r="46" spans="2:10" x14ac:dyDescent="0.25">
      <c r="B46" s="179">
        <v>19</v>
      </c>
      <c r="C46" s="180">
        <v>10072143</v>
      </c>
      <c r="D46" s="180" t="s">
        <v>712</v>
      </c>
      <c r="E46" s="180" t="s">
        <v>693</v>
      </c>
      <c r="F46" s="181">
        <v>42284</v>
      </c>
      <c r="G46" s="181">
        <v>36161</v>
      </c>
      <c r="H46" s="182">
        <v>906647</v>
      </c>
      <c r="I46" s="183">
        <v>0.85</v>
      </c>
      <c r="J46" s="183">
        <f t="shared" si="0"/>
        <v>770.65</v>
      </c>
    </row>
    <row r="47" spans="2:10" x14ac:dyDescent="0.25">
      <c r="B47" s="179">
        <v>20</v>
      </c>
      <c r="C47" s="180">
        <v>10072143</v>
      </c>
      <c r="D47" s="180" t="s">
        <v>712</v>
      </c>
      <c r="E47" s="180" t="s">
        <v>702</v>
      </c>
      <c r="F47" s="181">
        <v>42284</v>
      </c>
      <c r="G47" s="181">
        <v>36161</v>
      </c>
      <c r="H47" s="182">
        <v>3411</v>
      </c>
      <c r="I47" s="183">
        <v>0.85</v>
      </c>
      <c r="J47" s="183">
        <f t="shared" si="0"/>
        <v>2.9</v>
      </c>
    </row>
    <row r="48" spans="2:10" x14ac:dyDescent="0.25">
      <c r="B48" s="179">
        <v>21</v>
      </c>
      <c r="C48" s="180">
        <v>10072151</v>
      </c>
      <c r="D48" s="180" t="s">
        <v>713</v>
      </c>
      <c r="E48" s="180" t="s">
        <v>693</v>
      </c>
      <c r="F48" s="181">
        <v>43376</v>
      </c>
      <c r="G48" s="181">
        <v>43737</v>
      </c>
      <c r="H48" s="182">
        <v>17496</v>
      </c>
      <c r="I48" s="183">
        <v>0.85</v>
      </c>
      <c r="J48" s="183">
        <f t="shared" si="0"/>
        <v>14.87</v>
      </c>
    </row>
    <row r="49" spans="2:10" x14ac:dyDescent="0.25">
      <c r="B49" s="179">
        <v>22</v>
      </c>
      <c r="C49" s="180">
        <v>10072155</v>
      </c>
      <c r="D49" s="180" t="s">
        <v>714</v>
      </c>
      <c r="E49" s="180" t="s">
        <v>693</v>
      </c>
      <c r="F49" s="181">
        <v>42258</v>
      </c>
      <c r="G49" s="181">
        <v>36161</v>
      </c>
      <c r="H49" s="182">
        <v>362001</v>
      </c>
      <c r="I49" s="183">
        <v>0.85</v>
      </c>
      <c r="J49" s="183">
        <f t="shared" si="0"/>
        <v>307.7</v>
      </c>
    </row>
    <row r="50" spans="2:10" x14ac:dyDescent="0.25">
      <c r="B50" s="179">
        <v>23</v>
      </c>
      <c r="C50" s="180">
        <v>10072155</v>
      </c>
      <c r="D50" s="180" t="s">
        <v>714</v>
      </c>
      <c r="E50" s="180" t="s">
        <v>702</v>
      </c>
      <c r="F50" s="181">
        <v>42258</v>
      </c>
      <c r="G50" s="181">
        <v>36161</v>
      </c>
      <c r="H50" s="182">
        <v>3643</v>
      </c>
      <c r="I50" s="183">
        <v>0.85</v>
      </c>
      <c r="J50" s="183">
        <f t="shared" si="0"/>
        <v>3.1</v>
      </c>
    </row>
    <row r="51" spans="2:10" x14ac:dyDescent="0.25">
      <c r="B51" s="179">
        <v>24</v>
      </c>
      <c r="C51" s="180">
        <v>10072156</v>
      </c>
      <c r="D51" s="180" t="s">
        <v>715</v>
      </c>
      <c r="E51" s="180" t="s">
        <v>693</v>
      </c>
      <c r="F51" s="181">
        <v>42258</v>
      </c>
      <c r="G51" s="181">
        <v>36161</v>
      </c>
      <c r="H51" s="182">
        <v>33768</v>
      </c>
      <c r="I51" s="183">
        <v>0.85</v>
      </c>
      <c r="J51" s="183">
        <f t="shared" si="0"/>
        <v>28.7</v>
      </c>
    </row>
    <row r="52" spans="2:10" x14ac:dyDescent="0.25">
      <c r="B52" s="179">
        <v>25</v>
      </c>
      <c r="C52" s="180">
        <v>10072156</v>
      </c>
      <c r="D52" s="180" t="s">
        <v>715</v>
      </c>
      <c r="E52" s="180" t="s">
        <v>702</v>
      </c>
      <c r="F52" s="181">
        <v>42258</v>
      </c>
      <c r="G52" s="181">
        <v>36161</v>
      </c>
      <c r="H52" s="182">
        <v>812</v>
      </c>
      <c r="I52" s="183">
        <v>0.85</v>
      </c>
      <c r="J52" s="183">
        <f t="shared" si="0"/>
        <v>0.69</v>
      </c>
    </row>
    <row r="53" spans="2:10" x14ac:dyDescent="0.25">
      <c r="B53" s="179">
        <v>26</v>
      </c>
      <c r="C53" s="180">
        <v>10072157</v>
      </c>
      <c r="D53" s="180" t="s">
        <v>716</v>
      </c>
      <c r="E53" s="180" t="s">
        <v>693</v>
      </c>
      <c r="F53" s="181">
        <v>42936</v>
      </c>
      <c r="G53" s="181">
        <v>36161</v>
      </c>
      <c r="H53" s="182">
        <v>34572</v>
      </c>
      <c r="I53" s="183">
        <v>0.85</v>
      </c>
      <c r="J53" s="183">
        <f t="shared" si="0"/>
        <v>29.39</v>
      </c>
    </row>
    <row r="54" spans="2:10" x14ac:dyDescent="0.25">
      <c r="B54" s="179">
        <v>27</v>
      </c>
      <c r="C54" s="180">
        <v>10072157</v>
      </c>
      <c r="D54" s="180" t="s">
        <v>716</v>
      </c>
      <c r="E54" s="180" t="s">
        <v>702</v>
      </c>
      <c r="F54" s="181">
        <v>42936</v>
      </c>
      <c r="G54" s="181">
        <v>36161</v>
      </c>
      <c r="H54" s="182">
        <v>790</v>
      </c>
      <c r="I54" s="183">
        <v>0.85</v>
      </c>
      <c r="J54" s="183">
        <f t="shared" si="0"/>
        <v>0.67</v>
      </c>
    </row>
    <row r="55" spans="2:10" x14ac:dyDescent="0.25">
      <c r="B55" s="179">
        <v>28</v>
      </c>
      <c r="C55" s="180">
        <v>10072159</v>
      </c>
      <c r="D55" s="180" t="s">
        <v>717</v>
      </c>
      <c r="E55" s="180" t="s">
        <v>693</v>
      </c>
      <c r="F55" s="181">
        <v>43298</v>
      </c>
      <c r="G55" s="181">
        <v>36161</v>
      </c>
      <c r="H55" s="182">
        <v>34959</v>
      </c>
      <c r="I55" s="183">
        <v>0.85</v>
      </c>
      <c r="J55" s="183">
        <f t="shared" si="0"/>
        <v>29.72</v>
      </c>
    </row>
    <row r="56" spans="2:10" x14ac:dyDescent="0.25">
      <c r="B56" s="179">
        <v>29</v>
      </c>
      <c r="C56" s="180">
        <v>10072159</v>
      </c>
      <c r="D56" s="180" t="s">
        <v>717</v>
      </c>
      <c r="E56" s="180" t="s">
        <v>702</v>
      </c>
      <c r="F56" s="181">
        <v>43298</v>
      </c>
      <c r="G56" s="181">
        <v>36161</v>
      </c>
      <c r="H56" s="182">
        <v>769</v>
      </c>
      <c r="I56" s="183">
        <v>0.85</v>
      </c>
      <c r="J56" s="183">
        <f t="shared" si="0"/>
        <v>0.65</v>
      </c>
    </row>
    <row r="57" spans="2:10" x14ac:dyDescent="0.25">
      <c r="B57" s="179">
        <v>30</v>
      </c>
      <c r="C57" s="180">
        <v>10072172</v>
      </c>
      <c r="D57" s="180" t="s">
        <v>718</v>
      </c>
      <c r="E57" s="180" t="s">
        <v>693</v>
      </c>
      <c r="F57" s="181">
        <v>43377</v>
      </c>
      <c r="G57" s="181">
        <v>43737</v>
      </c>
      <c r="H57" s="182">
        <v>220193</v>
      </c>
      <c r="I57" s="183">
        <v>0.85</v>
      </c>
      <c r="J57" s="183">
        <f t="shared" si="0"/>
        <v>187.16</v>
      </c>
    </row>
    <row r="58" spans="2:10" x14ac:dyDescent="0.25">
      <c r="B58" s="179">
        <v>31</v>
      </c>
      <c r="C58" s="180">
        <v>10072182</v>
      </c>
      <c r="D58" s="180" t="s">
        <v>719</v>
      </c>
      <c r="E58" s="180" t="s">
        <v>693</v>
      </c>
      <c r="F58" s="181">
        <v>43381</v>
      </c>
      <c r="G58" s="181">
        <v>43737</v>
      </c>
      <c r="H58" s="182">
        <v>869859</v>
      </c>
      <c r="I58" s="183">
        <v>0.85</v>
      </c>
      <c r="J58" s="183">
        <f t="shared" si="0"/>
        <v>739.38</v>
      </c>
    </row>
    <row r="59" spans="2:10" x14ac:dyDescent="0.25">
      <c r="B59" s="179">
        <v>32</v>
      </c>
      <c r="C59" s="180">
        <v>10072182</v>
      </c>
      <c r="D59" s="180" t="s">
        <v>719</v>
      </c>
      <c r="E59" s="180" t="s">
        <v>702</v>
      </c>
      <c r="F59" s="181">
        <v>43381</v>
      </c>
      <c r="G59" s="181">
        <v>43737</v>
      </c>
      <c r="H59" s="182">
        <v>98336</v>
      </c>
      <c r="I59" s="183">
        <v>0.85</v>
      </c>
      <c r="J59" s="183">
        <f t="shared" si="0"/>
        <v>83.59</v>
      </c>
    </row>
    <row r="60" spans="2:10" x14ac:dyDescent="0.25">
      <c r="B60" s="179">
        <v>33</v>
      </c>
      <c r="C60" s="180">
        <v>10072188</v>
      </c>
      <c r="D60" s="180" t="s">
        <v>720</v>
      </c>
      <c r="E60" s="180" t="s">
        <v>693</v>
      </c>
      <c r="F60" s="181">
        <v>42568</v>
      </c>
      <c r="G60" s="181">
        <v>36161</v>
      </c>
      <c r="H60" s="182">
        <v>382816</v>
      </c>
      <c r="I60" s="183">
        <v>0.85</v>
      </c>
      <c r="J60" s="183">
        <f t="shared" si="0"/>
        <v>325.39</v>
      </c>
    </row>
    <row r="61" spans="2:10" x14ac:dyDescent="0.25">
      <c r="B61" s="179">
        <v>34</v>
      </c>
      <c r="C61" s="180">
        <v>10072188</v>
      </c>
      <c r="D61" s="180" t="s">
        <v>720</v>
      </c>
      <c r="E61" s="180" t="s">
        <v>702</v>
      </c>
      <c r="F61" s="181">
        <v>42568</v>
      </c>
      <c r="G61" s="181">
        <v>36161</v>
      </c>
      <c r="H61" s="182">
        <v>3577</v>
      </c>
      <c r="I61" s="183">
        <v>0.85</v>
      </c>
      <c r="J61" s="183">
        <f t="shared" si="0"/>
        <v>3.04</v>
      </c>
    </row>
    <row r="62" spans="2:10" x14ac:dyDescent="0.25">
      <c r="B62" s="179">
        <v>35</v>
      </c>
      <c r="C62" s="180">
        <v>10072195</v>
      </c>
      <c r="D62" s="180" t="s">
        <v>721</v>
      </c>
      <c r="E62" s="180" t="s">
        <v>693</v>
      </c>
      <c r="F62" s="181">
        <v>42271</v>
      </c>
      <c r="G62" s="181">
        <v>36161</v>
      </c>
      <c r="H62" s="182">
        <v>398063</v>
      </c>
      <c r="I62" s="183">
        <v>0.85</v>
      </c>
      <c r="J62" s="183">
        <f t="shared" si="0"/>
        <v>338.35</v>
      </c>
    </row>
    <row r="63" spans="2:10" x14ac:dyDescent="0.25">
      <c r="B63" s="179">
        <v>36</v>
      </c>
      <c r="C63" s="180">
        <v>10072195</v>
      </c>
      <c r="D63" s="180" t="s">
        <v>721</v>
      </c>
      <c r="E63" s="180" t="s">
        <v>702</v>
      </c>
      <c r="F63" s="181">
        <v>42271</v>
      </c>
      <c r="G63" s="181">
        <v>36161</v>
      </c>
      <c r="H63" s="182">
        <v>3631</v>
      </c>
      <c r="I63" s="183">
        <v>0.85</v>
      </c>
      <c r="J63" s="183">
        <f t="shared" si="0"/>
        <v>3.09</v>
      </c>
    </row>
    <row r="64" spans="2:10" x14ac:dyDescent="0.25">
      <c r="B64" s="179">
        <v>37</v>
      </c>
      <c r="C64" s="180">
        <v>10072199</v>
      </c>
      <c r="D64" s="180" t="s">
        <v>722</v>
      </c>
      <c r="E64" s="180" t="s">
        <v>693</v>
      </c>
      <c r="F64" s="181">
        <v>43381</v>
      </c>
      <c r="G64" s="181">
        <v>43730</v>
      </c>
      <c r="H64" s="182">
        <v>552241</v>
      </c>
      <c r="I64" s="183">
        <v>0.85</v>
      </c>
      <c r="J64" s="183">
        <f t="shared" si="0"/>
        <v>469.4</v>
      </c>
    </row>
    <row r="65" spans="2:10" x14ac:dyDescent="0.25">
      <c r="B65" s="179">
        <v>38</v>
      </c>
      <c r="C65" s="180">
        <v>10072215</v>
      </c>
      <c r="D65" s="180" t="s">
        <v>723</v>
      </c>
      <c r="E65" s="180" t="s">
        <v>693</v>
      </c>
      <c r="F65" s="181">
        <v>43383</v>
      </c>
      <c r="G65" s="181">
        <v>43708</v>
      </c>
      <c r="H65" s="182">
        <v>1480195</v>
      </c>
      <c r="I65" s="183">
        <v>0.85</v>
      </c>
      <c r="J65" s="183">
        <f t="shared" si="0"/>
        <v>1258.17</v>
      </c>
    </row>
    <row r="66" spans="2:10" x14ac:dyDescent="0.25">
      <c r="B66" s="179">
        <v>39</v>
      </c>
      <c r="C66" s="180">
        <v>10072221</v>
      </c>
      <c r="D66" s="180" t="s">
        <v>724</v>
      </c>
      <c r="E66" s="180" t="s">
        <v>693</v>
      </c>
      <c r="F66" s="181">
        <v>43382</v>
      </c>
      <c r="G66" s="181">
        <v>43723</v>
      </c>
      <c r="H66" s="182">
        <v>117738</v>
      </c>
      <c r="I66" s="183">
        <v>0.85</v>
      </c>
      <c r="J66" s="183">
        <f t="shared" si="0"/>
        <v>100.08</v>
      </c>
    </row>
    <row r="67" spans="2:10" x14ac:dyDescent="0.25">
      <c r="B67" s="179">
        <v>40</v>
      </c>
      <c r="C67" s="180">
        <v>10072226</v>
      </c>
      <c r="D67" s="180" t="s">
        <v>725</v>
      </c>
      <c r="E67" s="180" t="s">
        <v>693</v>
      </c>
      <c r="F67" s="181">
        <v>43383</v>
      </c>
      <c r="G67" s="181">
        <v>43716</v>
      </c>
      <c r="H67" s="182">
        <v>4968</v>
      </c>
      <c r="I67" s="183">
        <v>0.85</v>
      </c>
      <c r="J67" s="183">
        <f t="shared" si="0"/>
        <v>4.22</v>
      </c>
    </row>
    <row r="68" spans="2:10" x14ac:dyDescent="0.25">
      <c r="B68" s="179">
        <v>41</v>
      </c>
      <c r="C68" s="180">
        <v>10072229</v>
      </c>
      <c r="D68" s="180" t="s">
        <v>726</v>
      </c>
      <c r="E68" s="180" t="s">
        <v>693</v>
      </c>
      <c r="F68" s="181">
        <v>43384</v>
      </c>
      <c r="G68" s="181">
        <v>43731</v>
      </c>
      <c r="H68" s="182">
        <v>92919</v>
      </c>
      <c r="I68" s="183">
        <v>0.85</v>
      </c>
      <c r="J68" s="183">
        <f t="shared" si="0"/>
        <v>78.98</v>
      </c>
    </row>
    <row r="69" spans="2:10" x14ac:dyDescent="0.25">
      <c r="B69" s="179">
        <v>42</v>
      </c>
      <c r="C69" s="180">
        <v>10131995</v>
      </c>
      <c r="D69" s="180" t="s">
        <v>727</v>
      </c>
      <c r="E69" s="180" t="s">
        <v>693</v>
      </c>
      <c r="F69" s="181">
        <v>43404</v>
      </c>
      <c r="G69" s="181">
        <v>43688</v>
      </c>
      <c r="H69" s="182">
        <v>86248</v>
      </c>
      <c r="I69" s="183">
        <v>0.85</v>
      </c>
      <c r="J69" s="183">
        <f t="shared" si="0"/>
        <v>73.31</v>
      </c>
    </row>
    <row r="70" spans="2:10" x14ac:dyDescent="0.25">
      <c r="B70" s="179">
        <v>43</v>
      </c>
      <c r="C70" s="180">
        <v>10152029</v>
      </c>
      <c r="D70" s="180" t="s">
        <v>728</v>
      </c>
      <c r="E70" s="180" t="s">
        <v>693</v>
      </c>
      <c r="F70" s="181">
        <v>43465</v>
      </c>
      <c r="G70" s="181">
        <v>43730</v>
      </c>
      <c r="H70" s="182">
        <v>32906</v>
      </c>
      <c r="I70" s="183">
        <v>0.85</v>
      </c>
      <c r="J70" s="183">
        <f t="shared" si="0"/>
        <v>27.97</v>
      </c>
    </row>
    <row r="71" spans="2:10" x14ac:dyDescent="0.25">
      <c r="B71" s="179">
        <v>44</v>
      </c>
      <c r="C71" s="180">
        <v>10152041</v>
      </c>
      <c r="D71" s="180" t="s">
        <v>729</v>
      </c>
      <c r="E71" s="180" t="s">
        <v>693</v>
      </c>
      <c r="F71" s="181">
        <v>43466</v>
      </c>
      <c r="G71" s="181">
        <v>43646</v>
      </c>
      <c r="H71" s="182">
        <v>10</v>
      </c>
      <c r="I71" s="183">
        <v>0.85</v>
      </c>
      <c r="J71" s="183">
        <f t="shared" si="0"/>
        <v>0.01</v>
      </c>
    </row>
    <row r="72" spans="2:10" x14ac:dyDescent="0.25">
      <c r="B72" s="179">
        <v>45</v>
      </c>
      <c r="C72" s="180">
        <v>10152043</v>
      </c>
      <c r="D72" s="180" t="s">
        <v>730</v>
      </c>
      <c r="E72" s="180" t="s">
        <v>693</v>
      </c>
      <c r="F72" s="181">
        <v>43466</v>
      </c>
      <c r="G72" s="181">
        <v>43708</v>
      </c>
      <c r="H72" s="182">
        <v>288515</v>
      </c>
      <c r="I72" s="183">
        <v>0.85</v>
      </c>
      <c r="J72" s="183">
        <f t="shared" si="0"/>
        <v>245.24</v>
      </c>
    </row>
    <row r="73" spans="2:10" x14ac:dyDescent="0.25">
      <c r="B73" s="179">
        <v>46</v>
      </c>
      <c r="C73" s="180">
        <v>10152044</v>
      </c>
      <c r="D73" s="180" t="s">
        <v>731</v>
      </c>
      <c r="E73" s="180" t="s">
        <v>693</v>
      </c>
      <c r="F73" s="181">
        <v>43466</v>
      </c>
      <c r="G73" s="181">
        <v>43708</v>
      </c>
      <c r="H73" s="182">
        <v>169360</v>
      </c>
      <c r="I73" s="183">
        <v>0.85</v>
      </c>
      <c r="J73" s="183">
        <f t="shared" si="0"/>
        <v>143.96</v>
      </c>
    </row>
    <row r="74" spans="2:10" x14ac:dyDescent="0.25">
      <c r="B74" s="179">
        <v>47</v>
      </c>
      <c r="C74" s="180">
        <v>10152049</v>
      </c>
      <c r="D74" s="180" t="s">
        <v>732</v>
      </c>
      <c r="E74" s="180" t="s">
        <v>693</v>
      </c>
      <c r="F74" s="181">
        <v>43467</v>
      </c>
      <c r="G74" s="181">
        <v>43738</v>
      </c>
      <c r="H74" s="182">
        <v>1</v>
      </c>
      <c r="I74" s="183">
        <v>0.85</v>
      </c>
      <c r="J74" s="183">
        <f t="shared" si="0"/>
        <v>0</v>
      </c>
    </row>
    <row r="75" spans="2:10" x14ac:dyDescent="0.25">
      <c r="B75" s="179">
        <v>48</v>
      </c>
      <c r="C75" s="180">
        <v>10152051</v>
      </c>
      <c r="D75" s="180" t="s">
        <v>733</v>
      </c>
      <c r="E75" s="180" t="s">
        <v>693</v>
      </c>
      <c r="F75" s="181">
        <v>43466</v>
      </c>
      <c r="G75" s="181">
        <v>43708</v>
      </c>
      <c r="H75" s="182">
        <v>395284</v>
      </c>
      <c r="I75" s="183">
        <v>0.85</v>
      </c>
      <c r="J75" s="183">
        <f t="shared" si="0"/>
        <v>335.99</v>
      </c>
    </row>
    <row r="76" spans="2:10" x14ac:dyDescent="0.25">
      <c r="B76" s="179">
        <v>49</v>
      </c>
      <c r="C76" s="180">
        <v>10152052</v>
      </c>
      <c r="D76" s="180" t="s">
        <v>734</v>
      </c>
      <c r="E76" s="180" t="s">
        <v>693</v>
      </c>
      <c r="F76" s="181">
        <v>43466</v>
      </c>
      <c r="G76" s="181">
        <v>43708</v>
      </c>
      <c r="H76" s="182">
        <v>159966</v>
      </c>
      <c r="I76" s="183">
        <v>0.85</v>
      </c>
      <c r="J76" s="183">
        <f t="shared" si="0"/>
        <v>135.97</v>
      </c>
    </row>
    <row r="77" spans="2:10" x14ac:dyDescent="0.25">
      <c r="B77" s="179">
        <v>50</v>
      </c>
      <c r="C77" s="180">
        <v>10152056</v>
      </c>
      <c r="D77" s="180" t="s">
        <v>735</v>
      </c>
      <c r="E77" s="180" t="s">
        <v>693</v>
      </c>
      <c r="F77" s="181">
        <v>43467</v>
      </c>
      <c r="G77" s="181">
        <v>43738</v>
      </c>
      <c r="H77" s="182">
        <v>85</v>
      </c>
      <c r="I77" s="183">
        <v>0.85</v>
      </c>
      <c r="J77" s="183">
        <f t="shared" si="0"/>
        <v>7.0000000000000007E-2</v>
      </c>
    </row>
    <row r="78" spans="2:10" x14ac:dyDescent="0.25">
      <c r="B78" s="179">
        <v>51</v>
      </c>
      <c r="C78" s="180">
        <v>10152084</v>
      </c>
      <c r="D78" s="180" t="s">
        <v>736</v>
      </c>
      <c r="E78" s="180" t="s">
        <v>693</v>
      </c>
      <c r="F78" s="181">
        <v>43467</v>
      </c>
      <c r="G78" s="181">
        <v>43702</v>
      </c>
      <c r="H78" s="182">
        <v>296945</v>
      </c>
      <c r="I78" s="183">
        <v>0.85</v>
      </c>
      <c r="J78" s="183">
        <f t="shared" si="0"/>
        <v>252.4</v>
      </c>
    </row>
    <row r="79" spans="2:10" x14ac:dyDescent="0.25">
      <c r="B79" s="179">
        <v>52</v>
      </c>
      <c r="C79" s="180">
        <v>10152094</v>
      </c>
      <c r="D79" s="180" t="s">
        <v>737</v>
      </c>
      <c r="E79" s="180" t="s">
        <v>693</v>
      </c>
      <c r="F79" s="181">
        <v>43467</v>
      </c>
      <c r="G79" s="181">
        <v>43738</v>
      </c>
      <c r="H79" s="182">
        <v>15</v>
      </c>
      <c r="I79" s="183">
        <v>0.85</v>
      </c>
      <c r="J79" s="183">
        <f t="shared" si="0"/>
        <v>0.01</v>
      </c>
    </row>
    <row r="80" spans="2:10" x14ac:dyDescent="0.25">
      <c r="B80" s="179">
        <v>53</v>
      </c>
      <c r="C80" s="180">
        <v>10152109</v>
      </c>
      <c r="D80" s="180" t="s">
        <v>738</v>
      </c>
      <c r="E80" s="180" t="s">
        <v>693</v>
      </c>
      <c r="F80" s="181">
        <v>43472</v>
      </c>
      <c r="G80" s="181">
        <v>43730</v>
      </c>
      <c r="H80" s="182">
        <v>346331</v>
      </c>
      <c r="I80" s="183">
        <v>0.85</v>
      </c>
      <c r="J80" s="183">
        <f t="shared" si="0"/>
        <v>294.38</v>
      </c>
    </row>
    <row r="81" spans="2:10" x14ac:dyDescent="0.25">
      <c r="B81" s="179">
        <v>54</v>
      </c>
      <c r="C81" s="180">
        <v>10181975</v>
      </c>
      <c r="D81" s="180" t="s">
        <v>739</v>
      </c>
      <c r="E81" s="180" t="s">
        <v>693</v>
      </c>
      <c r="F81" s="181">
        <v>43472</v>
      </c>
      <c r="G81" s="181">
        <v>43737</v>
      </c>
      <c r="H81" s="182">
        <v>301487</v>
      </c>
      <c r="I81" s="183">
        <v>0.85</v>
      </c>
      <c r="J81" s="183">
        <f t="shared" si="0"/>
        <v>256.26</v>
      </c>
    </row>
    <row r="82" spans="2:10" x14ac:dyDescent="0.25">
      <c r="B82" s="179">
        <v>55</v>
      </c>
      <c r="C82" s="180">
        <v>10181976</v>
      </c>
      <c r="D82" s="180" t="s">
        <v>740</v>
      </c>
      <c r="E82" s="180" t="s">
        <v>693</v>
      </c>
      <c r="F82" s="181">
        <v>43479</v>
      </c>
      <c r="G82" s="181">
        <v>36161</v>
      </c>
      <c r="H82" s="182">
        <v>375326</v>
      </c>
      <c r="I82" s="183">
        <v>0.85</v>
      </c>
      <c r="J82" s="183">
        <f t="shared" si="0"/>
        <v>319.02999999999997</v>
      </c>
    </row>
    <row r="83" spans="2:10" x14ac:dyDescent="0.25">
      <c r="B83" s="179">
        <v>56</v>
      </c>
      <c r="C83" s="180">
        <v>10181976</v>
      </c>
      <c r="D83" s="180" t="s">
        <v>740</v>
      </c>
      <c r="E83" s="180" t="s">
        <v>702</v>
      </c>
      <c r="F83" s="181">
        <v>43479</v>
      </c>
      <c r="G83" s="181">
        <v>36161</v>
      </c>
      <c r="H83" s="182">
        <v>3714</v>
      </c>
      <c r="I83" s="183">
        <v>0.85</v>
      </c>
      <c r="J83" s="183">
        <f t="shared" si="0"/>
        <v>3.16</v>
      </c>
    </row>
    <row r="84" spans="2:10" x14ac:dyDescent="0.25">
      <c r="B84" s="179">
        <v>57</v>
      </c>
      <c r="C84" s="180">
        <v>10182045</v>
      </c>
      <c r="D84" s="180" t="s">
        <v>741</v>
      </c>
      <c r="E84" s="180" t="s">
        <v>693</v>
      </c>
      <c r="F84" s="181">
        <v>43490</v>
      </c>
      <c r="G84" s="181">
        <v>43737</v>
      </c>
      <c r="H84" s="182">
        <v>113871</v>
      </c>
      <c r="I84" s="183">
        <v>0.85</v>
      </c>
      <c r="J84" s="183">
        <f t="shared" si="0"/>
        <v>96.79</v>
      </c>
    </row>
    <row r="85" spans="2:10" x14ac:dyDescent="0.25">
      <c r="B85" s="179">
        <v>58</v>
      </c>
      <c r="C85" s="180">
        <v>10182052</v>
      </c>
      <c r="D85" s="180" t="s">
        <v>742</v>
      </c>
      <c r="E85" s="180" t="s">
        <v>693</v>
      </c>
      <c r="F85" s="181">
        <v>43488</v>
      </c>
      <c r="G85" s="181">
        <v>43646</v>
      </c>
      <c r="H85" s="182">
        <v>3</v>
      </c>
      <c r="I85" s="183">
        <v>0.85</v>
      </c>
      <c r="J85" s="183">
        <f t="shared" si="0"/>
        <v>0</v>
      </c>
    </row>
    <row r="86" spans="2:10" x14ac:dyDescent="0.25">
      <c r="B86" s="179">
        <v>59</v>
      </c>
      <c r="C86" s="180">
        <v>10182079</v>
      </c>
      <c r="D86" s="180" t="s">
        <v>743</v>
      </c>
      <c r="E86" s="180" t="s">
        <v>693</v>
      </c>
      <c r="F86" s="181">
        <v>43500</v>
      </c>
      <c r="G86" s="181">
        <v>43738</v>
      </c>
      <c r="H86" s="182">
        <v>346832</v>
      </c>
      <c r="I86" s="183">
        <v>0.85</v>
      </c>
      <c r="J86" s="183">
        <f t="shared" si="0"/>
        <v>294.81</v>
      </c>
    </row>
    <row r="87" spans="2:10" x14ac:dyDescent="0.25">
      <c r="B87" s="179">
        <v>60</v>
      </c>
      <c r="C87" s="180">
        <v>10182090</v>
      </c>
      <c r="D87" s="180" t="s">
        <v>744</v>
      </c>
      <c r="E87" s="180" t="s">
        <v>693</v>
      </c>
      <c r="F87" s="181">
        <v>43507</v>
      </c>
      <c r="G87" s="181">
        <v>43737</v>
      </c>
      <c r="H87" s="182">
        <v>47058</v>
      </c>
      <c r="I87" s="183">
        <v>0.85</v>
      </c>
      <c r="J87" s="183">
        <f t="shared" si="0"/>
        <v>40</v>
      </c>
    </row>
    <row r="88" spans="2:10" x14ac:dyDescent="0.25">
      <c r="B88" s="179">
        <v>61</v>
      </c>
      <c r="C88" s="180">
        <v>10182092</v>
      </c>
      <c r="D88" s="180" t="s">
        <v>745</v>
      </c>
      <c r="E88" s="180" t="s">
        <v>693</v>
      </c>
      <c r="F88" s="181">
        <v>43500</v>
      </c>
      <c r="G88" s="181">
        <v>43688</v>
      </c>
      <c r="H88" s="182">
        <v>46615</v>
      </c>
      <c r="I88" s="183">
        <v>0.85</v>
      </c>
      <c r="J88" s="183">
        <f t="shared" si="0"/>
        <v>39.619999999999997</v>
      </c>
    </row>
    <row r="89" spans="2:10" x14ac:dyDescent="0.25">
      <c r="B89" s="179">
        <v>62</v>
      </c>
      <c r="C89" s="180">
        <v>10182092</v>
      </c>
      <c r="D89" s="180" t="s">
        <v>745</v>
      </c>
      <c r="E89" s="180" t="s">
        <v>702</v>
      </c>
      <c r="F89" s="181">
        <v>43500</v>
      </c>
      <c r="G89" s="181">
        <v>43688</v>
      </c>
      <c r="H89" s="182">
        <v>2977</v>
      </c>
      <c r="I89" s="183">
        <v>0.85</v>
      </c>
      <c r="J89" s="183">
        <f t="shared" si="0"/>
        <v>2.5299999999999998</v>
      </c>
    </row>
    <row r="90" spans="2:10" x14ac:dyDescent="0.25">
      <c r="B90" s="179">
        <v>63</v>
      </c>
      <c r="C90" s="180">
        <v>10182104</v>
      </c>
      <c r="D90" s="180" t="s">
        <v>746</v>
      </c>
      <c r="E90" s="180" t="s">
        <v>693</v>
      </c>
      <c r="F90" s="181">
        <v>43508</v>
      </c>
      <c r="G90" s="181">
        <v>43708</v>
      </c>
      <c r="H90" s="182">
        <v>271103</v>
      </c>
      <c r="I90" s="183">
        <v>0.85</v>
      </c>
      <c r="J90" s="183">
        <f t="shared" si="0"/>
        <v>230.44</v>
      </c>
    </row>
    <row r="91" spans="2:10" x14ac:dyDescent="0.25">
      <c r="B91" s="179">
        <v>64</v>
      </c>
      <c r="C91" s="180">
        <v>10182104</v>
      </c>
      <c r="D91" s="180" t="s">
        <v>746</v>
      </c>
      <c r="E91" s="180" t="s">
        <v>702</v>
      </c>
      <c r="F91" s="181">
        <v>43508</v>
      </c>
      <c r="G91" s="181">
        <v>43708</v>
      </c>
      <c r="H91" s="182">
        <v>17127</v>
      </c>
      <c r="I91" s="183">
        <v>0.85</v>
      </c>
      <c r="J91" s="183">
        <f t="shared" si="0"/>
        <v>14.56</v>
      </c>
    </row>
    <row r="92" spans="2:10" x14ac:dyDescent="0.25">
      <c r="B92" s="179">
        <v>65</v>
      </c>
      <c r="C92" s="180">
        <v>10211973</v>
      </c>
      <c r="D92" s="180" t="s">
        <v>747</v>
      </c>
      <c r="E92" s="180" t="s">
        <v>693</v>
      </c>
      <c r="F92" s="181">
        <v>43514</v>
      </c>
      <c r="G92" s="181">
        <v>43695</v>
      </c>
      <c r="H92" s="182">
        <v>224104</v>
      </c>
      <c r="I92" s="183">
        <v>0.85</v>
      </c>
      <c r="J92" s="183">
        <f t="shared" ref="J92:J155" si="1">ROUND(H92*(I92/1000),2)</f>
        <v>190.49</v>
      </c>
    </row>
    <row r="93" spans="2:10" x14ac:dyDescent="0.25">
      <c r="B93" s="179">
        <v>66</v>
      </c>
      <c r="C93" s="180">
        <v>10211973</v>
      </c>
      <c r="D93" s="180" t="s">
        <v>747</v>
      </c>
      <c r="E93" s="180" t="s">
        <v>702</v>
      </c>
      <c r="F93" s="181">
        <v>43514</v>
      </c>
      <c r="G93" s="181">
        <v>43695</v>
      </c>
      <c r="H93" s="182">
        <v>8855</v>
      </c>
      <c r="I93" s="183">
        <v>0.85</v>
      </c>
      <c r="J93" s="183">
        <f t="shared" si="1"/>
        <v>7.53</v>
      </c>
    </row>
    <row r="94" spans="2:10" x14ac:dyDescent="0.25">
      <c r="B94" s="179">
        <v>67</v>
      </c>
      <c r="C94" s="180">
        <v>10211988</v>
      </c>
      <c r="D94" s="180" t="s">
        <v>748</v>
      </c>
      <c r="E94" s="180" t="s">
        <v>693</v>
      </c>
      <c r="F94" s="181">
        <v>43501</v>
      </c>
      <c r="G94" s="181">
        <v>43646</v>
      </c>
      <c r="H94" s="182">
        <v>1912</v>
      </c>
      <c r="I94" s="183">
        <v>0.85</v>
      </c>
      <c r="J94" s="183">
        <f t="shared" si="1"/>
        <v>1.63</v>
      </c>
    </row>
    <row r="95" spans="2:10" x14ac:dyDescent="0.25">
      <c r="B95" s="179">
        <v>68</v>
      </c>
      <c r="C95" s="180">
        <v>10211988</v>
      </c>
      <c r="D95" s="180" t="s">
        <v>748</v>
      </c>
      <c r="E95" s="180" t="s">
        <v>702</v>
      </c>
      <c r="F95" s="181">
        <v>43501</v>
      </c>
      <c r="G95" s="181">
        <v>43646</v>
      </c>
      <c r="H95" s="182">
        <v>56</v>
      </c>
      <c r="I95" s="183">
        <v>0.85</v>
      </c>
      <c r="J95" s="183">
        <f t="shared" si="1"/>
        <v>0.05</v>
      </c>
    </row>
    <row r="96" spans="2:10" x14ac:dyDescent="0.25">
      <c r="B96" s="179">
        <v>69</v>
      </c>
      <c r="C96" s="180">
        <v>10212001</v>
      </c>
      <c r="D96" s="180" t="s">
        <v>749</v>
      </c>
      <c r="E96" s="180" t="s">
        <v>693</v>
      </c>
      <c r="F96" s="181">
        <v>43521</v>
      </c>
      <c r="G96" s="181">
        <v>43737</v>
      </c>
      <c r="H96" s="182">
        <v>5940</v>
      </c>
      <c r="I96" s="183">
        <v>0.85</v>
      </c>
      <c r="J96" s="183">
        <f t="shared" si="1"/>
        <v>5.05</v>
      </c>
    </row>
    <row r="97" spans="2:10" x14ac:dyDescent="0.25">
      <c r="B97" s="179">
        <v>70</v>
      </c>
      <c r="C97" s="180">
        <v>10212011</v>
      </c>
      <c r="D97" s="180" t="s">
        <v>750</v>
      </c>
      <c r="E97" s="180" t="s">
        <v>693</v>
      </c>
      <c r="F97" s="181">
        <v>42621</v>
      </c>
      <c r="G97" s="181">
        <v>36161</v>
      </c>
      <c r="H97" s="182">
        <v>34146</v>
      </c>
      <c r="I97" s="183">
        <v>0.85</v>
      </c>
      <c r="J97" s="183">
        <f t="shared" si="1"/>
        <v>29.02</v>
      </c>
    </row>
    <row r="98" spans="2:10" x14ac:dyDescent="0.25">
      <c r="B98" s="179">
        <v>71</v>
      </c>
      <c r="C98" s="180">
        <v>10212011</v>
      </c>
      <c r="D98" s="180" t="s">
        <v>750</v>
      </c>
      <c r="E98" s="180" t="s">
        <v>702</v>
      </c>
      <c r="F98" s="181">
        <v>42621</v>
      </c>
      <c r="G98" s="181">
        <v>36161</v>
      </c>
      <c r="H98" s="182">
        <v>822</v>
      </c>
      <c r="I98" s="183">
        <v>0.85</v>
      </c>
      <c r="J98" s="183">
        <f t="shared" si="1"/>
        <v>0.7</v>
      </c>
    </row>
    <row r="99" spans="2:10" x14ac:dyDescent="0.25">
      <c r="B99" s="179">
        <v>72</v>
      </c>
      <c r="C99" s="180">
        <v>10212014</v>
      </c>
      <c r="D99" s="180" t="s">
        <v>751</v>
      </c>
      <c r="E99" s="180" t="s">
        <v>693</v>
      </c>
      <c r="F99" s="181">
        <v>43525</v>
      </c>
      <c r="G99" s="181">
        <v>43646</v>
      </c>
      <c r="H99" s="182">
        <v>20</v>
      </c>
      <c r="I99" s="183">
        <v>0.85</v>
      </c>
      <c r="J99" s="183">
        <f t="shared" si="1"/>
        <v>0.02</v>
      </c>
    </row>
    <row r="100" spans="2:10" x14ac:dyDescent="0.25">
      <c r="B100" s="179">
        <v>73</v>
      </c>
      <c r="C100" s="180">
        <v>10212015</v>
      </c>
      <c r="D100" s="180" t="s">
        <v>752</v>
      </c>
      <c r="E100" s="180" t="s">
        <v>693</v>
      </c>
      <c r="F100" s="181">
        <v>43521</v>
      </c>
      <c r="G100" s="181">
        <v>43737</v>
      </c>
      <c r="H100" s="182">
        <v>101927</v>
      </c>
      <c r="I100" s="183">
        <v>0.85</v>
      </c>
      <c r="J100" s="183">
        <f t="shared" si="1"/>
        <v>86.64</v>
      </c>
    </row>
    <row r="101" spans="2:10" x14ac:dyDescent="0.25">
      <c r="B101" s="179">
        <v>74</v>
      </c>
      <c r="C101" s="180">
        <v>10212018</v>
      </c>
      <c r="D101" s="180" t="s">
        <v>753</v>
      </c>
      <c r="E101" s="180" t="s">
        <v>693</v>
      </c>
      <c r="F101" s="181">
        <v>43535</v>
      </c>
      <c r="G101" s="181">
        <v>43646</v>
      </c>
      <c r="H101" s="182">
        <v>205</v>
      </c>
      <c r="I101" s="183">
        <v>0.85</v>
      </c>
      <c r="J101" s="183">
        <f t="shared" si="1"/>
        <v>0.17</v>
      </c>
    </row>
    <row r="102" spans="2:10" x14ac:dyDescent="0.25">
      <c r="B102" s="179">
        <v>75</v>
      </c>
      <c r="C102" s="180">
        <v>10212033</v>
      </c>
      <c r="D102" s="180" t="s">
        <v>754</v>
      </c>
      <c r="E102" s="180" t="s">
        <v>693</v>
      </c>
      <c r="F102" s="181">
        <v>43535</v>
      </c>
      <c r="G102" s="181">
        <v>43702</v>
      </c>
      <c r="H102" s="182">
        <v>219733</v>
      </c>
      <c r="I102" s="183">
        <v>0.85</v>
      </c>
      <c r="J102" s="183">
        <f t="shared" si="1"/>
        <v>186.77</v>
      </c>
    </row>
    <row r="103" spans="2:10" x14ac:dyDescent="0.25">
      <c r="B103" s="179">
        <v>76</v>
      </c>
      <c r="C103" s="180">
        <v>10212071</v>
      </c>
      <c r="D103" s="180" t="s">
        <v>755</v>
      </c>
      <c r="E103" s="180" t="s">
        <v>693</v>
      </c>
      <c r="F103" s="181">
        <v>43556</v>
      </c>
      <c r="G103" s="181">
        <v>43646</v>
      </c>
      <c r="H103" s="182">
        <v>1295</v>
      </c>
      <c r="I103" s="183">
        <v>0.85</v>
      </c>
      <c r="J103" s="183">
        <f t="shared" si="1"/>
        <v>1.1000000000000001</v>
      </c>
    </row>
    <row r="104" spans="2:10" x14ac:dyDescent="0.25">
      <c r="B104" s="179">
        <v>77</v>
      </c>
      <c r="C104" s="180">
        <v>10212072</v>
      </c>
      <c r="D104" s="180" t="s">
        <v>756</v>
      </c>
      <c r="E104" s="180" t="s">
        <v>693</v>
      </c>
      <c r="F104" s="181">
        <v>43556</v>
      </c>
      <c r="G104" s="181">
        <v>43737</v>
      </c>
      <c r="H104" s="182">
        <v>204325</v>
      </c>
      <c r="I104" s="183">
        <v>0.85</v>
      </c>
      <c r="J104" s="183">
        <f t="shared" si="1"/>
        <v>173.68</v>
      </c>
    </row>
    <row r="105" spans="2:10" x14ac:dyDescent="0.25">
      <c r="B105" s="179">
        <v>78</v>
      </c>
      <c r="C105" s="180">
        <v>10212073</v>
      </c>
      <c r="D105" s="180" t="s">
        <v>757</v>
      </c>
      <c r="E105" s="180" t="s">
        <v>693</v>
      </c>
      <c r="F105" s="181">
        <v>43556</v>
      </c>
      <c r="G105" s="181">
        <v>43646</v>
      </c>
      <c r="H105" s="182">
        <v>5</v>
      </c>
      <c r="I105" s="183">
        <v>0.85</v>
      </c>
      <c r="J105" s="183">
        <f t="shared" si="1"/>
        <v>0</v>
      </c>
    </row>
    <row r="106" spans="2:10" x14ac:dyDescent="0.25">
      <c r="B106" s="179">
        <v>79</v>
      </c>
      <c r="C106" s="180">
        <v>10212075</v>
      </c>
      <c r="D106" s="180" t="s">
        <v>758</v>
      </c>
      <c r="E106" s="180" t="s">
        <v>693</v>
      </c>
      <c r="F106" s="181">
        <v>43556</v>
      </c>
      <c r="G106" s="181">
        <v>43646</v>
      </c>
      <c r="H106" s="182">
        <v>34</v>
      </c>
      <c r="I106" s="183">
        <v>0.85</v>
      </c>
      <c r="J106" s="183">
        <f t="shared" si="1"/>
        <v>0.03</v>
      </c>
    </row>
    <row r="107" spans="2:10" x14ac:dyDescent="0.25">
      <c r="B107" s="179">
        <v>80</v>
      </c>
      <c r="C107" s="180">
        <v>10212075</v>
      </c>
      <c r="D107" s="180" t="s">
        <v>758</v>
      </c>
      <c r="E107" s="180" t="s">
        <v>702</v>
      </c>
      <c r="F107" s="181">
        <v>43556</v>
      </c>
      <c r="G107" s="181">
        <v>43646</v>
      </c>
      <c r="H107" s="182">
        <v>69</v>
      </c>
      <c r="I107" s="183">
        <v>0.85</v>
      </c>
      <c r="J107" s="183">
        <f t="shared" si="1"/>
        <v>0.06</v>
      </c>
    </row>
    <row r="108" spans="2:10" x14ac:dyDescent="0.25">
      <c r="B108" s="179">
        <v>81</v>
      </c>
      <c r="C108" s="180">
        <v>10212079</v>
      </c>
      <c r="D108" s="180" t="s">
        <v>759</v>
      </c>
      <c r="E108" s="180" t="s">
        <v>693</v>
      </c>
      <c r="F108" s="181">
        <v>43556</v>
      </c>
      <c r="G108" s="181">
        <v>43646</v>
      </c>
      <c r="H108" s="182">
        <v>3</v>
      </c>
      <c r="I108" s="183">
        <v>0.85</v>
      </c>
      <c r="J108" s="183">
        <f t="shared" si="1"/>
        <v>0</v>
      </c>
    </row>
    <row r="109" spans="2:10" x14ac:dyDescent="0.25">
      <c r="B109" s="179">
        <v>82</v>
      </c>
      <c r="C109" s="180">
        <v>10212080</v>
      </c>
      <c r="D109" s="180" t="s">
        <v>760</v>
      </c>
      <c r="E109" s="180" t="s">
        <v>693</v>
      </c>
      <c r="F109" s="181">
        <v>43556</v>
      </c>
      <c r="G109" s="181">
        <v>43646</v>
      </c>
      <c r="H109" s="182">
        <v>3</v>
      </c>
      <c r="I109" s="183">
        <v>0.85</v>
      </c>
      <c r="J109" s="183">
        <f t="shared" si="1"/>
        <v>0</v>
      </c>
    </row>
    <row r="110" spans="2:10" x14ac:dyDescent="0.25">
      <c r="B110" s="179">
        <v>83</v>
      </c>
      <c r="C110" s="180">
        <v>10212082</v>
      </c>
      <c r="D110" s="180" t="s">
        <v>761</v>
      </c>
      <c r="E110" s="180" t="s">
        <v>693</v>
      </c>
      <c r="F110" s="181">
        <v>43556</v>
      </c>
      <c r="G110" s="181">
        <v>43646</v>
      </c>
      <c r="H110" s="182">
        <v>35</v>
      </c>
      <c r="I110" s="183">
        <v>0.85</v>
      </c>
      <c r="J110" s="183">
        <f t="shared" si="1"/>
        <v>0.03</v>
      </c>
    </row>
    <row r="111" spans="2:10" x14ac:dyDescent="0.25">
      <c r="B111" s="179">
        <v>84</v>
      </c>
      <c r="C111" s="180">
        <v>10212084</v>
      </c>
      <c r="D111" s="180" t="s">
        <v>762</v>
      </c>
      <c r="E111" s="180" t="s">
        <v>693</v>
      </c>
      <c r="F111" s="181">
        <v>43556</v>
      </c>
      <c r="G111" s="181">
        <v>43646</v>
      </c>
      <c r="H111" s="182">
        <v>21</v>
      </c>
      <c r="I111" s="183">
        <v>0.85</v>
      </c>
      <c r="J111" s="183">
        <f t="shared" si="1"/>
        <v>0.02</v>
      </c>
    </row>
    <row r="112" spans="2:10" x14ac:dyDescent="0.25">
      <c r="B112" s="179">
        <v>85</v>
      </c>
      <c r="C112" s="180">
        <v>10212086</v>
      </c>
      <c r="D112" s="180" t="s">
        <v>763</v>
      </c>
      <c r="E112" s="180" t="s">
        <v>693</v>
      </c>
      <c r="F112" s="181">
        <v>43556</v>
      </c>
      <c r="G112" s="181">
        <v>43646</v>
      </c>
      <c r="H112" s="182">
        <v>4</v>
      </c>
      <c r="I112" s="183">
        <v>0.85</v>
      </c>
      <c r="J112" s="183">
        <f t="shared" si="1"/>
        <v>0</v>
      </c>
    </row>
    <row r="113" spans="2:10" x14ac:dyDescent="0.25">
      <c r="B113" s="179">
        <v>86</v>
      </c>
      <c r="C113" s="180">
        <v>10212087</v>
      </c>
      <c r="D113" s="180" t="s">
        <v>764</v>
      </c>
      <c r="E113" s="180" t="s">
        <v>693</v>
      </c>
      <c r="F113" s="181">
        <v>43556</v>
      </c>
      <c r="G113" s="181">
        <v>43646</v>
      </c>
      <c r="H113" s="182">
        <v>14</v>
      </c>
      <c r="I113" s="183">
        <v>0.85</v>
      </c>
      <c r="J113" s="183">
        <f t="shared" si="1"/>
        <v>0.01</v>
      </c>
    </row>
    <row r="114" spans="2:10" x14ac:dyDescent="0.25">
      <c r="B114" s="179">
        <v>87</v>
      </c>
      <c r="C114" s="180">
        <v>10212097</v>
      </c>
      <c r="D114" s="180" t="s">
        <v>765</v>
      </c>
      <c r="E114" s="180" t="s">
        <v>693</v>
      </c>
      <c r="F114" s="181">
        <v>43556</v>
      </c>
      <c r="G114" s="181">
        <v>43646</v>
      </c>
      <c r="H114" s="182">
        <v>5</v>
      </c>
      <c r="I114" s="183">
        <v>0.85</v>
      </c>
      <c r="J114" s="183">
        <f t="shared" si="1"/>
        <v>0</v>
      </c>
    </row>
    <row r="115" spans="2:10" x14ac:dyDescent="0.25">
      <c r="B115" s="179">
        <v>88</v>
      </c>
      <c r="C115" s="180">
        <v>10212115</v>
      </c>
      <c r="D115" s="180" t="s">
        <v>766</v>
      </c>
      <c r="E115" s="180" t="s">
        <v>693</v>
      </c>
      <c r="F115" s="181">
        <v>43556</v>
      </c>
      <c r="G115" s="181">
        <v>43730</v>
      </c>
      <c r="H115" s="182">
        <v>101618</v>
      </c>
      <c r="I115" s="183">
        <v>0.85</v>
      </c>
      <c r="J115" s="183">
        <f t="shared" si="1"/>
        <v>86.38</v>
      </c>
    </row>
    <row r="116" spans="2:10" x14ac:dyDescent="0.25">
      <c r="B116" s="179">
        <v>89</v>
      </c>
      <c r="C116" s="180">
        <v>10212116</v>
      </c>
      <c r="D116" s="180" t="s">
        <v>767</v>
      </c>
      <c r="E116" s="180" t="s">
        <v>693</v>
      </c>
      <c r="F116" s="181">
        <v>43557</v>
      </c>
      <c r="G116" s="181">
        <v>43646</v>
      </c>
      <c r="H116" s="182">
        <v>590</v>
      </c>
      <c r="I116" s="183">
        <v>0.85</v>
      </c>
      <c r="J116" s="183">
        <f t="shared" si="1"/>
        <v>0.5</v>
      </c>
    </row>
    <row r="117" spans="2:10" x14ac:dyDescent="0.25">
      <c r="B117" s="179">
        <v>90</v>
      </c>
      <c r="C117" s="180">
        <v>10212119</v>
      </c>
      <c r="D117" s="180" t="s">
        <v>768</v>
      </c>
      <c r="E117" s="180" t="s">
        <v>693</v>
      </c>
      <c r="F117" s="181">
        <v>43556</v>
      </c>
      <c r="G117" s="181">
        <v>43646</v>
      </c>
      <c r="H117" s="182">
        <v>7</v>
      </c>
      <c r="I117" s="183">
        <v>0.85</v>
      </c>
      <c r="J117" s="183">
        <f t="shared" si="1"/>
        <v>0.01</v>
      </c>
    </row>
    <row r="118" spans="2:10" x14ac:dyDescent="0.25">
      <c r="B118" s="179">
        <v>91</v>
      </c>
      <c r="C118" s="180">
        <v>10212125</v>
      </c>
      <c r="D118" s="180" t="s">
        <v>769</v>
      </c>
      <c r="E118" s="180" t="s">
        <v>693</v>
      </c>
      <c r="F118" s="181">
        <v>43558</v>
      </c>
      <c r="G118" s="181">
        <v>43735</v>
      </c>
      <c r="H118" s="182">
        <v>158735</v>
      </c>
      <c r="I118" s="183">
        <v>0.85</v>
      </c>
      <c r="J118" s="183">
        <f t="shared" si="1"/>
        <v>134.91999999999999</v>
      </c>
    </row>
    <row r="119" spans="2:10" x14ac:dyDescent="0.25">
      <c r="B119" s="179">
        <v>92</v>
      </c>
      <c r="C119" s="180">
        <v>10212128</v>
      </c>
      <c r="D119" s="180" t="s">
        <v>770</v>
      </c>
      <c r="E119" s="180" t="s">
        <v>693</v>
      </c>
      <c r="F119" s="181">
        <v>43556</v>
      </c>
      <c r="G119" s="181">
        <v>43646</v>
      </c>
      <c r="H119" s="182">
        <v>36</v>
      </c>
      <c r="I119" s="183">
        <v>0.85</v>
      </c>
      <c r="J119" s="183">
        <f t="shared" si="1"/>
        <v>0.03</v>
      </c>
    </row>
    <row r="120" spans="2:10" x14ac:dyDescent="0.25">
      <c r="B120" s="179">
        <v>93</v>
      </c>
      <c r="C120" s="180">
        <v>10212128</v>
      </c>
      <c r="D120" s="180" t="s">
        <v>770</v>
      </c>
      <c r="E120" s="180" t="s">
        <v>702</v>
      </c>
      <c r="F120" s="181">
        <v>43556</v>
      </c>
      <c r="G120" s="181">
        <v>43646</v>
      </c>
      <c r="H120" s="182">
        <v>12</v>
      </c>
      <c r="I120" s="183">
        <v>0.85</v>
      </c>
      <c r="J120" s="183">
        <f t="shared" si="1"/>
        <v>0.01</v>
      </c>
    </row>
    <row r="121" spans="2:10" x14ac:dyDescent="0.25">
      <c r="B121" s="179">
        <v>94</v>
      </c>
      <c r="C121" s="180">
        <v>10212140</v>
      </c>
      <c r="D121" s="180" t="s">
        <v>771</v>
      </c>
      <c r="E121" s="180" t="s">
        <v>693</v>
      </c>
      <c r="F121" s="181">
        <v>43558</v>
      </c>
      <c r="G121" s="181">
        <v>43735</v>
      </c>
      <c r="H121" s="182">
        <v>108127</v>
      </c>
      <c r="I121" s="183">
        <v>0.85</v>
      </c>
      <c r="J121" s="183">
        <f t="shared" si="1"/>
        <v>91.91</v>
      </c>
    </row>
    <row r="122" spans="2:10" x14ac:dyDescent="0.25">
      <c r="B122" s="179">
        <v>95</v>
      </c>
      <c r="C122" s="180">
        <v>10212158</v>
      </c>
      <c r="D122" s="180" t="s">
        <v>772</v>
      </c>
      <c r="E122" s="180" t="s">
        <v>693</v>
      </c>
      <c r="F122" s="181">
        <v>43556</v>
      </c>
      <c r="G122" s="181">
        <v>43646</v>
      </c>
      <c r="H122" s="182">
        <v>39</v>
      </c>
      <c r="I122" s="183">
        <v>0.85</v>
      </c>
      <c r="J122" s="183">
        <f t="shared" si="1"/>
        <v>0.03</v>
      </c>
    </row>
    <row r="123" spans="2:10" x14ac:dyDescent="0.25">
      <c r="B123" s="179">
        <v>96</v>
      </c>
      <c r="C123" s="180">
        <v>10212158</v>
      </c>
      <c r="D123" s="180" t="s">
        <v>772</v>
      </c>
      <c r="E123" s="180" t="s">
        <v>702</v>
      </c>
      <c r="F123" s="181">
        <v>43556</v>
      </c>
      <c r="G123" s="181">
        <v>43646</v>
      </c>
      <c r="H123" s="182">
        <v>23</v>
      </c>
      <c r="I123" s="183">
        <v>0.85</v>
      </c>
      <c r="J123" s="183">
        <f t="shared" si="1"/>
        <v>0.02</v>
      </c>
    </row>
    <row r="124" spans="2:10" x14ac:dyDescent="0.25">
      <c r="B124" s="179">
        <v>97</v>
      </c>
      <c r="C124" s="180">
        <v>10212162</v>
      </c>
      <c r="D124" s="180" t="s">
        <v>773</v>
      </c>
      <c r="E124" s="180" t="s">
        <v>693</v>
      </c>
      <c r="F124" s="181">
        <v>43552</v>
      </c>
      <c r="G124" s="181">
        <v>43646</v>
      </c>
      <c r="H124" s="182">
        <v>1261</v>
      </c>
      <c r="I124" s="183">
        <v>0.85</v>
      </c>
      <c r="J124" s="183">
        <f t="shared" si="1"/>
        <v>1.07</v>
      </c>
    </row>
    <row r="125" spans="2:10" x14ac:dyDescent="0.25">
      <c r="B125" s="179">
        <v>98</v>
      </c>
      <c r="C125" s="180">
        <v>10212162</v>
      </c>
      <c r="D125" s="180" t="s">
        <v>773</v>
      </c>
      <c r="E125" s="180" t="s">
        <v>702</v>
      </c>
      <c r="F125" s="181">
        <v>43552</v>
      </c>
      <c r="G125" s="181">
        <v>43646</v>
      </c>
      <c r="H125" s="182">
        <v>66</v>
      </c>
      <c r="I125" s="183">
        <v>0.85</v>
      </c>
      <c r="J125" s="183">
        <f t="shared" si="1"/>
        <v>0.06</v>
      </c>
    </row>
    <row r="126" spans="2:10" x14ac:dyDescent="0.25">
      <c r="B126" s="179">
        <v>99</v>
      </c>
      <c r="C126" s="180">
        <v>10212172</v>
      </c>
      <c r="D126" s="180" t="s">
        <v>774</v>
      </c>
      <c r="E126" s="180" t="s">
        <v>702</v>
      </c>
      <c r="F126" s="181">
        <v>43556</v>
      </c>
      <c r="G126" s="181">
        <v>43646</v>
      </c>
      <c r="H126" s="182">
        <v>10</v>
      </c>
      <c r="I126" s="183">
        <v>0.85</v>
      </c>
      <c r="J126" s="183">
        <f t="shared" si="1"/>
        <v>0.01</v>
      </c>
    </row>
    <row r="127" spans="2:10" x14ac:dyDescent="0.25">
      <c r="B127" s="179">
        <v>100</v>
      </c>
      <c r="C127" s="180">
        <v>10212181</v>
      </c>
      <c r="D127" s="180" t="s">
        <v>775</v>
      </c>
      <c r="E127" s="180" t="s">
        <v>693</v>
      </c>
      <c r="F127" s="181">
        <v>43559</v>
      </c>
      <c r="G127" s="181">
        <v>43709</v>
      </c>
      <c r="H127" s="182">
        <v>65289</v>
      </c>
      <c r="I127" s="183">
        <v>0.85</v>
      </c>
      <c r="J127" s="183">
        <f t="shared" si="1"/>
        <v>55.5</v>
      </c>
    </row>
    <row r="128" spans="2:10" x14ac:dyDescent="0.25">
      <c r="B128" s="179">
        <v>101</v>
      </c>
      <c r="C128" s="180">
        <v>10212181</v>
      </c>
      <c r="D128" s="180" t="s">
        <v>775</v>
      </c>
      <c r="E128" s="180" t="s">
        <v>702</v>
      </c>
      <c r="F128" s="181">
        <v>43559</v>
      </c>
      <c r="G128" s="181">
        <v>43709</v>
      </c>
      <c r="H128" s="182">
        <v>9</v>
      </c>
      <c r="I128" s="183">
        <v>0.85</v>
      </c>
      <c r="J128" s="183">
        <f t="shared" si="1"/>
        <v>0.01</v>
      </c>
    </row>
    <row r="129" spans="2:10" x14ac:dyDescent="0.25">
      <c r="B129" s="179">
        <v>102</v>
      </c>
      <c r="C129" s="180">
        <v>10212183</v>
      </c>
      <c r="D129" s="180" t="s">
        <v>776</v>
      </c>
      <c r="E129" s="180" t="s">
        <v>693</v>
      </c>
      <c r="F129" s="181">
        <v>43563</v>
      </c>
      <c r="G129" s="181">
        <v>43646</v>
      </c>
      <c r="H129" s="182">
        <v>1</v>
      </c>
      <c r="I129" s="183">
        <v>0.85</v>
      </c>
      <c r="J129" s="183">
        <f t="shared" si="1"/>
        <v>0</v>
      </c>
    </row>
    <row r="130" spans="2:10" x14ac:dyDescent="0.25">
      <c r="B130" s="179">
        <v>103</v>
      </c>
      <c r="C130" s="180">
        <v>10212189</v>
      </c>
      <c r="D130" s="180" t="s">
        <v>777</v>
      </c>
      <c r="E130" s="180" t="s">
        <v>693</v>
      </c>
      <c r="F130" s="181">
        <v>43560</v>
      </c>
      <c r="G130" s="181">
        <v>43737</v>
      </c>
      <c r="H130" s="182">
        <v>6150</v>
      </c>
      <c r="I130" s="183">
        <v>0.85</v>
      </c>
      <c r="J130" s="183">
        <f t="shared" si="1"/>
        <v>5.23</v>
      </c>
    </row>
    <row r="131" spans="2:10" x14ac:dyDescent="0.25">
      <c r="B131" s="179">
        <v>104</v>
      </c>
      <c r="C131" s="180">
        <v>10212195</v>
      </c>
      <c r="D131" s="180" t="s">
        <v>778</v>
      </c>
      <c r="E131" s="180" t="s">
        <v>693</v>
      </c>
      <c r="F131" s="181">
        <v>43560</v>
      </c>
      <c r="G131" s="181">
        <v>43709</v>
      </c>
      <c r="H131" s="182">
        <v>42956</v>
      </c>
      <c r="I131" s="183">
        <v>0.85</v>
      </c>
      <c r="J131" s="183">
        <f t="shared" si="1"/>
        <v>36.51</v>
      </c>
    </row>
    <row r="132" spans="2:10" x14ac:dyDescent="0.25">
      <c r="B132" s="179">
        <v>105</v>
      </c>
      <c r="C132" s="180">
        <v>10212195</v>
      </c>
      <c r="D132" s="180" t="s">
        <v>778</v>
      </c>
      <c r="E132" s="180" t="s">
        <v>702</v>
      </c>
      <c r="F132" s="181">
        <v>43560</v>
      </c>
      <c r="G132" s="181">
        <v>43709</v>
      </c>
      <c r="H132" s="182">
        <v>18</v>
      </c>
      <c r="I132" s="183">
        <v>0.85</v>
      </c>
      <c r="J132" s="183">
        <f t="shared" si="1"/>
        <v>0.02</v>
      </c>
    </row>
    <row r="133" spans="2:10" x14ac:dyDescent="0.25">
      <c r="B133" s="179">
        <v>106</v>
      </c>
      <c r="C133" s="180">
        <v>10212198</v>
      </c>
      <c r="D133" s="180" t="s">
        <v>779</v>
      </c>
      <c r="E133" s="180" t="s">
        <v>693</v>
      </c>
      <c r="F133" s="181">
        <v>43563</v>
      </c>
      <c r="G133" s="181">
        <v>43646</v>
      </c>
      <c r="H133" s="182">
        <v>1821</v>
      </c>
      <c r="I133" s="183">
        <v>0.85</v>
      </c>
      <c r="J133" s="183">
        <f t="shared" si="1"/>
        <v>1.55</v>
      </c>
    </row>
    <row r="134" spans="2:10" x14ac:dyDescent="0.25">
      <c r="B134" s="179">
        <v>107</v>
      </c>
      <c r="C134" s="180">
        <v>10212209</v>
      </c>
      <c r="D134" s="180" t="s">
        <v>780</v>
      </c>
      <c r="E134" s="180" t="s">
        <v>693</v>
      </c>
      <c r="F134" s="181">
        <v>43556</v>
      </c>
      <c r="G134" s="181">
        <v>43646</v>
      </c>
      <c r="H134" s="182">
        <v>5</v>
      </c>
      <c r="I134" s="183">
        <v>0.85</v>
      </c>
      <c r="J134" s="183">
        <f t="shared" si="1"/>
        <v>0</v>
      </c>
    </row>
    <row r="135" spans="2:10" x14ac:dyDescent="0.25">
      <c r="B135" s="179">
        <v>108</v>
      </c>
      <c r="C135" s="180">
        <v>10212210</v>
      </c>
      <c r="D135" s="180" t="s">
        <v>781</v>
      </c>
      <c r="E135" s="180" t="s">
        <v>693</v>
      </c>
      <c r="F135" s="181">
        <v>43556</v>
      </c>
      <c r="G135" s="181">
        <v>43646</v>
      </c>
      <c r="H135" s="182">
        <v>6</v>
      </c>
      <c r="I135" s="183">
        <v>0.85</v>
      </c>
      <c r="J135" s="183">
        <f t="shared" si="1"/>
        <v>0.01</v>
      </c>
    </row>
    <row r="136" spans="2:10" x14ac:dyDescent="0.25">
      <c r="B136" s="179">
        <v>109</v>
      </c>
      <c r="C136" s="180">
        <v>10212217</v>
      </c>
      <c r="D136" s="180" t="s">
        <v>782</v>
      </c>
      <c r="E136" s="180" t="s">
        <v>693</v>
      </c>
      <c r="F136" s="181">
        <v>43559</v>
      </c>
      <c r="G136" s="181">
        <v>43737</v>
      </c>
      <c r="H136" s="182">
        <v>0</v>
      </c>
      <c r="I136" s="183">
        <v>0.85</v>
      </c>
      <c r="J136" s="183">
        <f t="shared" si="1"/>
        <v>0</v>
      </c>
    </row>
    <row r="137" spans="2:10" x14ac:dyDescent="0.25">
      <c r="B137" s="179">
        <v>110</v>
      </c>
      <c r="C137" s="180">
        <v>10212217</v>
      </c>
      <c r="D137" s="180" t="s">
        <v>782</v>
      </c>
      <c r="E137" s="180" t="s">
        <v>702</v>
      </c>
      <c r="F137" s="181">
        <v>43559</v>
      </c>
      <c r="G137" s="181">
        <v>43737</v>
      </c>
      <c r="H137" s="182">
        <v>6</v>
      </c>
      <c r="I137" s="183">
        <v>0.85</v>
      </c>
      <c r="J137" s="183">
        <f t="shared" si="1"/>
        <v>0.01</v>
      </c>
    </row>
    <row r="138" spans="2:10" x14ac:dyDescent="0.25">
      <c r="B138" s="179">
        <v>111</v>
      </c>
      <c r="C138" s="180">
        <v>10212218</v>
      </c>
      <c r="D138" s="180" t="s">
        <v>783</v>
      </c>
      <c r="E138" s="180" t="s">
        <v>693</v>
      </c>
      <c r="F138" s="181">
        <v>43563</v>
      </c>
      <c r="G138" s="181">
        <v>43646</v>
      </c>
      <c r="H138" s="182">
        <v>3</v>
      </c>
      <c r="I138" s="183">
        <v>0.85</v>
      </c>
      <c r="J138" s="183">
        <f t="shared" si="1"/>
        <v>0</v>
      </c>
    </row>
    <row r="139" spans="2:10" x14ac:dyDescent="0.25">
      <c r="B139" s="179">
        <v>112</v>
      </c>
      <c r="C139" s="180">
        <v>10212220</v>
      </c>
      <c r="D139" s="180" t="s">
        <v>784</v>
      </c>
      <c r="E139" s="180" t="s">
        <v>693</v>
      </c>
      <c r="F139" s="181">
        <v>43577</v>
      </c>
      <c r="G139" s="181">
        <v>43646</v>
      </c>
      <c r="H139" s="182">
        <v>83</v>
      </c>
      <c r="I139" s="183">
        <v>0.85</v>
      </c>
      <c r="J139" s="183">
        <f t="shared" si="1"/>
        <v>7.0000000000000007E-2</v>
      </c>
    </row>
    <row r="140" spans="2:10" x14ac:dyDescent="0.25">
      <c r="B140" s="179">
        <v>113</v>
      </c>
      <c r="C140" s="180">
        <v>10212220</v>
      </c>
      <c r="D140" s="180" t="s">
        <v>784</v>
      </c>
      <c r="E140" s="180" t="s">
        <v>702</v>
      </c>
      <c r="F140" s="181">
        <v>43577</v>
      </c>
      <c r="G140" s="181">
        <v>43646</v>
      </c>
      <c r="H140" s="182">
        <v>6</v>
      </c>
      <c r="I140" s="183">
        <v>0.85</v>
      </c>
      <c r="J140" s="183">
        <f t="shared" si="1"/>
        <v>0.01</v>
      </c>
    </row>
    <row r="141" spans="2:10" x14ac:dyDescent="0.25">
      <c r="B141" s="179">
        <v>114</v>
      </c>
      <c r="C141" s="180">
        <v>10212223</v>
      </c>
      <c r="D141" s="180" t="s">
        <v>785</v>
      </c>
      <c r="E141" s="180" t="s">
        <v>693</v>
      </c>
      <c r="F141" s="181">
        <v>43556</v>
      </c>
      <c r="G141" s="181">
        <v>43646</v>
      </c>
      <c r="H141" s="182">
        <v>4</v>
      </c>
      <c r="I141" s="183">
        <v>0.85</v>
      </c>
      <c r="J141" s="183">
        <f t="shared" si="1"/>
        <v>0</v>
      </c>
    </row>
    <row r="142" spans="2:10" x14ac:dyDescent="0.25">
      <c r="B142" s="179">
        <v>115</v>
      </c>
      <c r="C142" s="180">
        <v>10212261</v>
      </c>
      <c r="D142" s="180" t="s">
        <v>786</v>
      </c>
      <c r="E142" s="180" t="s">
        <v>693</v>
      </c>
      <c r="F142" s="181">
        <v>43570</v>
      </c>
      <c r="G142" s="181">
        <v>43681</v>
      </c>
      <c r="H142" s="182">
        <v>29206</v>
      </c>
      <c r="I142" s="183">
        <v>0.85</v>
      </c>
      <c r="J142" s="183">
        <f t="shared" si="1"/>
        <v>24.83</v>
      </c>
    </row>
    <row r="143" spans="2:10" x14ac:dyDescent="0.25">
      <c r="B143" s="179">
        <v>116</v>
      </c>
      <c r="C143" s="180">
        <v>10212261</v>
      </c>
      <c r="D143" s="180" t="s">
        <v>786</v>
      </c>
      <c r="E143" s="180" t="s">
        <v>702</v>
      </c>
      <c r="F143" s="181">
        <v>43570</v>
      </c>
      <c r="G143" s="181">
        <v>43681</v>
      </c>
      <c r="H143" s="182">
        <v>506</v>
      </c>
      <c r="I143" s="183">
        <v>0.85</v>
      </c>
      <c r="J143" s="183">
        <f t="shared" si="1"/>
        <v>0.43</v>
      </c>
    </row>
    <row r="144" spans="2:10" x14ac:dyDescent="0.25">
      <c r="B144" s="179">
        <v>117</v>
      </c>
      <c r="C144" s="180">
        <v>10212262</v>
      </c>
      <c r="D144" s="180" t="s">
        <v>787</v>
      </c>
      <c r="E144" s="180" t="s">
        <v>693</v>
      </c>
      <c r="F144" s="181">
        <v>43571</v>
      </c>
      <c r="G144" s="181">
        <v>43681</v>
      </c>
      <c r="H144" s="182">
        <v>39559</v>
      </c>
      <c r="I144" s="183">
        <v>0.85</v>
      </c>
      <c r="J144" s="183">
        <f t="shared" si="1"/>
        <v>33.630000000000003</v>
      </c>
    </row>
    <row r="145" spans="2:10" x14ac:dyDescent="0.25">
      <c r="B145" s="179">
        <v>118</v>
      </c>
      <c r="C145" s="180">
        <v>10212262</v>
      </c>
      <c r="D145" s="180" t="s">
        <v>787</v>
      </c>
      <c r="E145" s="180" t="s">
        <v>702</v>
      </c>
      <c r="F145" s="181">
        <v>43571</v>
      </c>
      <c r="G145" s="181">
        <v>43681</v>
      </c>
      <c r="H145" s="182">
        <v>391</v>
      </c>
      <c r="I145" s="183">
        <v>0.85</v>
      </c>
      <c r="J145" s="183">
        <f t="shared" si="1"/>
        <v>0.33</v>
      </c>
    </row>
    <row r="146" spans="2:10" x14ac:dyDescent="0.25">
      <c r="B146" s="179">
        <v>119</v>
      </c>
      <c r="C146" s="180">
        <v>10212267</v>
      </c>
      <c r="D146" s="180" t="s">
        <v>788</v>
      </c>
      <c r="E146" s="180" t="s">
        <v>693</v>
      </c>
      <c r="F146" s="181">
        <v>43570</v>
      </c>
      <c r="G146" s="181">
        <v>43708</v>
      </c>
      <c r="H146" s="182">
        <v>165191</v>
      </c>
      <c r="I146" s="183">
        <v>0.85</v>
      </c>
      <c r="J146" s="183">
        <f t="shared" si="1"/>
        <v>140.41</v>
      </c>
    </row>
    <row r="147" spans="2:10" x14ac:dyDescent="0.25">
      <c r="B147" s="179">
        <v>120</v>
      </c>
      <c r="C147" s="180">
        <v>10212270</v>
      </c>
      <c r="D147" s="180" t="s">
        <v>789</v>
      </c>
      <c r="E147" s="180" t="s">
        <v>693</v>
      </c>
      <c r="F147" s="181">
        <v>43570</v>
      </c>
      <c r="G147" s="181">
        <v>43681</v>
      </c>
      <c r="H147" s="182">
        <v>10116</v>
      </c>
      <c r="I147" s="183">
        <v>0.85</v>
      </c>
      <c r="J147" s="183">
        <f t="shared" si="1"/>
        <v>8.6</v>
      </c>
    </row>
    <row r="148" spans="2:10" x14ac:dyDescent="0.25">
      <c r="B148" s="179">
        <v>121</v>
      </c>
      <c r="C148" s="180">
        <v>10212273</v>
      </c>
      <c r="D148" s="180" t="s">
        <v>790</v>
      </c>
      <c r="E148" s="180" t="s">
        <v>693</v>
      </c>
      <c r="F148" s="181">
        <v>43572</v>
      </c>
      <c r="G148" s="181">
        <v>43646</v>
      </c>
      <c r="H148" s="182">
        <v>62</v>
      </c>
      <c r="I148" s="183">
        <v>0.85</v>
      </c>
      <c r="J148" s="183">
        <f t="shared" si="1"/>
        <v>0.05</v>
      </c>
    </row>
    <row r="149" spans="2:10" x14ac:dyDescent="0.25">
      <c r="B149" s="179">
        <v>122</v>
      </c>
      <c r="C149" s="180">
        <v>10212277</v>
      </c>
      <c r="D149" s="180" t="s">
        <v>791</v>
      </c>
      <c r="E149" s="180" t="s">
        <v>693</v>
      </c>
      <c r="F149" s="181">
        <v>43565</v>
      </c>
      <c r="G149" s="181">
        <v>43646</v>
      </c>
      <c r="H149" s="182">
        <v>25</v>
      </c>
      <c r="I149" s="183">
        <v>0.85</v>
      </c>
      <c r="J149" s="183">
        <f t="shared" si="1"/>
        <v>0.02</v>
      </c>
    </row>
    <row r="150" spans="2:10" x14ac:dyDescent="0.25">
      <c r="B150" s="179">
        <v>123</v>
      </c>
      <c r="C150" s="180">
        <v>10212277</v>
      </c>
      <c r="D150" s="180" t="s">
        <v>791</v>
      </c>
      <c r="E150" s="180" t="s">
        <v>702</v>
      </c>
      <c r="F150" s="181">
        <v>43565</v>
      </c>
      <c r="G150" s="181">
        <v>43646</v>
      </c>
      <c r="H150" s="182">
        <v>7</v>
      </c>
      <c r="I150" s="183">
        <v>0.85</v>
      </c>
      <c r="J150" s="183">
        <f t="shared" si="1"/>
        <v>0.01</v>
      </c>
    </row>
    <row r="151" spans="2:10" x14ac:dyDescent="0.25">
      <c r="B151" s="179">
        <v>124</v>
      </c>
      <c r="C151" s="180">
        <v>10212278</v>
      </c>
      <c r="D151" s="180" t="s">
        <v>792</v>
      </c>
      <c r="E151" s="180" t="s">
        <v>693</v>
      </c>
      <c r="F151" s="181">
        <v>43577</v>
      </c>
      <c r="G151" s="181">
        <v>43737</v>
      </c>
      <c r="H151" s="182">
        <v>115255</v>
      </c>
      <c r="I151" s="183">
        <v>0.85</v>
      </c>
      <c r="J151" s="183">
        <f t="shared" si="1"/>
        <v>97.97</v>
      </c>
    </row>
    <row r="152" spans="2:10" x14ac:dyDescent="0.25">
      <c r="B152" s="179">
        <v>125</v>
      </c>
      <c r="C152" s="180">
        <v>10212278</v>
      </c>
      <c r="D152" s="180" t="s">
        <v>792</v>
      </c>
      <c r="E152" s="180" t="s">
        <v>702</v>
      </c>
      <c r="F152" s="181">
        <v>43577</v>
      </c>
      <c r="G152" s="181">
        <v>43737</v>
      </c>
      <c r="H152" s="182">
        <v>12</v>
      </c>
      <c r="I152" s="183">
        <v>0.85</v>
      </c>
      <c r="J152" s="183">
        <f t="shared" si="1"/>
        <v>0.01</v>
      </c>
    </row>
    <row r="153" spans="2:10" x14ac:dyDescent="0.25">
      <c r="B153" s="179">
        <v>126</v>
      </c>
      <c r="C153" s="180">
        <v>10212284</v>
      </c>
      <c r="D153" s="180" t="s">
        <v>793</v>
      </c>
      <c r="E153" s="180" t="s">
        <v>693</v>
      </c>
      <c r="F153" s="181">
        <v>43577</v>
      </c>
      <c r="G153" s="181">
        <v>43646</v>
      </c>
      <c r="H153" s="182">
        <v>15</v>
      </c>
      <c r="I153" s="183">
        <v>0.85</v>
      </c>
      <c r="J153" s="183">
        <f t="shared" si="1"/>
        <v>0.01</v>
      </c>
    </row>
    <row r="154" spans="2:10" x14ac:dyDescent="0.25">
      <c r="B154" s="179">
        <v>127</v>
      </c>
      <c r="C154" s="180">
        <v>10231973</v>
      </c>
      <c r="D154" s="180" t="s">
        <v>794</v>
      </c>
      <c r="E154" s="180" t="s">
        <v>693</v>
      </c>
      <c r="F154" s="181">
        <v>43577</v>
      </c>
      <c r="G154" s="181">
        <v>43646</v>
      </c>
      <c r="H154" s="182">
        <v>2591</v>
      </c>
      <c r="I154" s="183">
        <v>0.85</v>
      </c>
      <c r="J154" s="183">
        <f t="shared" si="1"/>
        <v>2.2000000000000002</v>
      </c>
    </row>
    <row r="155" spans="2:10" x14ac:dyDescent="0.25">
      <c r="B155" s="179">
        <v>128</v>
      </c>
      <c r="C155" s="180">
        <v>10231973</v>
      </c>
      <c r="D155" s="180" t="s">
        <v>794</v>
      </c>
      <c r="E155" s="180" t="s">
        <v>702</v>
      </c>
      <c r="F155" s="181">
        <v>43577</v>
      </c>
      <c r="G155" s="181">
        <v>43646</v>
      </c>
      <c r="H155" s="182">
        <v>138</v>
      </c>
      <c r="I155" s="183">
        <v>0.85</v>
      </c>
      <c r="J155" s="183">
        <f t="shared" si="1"/>
        <v>0.12</v>
      </c>
    </row>
    <row r="156" spans="2:10" x14ac:dyDescent="0.25">
      <c r="B156" s="179">
        <v>129</v>
      </c>
      <c r="C156" s="180">
        <v>10231985</v>
      </c>
      <c r="D156" s="180" t="s">
        <v>795</v>
      </c>
      <c r="E156" s="180" t="s">
        <v>693</v>
      </c>
      <c r="F156" s="181">
        <v>43584</v>
      </c>
      <c r="G156" s="181">
        <v>43646</v>
      </c>
      <c r="H156" s="182">
        <v>5</v>
      </c>
      <c r="I156" s="183">
        <v>0.85</v>
      </c>
      <c r="J156" s="183">
        <f t="shared" ref="J156:J219" si="2">ROUND(H156*(I156/1000),2)</f>
        <v>0</v>
      </c>
    </row>
    <row r="157" spans="2:10" x14ac:dyDescent="0.25">
      <c r="B157" s="179">
        <v>130</v>
      </c>
      <c r="C157" s="180">
        <v>10231999</v>
      </c>
      <c r="D157" s="180" t="s">
        <v>796</v>
      </c>
      <c r="E157" s="180" t="s">
        <v>693</v>
      </c>
      <c r="F157" s="181">
        <v>43584</v>
      </c>
      <c r="G157" s="181">
        <v>43646</v>
      </c>
      <c r="H157" s="182">
        <v>30</v>
      </c>
      <c r="I157" s="183">
        <v>0.85</v>
      </c>
      <c r="J157" s="183">
        <f t="shared" si="2"/>
        <v>0.03</v>
      </c>
    </row>
    <row r="158" spans="2:10" x14ac:dyDescent="0.25">
      <c r="B158" s="179">
        <v>131</v>
      </c>
      <c r="C158" s="180">
        <v>10231999</v>
      </c>
      <c r="D158" s="180" t="s">
        <v>796</v>
      </c>
      <c r="E158" s="180" t="s">
        <v>702</v>
      </c>
      <c r="F158" s="181">
        <v>43584</v>
      </c>
      <c r="G158" s="181">
        <v>43646</v>
      </c>
      <c r="H158" s="182">
        <v>78</v>
      </c>
      <c r="I158" s="183">
        <v>0.85</v>
      </c>
      <c r="J158" s="183">
        <f t="shared" si="2"/>
        <v>7.0000000000000007E-2</v>
      </c>
    </row>
    <row r="159" spans="2:10" x14ac:dyDescent="0.25">
      <c r="B159" s="179">
        <v>132</v>
      </c>
      <c r="C159" s="180">
        <v>10251978</v>
      </c>
      <c r="D159" s="180" t="s">
        <v>797</v>
      </c>
      <c r="E159" s="180" t="s">
        <v>693</v>
      </c>
      <c r="F159" s="181">
        <v>43584</v>
      </c>
      <c r="G159" s="181">
        <v>36161</v>
      </c>
      <c r="H159" s="182">
        <v>1157452</v>
      </c>
      <c r="I159" s="183">
        <v>0.85</v>
      </c>
      <c r="J159" s="183">
        <f t="shared" si="2"/>
        <v>983.83</v>
      </c>
    </row>
    <row r="160" spans="2:10" x14ac:dyDescent="0.25">
      <c r="B160" s="179">
        <v>133</v>
      </c>
      <c r="C160" s="180">
        <v>10251978</v>
      </c>
      <c r="D160" s="180" t="s">
        <v>797</v>
      </c>
      <c r="E160" s="180" t="s">
        <v>702</v>
      </c>
      <c r="F160" s="181">
        <v>43584</v>
      </c>
      <c r="G160" s="181">
        <v>36161</v>
      </c>
      <c r="H160" s="182">
        <v>6214</v>
      </c>
      <c r="I160" s="183">
        <v>0.85</v>
      </c>
      <c r="J160" s="183">
        <f t="shared" si="2"/>
        <v>5.28</v>
      </c>
    </row>
    <row r="161" spans="2:10" x14ac:dyDescent="0.25">
      <c r="B161" s="179">
        <v>134</v>
      </c>
      <c r="C161" s="180">
        <v>10251979</v>
      </c>
      <c r="D161" s="180" t="s">
        <v>798</v>
      </c>
      <c r="E161" s="180" t="s">
        <v>693</v>
      </c>
      <c r="F161" s="181">
        <v>43584</v>
      </c>
      <c r="G161" s="181">
        <v>36161</v>
      </c>
      <c r="H161" s="182">
        <v>361925</v>
      </c>
      <c r="I161" s="183">
        <v>0.85</v>
      </c>
      <c r="J161" s="183">
        <f t="shared" si="2"/>
        <v>307.64</v>
      </c>
    </row>
    <row r="162" spans="2:10" x14ac:dyDescent="0.25">
      <c r="B162" s="179">
        <v>135</v>
      </c>
      <c r="C162" s="180">
        <v>10251979</v>
      </c>
      <c r="D162" s="180" t="s">
        <v>798</v>
      </c>
      <c r="E162" s="180" t="s">
        <v>702</v>
      </c>
      <c r="F162" s="181">
        <v>43584</v>
      </c>
      <c r="G162" s="181">
        <v>36161</v>
      </c>
      <c r="H162" s="182">
        <v>3631</v>
      </c>
      <c r="I162" s="183">
        <v>0.85</v>
      </c>
      <c r="J162" s="183">
        <f t="shared" si="2"/>
        <v>3.09</v>
      </c>
    </row>
    <row r="163" spans="2:10" x14ac:dyDescent="0.25">
      <c r="B163" s="179">
        <v>136</v>
      </c>
      <c r="C163" s="180">
        <v>10271973</v>
      </c>
      <c r="D163" s="180" t="s">
        <v>799</v>
      </c>
      <c r="E163" s="180" t="s">
        <v>693</v>
      </c>
      <c r="F163" s="181">
        <v>43586</v>
      </c>
      <c r="G163" s="181">
        <v>43702</v>
      </c>
      <c r="H163" s="182">
        <v>1011238</v>
      </c>
      <c r="I163" s="183">
        <v>0.85</v>
      </c>
      <c r="J163" s="183">
        <f t="shared" si="2"/>
        <v>859.55</v>
      </c>
    </row>
    <row r="164" spans="2:10" x14ac:dyDescent="0.25">
      <c r="B164" s="179">
        <v>137</v>
      </c>
      <c r="C164" s="180">
        <v>10271973</v>
      </c>
      <c r="D164" s="180" t="s">
        <v>799</v>
      </c>
      <c r="E164" s="180" t="s">
        <v>702</v>
      </c>
      <c r="F164" s="181">
        <v>43586</v>
      </c>
      <c r="G164" s="181">
        <v>43702</v>
      </c>
      <c r="H164" s="182">
        <v>38440</v>
      </c>
      <c r="I164" s="183">
        <v>0.85</v>
      </c>
      <c r="J164" s="183">
        <f t="shared" si="2"/>
        <v>32.67</v>
      </c>
    </row>
    <row r="165" spans="2:10" x14ac:dyDescent="0.25">
      <c r="B165" s="179">
        <v>138</v>
      </c>
      <c r="C165" s="180">
        <v>10271974</v>
      </c>
      <c r="D165" s="180" t="s">
        <v>800</v>
      </c>
      <c r="E165" s="180" t="s">
        <v>693</v>
      </c>
      <c r="F165" s="181">
        <v>43560</v>
      </c>
      <c r="G165" s="181">
        <v>43830</v>
      </c>
      <c r="H165" s="182">
        <v>268266</v>
      </c>
      <c r="I165" s="183">
        <v>0.85</v>
      </c>
      <c r="J165" s="183">
        <f t="shared" si="2"/>
        <v>228.03</v>
      </c>
    </row>
    <row r="166" spans="2:10" x14ac:dyDescent="0.25">
      <c r="B166" s="179">
        <v>139</v>
      </c>
      <c r="C166" s="180">
        <v>10271974</v>
      </c>
      <c r="D166" s="180" t="s">
        <v>800</v>
      </c>
      <c r="E166" s="180" t="s">
        <v>702</v>
      </c>
      <c r="F166" s="181">
        <v>43560</v>
      </c>
      <c r="G166" s="181">
        <v>43830</v>
      </c>
      <c r="H166" s="182">
        <v>72</v>
      </c>
      <c r="I166" s="183">
        <v>0.85</v>
      </c>
      <c r="J166" s="183">
        <f t="shared" si="2"/>
        <v>0.06</v>
      </c>
    </row>
    <row r="167" spans="2:10" x14ac:dyDescent="0.25">
      <c r="B167" s="179">
        <v>140</v>
      </c>
      <c r="C167" s="180">
        <v>10311988</v>
      </c>
      <c r="D167" s="180" t="s">
        <v>801</v>
      </c>
      <c r="E167" s="180" t="s">
        <v>693</v>
      </c>
      <c r="F167" s="181">
        <v>43588</v>
      </c>
      <c r="G167" s="181">
        <v>43710</v>
      </c>
      <c r="H167" s="182">
        <v>958819</v>
      </c>
      <c r="I167" s="183">
        <v>0.85</v>
      </c>
      <c r="J167" s="183">
        <f t="shared" si="2"/>
        <v>815</v>
      </c>
    </row>
    <row r="168" spans="2:10" x14ac:dyDescent="0.25">
      <c r="B168" s="179">
        <v>141</v>
      </c>
      <c r="C168" s="180">
        <v>10311995</v>
      </c>
      <c r="D168" s="180" t="s">
        <v>802</v>
      </c>
      <c r="E168" s="180" t="s">
        <v>693</v>
      </c>
      <c r="F168" s="181">
        <v>43571</v>
      </c>
      <c r="G168" s="181">
        <v>43646</v>
      </c>
      <c r="H168" s="182">
        <v>1</v>
      </c>
      <c r="I168" s="183">
        <v>0.85</v>
      </c>
      <c r="J168" s="183">
        <f t="shared" si="2"/>
        <v>0</v>
      </c>
    </row>
    <row r="169" spans="2:10" x14ac:dyDescent="0.25">
      <c r="B169" s="179">
        <v>142</v>
      </c>
      <c r="C169" s="180">
        <v>10312007</v>
      </c>
      <c r="D169" s="180" t="s">
        <v>803</v>
      </c>
      <c r="E169" s="180" t="s">
        <v>693</v>
      </c>
      <c r="F169" s="181">
        <v>43598</v>
      </c>
      <c r="G169" s="181">
        <v>43646</v>
      </c>
      <c r="H169" s="182">
        <v>9</v>
      </c>
      <c r="I169" s="183">
        <v>0.85</v>
      </c>
      <c r="J169" s="183">
        <f t="shared" si="2"/>
        <v>0.01</v>
      </c>
    </row>
    <row r="170" spans="2:10" x14ac:dyDescent="0.25">
      <c r="B170" s="179">
        <v>143</v>
      </c>
      <c r="C170" s="180">
        <v>10312023</v>
      </c>
      <c r="D170" s="180" t="s">
        <v>804</v>
      </c>
      <c r="E170" s="180" t="s">
        <v>693</v>
      </c>
      <c r="F170" s="181">
        <v>43606</v>
      </c>
      <c r="G170" s="181">
        <v>43673</v>
      </c>
      <c r="H170" s="182">
        <v>2237118</v>
      </c>
      <c r="I170" s="183">
        <v>0.85</v>
      </c>
      <c r="J170" s="183">
        <f t="shared" si="2"/>
        <v>1901.55</v>
      </c>
    </row>
    <row r="171" spans="2:10" x14ac:dyDescent="0.25">
      <c r="B171" s="179">
        <v>144</v>
      </c>
      <c r="C171" s="180">
        <v>10312024</v>
      </c>
      <c r="D171" s="180" t="s">
        <v>805</v>
      </c>
      <c r="E171" s="180" t="s">
        <v>693</v>
      </c>
      <c r="F171" s="181">
        <v>43595</v>
      </c>
      <c r="G171" s="181">
        <v>43646</v>
      </c>
      <c r="H171" s="182">
        <v>3</v>
      </c>
      <c r="I171" s="183">
        <v>0.85</v>
      </c>
      <c r="J171" s="183">
        <f t="shared" si="2"/>
        <v>0</v>
      </c>
    </row>
    <row r="172" spans="2:10" x14ac:dyDescent="0.25">
      <c r="B172" s="179">
        <v>145</v>
      </c>
      <c r="C172" s="180">
        <v>10312025</v>
      </c>
      <c r="D172" s="180" t="s">
        <v>806</v>
      </c>
      <c r="E172" s="180" t="s">
        <v>693</v>
      </c>
      <c r="F172" s="181">
        <v>43588</v>
      </c>
      <c r="G172" s="181">
        <v>43737</v>
      </c>
      <c r="H172" s="182">
        <v>685509</v>
      </c>
      <c r="I172" s="183">
        <v>0.85</v>
      </c>
      <c r="J172" s="183">
        <f t="shared" si="2"/>
        <v>582.67999999999995</v>
      </c>
    </row>
    <row r="173" spans="2:10" x14ac:dyDescent="0.25">
      <c r="B173" s="179">
        <v>146</v>
      </c>
      <c r="C173" s="180">
        <v>10312036</v>
      </c>
      <c r="D173" s="180" t="s">
        <v>807</v>
      </c>
      <c r="E173" s="180" t="s">
        <v>693</v>
      </c>
      <c r="F173" s="181">
        <v>43214</v>
      </c>
      <c r="G173" s="181">
        <v>36161</v>
      </c>
      <c r="H173" s="182">
        <v>368176</v>
      </c>
      <c r="I173" s="183">
        <v>0.85</v>
      </c>
      <c r="J173" s="183">
        <f t="shared" si="2"/>
        <v>312.95</v>
      </c>
    </row>
    <row r="174" spans="2:10" x14ac:dyDescent="0.25">
      <c r="B174" s="179">
        <v>147</v>
      </c>
      <c r="C174" s="180">
        <v>10312036</v>
      </c>
      <c r="D174" s="180" t="s">
        <v>807</v>
      </c>
      <c r="E174" s="180" t="s">
        <v>702</v>
      </c>
      <c r="F174" s="181">
        <v>43214</v>
      </c>
      <c r="G174" s="181">
        <v>36161</v>
      </c>
      <c r="H174" s="182">
        <v>3658</v>
      </c>
      <c r="I174" s="183">
        <v>0.85</v>
      </c>
      <c r="J174" s="183">
        <f t="shared" si="2"/>
        <v>3.11</v>
      </c>
    </row>
    <row r="175" spans="2:10" x14ac:dyDescent="0.25">
      <c r="B175" s="179">
        <v>148</v>
      </c>
      <c r="C175" s="180">
        <v>10312046</v>
      </c>
      <c r="D175" s="180" t="s">
        <v>808</v>
      </c>
      <c r="E175" s="180" t="s">
        <v>693</v>
      </c>
      <c r="F175" s="181">
        <v>43602</v>
      </c>
      <c r="G175" s="181">
        <v>43646</v>
      </c>
      <c r="H175" s="182">
        <v>33</v>
      </c>
      <c r="I175" s="183">
        <v>0.85</v>
      </c>
      <c r="J175" s="183">
        <f t="shared" si="2"/>
        <v>0.03</v>
      </c>
    </row>
    <row r="176" spans="2:10" x14ac:dyDescent="0.25">
      <c r="B176" s="179">
        <v>149</v>
      </c>
      <c r="C176" s="180">
        <v>10312046</v>
      </c>
      <c r="D176" s="180" t="s">
        <v>808</v>
      </c>
      <c r="E176" s="180" t="s">
        <v>702</v>
      </c>
      <c r="F176" s="181">
        <v>43602</v>
      </c>
      <c r="G176" s="181">
        <v>43646</v>
      </c>
      <c r="H176" s="182">
        <v>6</v>
      </c>
      <c r="I176" s="183">
        <v>0.85</v>
      </c>
      <c r="J176" s="183">
        <f t="shared" si="2"/>
        <v>0.01</v>
      </c>
    </row>
    <row r="177" spans="2:10" x14ac:dyDescent="0.25">
      <c r="B177" s="179">
        <v>150</v>
      </c>
      <c r="C177" s="180">
        <v>10312092</v>
      </c>
      <c r="D177" s="180" t="s">
        <v>809</v>
      </c>
      <c r="E177" s="180" t="s">
        <v>693</v>
      </c>
      <c r="F177" s="181">
        <v>43607</v>
      </c>
      <c r="G177" s="181">
        <v>43646</v>
      </c>
      <c r="H177" s="182">
        <v>37</v>
      </c>
      <c r="I177" s="183">
        <v>0.85</v>
      </c>
      <c r="J177" s="183">
        <f t="shared" si="2"/>
        <v>0.03</v>
      </c>
    </row>
    <row r="178" spans="2:10" x14ac:dyDescent="0.25">
      <c r="B178" s="179">
        <v>151</v>
      </c>
      <c r="C178" s="180">
        <v>10312100</v>
      </c>
      <c r="D178" s="180" t="s">
        <v>810</v>
      </c>
      <c r="E178" s="180" t="s">
        <v>693</v>
      </c>
      <c r="F178" s="181">
        <v>43608</v>
      </c>
      <c r="G178" s="181">
        <v>43738</v>
      </c>
      <c r="H178" s="182">
        <v>904569</v>
      </c>
      <c r="I178" s="183">
        <v>0.85</v>
      </c>
      <c r="J178" s="183">
        <f t="shared" si="2"/>
        <v>768.88</v>
      </c>
    </row>
    <row r="179" spans="2:10" x14ac:dyDescent="0.25">
      <c r="B179" s="179">
        <v>152</v>
      </c>
      <c r="C179" s="180">
        <v>10312100</v>
      </c>
      <c r="D179" s="180" t="s">
        <v>810</v>
      </c>
      <c r="E179" s="180" t="s">
        <v>702</v>
      </c>
      <c r="F179" s="181">
        <v>43608</v>
      </c>
      <c r="G179" s="181">
        <v>43738</v>
      </c>
      <c r="H179" s="182">
        <v>116477</v>
      </c>
      <c r="I179" s="183">
        <v>0.85</v>
      </c>
      <c r="J179" s="183">
        <f t="shared" si="2"/>
        <v>99.01</v>
      </c>
    </row>
    <row r="180" spans="2:10" x14ac:dyDescent="0.25">
      <c r="B180" s="179">
        <v>153</v>
      </c>
      <c r="C180" s="180">
        <v>10312101</v>
      </c>
      <c r="D180" s="180" t="s">
        <v>811</v>
      </c>
      <c r="E180" s="180" t="s">
        <v>693</v>
      </c>
      <c r="F180" s="181">
        <v>43607</v>
      </c>
      <c r="G180" s="181">
        <v>43681</v>
      </c>
      <c r="H180" s="182">
        <v>93652</v>
      </c>
      <c r="I180" s="183">
        <v>0.85</v>
      </c>
      <c r="J180" s="183">
        <f t="shared" si="2"/>
        <v>79.599999999999994</v>
      </c>
    </row>
    <row r="181" spans="2:10" x14ac:dyDescent="0.25">
      <c r="B181" s="179">
        <v>154</v>
      </c>
      <c r="C181" s="180">
        <v>10312101</v>
      </c>
      <c r="D181" s="180" t="s">
        <v>811</v>
      </c>
      <c r="E181" s="180" t="s">
        <v>702</v>
      </c>
      <c r="F181" s="181">
        <v>43607</v>
      </c>
      <c r="G181" s="181">
        <v>43681</v>
      </c>
      <c r="H181" s="182">
        <v>642</v>
      </c>
      <c r="I181" s="183">
        <v>0.85</v>
      </c>
      <c r="J181" s="183">
        <f t="shared" si="2"/>
        <v>0.55000000000000004</v>
      </c>
    </row>
    <row r="182" spans="2:10" x14ac:dyDescent="0.25">
      <c r="B182" s="179">
        <v>155</v>
      </c>
      <c r="C182" s="180">
        <v>10312102</v>
      </c>
      <c r="D182" s="180" t="s">
        <v>812</v>
      </c>
      <c r="E182" s="180" t="s">
        <v>693</v>
      </c>
      <c r="F182" s="181">
        <v>43605</v>
      </c>
      <c r="G182" s="181">
        <v>43646</v>
      </c>
      <c r="H182" s="182">
        <v>1</v>
      </c>
      <c r="I182" s="183">
        <v>0.85</v>
      </c>
      <c r="J182" s="183">
        <f t="shared" si="2"/>
        <v>0</v>
      </c>
    </row>
    <row r="183" spans="2:10" x14ac:dyDescent="0.25">
      <c r="B183" s="179">
        <v>156</v>
      </c>
      <c r="C183" s="180">
        <v>10312104</v>
      </c>
      <c r="D183" s="180" t="s">
        <v>813</v>
      </c>
      <c r="E183" s="180" t="s">
        <v>693</v>
      </c>
      <c r="F183" s="181">
        <v>43608</v>
      </c>
      <c r="G183" s="181">
        <v>36161</v>
      </c>
      <c r="H183" s="182">
        <v>370824</v>
      </c>
      <c r="I183" s="183">
        <v>0.85</v>
      </c>
      <c r="J183" s="183">
        <f t="shared" si="2"/>
        <v>315.2</v>
      </c>
    </row>
    <row r="184" spans="2:10" x14ac:dyDescent="0.25">
      <c r="B184" s="179">
        <v>157</v>
      </c>
      <c r="C184" s="180">
        <v>10312116</v>
      </c>
      <c r="D184" s="180" t="s">
        <v>814</v>
      </c>
      <c r="E184" s="180" t="s">
        <v>693</v>
      </c>
      <c r="F184" s="181">
        <v>43609</v>
      </c>
      <c r="G184" s="181">
        <v>43688</v>
      </c>
      <c r="H184" s="182">
        <v>18839</v>
      </c>
      <c r="I184" s="183">
        <v>0.85</v>
      </c>
      <c r="J184" s="183">
        <f t="shared" si="2"/>
        <v>16.010000000000002</v>
      </c>
    </row>
    <row r="185" spans="2:10" x14ac:dyDescent="0.25">
      <c r="B185" s="179">
        <v>158</v>
      </c>
      <c r="C185" s="180">
        <v>10312128</v>
      </c>
      <c r="D185" s="180" t="s">
        <v>815</v>
      </c>
      <c r="E185" s="180" t="s">
        <v>693</v>
      </c>
      <c r="F185" s="181">
        <v>43613</v>
      </c>
      <c r="G185" s="181">
        <v>43737</v>
      </c>
      <c r="H185" s="182">
        <v>580948</v>
      </c>
      <c r="I185" s="183">
        <v>0.85</v>
      </c>
      <c r="J185" s="183">
        <f t="shared" si="2"/>
        <v>493.81</v>
      </c>
    </row>
    <row r="186" spans="2:10" x14ac:dyDescent="0.25">
      <c r="B186" s="179">
        <v>159</v>
      </c>
      <c r="C186" s="180">
        <v>10312154</v>
      </c>
      <c r="D186" s="180" t="s">
        <v>816</v>
      </c>
      <c r="E186" s="180" t="s">
        <v>693</v>
      </c>
      <c r="F186" s="181">
        <v>43619</v>
      </c>
      <c r="G186" s="181">
        <v>43702</v>
      </c>
      <c r="H186" s="182">
        <v>102680</v>
      </c>
      <c r="I186" s="183">
        <v>0.85</v>
      </c>
      <c r="J186" s="183">
        <f t="shared" si="2"/>
        <v>87.28</v>
      </c>
    </row>
    <row r="187" spans="2:10" x14ac:dyDescent="0.25">
      <c r="B187" s="179">
        <v>160</v>
      </c>
      <c r="C187" s="180">
        <v>10312159</v>
      </c>
      <c r="D187" s="180" t="s">
        <v>817</v>
      </c>
      <c r="E187" s="180" t="s">
        <v>693</v>
      </c>
      <c r="F187" s="181">
        <v>43620</v>
      </c>
      <c r="G187" s="181">
        <v>43769</v>
      </c>
      <c r="H187" s="182">
        <v>2375149</v>
      </c>
      <c r="I187" s="183">
        <v>0.85</v>
      </c>
      <c r="J187" s="183">
        <f t="shared" si="2"/>
        <v>2018.88</v>
      </c>
    </row>
    <row r="188" spans="2:10" x14ac:dyDescent="0.25">
      <c r="B188" s="179">
        <v>161</v>
      </c>
      <c r="C188" s="180">
        <v>10312159</v>
      </c>
      <c r="D188" s="180" t="s">
        <v>817</v>
      </c>
      <c r="E188" s="180" t="s">
        <v>702</v>
      </c>
      <c r="F188" s="181">
        <v>43620</v>
      </c>
      <c r="G188" s="181">
        <v>43769</v>
      </c>
      <c r="H188" s="182">
        <v>287745</v>
      </c>
      <c r="I188" s="183">
        <v>0.85</v>
      </c>
      <c r="J188" s="183">
        <f t="shared" si="2"/>
        <v>244.58</v>
      </c>
    </row>
    <row r="189" spans="2:10" x14ac:dyDescent="0.25">
      <c r="B189" s="179">
        <v>162</v>
      </c>
      <c r="C189" s="180">
        <v>10312162</v>
      </c>
      <c r="D189" s="180" t="s">
        <v>818</v>
      </c>
      <c r="E189" s="180" t="s">
        <v>693</v>
      </c>
      <c r="F189" s="181">
        <v>43626</v>
      </c>
      <c r="G189" s="181">
        <v>43646</v>
      </c>
      <c r="H189" s="182">
        <v>1269</v>
      </c>
      <c r="I189" s="183">
        <v>0.85</v>
      </c>
      <c r="J189" s="183">
        <f t="shared" si="2"/>
        <v>1.08</v>
      </c>
    </row>
    <row r="190" spans="2:10" x14ac:dyDescent="0.25">
      <c r="B190" s="179">
        <v>163</v>
      </c>
      <c r="C190" s="180">
        <v>10312162</v>
      </c>
      <c r="D190" s="180" t="s">
        <v>818</v>
      </c>
      <c r="E190" s="180" t="s">
        <v>702</v>
      </c>
      <c r="F190" s="181">
        <v>43626</v>
      </c>
      <c r="G190" s="181">
        <v>43646</v>
      </c>
      <c r="H190" s="182">
        <v>20</v>
      </c>
      <c r="I190" s="183">
        <v>0.85</v>
      </c>
      <c r="J190" s="183">
        <f t="shared" si="2"/>
        <v>0.02</v>
      </c>
    </row>
    <row r="191" spans="2:10" x14ac:dyDescent="0.25">
      <c r="B191" s="179">
        <v>164</v>
      </c>
      <c r="C191" s="180">
        <v>10312172</v>
      </c>
      <c r="D191" s="180" t="s">
        <v>819</v>
      </c>
      <c r="E191" s="180" t="s">
        <v>693</v>
      </c>
      <c r="F191" s="181">
        <v>43617</v>
      </c>
      <c r="G191" s="181">
        <v>43830</v>
      </c>
      <c r="H191" s="182">
        <v>83029</v>
      </c>
      <c r="I191" s="183">
        <v>0.85</v>
      </c>
      <c r="J191" s="183">
        <f t="shared" si="2"/>
        <v>70.569999999999993</v>
      </c>
    </row>
    <row r="192" spans="2:10" x14ac:dyDescent="0.25">
      <c r="B192" s="179">
        <v>165</v>
      </c>
      <c r="C192" s="180">
        <v>10312172</v>
      </c>
      <c r="D192" s="180" t="s">
        <v>819</v>
      </c>
      <c r="E192" s="180" t="s">
        <v>702</v>
      </c>
      <c r="F192" s="181">
        <v>43617</v>
      </c>
      <c r="G192" s="181">
        <v>43830</v>
      </c>
      <c r="H192" s="182">
        <v>7</v>
      </c>
      <c r="I192" s="183">
        <v>0.85</v>
      </c>
      <c r="J192" s="183">
        <f t="shared" si="2"/>
        <v>0.01</v>
      </c>
    </row>
    <row r="193" spans="2:10" x14ac:dyDescent="0.25">
      <c r="B193" s="179">
        <v>166</v>
      </c>
      <c r="C193" s="180">
        <v>10312185</v>
      </c>
      <c r="D193" s="180" t="s">
        <v>820</v>
      </c>
      <c r="E193" s="180" t="s">
        <v>693</v>
      </c>
      <c r="F193" s="181">
        <v>43626</v>
      </c>
      <c r="G193" s="181">
        <v>43716</v>
      </c>
      <c r="H193" s="182">
        <v>328438</v>
      </c>
      <c r="I193" s="183">
        <v>0.85</v>
      </c>
      <c r="J193" s="183">
        <f t="shared" si="2"/>
        <v>279.17</v>
      </c>
    </row>
    <row r="194" spans="2:10" x14ac:dyDescent="0.25">
      <c r="B194" s="179">
        <v>167</v>
      </c>
      <c r="C194" s="180">
        <v>10312191</v>
      </c>
      <c r="D194" s="180" t="s">
        <v>821</v>
      </c>
      <c r="E194" s="180" t="s">
        <v>693</v>
      </c>
      <c r="F194" s="181">
        <v>43626</v>
      </c>
      <c r="G194" s="181">
        <v>43646</v>
      </c>
      <c r="H194" s="182">
        <v>19</v>
      </c>
      <c r="I194" s="183">
        <v>0.85</v>
      </c>
      <c r="J194" s="183">
        <f t="shared" si="2"/>
        <v>0.02</v>
      </c>
    </row>
    <row r="195" spans="2:10" x14ac:dyDescent="0.25">
      <c r="B195" s="179">
        <v>168</v>
      </c>
      <c r="C195" s="180">
        <v>10341979</v>
      </c>
      <c r="D195" s="180" t="s">
        <v>822</v>
      </c>
      <c r="E195" s="180" t="s">
        <v>693</v>
      </c>
      <c r="F195" s="181">
        <v>43623</v>
      </c>
      <c r="G195" s="181">
        <v>43738</v>
      </c>
      <c r="H195" s="182">
        <v>40513</v>
      </c>
      <c r="I195" s="183">
        <v>0.85</v>
      </c>
      <c r="J195" s="183">
        <f t="shared" si="2"/>
        <v>34.44</v>
      </c>
    </row>
    <row r="196" spans="2:10" x14ac:dyDescent="0.25">
      <c r="B196" s="179">
        <v>169</v>
      </c>
      <c r="C196" s="180">
        <v>10351982</v>
      </c>
      <c r="D196" s="180" t="s">
        <v>823</v>
      </c>
      <c r="E196" s="180" t="s">
        <v>693</v>
      </c>
      <c r="F196" s="181">
        <v>43628</v>
      </c>
      <c r="G196" s="181">
        <v>36161</v>
      </c>
      <c r="H196" s="182">
        <v>381799</v>
      </c>
      <c r="I196" s="183">
        <v>0.85</v>
      </c>
      <c r="J196" s="183">
        <f t="shared" si="2"/>
        <v>324.52999999999997</v>
      </c>
    </row>
    <row r="197" spans="2:10" x14ac:dyDescent="0.25">
      <c r="B197" s="179">
        <v>170</v>
      </c>
      <c r="C197" s="180">
        <v>10351982</v>
      </c>
      <c r="D197" s="180" t="s">
        <v>823</v>
      </c>
      <c r="E197" s="180" t="s">
        <v>702</v>
      </c>
      <c r="F197" s="181">
        <v>43628</v>
      </c>
      <c r="G197" s="181">
        <v>36161</v>
      </c>
      <c r="H197" s="182">
        <v>213429</v>
      </c>
      <c r="I197" s="183">
        <v>0.85</v>
      </c>
      <c r="J197" s="183">
        <f t="shared" si="2"/>
        <v>181.41</v>
      </c>
    </row>
    <row r="198" spans="2:10" x14ac:dyDescent="0.25">
      <c r="B198" s="179">
        <v>171</v>
      </c>
      <c r="C198" s="180">
        <v>10351983</v>
      </c>
      <c r="D198" s="180" t="s">
        <v>824</v>
      </c>
      <c r="E198" s="180" t="s">
        <v>693</v>
      </c>
      <c r="F198" s="181">
        <v>43630</v>
      </c>
      <c r="G198" s="181">
        <v>43684</v>
      </c>
      <c r="H198" s="182">
        <v>143551</v>
      </c>
      <c r="I198" s="183">
        <v>0.85</v>
      </c>
      <c r="J198" s="183">
        <f t="shared" si="2"/>
        <v>122.02</v>
      </c>
    </row>
    <row r="199" spans="2:10" x14ac:dyDescent="0.25">
      <c r="B199" s="179">
        <v>172</v>
      </c>
      <c r="C199" s="180">
        <v>10351995</v>
      </c>
      <c r="D199" s="180" t="s">
        <v>825</v>
      </c>
      <c r="E199" s="180" t="s">
        <v>693</v>
      </c>
      <c r="F199" s="181">
        <v>43633</v>
      </c>
      <c r="G199" s="181">
        <v>43660</v>
      </c>
      <c r="H199" s="182">
        <v>77841</v>
      </c>
      <c r="I199" s="183">
        <v>0.85</v>
      </c>
      <c r="J199" s="183">
        <f t="shared" si="2"/>
        <v>66.16</v>
      </c>
    </row>
    <row r="200" spans="2:10" x14ac:dyDescent="0.25">
      <c r="B200" s="179">
        <v>173</v>
      </c>
      <c r="C200" s="180">
        <v>10351995</v>
      </c>
      <c r="D200" s="180" t="s">
        <v>825</v>
      </c>
      <c r="E200" s="180" t="s">
        <v>702</v>
      </c>
      <c r="F200" s="181">
        <v>43633</v>
      </c>
      <c r="G200" s="181">
        <v>43660</v>
      </c>
      <c r="H200" s="182">
        <v>843</v>
      </c>
      <c r="I200" s="183">
        <v>0.85</v>
      </c>
      <c r="J200" s="183">
        <f t="shared" si="2"/>
        <v>0.72</v>
      </c>
    </row>
    <row r="201" spans="2:10" x14ac:dyDescent="0.25">
      <c r="B201" s="179">
        <v>174</v>
      </c>
      <c r="C201" s="180">
        <v>10351996</v>
      </c>
      <c r="D201" s="180" t="s">
        <v>826</v>
      </c>
      <c r="E201" s="180" t="s">
        <v>693</v>
      </c>
      <c r="F201" s="181">
        <v>43623</v>
      </c>
      <c r="G201" s="181">
        <v>43646</v>
      </c>
      <c r="H201" s="182">
        <v>39</v>
      </c>
      <c r="I201" s="183">
        <v>0.85</v>
      </c>
      <c r="J201" s="183">
        <f t="shared" si="2"/>
        <v>0.03</v>
      </c>
    </row>
    <row r="202" spans="2:10" x14ac:dyDescent="0.25">
      <c r="B202" s="179">
        <v>175</v>
      </c>
      <c r="C202" s="180">
        <v>10351996</v>
      </c>
      <c r="D202" s="180" t="s">
        <v>826</v>
      </c>
      <c r="E202" s="180" t="s">
        <v>702</v>
      </c>
      <c r="F202" s="181">
        <v>43623</v>
      </c>
      <c r="G202" s="181">
        <v>43646</v>
      </c>
      <c r="H202" s="182">
        <v>2</v>
      </c>
      <c r="I202" s="183">
        <v>0.85</v>
      </c>
      <c r="J202" s="183">
        <f t="shared" si="2"/>
        <v>0</v>
      </c>
    </row>
    <row r="203" spans="2:10" x14ac:dyDescent="0.25">
      <c r="B203" s="179">
        <v>176</v>
      </c>
      <c r="C203" s="180">
        <v>10352002</v>
      </c>
      <c r="D203" s="180" t="s">
        <v>827</v>
      </c>
      <c r="E203" s="180" t="s">
        <v>693</v>
      </c>
      <c r="F203" s="181">
        <v>43636</v>
      </c>
      <c r="G203" s="181">
        <v>43646</v>
      </c>
      <c r="H203" s="182">
        <v>130</v>
      </c>
      <c r="I203" s="183">
        <v>0.85</v>
      </c>
      <c r="J203" s="183">
        <f t="shared" si="2"/>
        <v>0.11</v>
      </c>
    </row>
    <row r="204" spans="2:10" x14ac:dyDescent="0.25">
      <c r="B204" s="179">
        <v>177</v>
      </c>
      <c r="C204" s="180">
        <v>10352002</v>
      </c>
      <c r="D204" s="180" t="s">
        <v>827</v>
      </c>
      <c r="E204" s="180" t="s">
        <v>702</v>
      </c>
      <c r="F204" s="181">
        <v>43636</v>
      </c>
      <c r="G204" s="181">
        <v>43646</v>
      </c>
      <c r="H204" s="182">
        <v>13</v>
      </c>
      <c r="I204" s="183">
        <v>0.85</v>
      </c>
      <c r="J204" s="183">
        <f t="shared" si="2"/>
        <v>0.01</v>
      </c>
    </row>
    <row r="205" spans="2:10" x14ac:dyDescent="0.25">
      <c r="B205" s="179">
        <v>178</v>
      </c>
      <c r="C205" s="180">
        <v>10352006</v>
      </c>
      <c r="D205" s="180" t="s">
        <v>828</v>
      </c>
      <c r="E205" s="180" t="s">
        <v>693</v>
      </c>
      <c r="F205" s="181">
        <v>43647</v>
      </c>
      <c r="G205" s="181">
        <v>43737</v>
      </c>
      <c r="H205" s="182">
        <v>222104</v>
      </c>
      <c r="I205" s="183">
        <v>0.85</v>
      </c>
      <c r="J205" s="183">
        <f t="shared" si="2"/>
        <v>188.79</v>
      </c>
    </row>
    <row r="206" spans="2:10" x14ac:dyDescent="0.25">
      <c r="B206" s="179">
        <v>179</v>
      </c>
      <c r="C206" s="180">
        <v>10352010</v>
      </c>
      <c r="D206" s="180" t="s">
        <v>829</v>
      </c>
      <c r="E206" s="180" t="s">
        <v>693</v>
      </c>
      <c r="F206" s="181">
        <v>43647</v>
      </c>
      <c r="G206" s="181">
        <v>43757</v>
      </c>
      <c r="H206" s="182">
        <v>4405026</v>
      </c>
      <c r="I206" s="183">
        <v>0.85</v>
      </c>
      <c r="J206" s="183">
        <f t="shared" si="2"/>
        <v>3744.27</v>
      </c>
    </row>
    <row r="207" spans="2:10" x14ac:dyDescent="0.25">
      <c r="B207" s="179">
        <v>180</v>
      </c>
      <c r="C207" s="180">
        <v>10352011</v>
      </c>
      <c r="D207" s="180" t="s">
        <v>830</v>
      </c>
      <c r="E207" s="180" t="s">
        <v>693</v>
      </c>
      <c r="F207" s="181">
        <v>43647</v>
      </c>
      <c r="G207" s="181">
        <v>43737</v>
      </c>
      <c r="H207" s="182">
        <v>27621</v>
      </c>
      <c r="I207" s="183">
        <v>0.85</v>
      </c>
      <c r="J207" s="183">
        <f t="shared" si="2"/>
        <v>23.48</v>
      </c>
    </row>
    <row r="208" spans="2:10" x14ac:dyDescent="0.25">
      <c r="B208" s="179">
        <v>181</v>
      </c>
      <c r="C208" s="180">
        <v>10352012</v>
      </c>
      <c r="D208" s="180" t="s">
        <v>831</v>
      </c>
      <c r="E208" s="180" t="s">
        <v>693</v>
      </c>
      <c r="F208" s="181">
        <v>43647</v>
      </c>
      <c r="G208" s="181">
        <v>43737</v>
      </c>
      <c r="H208" s="182">
        <v>83605</v>
      </c>
      <c r="I208" s="183">
        <v>0.85</v>
      </c>
      <c r="J208" s="183">
        <f t="shared" si="2"/>
        <v>71.06</v>
      </c>
    </row>
    <row r="209" spans="2:10" x14ac:dyDescent="0.25">
      <c r="B209" s="179">
        <v>182</v>
      </c>
      <c r="C209" s="180">
        <v>10352013</v>
      </c>
      <c r="D209" s="180" t="s">
        <v>832</v>
      </c>
      <c r="E209" s="180" t="s">
        <v>693</v>
      </c>
      <c r="F209" s="181">
        <v>43647</v>
      </c>
      <c r="G209" s="181">
        <v>43737</v>
      </c>
      <c r="H209" s="182">
        <v>20247</v>
      </c>
      <c r="I209" s="183">
        <v>0.85</v>
      </c>
      <c r="J209" s="183">
        <f t="shared" si="2"/>
        <v>17.21</v>
      </c>
    </row>
    <row r="210" spans="2:10" x14ac:dyDescent="0.25">
      <c r="B210" s="179">
        <v>183</v>
      </c>
      <c r="C210" s="180">
        <v>10352018</v>
      </c>
      <c r="D210" s="180" t="s">
        <v>833</v>
      </c>
      <c r="E210" s="180" t="s">
        <v>693</v>
      </c>
      <c r="F210" s="181">
        <v>43647</v>
      </c>
      <c r="G210" s="181">
        <v>43653</v>
      </c>
      <c r="H210" s="182">
        <v>22274</v>
      </c>
      <c r="I210" s="183">
        <v>0.85</v>
      </c>
      <c r="J210" s="183">
        <f t="shared" si="2"/>
        <v>18.93</v>
      </c>
    </row>
    <row r="211" spans="2:10" x14ac:dyDescent="0.25">
      <c r="B211" s="179">
        <v>184</v>
      </c>
      <c r="C211" s="180">
        <v>10352021</v>
      </c>
      <c r="D211" s="180" t="s">
        <v>834</v>
      </c>
      <c r="E211" s="180" t="s">
        <v>693</v>
      </c>
      <c r="F211" s="181">
        <v>43647</v>
      </c>
      <c r="G211" s="181">
        <v>43737</v>
      </c>
      <c r="H211" s="182">
        <v>275336</v>
      </c>
      <c r="I211" s="183">
        <v>0.85</v>
      </c>
      <c r="J211" s="183">
        <f t="shared" si="2"/>
        <v>234.04</v>
      </c>
    </row>
    <row r="212" spans="2:10" x14ac:dyDescent="0.25">
      <c r="B212" s="179">
        <v>185</v>
      </c>
      <c r="C212" s="180">
        <v>10352035</v>
      </c>
      <c r="D212" s="180" t="s">
        <v>835</v>
      </c>
      <c r="E212" s="180" t="s">
        <v>693</v>
      </c>
      <c r="F212" s="181">
        <v>43647</v>
      </c>
      <c r="G212" s="181">
        <v>43738</v>
      </c>
      <c r="H212" s="182">
        <v>288606</v>
      </c>
      <c r="I212" s="183">
        <v>0.85</v>
      </c>
      <c r="J212" s="183">
        <f t="shared" si="2"/>
        <v>245.32</v>
      </c>
    </row>
    <row r="213" spans="2:10" x14ac:dyDescent="0.25">
      <c r="B213" s="179">
        <v>186</v>
      </c>
      <c r="C213" s="180">
        <v>10352044</v>
      </c>
      <c r="D213" s="180" t="s">
        <v>836</v>
      </c>
      <c r="E213" s="180" t="s">
        <v>693</v>
      </c>
      <c r="F213" s="181">
        <v>43647</v>
      </c>
      <c r="G213" s="181">
        <v>43737</v>
      </c>
      <c r="H213" s="182">
        <v>90735</v>
      </c>
      <c r="I213" s="183">
        <v>0.85</v>
      </c>
      <c r="J213" s="183">
        <f t="shared" si="2"/>
        <v>77.12</v>
      </c>
    </row>
    <row r="214" spans="2:10" x14ac:dyDescent="0.25">
      <c r="B214" s="179">
        <v>187</v>
      </c>
      <c r="C214" s="180">
        <v>10352045</v>
      </c>
      <c r="D214" s="180" t="s">
        <v>837</v>
      </c>
      <c r="E214" s="180" t="s">
        <v>693</v>
      </c>
      <c r="F214" s="181">
        <v>43647</v>
      </c>
      <c r="G214" s="181">
        <v>43738</v>
      </c>
      <c r="H214" s="182">
        <v>175490</v>
      </c>
      <c r="I214" s="183">
        <v>0.85</v>
      </c>
      <c r="J214" s="183">
        <f t="shared" si="2"/>
        <v>149.16999999999999</v>
      </c>
    </row>
    <row r="215" spans="2:10" x14ac:dyDescent="0.25">
      <c r="B215" s="179">
        <v>188</v>
      </c>
      <c r="C215" s="180">
        <v>10352045</v>
      </c>
      <c r="D215" s="180" t="s">
        <v>837</v>
      </c>
      <c r="E215" s="180" t="s">
        <v>702</v>
      </c>
      <c r="F215" s="181">
        <v>43647</v>
      </c>
      <c r="G215" s="181">
        <v>43738</v>
      </c>
      <c r="H215" s="182">
        <v>8167</v>
      </c>
      <c r="I215" s="183">
        <v>0.85</v>
      </c>
      <c r="J215" s="183">
        <f t="shared" si="2"/>
        <v>6.94</v>
      </c>
    </row>
    <row r="216" spans="2:10" x14ac:dyDescent="0.25">
      <c r="B216" s="179">
        <v>189</v>
      </c>
      <c r="C216" s="180">
        <v>10352046</v>
      </c>
      <c r="D216" s="180" t="s">
        <v>838</v>
      </c>
      <c r="E216" s="180" t="s">
        <v>693</v>
      </c>
      <c r="F216" s="181">
        <v>43647</v>
      </c>
      <c r="G216" s="181">
        <v>43677</v>
      </c>
      <c r="H216" s="182">
        <v>310668</v>
      </c>
      <c r="I216" s="183">
        <v>0.85</v>
      </c>
      <c r="J216" s="183">
        <f t="shared" si="2"/>
        <v>264.07</v>
      </c>
    </row>
    <row r="217" spans="2:10" x14ac:dyDescent="0.25">
      <c r="B217" s="179">
        <v>190</v>
      </c>
      <c r="C217" s="180">
        <v>10352046</v>
      </c>
      <c r="D217" s="180" t="s">
        <v>838</v>
      </c>
      <c r="E217" s="180" t="s">
        <v>702</v>
      </c>
      <c r="F217" s="181">
        <v>43647</v>
      </c>
      <c r="G217" s="181">
        <v>43677</v>
      </c>
      <c r="H217" s="182">
        <v>772</v>
      </c>
      <c r="I217" s="183">
        <v>0.85</v>
      </c>
      <c r="J217" s="183">
        <f t="shared" si="2"/>
        <v>0.66</v>
      </c>
    </row>
    <row r="218" spans="2:10" x14ac:dyDescent="0.25">
      <c r="B218" s="179">
        <v>191</v>
      </c>
      <c r="C218" s="180">
        <v>10352051</v>
      </c>
      <c r="D218" s="180" t="s">
        <v>839</v>
      </c>
      <c r="E218" s="180" t="s">
        <v>693</v>
      </c>
      <c r="F218" s="181">
        <v>43647</v>
      </c>
      <c r="G218" s="181">
        <v>43681</v>
      </c>
      <c r="H218" s="182">
        <v>222951</v>
      </c>
      <c r="I218" s="183">
        <v>0.85</v>
      </c>
      <c r="J218" s="183">
        <f t="shared" si="2"/>
        <v>189.51</v>
      </c>
    </row>
    <row r="219" spans="2:10" x14ac:dyDescent="0.25">
      <c r="B219" s="179">
        <v>192</v>
      </c>
      <c r="C219" s="180">
        <v>10352069</v>
      </c>
      <c r="D219" s="180" t="s">
        <v>840</v>
      </c>
      <c r="E219" s="180" t="s">
        <v>693</v>
      </c>
      <c r="F219" s="181">
        <v>43647</v>
      </c>
      <c r="G219" s="181">
        <v>43737</v>
      </c>
      <c r="H219" s="182">
        <v>17915</v>
      </c>
      <c r="I219" s="183">
        <v>0.85</v>
      </c>
      <c r="J219" s="183">
        <f t="shared" si="2"/>
        <v>15.23</v>
      </c>
    </row>
    <row r="220" spans="2:10" x14ac:dyDescent="0.25">
      <c r="B220" s="179">
        <v>193</v>
      </c>
      <c r="C220" s="180">
        <v>10352069</v>
      </c>
      <c r="D220" s="180" t="s">
        <v>840</v>
      </c>
      <c r="E220" s="180" t="s">
        <v>702</v>
      </c>
      <c r="F220" s="181">
        <v>43647</v>
      </c>
      <c r="G220" s="181">
        <v>43737</v>
      </c>
      <c r="H220" s="182">
        <v>222</v>
      </c>
      <c r="I220" s="183">
        <v>0.85</v>
      </c>
      <c r="J220" s="183">
        <f t="shared" ref="J220:J283" si="3">ROUND(H220*(I220/1000),2)</f>
        <v>0.19</v>
      </c>
    </row>
    <row r="221" spans="2:10" x14ac:dyDescent="0.25">
      <c r="B221" s="179">
        <v>194</v>
      </c>
      <c r="C221" s="180">
        <v>10352070</v>
      </c>
      <c r="D221" s="180" t="s">
        <v>841</v>
      </c>
      <c r="E221" s="180" t="s">
        <v>693</v>
      </c>
      <c r="F221" s="181">
        <v>43647</v>
      </c>
      <c r="G221" s="181">
        <v>43737</v>
      </c>
      <c r="H221" s="182">
        <v>375970</v>
      </c>
      <c r="I221" s="183">
        <v>0.85</v>
      </c>
      <c r="J221" s="183">
        <f t="shared" si="3"/>
        <v>319.57</v>
      </c>
    </row>
    <row r="222" spans="2:10" x14ac:dyDescent="0.25">
      <c r="B222" s="179">
        <v>195</v>
      </c>
      <c r="C222" s="180">
        <v>10352070</v>
      </c>
      <c r="D222" s="180" t="s">
        <v>841</v>
      </c>
      <c r="E222" s="180" t="s">
        <v>702</v>
      </c>
      <c r="F222" s="181">
        <v>43647</v>
      </c>
      <c r="G222" s="181">
        <v>43737</v>
      </c>
      <c r="H222" s="182">
        <v>36840</v>
      </c>
      <c r="I222" s="183">
        <v>0.85</v>
      </c>
      <c r="J222" s="183">
        <f t="shared" si="3"/>
        <v>31.31</v>
      </c>
    </row>
    <row r="223" spans="2:10" x14ac:dyDescent="0.25">
      <c r="B223" s="179">
        <v>196</v>
      </c>
      <c r="C223" s="180">
        <v>10352072</v>
      </c>
      <c r="D223" s="180" t="s">
        <v>842</v>
      </c>
      <c r="E223" s="180" t="s">
        <v>693</v>
      </c>
      <c r="F223" s="181">
        <v>43647</v>
      </c>
      <c r="G223" s="181">
        <v>43681</v>
      </c>
      <c r="H223" s="182">
        <v>602129</v>
      </c>
      <c r="I223" s="183">
        <v>0.85</v>
      </c>
      <c r="J223" s="183">
        <f t="shared" si="3"/>
        <v>511.81</v>
      </c>
    </row>
    <row r="224" spans="2:10" x14ac:dyDescent="0.25">
      <c r="B224" s="179">
        <v>197</v>
      </c>
      <c r="C224" s="180">
        <v>10352092</v>
      </c>
      <c r="D224" s="180" t="s">
        <v>843</v>
      </c>
      <c r="E224" s="180" t="s">
        <v>693</v>
      </c>
      <c r="F224" s="181">
        <v>43647</v>
      </c>
      <c r="G224" s="181">
        <v>43737</v>
      </c>
      <c r="H224" s="182">
        <v>363232</v>
      </c>
      <c r="I224" s="183">
        <v>0.85</v>
      </c>
      <c r="J224" s="183">
        <f t="shared" si="3"/>
        <v>308.75</v>
      </c>
    </row>
    <row r="225" spans="2:10" x14ac:dyDescent="0.25">
      <c r="B225" s="179">
        <v>198</v>
      </c>
      <c r="C225" s="180">
        <v>10352094</v>
      </c>
      <c r="D225" s="180" t="s">
        <v>844</v>
      </c>
      <c r="E225" s="180" t="s">
        <v>693</v>
      </c>
      <c r="F225" s="181">
        <v>43647</v>
      </c>
      <c r="G225" s="181">
        <v>43737</v>
      </c>
      <c r="H225" s="182">
        <v>282458</v>
      </c>
      <c r="I225" s="183">
        <v>0.85</v>
      </c>
      <c r="J225" s="183">
        <f t="shared" si="3"/>
        <v>240.09</v>
      </c>
    </row>
    <row r="226" spans="2:10" x14ac:dyDescent="0.25">
      <c r="B226" s="179">
        <v>199</v>
      </c>
      <c r="C226" s="180">
        <v>10352096</v>
      </c>
      <c r="D226" s="180" t="s">
        <v>845</v>
      </c>
      <c r="E226" s="180" t="s">
        <v>693</v>
      </c>
      <c r="F226" s="181">
        <v>43647</v>
      </c>
      <c r="G226" s="181">
        <v>43737</v>
      </c>
      <c r="H226" s="182">
        <v>461122</v>
      </c>
      <c r="I226" s="183">
        <v>0.85</v>
      </c>
      <c r="J226" s="183">
        <f t="shared" si="3"/>
        <v>391.95</v>
      </c>
    </row>
    <row r="227" spans="2:10" x14ac:dyDescent="0.25">
      <c r="B227" s="179">
        <v>200</v>
      </c>
      <c r="C227" s="180">
        <v>10352097</v>
      </c>
      <c r="D227" s="180" t="s">
        <v>846</v>
      </c>
      <c r="E227" s="180" t="s">
        <v>693</v>
      </c>
      <c r="F227" s="181">
        <v>43647</v>
      </c>
      <c r="G227" s="181">
        <v>43738</v>
      </c>
      <c r="H227" s="182">
        <v>1242704</v>
      </c>
      <c r="I227" s="183">
        <v>0.85</v>
      </c>
      <c r="J227" s="183">
        <f t="shared" si="3"/>
        <v>1056.3</v>
      </c>
    </row>
    <row r="228" spans="2:10" x14ac:dyDescent="0.25">
      <c r="B228" s="179">
        <v>201</v>
      </c>
      <c r="C228" s="180">
        <v>10352097</v>
      </c>
      <c r="D228" s="180" t="s">
        <v>846</v>
      </c>
      <c r="E228" s="180" t="s">
        <v>702</v>
      </c>
      <c r="F228" s="181">
        <v>43647</v>
      </c>
      <c r="G228" s="181">
        <v>43738</v>
      </c>
      <c r="H228" s="182">
        <v>178395</v>
      </c>
      <c r="I228" s="183">
        <v>0.85</v>
      </c>
      <c r="J228" s="183">
        <f t="shared" si="3"/>
        <v>151.63999999999999</v>
      </c>
    </row>
    <row r="229" spans="2:10" x14ac:dyDescent="0.25">
      <c r="B229" s="179">
        <v>202</v>
      </c>
      <c r="C229" s="180">
        <v>10352109</v>
      </c>
      <c r="D229" s="180" t="s">
        <v>847</v>
      </c>
      <c r="E229" s="180" t="s">
        <v>693</v>
      </c>
      <c r="F229" s="181">
        <v>43647</v>
      </c>
      <c r="G229" s="181">
        <v>43737</v>
      </c>
      <c r="H229" s="182">
        <v>759604</v>
      </c>
      <c r="I229" s="183">
        <v>0.85</v>
      </c>
      <c r="J229" s="183">
        <f t="shared" si="3"/>
        <v>645.66</v>
      </c>
    </row>
    <row r="230" spans="2:10" x14ac:dyDescent="0.25">
      <c r="B230" s="179">
        <v>203</v>
      </c>
      <c r="C230" s="180">
        <v>10352110</v>
      </c>
      <c r="D230" s="180" t="s">
        <v>848</v>
      </c>
      <c r="E230" s="180" t="s">
        <v>693</v>
      </c>
      <c r="F230" s="181">
        <v>43648</v>
      </c>
      <c r="G230" s="181">
        <v>43730</v>
      </c>
      <c r="H230" s="182">
        <v>335013</v>
      </c>
      <c r="I230" s="183">
        <v>0.85</v>
      </c>
      <c r="J230" s="183">
        <f t="shared" si="3"/>
        <v>284.76</v>
      </c>
    </row>
    <row r="231" spans="2:10" x14ac:dyDescent="0.25">
      <c r="B231" s="179">
        <v>204</v>
      </c>
      <c r="C231" s="180">
        <v>10352115</v>
      </c>
      <c r="D231" s="180" t="s">
        <v>849</v>
      </c>
      <c r="E231" s="180" t="s">
        <v>693</v>
      </c>
      <c r="F231" s="181">
        <v>43647</v>
      </c>
      <c r="G231" s="181">
        <v>43674</v>
      </c>
      <c r="H231" s="182">
        <v>898694</v>
      </c>
      <c r="I231" s="183">
        <v>0.85</v>
      </c>
      <c r="J231" s="183">
        <f t="shared" si="3"/>
        <v>763.89</v>
      </c>
    </row>
    <row r="232" spans="2:10" x14ac:dyDescent="0.25">
      <c r="B232" s="179">
        <v>205</v>
      </c>
      <c r="C232" s="180">
        <v>10352118</v>
      </c>
      <c r="D232" s="180" t="s">
        <v>850</v>
      </c>
      <c r="E232" s="180" t="s">
        <v>693</v>
      </c>
      <c r="F232" s="181">
        <v>43647</v>
      </c>
      <c r="G232" s="181">
        <v>43737</v>
      </c>
      <c r="H232" s="182">
        <v>590409</v>
      </c>
      <c r="I232" s="183">
        <v>0.85</v>
      </c>
      <c r="J232" s="183">
        <f t="shared" si="3"/>
        <v>501.85</v>
      </c>
    </row>
    <row r="233" spans="2:10" x14ac:dyDescent="0.25">
      <c r="B233" s="179">
        <v>206</v>
      </c>
      <c r="C233" s="180">
        <v>10352120</v>
      </c>
      <c r="D233" s="180" t="s">
        <v>851</v>
      </c>
      <c r="E233" s="180" t="s">
        <v>693</v>
      </c>
      <c r="F233" s="181">
        <v>43647</v>
      </c>
      <c r="G233" s="181">
        <v>43695</v>
      </c>
      <c r="H233" s="182">
        <v>135153</v>
      </c>
      <c r="I233" s="183">
        <v>0.85</v>
      </c>
      <c r="J233" s="183">
        <f t="shared" si="3"/>
        <v>114.88</v>
      </c>
    </row>
    <row r="234" spans="2:10" x14ac:dyDescent="0.25">
      <c r="B234" s="179">
        <v>207</v>
      </c>
      <c r="C234" s="180">
        <v>10352122</v>
      </c>
      <c r="D234" s="180" t="s">
        <v>852</v>
      </c>
      <c r="E234" s="180" t="s">
        <v>693</v>
      </c>
      <c r="F234" s="181">
        <v>43648</v>
      </c>
      <c r="G234" s="181">
        <v>43737</v>
      </c>
      <c r="H234" s="182">
        <v>365187</v>
      </c>
      <c r="I234" s="183">
        <v>0.85</v>
      </c>
      <c r="J234" s="183">
        <f t="shared" si="3"/>
        <v>310.41000000000003</v>
      </c>
    </row>
    <row r="235" spans="2:10" x14ac:dyDescent="0.25">
      <c r="B235" s="179">
        <v>208</v>
      </c>
      <c r="C235" s="180">
        <v>10352134</v>
      </c>
      <c r="D235" s="180" t="s">
        <v>853</v>
      </c>
      <c r="E235" s="180" t="s">
        <v>693</v>
      </c>
      <c r="F235" s="181">
        <v>43648</v>
      </c>
      <c r="G235" s="181">
        <v>43677</v>
      </c>
      <c r="H235" s="182">
        <v>782659</v>
      </c>
      <c r="I235" s="183">
        <v>0.85</v>
      </c>
      <c r="J235" s="183">
        <f t="shared" si="3"/>
        <v>665.26</v>
      </c>
    </row>
    <row r="236" spans="2:10" x14ac:dyDescent="0.25">
      <c r="B236" s="179">
        <v>209</v>
      </c>
      <c r="C236" s="180">
        <v>10352134</v>
      </c>
      <c r="D236" s="180" t="s">
        <v>853</v>
      </c>
      <c r="E236" s="180" t="s">
        <v>702</v>
      </c>
      <c r="F236" s="181">
        <v>43648</v>
      </c>
      <c r="G236" s="181">
        <v>43677</v>
      </c>
      <c r="H236" s="182">
        <v>64792</v>
      </c>
      <c r="I236" s="183">
        <v>0.85</v>
      </c>
      <c r="J236" s="183">
        <f t="shared" si="3"/>
        <v>55.07</v>
      </c>
    </row>
    <row r="237" spans="2:10" x14ac:dyDescent="0.25">
      <c r="B237" s="179">
        <v>210</v>
      </c>
      <c r="C237" s="180">
        <v>10352137</v>
      </c>
      <c r="D237" s="180" t="s">
        <v>854</v>
      </c>
      <c r="E237" s="180" t="s">
        <v>693</v>
      </c>
      <c r="F237" s="181">
        <v>43648</v>
      </c>
      <c r="G237" s="181">
        <v>43722</v>
      </c>
      <c r="H237" s="182">
        <v>510262</v>
      </c>
      <c r="I237" s="183">
        <v>0.85</v>
      </c>
      <c r="J237" s="183">
        <f t="shared" si="3"/>
        <v>433.72</v>
      </c>
    </row>
    <row r="238" spans="2:10" x14ac:dyDescent="0.25">
      <c r="B238" s="179">
        <v>211</v>
      </c>
      <c r="C238" s="180">
        <v>10352139</v>
      </c>
      <c r="D238" s="180" t="s">
        <v>855</v>
      </c>
      <c r="E238" s="180" t="s">
        <v>693</v>
      </c>
      <c r="F238" s="181">
        <v>43648</v>
      </c>
      <c r="G238" s="181">
        <v>43667</v>
      </c>
      <c r="H238" s="182">
        <v>150197</v>
      </c>
      <c r="I238" s="183">
        <v>0.85</v>
      </c>
      <c r="J238" s="183">
        <f t="shared" si="3"/>
        <v>127.67</v>
      </c>
    </row>
    <row r="239" spans="2:10" x14ac:dyDescent="0.25">
      <c r="B239" s="179">
        <v>212</v>
      </c>
      <c r="C239" s="180">
        <v>10352139</v>
      </c>
      <c r="D239" s="180" t="s">
        <v>855</v>
      </c>
      <c r="E239" s="180" t="s">
        <v>702</v>
      </c>
      <c r="F239" s="181">
        <v>43648</v>
      </c>
      <c r="G239" s="181">
        <v>43667</v>
      </c>
      <c r="H239" s="182">
        <v>12245</v>
      </c>
      <c r="I239" s="183">
        <v>0.85</v>
      </c>
      <c r="J239" s="183">
        <f t="shared" si="3"/>
        <v>10.41</v>
      </c>
    </row>
    <row r="240" spans="2:10" x14ac:dyDescent="0.25">
      <c r="B240" s="179">
        <v>213</v>
      </c>
      <c r="C240" s="180">
        <v>10352148</v>
      </c>
      <c r="D240" s="180" t="s">
        <v>856</v>
      </c>
      <c r="E240" s="180" t="s">
        <v>693</v>
      </c>
      <c r="F240" s="181">
        <v>43647</v>
      </c>
      <c r="G240" s="181">
        <v>43738</v>
      </c>
      <c r="H240" s="182">
        <v>96973</v>
      </c>
      <c r="I240" s="183">
        <v>0.85</v>
      </c>
      <c r="J240" s="183">
        <f t="shared" si="3"/>
        <v>82.43</v>
      </c>
    </row>
    <row r="241" spans="2:10" x14ac:dyDescent="0.25">
      <c r="B241" s="179">
        <v>214</v>
      </c>
      <c r="C241" s="180">
        <v>10352159</v>
      </c>
      <c r="D241" s="180" t="s">
        <v>857</v>
      </c>
      <c r="E241" s="180" t="s">
        <v>693</v>
      </c>
      <c r="F241" s="181">
        <v>43649</v>
      </c>
      <c r="G241" s="181">
        <v>43708</v>
      </c>
      <c r="H241" s="182">
        <v>508090</v>
      </c>
      <c r="I241" s="183">
        <v>0.85</v>
      </c>
      <c r="J241" s="183">
        <f t="shared" si="3"/>
        <v>431.88</v>
      </c>
    </row>
    <row r="242" spans="2:10" x14ac:dyDescent="0.25">
      <c r="B242" s="179">
        <v>215</v>
      </c>
      <c r="C242" s="180">
        <v>10352161</v>
      </c>
      <c r="D242" s="180" t="s">
        <v>858</v>
      </c>
      <c r="E242" s="180" t="s">
        <v>693</v>
      </c>
      <c r="F242" s="181">
        <v>43654</v>
      </c>
      <c r="G242" s="181">
        <v>43730</v>
      </c>
      <c r="H242" s="182">
        <v>58364</v>
      </c>
      <c r="I242" s="183">
        <v>0.85</v>
      </c>
      <c r="J242" s="183">
        <f t="shared" si="3"/>
        <v>49.61</v>
      </c>
    </row>
    <row r="243" spans="2:10" x14ac:dyDescent="0.25">
      <c r="B243" s="179">
        <v>216</v>
      </c>
      <c r="C243" s="180">
        <v>10352164</v>
      </c>
      <c r="D243" s="180" t="s">
        <v>859</v>
      </c>
      <c r="E243" s="180" t="s">
        <v>693</v>
      </c>
      <c r="F243" s="181">
        <v>43654</v>
      </c>
      <c r="G243" s="181">
        <v>43667</v>
      </c>
      <c r="H243" s="182">
        <v>171049</v>
      </c>
      <c r="I243" s="183">
        <v>0.85</v>
      </c>
      <c r="J243" s="183">
        <f t="shared" si="3"/>
        <v>145.38999999999999</v>
      </c>
    </row>
    <row r="244" spans="2:10" x14ac:dyDescent="0.25">
      <c r="B244" s="179">
        <v>217</v>
      </c>
      <c r="C244" s="180">
        <v>10352164</v>
      </c>
      <c r="D244" s="180" t="s">
        <v>859</v>
      </c>
      <c r="E244" s="180" t="s">
        <v>702</v>
      </c>
      <c r="F244" s="181">
        <v>43654</v>
      </c>
      <c r="G244" s="181">
        <v>43667</v>
      </c>
      <c r="H244" s="182">
        <v>3760</v>
      </c>
      <c r="I244" s="183">
        <v>0.85</v>
      </c>
      <c r="J244" s="183">
        <f t="shared" si="3"/>
        <v>3.2</v>
      </c>
    </row>
    <row r="245" spans="2:10" x14ac:dyDescent="0.25">
      <c r="B245" s="179">
        <v>218</v>
      </c>
      <c r="C245" s="180">
        <v>10352166</v>
      </c>
      <c r="D245" s="180" t="s">
        <v>860</v>
      </c>
      <c r="E245" s="180" t="s">
        <v>693</v>
      </c>
      <c r="F245" s="181">
        <v>43649</v>
      </c>
      <c r="G245" s="181">
        <v>43737</v>
      </c>
      <c r="H245" s="182">
        <v>2023773</v>
      </c>
      <c r="I245" s="183">
        <v>0.85</v>
      </c>
      <c r="J245" s="183">
        <f t="shared" si="3"/>
        <v>1720.21</v>
      </c>
    </row>
    <row r="246" spans="2:10" x14ac:dyDescent="0.25">
      <c r="B246" s="179">
        <v>219</v>
      </c>
      <c r="C246" s="180">
        <v>10352166</v>
      </c>
      <c r="D246" s="180" t="s">
        <v>860</v>
      </c>
      <c r="E246" s="180" t="s">
        <v>702</v>
      </c>
      <c r="F246" s="181">
        <v>43649</v>
      </c>
      <c r="G246" s="181">
        <v>43737</v>
      </c>
      <c r="H246" s="182">
        <v>270750</v>
      </c>
      <c r="I246" s="183">
        <v>0.85</v>
      </c>
      <c r="J246" s="183">
        <f t="shared" si="3"/>
        <v>230.14</v>
      </c>
    </row>
    <row r="247" spans="2:10" x14ac:dyDescent="0.25">
      <c r="B247" s="179">
        <v>220</v>
      </c>
      <c r="C247" s="180">
        <v>10352181</v>
      </c>
      <c r="D247" s="180" t="s">
        <v>861</v>
      </c>
      <c r="E247" s="180" t="s">
        <v>693</v>
      </c>
      <c r="F247" s="181">
        <v>43647</v>
      </c>
      <c r="G247" s="181">
        <v>43737</v>
      </c>
      <c r="H247" s="182">
        <v>124869</v>
      </c>
      <c r="I247" s="183">
        <v>0.85</v>
      </c>
      <c r="J247" s="183">
        <f t="shared" si="3"/>
        <v>106.14</v>
      </c>
    </row>
    <row r="248" spans="2:10" x14ac:dyDescent="0.25">
      <c r="B248" s="179">
        <v>221</v>
      </c>
      <c r="C248" s="180">
        <v>10352182</v>
      </c>
      <c r="D248" s="180" t="s">
        <v>862</v>
      </c>
      <c r="E248" s="180" t="s">
        <v>693</v>
      </c>
      <c r="F248" s="181">
        <v>43654</v>
      </c>
      <c r="G248" s="181">
        <v>43737</v>
      </c>
      <c r="H248" s="182">
        <v>242097</v>
      </c>
      <c r="I248" s="183">
        <v>0.85</v>
      </c>
      <c r="J248" s="183">
        <f t="shared" si="3"/>
        <v>205.78</v>
      </c>
    </row>
    <row r="249" spans="2:10" x14ac:dyDescent="0.25">
      <c r="B249" s="179">
        <v>222</v>
      </c>
      <c r="C249" s="180">
        <v>10352185</v>
      </c>
      <c r="D249" s="180" t="s">
        <v>863</v>
      </c>
      <c r="E249" s="180" t="s">
        <v>693</v>
      </c>
      <c r="F249" s="181">
        <v>43654</v>
      </c>
      <c r="G249" s="181">
        <v>43709</v>
      </c>
      <c r="H249" s="182">
        <v>17115</v>
      </c>
      <c r="I249" s="183">
        <v>0.85</v>
      </c>
      <c r="J249" s="183">
        <f t="shared" si="3"/>
        <v>14.55</v>
      </c>
    </row>
    <row r="250" spans="2:10" x14ac:dyDescent="0.25">
      <c r="B250" s="179">
        <v>223</v>
      </c>
      <c r="C250" s="180">
        <v>10352194</v>
      </c>
      <c r="D250" s="180" t="s">
        <v>864</v>
      </c>
      <c r="E250" s="180" t="s">
        <v>693</v>
      </c>
      <c r="F250" s="181">
        <v>43654</v>
      </c>
      <c r="G250" s="181">
        <v>43708</v>
      </c>
      <c r="H250" s="182">
        <v>315508</v>
      </c>
      <c r="I250" s="183">
        <v>0.85</v>
      </c>
      <c r="J250" s="183">
        <f t="shared" si="3"/>
        <v>268.18</v>
      </c>
    </row>
    <row r="251" spans="2:10" x14ac:dyDescent="0.25">
      <c r="B251" s="179">
        <v>224</v>
      </c>
      <c r="C251" s="180">
        <v>10352196</v>
      </c>
      <c r="D251" s="180" t="s">
        <v>865</v>
      </c>
      <c r="E251" s="180" t="s">
        <v>693</v>
      </c>
      <c r="F251" s="181">
        <v>43655</v>
      </c>
      <c r="G251" s="181">
        <v>43737</v>
      </c>
      <c r="H251" s="182">
        <v>108935</v>
      </c>
      <c r="I251" s="183">
        <v>0.85</v>
      </c>
      <c r="J251" s="183">
        <f t="shared" si="3"/>
        <v>92.59</v>
      </c>
    </row>
    <row r="252" spans="2:10" x14ac:dyDescent="0.25">
      <c r="B252" s="179">
        <v>225</v>
      </c>
      <c r="C252" s="180">
        <v>10352198</v>
      </c>
      <c r="D252" s="180" t="s">
        <v>866</v>
      </c>
      <c r="E252" s="180" t="s">
        <v>693</v>
      </c>
      <c r="F252" s="181">
        <v>43654</v>
      </c>
      <c r="G252" s="181">
        <v>43723</v>
      </c>
      <c r="H252" s="182">
        <v>27569</v>
      </c>
      <c r="I252" s="183">
        <v>0.85</v>
      </c>
      <c r="J252" s="183">
        <f t="shared" si="3"/>
        <v>23.43</v>
      </c>
    </row>
    <row r="253" spans="2:10" x14ac:dyDescent="0.25">
      <c r="B253" s="179">
        <v>226</v>
      </c>
      <c r="C253" s="180">
        <v>10352198</v>
      </c>
      <c r="D253" s="180" t="s">
        <v>866</v>
      </c>
      <c r="E253" s="180" t="s">
        <v>702</v>
      </c>
      <c r="F253" s="181">
        <v>43654</v>
      </c>
      <c r="G253" s="181">
        <v>43723</v>
      </c>
      <c r="H253" s="182">
        <v>25</v>
      </c>
      <c r="I253" s="183">
        <v>0.85</v>
      </c>
      <c r="J253" s="183">
        <f t="shared" si="3"/>
        <v>0.02</v>
      </c>
    </row>
    <row r="254" spans="2:10" x14ac:dyDescent="0.25">
      <c r="B254" s="179">
        <v>227</v>
      </c>
      <c r="C254" s="180">
        <v>10352200</v>
      </c>
      <c r="D254" s="180" t="s">
        <v>867</v>
      </c>
      <c r="E254" s="180" t="s">
        <v>693</v>
      </c>
      <c r="F254" s="181">
        <v>43655</v>
      </c>
      <c r="G254" s="181">
        <v>43737</v>
      </c>
      <c r="H254" s="182">
        <v>1670817</v>
      </c>
      <c r="I254" s="183">
        <v>0.85</v>
      </c>
      <c r="J254" s="183">
        <f t="shared" si="3"/>
        <v>1420.19</v>
      </c>
    </row>
    <row r="255" spans="2:10" x14ac:dyDescent="0.25">
      <c r="B255" s="179">
        <v>228</v>
      </c>
      <c r="C255" s="180">
        <v>10352200</v>
      </c>
      <c r="D255" s="180" t="s">
        <v>867</v>
      </c>
      <c r="E255" s="180" t="s">
        <v>702</v>
      </c>
      <c r="F255" s="181">
        <v>43655</v>
      </c>
      <c r="G255" s="181">
        <v>43737</v>
      </c>
      <c r="H255" s="182">
        <v>181566</v>
      </c>
      <c r="I255" s="183">
        <v>0.85</v>
      </c>
      <c r="J255" s="183">
        <f t="shared" si="3"/>
        <v>154.33000000000001</v>
      </c>
    </row>
    <row r="256" spans="2:10" x14ac:dyDescent="0.25">
      <c r="B256" s="179">
        <v>229</v>
      </c>
      <c r="C256" s="180">
        <v>10352201</v>
      </c>
      <c r="D256" s="180" t="s">
        <v>868</v>
      </c>
      <c r="E256" s="180" t="s">
        <v>693</v>
      </c>
      <c r="F256" s="181">
        <v>43648</v>
      </c>
      <c r="G256" s="181">
        <v>43708</v>
      </c>
      <c r="H256" s="182">
        <v>135876</v>
      </c>
      <c r="I256" s="183">
        <v>0.85</v>
      </c>
      <c r="J256" s="183">
        <f t="shared" si="3"/>
        <v>115.49</v>
      </c>
    </row>
    <row r="257" spans="2:10" x14ac:dyDescent="0.25">
      <c r="B257" s="179">
        <v>230</v>
      </c>
      <c r="C257" s="180">
        <v>10352204</v>
      </c>
      <c r="D257" s="180" t="s">
        <v>869</v>
      </c>
      <c r="E257" s="180" t="s">
        <v>693</v>
      </c>
      <c r="F257" s="181">
        <v>43655</v>
      </c>
      <c r="G257" s="181">
        <v>43688</v>
      </c>
      <c r="H257" s="182">
        <v>163299</v>
      </c>
      <c r="I257" s="183">
        <v>0.85</v>
      </c>
      <c r="J257" s="183">
        <f t="shared" si="3"/>
        <v>138.80000000000001</v>
      </c>
    </row>
    <row r="258" spans="2:10" x14ac:dyDescent="0.25">
      <c r="B258" s="179">
        <v>231</v>
      </c>
      <c r="C258" s="180">
        <v>10352218</v>
      </c>
      <c r="D258" s="180" t="s">
        <v>870</v>
      </c>
      <c r="E258" s="180" t="s">
        <v>693</v>
      </c>
      <c r="F258" s="181">
        <v>43647</v>
      </c>
      <c r="G258" s="181">
        <v>43730</v>
      </c>
      <c r="H258" s="182">
        <v>369753</v>
      </c>
      <c r="I258" s="183">
        <v>0.85</v>
      </c>
      <c r="J258" s="183">
        <f t="shared" si="3"/>
        <v>314.29000000000002</v>
      </c>
    </row>
    <row r="259" spans="2:10" x14ac:dyDescent="0.25">
      <c r="B259" s="179">
        <v>232</v>
      </c>
      <c r="C259" s="180">
        <v>10352224</v>
      </c>
      <c r="D259" s="180" t="s">
        <v>871</v>
      </c>
      <c r="E259" s="180" t="s">
        <v>693</v>
      </c>
      <c r="F259" s="181">
        <v>43649</v>
      </c>
      <c r="G259" s="181">
        <v>43737</v>
      </c>
      <c r="H259" s="182">
        <v>35901</v>
      </c>
      <c r="I259" s="183">
        <v>0.85</v>
      </c>
      <c r="J259" s="183">
        <f t="shared" si="3"/>
        <v>30.52</v>
      </c>
    </row>
    <row r="260" spans="2:10" x14ac:dyDescent="0.25">
      <c r="B260" s="179">
        <v>233</v>
      </c>
      <c r="C260" s="180">
        <v>10352231</v>
      </c>
      <c r="D260" s="180" t="s">
        <v>872</v>
      </c>
      <c r="E260" s="180" t="s">
        <v>693</v>
      </c>
      <c r="F260" s="181">
        <v>43647</v>
      </c>
      <c r="G260" s="181">
        <v>43737</v>
      </c>
      <c r="H260" s="182">
        <v>17972</v>
      </c>
      <c r="I260" s="183">
        <v>0.85</v>
      </c>
      <c r="J260" s="183">
        <f t="shared" si="3"/>
        <v>15.28</v>
      </c>
    </row>
    <row r="261" spans="2:10" x14ac:dyDescent="0.25">
      <c r="B261" s="179">
        <v>234</v>
      </c>
      <c r="C261" s="180">
        <v>10352238</v>
      </c>
      <c r="D261" s="180" t="s">
        <v>873</v>
      </c>
      <c r="E261" s="180" t="s">
        <v>693</v>
      </c>
      <c r="F261" s="181">
        <v>43662</v>
      </c>
      <c r="G261" s="181">
        <v>43681</v>
      </c>
      <c r="H261" s="182">
        <v>72661</v>
      </c>
      <c r="I261" s="183">
        <v>0.85</v>
      </c>
      <c r="J261" s="183">
        <f t="shared" si="3"/>
        <v>61.76</v>
      </c>
    </row>
    <row r="262" spans="2:10" x14ac:dyDescent="0.25">
      <c r="B262" s="179">
        <v>235</v>
      </c>
      <c r="C262" s="180">
        <v>10352238</v>
      </c>
      <c r="D262" s="180" t="s">
        <v>873</v>
      </c>
      <c r="E262" s="180" t="s">
        <v>702</v>
      </c>
      <c r="F262" s="181">
        <v>43662</v>
      </c>
      <c r="G262" s="181">
        <v>43681</v>
      </c>
      <c r="H262" s="182">
        <v>588</v>
      </c>
      <c r="I262" s="183">
        <v>0.85</v>
      </c>
      <c r="J262" s="183">
        <f t="shared" si="3"/>
        <v>0.5</v>
      </c>
    </row>
    <row r="263" spans="2:10" x14ac:dyDescent="0.25">
      <c r="B263" s="179">
        <v>236</v>
      </c>
      <c r="C263" s="180">
        <v>10352241</v>
      </c>
      <c r="D263" s="180" t="s">
        <v>874</v>
      </c>
      <c r="E263" s="180" t="s">
        <v>693</v>
      </c>
      <c r="F263" s="181">
        <v>43661</v>
      </c>
      <c r="G263" s="181">
        <v>43674</v>
      </c>
      <c r="H263" s="182">
        <v>67504</v>
      </c>
      <c r="I263" s="183">
        <v>0.85</v>
      </c>
      <c r="J263" s="183">
        <f t="shared" si="3"/>
        <v>57.38</v>
      </c>
    </row>
    <row r="264" spans="2:10" x14ac:dyDescent="0.25">
      <c r="B264" s="179">
        <v>237</v>
      </c>
      <c r="C264" s="180">
        <v>10352241</v>
      </c>
      <c r="D264" s="180" t="s">
        <v>874</v>
      </c>
      <c r="E264" s="180" t="s">
        <v>702</v>
      </c>
      <c r="F264" s="181">
        <v>43661</v>
      </c>
      <c r="G264" s="181">
        <v>43674</v>
      </c>
      <c r="H264" s="182">
        <v>1536</v>
      </c>
      <c r="I264" s="183">
        <v>0.85</v>
      </c>
      <c r="J264" s="183">
        <f t="shared" si="3"/>
        <v>1.31</v>
      </c>
    </row>
    <row r="265" spans="2:10" x14ac:dyDescent="0.25">
      <c r="B265" s="179">
        <v>238</v>
      </c>
      <c r="C265" s="180">
        <v>10352247</v>
      </c>
      <c r="D265" s="180" t="s">
        <v>875</v>
      </c>
      <c r="E265" s="180" t="s">
        <v>693</v>
      </c>
      <c r="F265" s="181">
        <v>43675</v>
      </c>
      <c r="G265" s="181">
        <v>43681</v>
      </c>
      <c r="H265" s="182">
        <v>41992</v>
      </c>
      <c r="I265" s="183">
        <v>0.85</v>
      </c>
      <c r="J265" s="183">
        <f t="shared" si="3"/>
        <v>35.69</v>
      </c>
    </row>
    <row r="266" spans="2:10" x14ac:dyDescent="0.25">
      <c r="B266" s="179">
        <v>239</v>
      </c>
      <c r="C266" s="180">
        <v>10352249</v>
      </c>
      <c r="D266" s="180" t="s">
        <v>876</v>
      </c>
      <c r="E266" s="180" t="s">
        <v>693</v>
      </c>
      <c r="F266" s="181">
        <v>43661</v>
      </c>
      <c r="G266" s="181">
        <v>43737</v>
      </c>
      <c r="H266" s="182">
        <v>190776</v>
      </c>
      <c r="I266" s="183">
        <v>0.85</v>
      </c>
      <c r="J266" s="183">
        <f t="shared" si="3"/>
        <v>162.16</v>
      </c>
    </row>
    <row r="267" spans="2:10" x14ac:dyDescent="0.25">
      <c r="B267" s="179">
        <v>240</v>
      </c>
      <c r="C267" s="180">
        <v>10352253</v>
      </c>
      <c r="D267" s="180" t="s">
        <v>877</v>
      </c>
      <c r="E267" s="180" t="s">
        <v>693</v>
      </c>
      <c r="F267" s="181">
        <v>43675</v>
      </c>
      <c r="G267" s="181">
        <v>43716</v>
      </c>
      <c r="H267" s="182">
        <v>48616</v>
      </c>
      <c r="I267" s="183">
        <v>0.85</v>
      </c>
      <c r="J267" s="183">
        <f t="shared" si="3"/>
        <v>41.32</v>
      </c>
    </row>
    <row r="268" spans="2:10" x14ac:dyDescent="0.25">
      <c r="B268" s="179">
        <v>241</v>
      </c>
      <c r="C268" s="180">
        <v>10352254</v>
      </c>
      <c r="D268" s="180" t="s">
        <v>878</v>
      </c>
      <c r="E268" s="180" t="s">
        <v>693</v>
      </c>
      <c r="F268" s="181">
        <v>43661</v>
      </c>
      <c r="G268" s="181">
        <v>43737</v>
      </c>
      <c r="H268" s="182">
        <v>77631</v>
      </c>
      <c r="I268" s="183">
        <v>0.85</v>
      </c>
      <c r="J268" s="183">
        <f t="shared" si="3"/>
        <v>65.989999999999995</v>
      </c>
    </row>
    <row r="269" spans="2:10" x14ac:dyDescent="0.25">
      <c r="B269" s="179">
        <v>242</v>
      </c>
      <c r="C269" s="180">
        <v>10352254</v>
      </c>
      <c r="D269" s="180" t="s">
        <v>878</v>
      </c>
      <c r="E269" s="180" t="s">
        <v>702</v>
      </c>
      <c r="F269" s="181">
        <v>43661</v>
      </c>
      <c r="G269" s="181">
        <v>43737</v>
      </c>
      <c r="H269" s="182">
        <v>113349</v>
      </c>
      <c r="I269" s="183">
        <v>0.85</v>
      </c>
      <c r="J269" s="183">
        <f t="shared" si="3"/>
        <v>96.35</v>
      </c>
    </row>
    <row r="270" spans="2:10" x14ac:dyDescent="0.25">
      <c r="B270" s="179">
        <v>243</v>
      </c>
      <c r="C270" s="180">
        <v>10352256</v>
      </c>
      <c r="D270" s="180" t="s">
        <v>879</v>
      </c>
      <c r="E270" s="180" t="s">
        <v>693</v>
      </c>
      <c r="F270" s="181">
        <v>43654</v>
      </c>
      <c r="G270" s="181">
        <v>43681</v>
      </c>
      <c r="H270" s="182">
        <v>189</v>
      </c>
      <c r="I270" s="183">
        <v>0.85</v>
      </c>
      <c r="J270" s="183">
        <f t="shared" si="3"/>
        <v>0.16</v>
      </c>
    </row>
    <row r="271" spans="2:10" x14ac:dyDescent="0.25">
      <c r="B271" s="179">
        <v>244</v>
      </c>
      <c r="C271" s="180">
        <v>10352258</v>
      </c>
      <c r="D271" s="180" t="s">
        <v>880</v>
      </c>
      <c r="E271" s="180" t="s">
        <v>693</v>
      </c>
      <c r="F271" s="181">
        <v>43647</v>
      </c>
      <c r="G271" s="181">
        <v>43737</v>
      </c>
      <c r="H271" s="182">
        <v>74034</v>
      </c>
      <c r="I271" s="183">
        <v>0.85</v>
      </c>
      <c r="J271" s="183">
        <f t="shared" si="3"/>
        <v>62.93</v>
      </c>
    </row>
    <row r="272" spans="2:10" x14ac:dyDescent="0.25">
      <c r="B272" s="179">
        <v>245</v>
      </c>
      <c r="C272" s="180">
        <v>10352265</v>
      </c>
      <c r="D272" s="180" t="s">
        <v>881</v>
      </c>
      <c r="E272" s="180" t="s">
        <v>693</v>
      </c>
      <c r="F272" s="181">
        <v>43661</v>
      </c>
      <c r="G272" s="181">
        <v>43730</v>
      </c>
      <c r="H272" s="182">
        <v>74083</v>
      </c>
      <c r="I272" s="183">
        <v>0.85</v>
      </c>
      <c r="J272" s="183">
        <f t="shared" si="3"/>
        <v>62.97</v>
      </c>
    </row>
    <row r="273" spans="2:10" x14ac:dyDescent="0.25">
      <c r="B273" s="179">
        <v>246</v>
      </c>
      <c r="C273" s="180">
        <v>10352270</v>
      </c>
      <c r="D273" s="180" t="s">
        <v>882</v>
      </c>
      <c r="E273" s="180" t="s">
        <v>693</v>
      </c>
      <c r="F273" s="181">
        <v>43662</v>
      </c>
      <c r="G273" s="181">
        <v>36161</v>
      </c>
      <c r="H273" s="182">
        <v>419120</v>
      </c>
      <c r="I273" s="183">
        <v>0.85</v>
      </c>
      <c r="J273" s="183">
        <f t="shared" si="3"/>
        <v>356.25</v>
      </c>
    </row>
    <row r="274" spans="2:10" x14ac:dyDescent="0.25">
      <c r="B274" s="179">
        <v>247</v>
      </c>
      <c r="C274" s="180">
        <v>10352270</v>
      </c>
      <c r="D274" s="180" t="s">
        <v>882</v>
      </c>
      <c r="E274" s="180" t="s">
        <v>702</v>
      </c>
      <c r="F274" s="181">
        <v>43662</v>
      </c>
      <c r="G274" s="181">
        <v>36161</v>
      </c>
      <c r="H274" s="182">
        <v>37824</v>
      </c>
      <c r="I274" s="183">
        <v>0.85</v>
      </c>
      <c r="J274" s="183">
        <f t="shared" si="3"/>
        <v>32.15</v>
      </c>
    </row>
    <row r="275" spans="2:10" x14ac:dyDescent="0.25">
      <c r="B275" s="179">
        <v>248</v>
      </c>
      <c r="C275" s="180">
        <v>10352271</v>
      </c>
      <c r="D275" s="180" t="s">
        <v>883</v>
      </c>
      <c r="E275" s="180" t="s">
        <v>693</v>
      </c>
      <c r="F275" s="181">
        <v>43662</v>
      </c>
      <c r="G275" s="181">
        <v>36161</v>
      </c>
      <c r="H275" s="182">
        <v>417981</v>
      </c>
      <c r="I275" s="183">
        <v>0.85</v>
      </c>
      <c r="J275" s="183">
        <f t="shared" si="3"/>
        <v>355.28</v>
      </c>
    </row>
    <row r="276" spans="2:10" x14ac:dyDescent="0.25">
      <c r="B276" s="179">
        <v>249</v>
      </c>
      <c r="C276" s="180">
        <v>10352271</v>
      </c>
      <c r="D276" s="180" t="s">
        <v>883</v>
      </c>
      <c r="E276" s="180" t="s">
        <v>702</v>
      </c>
      <c r="F276" s="181">
        <v>43662</v>
      </c>
      <c r="G276" s="181">
        <v>36161</v>
      </c>
      <c r="H276" s="182">
        <v>37480</v>
      </c>
      <c r="I276" s="183">
        <v>0.85</v>
      </c>
      <c r="J276" s="183">
        <f t="shared" si="3"/>
        <v>31.86</v>
      </c>
    </row>
    <row r="277" spans="2:10" x14ac:dyDescent="0.25">
      <c r="B277" s="179">
        <v>250</v>
      </c>
      <c r="C277" s="180">
        <v>10352272</v>
      </c>
      <c r="D277" s="180" t="s">
        <v>884</v>
      </c>
      <c r="E277" s="180" t="s">
        <v>693</v>
      </c>
      <c r="F277" s="181">
        <v>43662</v>
      </c>
      <c r="G277" s="181">
        <v>36161</v>
      </c>
      <c r="H277" s="182">
        <v>473585</v>
      </c>
      <c r="I277" s="183">
        <v>0.85</v>
      </c>
      <c r="J277" s="183">
        <f t="shared" si="3"/>
        <v>402.55</v>
      </c>
    </row>
    <row r="278" spans="2:10" x14ac:dyDescent="0.25">
      <c r="B278" s="179">
        <v>251</v>
      </c>
      <c r="C278" s="180">
        <v>10352273</v>
      </c>
      <c r="D278" s="180" t="s">
        <v>885</v>
      </c>
      <c r="E278" s="180" t="s">
        <v>693</v>
      </c>
      <c r="F278" s="181">
        <v>43662</v>
      </c>
      <c r="G278" s="181">
        <v>36161</v>
      </c>
      <c r="H278" s="182">
        <v>475268</v>
      </c>
      <c r="I278" s="183">
        <v>0.85</v>
      </c>
      <c r="J278" s="183">
        <f t="shared" si="3"/>
        <v>403.98</v>
      </c>
    </row>
    <row r="279" spans="2:10" x14ac:dyDescent="0.25">
      <c r="B279" s="179">
        <v>252</v>
      </c>
      <c r="C279" s="180">
        <v>10352274</v>
      </c>
      <c r="D279" s="180" t="s">
        <v>886</v>
      </c>
      <c r="E279" s="180" t="s">
        <v>693</v>
      </c>
      <c r="F279" s="181">
        <v>43662</v>
      </c>
      <c r="G279" s="181">
        <v>36161</v>
      </c>
      <c r="H279" s="182">
        <v>417793</v>
      </c>
      <c r="I279" s="183">
        <v>0.85</v>
      </c>
      <c r="J279" s="183">
        <f t="shared" si="3"/>
        <v>355.12</v>
      </c>
    </row>
    <row r="280" spans="2:10" x14ac:dyDescent="0.25">
      <c r="B280" s="179">
        <v>253</v>
      </c>
      <c r="C280" s="180">
        <v>10352274</v>
      </c>
      <c r="D280" s="180" t="s">
        <v>886</v>
      </c>
      <c r="E280" s="180" t="s">
        <v>702</v>
      </c>
      <c r="F280" s="181">
        <v>43662</v>
      </c>
      <c r="G280" s="181">
        <v>36161</v>
      </c>
      <c r="H280" s="182">
        <v>37839</v>
      </c>
      <c r="I280" s="183">
        <v>0.85</v>
      </c>
      <c r="J280" s="183">
        <f t="shared" si="3"/>
        <v>32.159999999999997</v>
      </c>
    </row>
    <row r="281" spans="2:10" x14ac:dyDescent="0.25">
      <c r="B281" s="179">
        <v>254</v>
      </c>
      <c r="C281" s="180">
        <v>10352275</v>
      </c>
      <c r="D281" s="180" t="s">
        <v>887</v>
      </c>
      <c r="E281" s="180" t="s">
        <v>693</v>
      </c>
      <c r="F281" s="181">
        <v>43663</v>
      </c>
      <c r="G281" s="181">
        <v>43695</v>
      </c>
      <c r="H281" s="182">
        <v>793615</v>
      </c>
      <c r="I281" s="183">
        <v>0.85</v>
      </c>
      <c r="J281" s="183">
        <f t="shared" si="3"/>
        <v>674.57</v>
      </c>
    </row>
    <row r="282" spans="2:10" x14ac:dyDescent="0.25">
      <c r="B282" s="179">
        <v>255</v>
      </c>
      <c r="C282" s="180">
        <v>10352275</v>
      </c>
      <c r="D282" s="180" t="s">
        <v>887</v>
      </c>
      <c r="E282" s="180" t="s">
        <v>702</v>
      </c>
      <c r="F282" s="181">
        <v>43663</v>
      </c>
      <c r="G282" s="181">
        <v>43695</v>
      </c>
      <c r="H282" s="182">
        <v>16189</v>
      </c>
      <c r="I282" s="183">
        <v>0.85</v>
      </c>
      <c r="J282" s="183">
        <f t="shared" si="3"/>
        <v>13.76</v>
      </c>
    </row>
    <row r="283" spans="2:10" x14ac:dyDescent="0.25">
      <c r="B283" s="179">
        <v>256</v>
      </c>
      <c r="C283" s="180">
        <v>10352277</v>
      </c>
      <c r="D283" s="180" t="s">
        <v>888</v>
      </c>
      <c r="E283" s="180" t="s">
        <v>693</v>
      </c>
      <c r="F283" s="181">
        <v>43675</v>
      </c>
      <c r="G283" s="181">
        <v>43688</v>
      </c>
      <c r="H283" s="182">
        <v>21095</v>
      </c>
      <c r="I283" s="183">
        <v>0.85</v>
      </c>
      <c r="J283" s="183">
        <f t="shared" si="3"/>
        <v>17.93</v>
      </c>
    </row>
    <row r="284" spans="2:10" x14ac:dyDescent="0.25">
      <c r="B284" s="179">
        <v>257</v>
      </c>
      <c r="C284" s="180">
        <v>10352279</v>
      </c>
      <c r="D284" s="180" t="s">
        <v>889</v>
      </c>
      <c r="E284" s="180" t="s">
        <v>693</v>
      </c>
      <c r="F284" s="181">
        <v>43661</v>
      </c>
      <c r="G284" s="181">
        <v>43702</v>
      </c>
      <c r="H284" s="182">
        <v>15956</v>
      </c>
      <c r="I284" s="183">
        <v>0.85</v>
      </c>
      <c r="J284" s="183">
        <f t="shared" ref="J284:J347" si="4">ROUND(H284*(I284/1000),2)</f>
        <v>13.56</v>
      </c>
    </row>
    <row r="285" spans="2:10" x14ac:dyDescent="0.25">
      <c r="B285" s="179">
        <v>258</v>
      </c>
      <c r="C285" s="180">
        <v>10352280</v>
      </c>
      <c r="D285" s="180" t="s">
        <v>890</v>
      </c>
      <c r="E285" s="180" t="s">
        <v>693</v>
      </c>
      <c r="F285" s="181">
        <v>43675</v>
      </c>
      <c r="G285" s="181">
        <v>43688</v>
      </c>
      <c r="H285" s="182">
        <v>22949</v>
      </c>
      <c r="I285" s="183">
        <v>0.85</v>
      </c>
      <c r="J285" s="183">
        <f t="shared" si="4"/>
        <v>19.510000000000002</v>
      </c>
    </row>
    <row r="286" spans="2:10" x14ac:dyDescent="0.25">
      <c r="B286" s="179">
        <v>259</v>
      </c>
      <c r="C286" s="180">
        <v>10352281</v>
      </c>
      <c r="D286" s="180" t="s">
        <v>891</v>
      </c>
      <c r="E286" s="180" t="s">
        <v>693</v>
      </c>
      <c r="F286" s="181">
        <v>43662</v>
      </c>
      <c r="G286" s="181">
        <v>43709</v>
      </c>
      <c r="H286" s="182">
        <v>42047</v>
      </c>
      <c r="I286" s="183">
        <v>0.85</v>
      </c>
      <c r="J286" s="183">
        <f t="shared" si="4"/>
        <v>35.74</v>
      </c>
    </row>
    <row r="287" spans="2:10" x14ac:dyDescent="0.25">
      <c r="B287" s="179">
        <v>260</v>
      </c>
      <c r="C287" s="180">
        <v>10352286</v>
      </c>
      <c r="D287" s="180" t="s">
        <v>892</v>
      </c>
      <c r="E287" s="180" t="s">
        <v>693</v>
      </c>
      <c r="F287" s="181">
        <v>43662</v>
      </c>
      <c r="G287" s="181">
        <v>43737</v>
      </c>
      <c r="H287" s="182">
        <v>89450</v>
      </c>
      <c r="I287" s="183">
        <v>0.85</v>
      </c>
      <c r="J287" s="183">
        <f t="shared" si="4"/>
        <v>76.03</v>
      </c>
    </row>
    <row r="288" spans="2:10" x14ac:dyDescent="0.25">
      <c r="B288" s="179">
        <v>261</v>
      </c>
      <c r="C288" s="180">
        <v>10352290</v>
      </c>
      <c r="D288" s="180" t="s">
        <v>893</v>
      </c>
      <c r="E288" s="180" t="s">
        <v>693</v>
      </c>
      <c r="F288" s="181">
        <v>43664</v>
      </c>
      <c r="G288" s="181">
        <v>43674</v>
      </c>
      <c r="H288" s="182">
        <v>85607</v>
      </c>
      <c r="I288" s="183">
        <v>0.85</v>
      </c>
      <c r="J288" s="183">
        <f t="shared" si="4"/>
        <v>72.77</v>
      </c>
    </row>
    <row r="289" spans="2:16" x14ac:dyDescent="0.25">
      <c r="B289" s="179">
        <v>262</v>
      </c>
      <c r="C289" s="180">
        <v>10352290</v>
      </c>
      <c r="D289" s="180" t="s">
        <v>893</v>
      </c>
      <c r="E289" s="180" t="s">
        <v>702</v>
      </c>
      <c r="F289" s="181">
        <v>43664</v>
      </c>
      <c r="G289" s="181">
        <v>43674</v>
      </c>
      <c r="H289" s="182">
        <v>2933</v>
      </c>
      <c r="I289" s="183">
        <v>0.85</v>
      </c>
      <c r="J289" s="183">
        <f t="shared" si="4"/>
        <v>2.4900000000000002</v>
      </c>
    </row>
    <row r="290" spans="2:16" x14ac:dyDescent="0.25">
      <c r="B290" s="179">
        <v>263</v>
      </c>
      <c r="C290" s="180">
        <v>10352291</v>
      </c>
      <c r="D290" s="180" t="s">
        <v>894</v>
      </c>
      <c r="E290" s="180" t="s">
        <v>693</v>
      </c>
      <c r="F290" s="181">
        <v>43664</v>
      </c>
      <c r="G290" s="181">
        <v>43695</v>
      </c>
      <c r="H290" s="182">
        <v>43238</v>
      </c>
      <c r="I290" s="183">
        <v>0.85</v>
      </c>
      <c r="J290" s="183">
        <f t="shared" si="4"/>
        <v>36.75</v>
      </c>
    </row>
    <row r="291" spans="2:16" x14ac:dyDescent="0.25">
      <c r="B291" s="179">
        <v>264</v>
      </c>
      <c r="C291" s="180">
        <v>10352306</v>
      </c>
      <c r="D291" s="180" t="s">
        <v>895</v>
      </c>
      <c r="E291" s="180" t="s">
        <v>693</v>
      </c>
      <c r="F291" s="181">
        <v>43668</v>
      </c>
      <c r="G291" s="181">
        <v>43737</v>
      </c>
      <c r="H291" s="182">
        <v>159365</v>
      </c>
      <c r="I291" s="183">
        <v>0.85</v>
      </c>
      <c r="J291" s="183">
        <f t="shared" si="4"/>
        <v>135.46</v>
      </c>
    </row>
    <row r="292" spans="2:16" x14ac:dyDescent="0.25">
      <c r="B292" s="179">
        <v>265</v>
      </c>
      <c r="C292" s="180">
        <v>10352310</v>
      </c>
      <c r="D292" s="180" t="s">
        <v>896</v>
      </c>
      <c r="E292" s="180" t="s">
        <v>693</v>
      </c>
      <c r="F292" s="181">
        <v>43669</v>
      </c>
      <c r="G292" s="181">
        <v>43688</v>
      </c>
      <c r="H292" s="182">
        <v>110961</v>
      </c>
      <c r="I292" s="183">
        <v>0.85</v>
      </c>
      <c r="J292" s="183">
        <f t="shared" si="4"/>
        <v>94.32</v>
      </c>
    </row>
    <row r="293" spans="2:16" x14ac:dyDescent="0.25">
      <c r="B293" s="179">
        <v>266</v>
      </c>
      <c r="C293" s="180">
        <v>10352310</v>
      </c>
      <c r="D293" s="180" t="s">
        <v>896</v>
      </c>
      <c r="E293" s="180" t="s">
        <v>702</v>
      </c>
      <c r="F293" s="181">
        <v>43669</v>
      </c>
      <c r="G293" s="181">
        <v>43688</v>
      </c>
      <c r="H293" s="182">
        <v>208</v>
      </c>
      <c r="I293" s="183">
        <v>0.85</v>
      </c>
      <c r="J293" s="183">
        <f t="shared" si="4"/>
        <v>0.18</v>
      </c>
    </row>
    <row r="294" spans="2:16" x14ac:dyDescent="0.25">
      <c r="B294" s="179">
        <v>267</v>
      </c>
      <c r="C294" s="180">
        <v>10352322</v>
      </c>
      <c r="D294" s="180" t="s">
        <v>897</v>
      </c>
      <c r="E294" s="180" t="s">
        <v>693</v>
      </c>
      <c r="F294" s="181">
        <v>43668</v>
      </c>
      <c r="G294" s="181">
        <v>43686</v>
      </c>
      <c r="H294" s="182">
        <v>129131</v>
      </c>
      <c r="I294" s="183">
        <v>0.85</v>
      </c>
      <c r="J294" s="183">
        <f t="shared" si="4"/>
        <v>109.76</v>
      </c>
    </row>
    <row r="295" spans="2:16" x14ac:dyDescent="0.25">
      <c r="B295" s="179">
        <v>268</v>
      </c>
      <c r="C295" s="180">
        <v>10352328</v>
      </c>
      <c r="D295" s="180" t="s">
        <v>898</v>
      </c>
      <c r="E295" s="180" t="s">
        <v>693</v>
      </c>
      <c r="F295" s="181">
        <v>43675</v>
      </c>
      <c r="G295" s="181">
        <v>43688</v>
      </c>
      <c r="H295" s="182">
        <v>47740</v>
      </c>
      <c r="I295" s="183">
        <v>0.85</v>
      </c>
      <c r="J295" s="183">
        <f t="shared" si="4"/>
        <v>40.58</v>
      </c>
    </row>
    <row r="296" spans="2:16" x14ac:dyDescent="0.25">
      <c r="B296" s="179">
        <v>269</v>
      </c>
      <c r="C296" s="180">
        <v>10352329</v>
      </c>
      <c r="D296" s="180" t="s">
        <v>899</v>
      </c>
      <c r="E296" s="180" t="s">
        <v>693</v>
      </c>
      <c r="F296" s="181">
        <v>43669</v>
      </c>
      <c r="G296" s="181">
        <v>43730</v>
      </c>
      <c r="H296" s="182">
        <v>507299</v>
      </c>
      <c r="I296" s="183">
        <v>0.85</v>
      </c>
      <c r="J296" s="183">
        <f t="shared" si="4"/>
        <v>431.2</v>
      </c>
    </row>
    <row r="297" spans="2:16" x14ac:dyDescent="0.25">
      <c r="B297" s="179">
        <v>270</v>
      </c>
      <c r="C297" s="180">
        <v>10352344</v>
      </c>
      <c r="D297" s="180" t="s">
        <v>900</v>
      </c>
      <c r="E297" s="180" t="s">
        <v>693</v>
      </c>
      <c r="F297" s="181">
        <v>43675</v>
      </c>
      <c r="G297" s="181">
        <v>43702</v>
      </c>
      <c r="H297" s="182">
        <v>6285</v>
      </c>
      <c r="I297" s="183">
        <v>0.85</v>
      </c>
      <c r="J297" s="183">
        <f t="shared" si="4"/>
        <v>5.34</v>
      </c>
    </row>
    <row r="298" spans="2:16" x14ac:dyDescent="0.25">
      <c r="B298" s="179">
        <v>271</v>
      </c>
      <c r="C298" s="180">
        <v>10352352</v>
      </c>
      <c r="D298" s="180" t="s">
        <v>901</v>
      </c>
      <c r="E298" s="180" t="s">
        <v>693</v>
      </c>
      <c r="F298" s="181">
        <v>43675</v>
      </c>
      <c r="G298" s="181">
        <v>43737</v>
      </c>
      <c r="H298" s="182">
        <v>46093</v>
      </c>
      <c r="I298" s="183">
        <v>0.85</v>
      </c>
      <c r="J298" s="183">
        <f t="shared" si="4"/>
        <v>39.18</v>
      </c>
    </row>
    <row r="299" spans="2:16" x14ac:dyDescent="0.25">
      <c r="B299" s="179">
        <v>272</v>
      </c>
      <c r="C299" s="180" t="s">
        <v>605</v>
      </c>
      <c r="D299" s="180" t="s">
        <v>902</v>
      </c>
      <c r="E299" s="180" t="s">
        <v>693</v>
      </c>
      <c r="F299" s="181">
        <v>43647</v>
      </c>
      <c r="G299" s="181">
        <v>43677</v>
      </c>
      <c r="H299" s="182">
        <v>1378767</v>
      </c>
      <c r="I299" s="183">
        <v>0.85</v>
      </c>
      <c r="J299" s="183">
        <f t="shared" si="4"/>
        <v>1171.95</v>
      </c>
    </row>
    <row r="300" spans="2:16" x14ac:dyDescent="0.25">
      <c r="B300" s="179">
        <v>273</v>
      </c>
      <c r="C300" s="180" t="s">
        <v>605</v>
      </c>
      <c r="D300" s="180" t="s">
        <v>903</v>
      </c>
      <c r="E300" s="180" t="s">
        <v>702</v>
      </c>
      <c r="F300" s="181">
        <v>43647</v>
      </c>
      <c r="G300" s="181">
        <v>43677</v>
      </c>
      <c r="H300" s="182">
        <v>20880</v>
      </c>
      <c r="I300" s="183">
        <v>0.85</v>
      </c>
      <c r="J300" s="183">
        <f t="shared" si="4"/>
        <v>17.75</v>
      </c>
    </row>
    <row r="301" spans="2:16" x14ac:dyDescent="0.25">
      <c r="B301" s="43"/>
      <c r="C301" s="43"/>
      <c r="F301" s="184"/>
      <c r="G301" s="184"/>
      <c r="I301" s="151"/>
      <c r="J301" s="151"/>
      <c r="L301" s="201"/>
      <c r="P301" s="173"/>
    </row>
    <row r="302" spans="2:16" x14ac:dyDescent="0.25">
      <c r="E302" s="74"/>
      <c r="F302" s="74"/>
      <c r="G302" s="18"/>
      <c r="H302" s="17"/>
      <c r="I302" s="197"/>
      <c r="J302" s="198"/>
      <c r="K302" s="201"/>
    </row>
    <row r="303" spans="2:16" x14ac:dyDescent="0.25">
      <c r="B303" s="43"/>
      <c r="C303" s="75"/>
      <c r="E303" s="126"/>
      <c r="F303" s="126"/>
      <c r="H303" s="151"/>
      <c r="I303" s="200"/>
      <c r="J303" s="201"/>
      <c r="K303" s="201"/>
    </row>
    <row r="304" spans="2:16" x14ac:dyDescent="0.25">
      <c r="B304" s="43"/>
      <c r="C304" s="42"/>
      <c r="E304" s="44"/>
      <c r="F304" s="44" t="s">
        <v>141</v>
      </c>
      <c r="G304" s="127" t="s">
        <v>693</v>
      </c>
      <c r="H304">
        <f>SUMIF(E28:E302,G304,H28:H302)</f>
        <v>53556839</v>
      </c>
      <c r="I304" s="199"/>
      <c r="J304" s="221">
        <f>SUMIF(E28:E302,G304,J28:J302)</f>
        <v>45523.259999999995</v>
      </c>
      <c r="L304" s="191"/>
      <c r="M304" s="224"/>
    </row>
    <row r="305" spans="2:14" x14ac:dyDescent="0.25">
      <c r="B305" s="43"/>
      <c r="C305" s="42"/>
      <c r="E305" s="44"/>
      <c r="F305" s="44"/>
      <c r="G305" s="127" t="s">
        <v>702</v>
      </c>
      <c r="H305">
        <f>SUMIF(E28:E302,G305,H28:H302)</f>
        <v>1872079</v>
      </c>
      <c r="I305" s="199"/>
      <c r="J305" s="221">
        <f>SUMIF(E28:E302,G305,J28:J302)</f>
        <v>1591.33</v>
      </c>
      <c r="L305" s="224"/>
      <c r="M305" s="224"/>
    </row>
    <row r="306" spans="2:14" x14ac:dyDescent="0.25">
      <c r="B306" s="43"/>
      <c r="C306" s="42"/>
      <c r="E306" s="74"/>
      <c r="F306" s="74"/>
      <c r="G306" s="18"/>
      <c r="H306" s="17"/>
      <c r="I306" s="197"/>
      <c r="J306" s="198"/>
      <c r="K306" s="224"/>
      <c r="L306" s="224"/>
    </row>
    <row r="307" spans="2:14" x14ac:dyDescent="0.25">
      <c r="B307" s="43"/>
      <c r="C307" s="42"/>
      <c r="F307" s="126"/>
      <c r="H307" s="151"/>
      <c r="I307" s="200"/>
      <c r="J307" s="201"/>
    </row>
    <row r="308" spans="2:14" x14ac:dyDescent="0.25">
      <c r="F308" s="44" t="s">
        <v>142</v>
      </c>
      <c r="G308" s="151"/>
      <c r="H308" s="126">
        <v>55428918</v>
      </c>
      <c r="J308" s="190">
        <f>SUM(J28:J302)</f>
        <v>47114.589999999989</v>
      </c>
      <c r="L308" s="191"/>
      <c r="N308" s="191"/>
    </row>
    <row r="309" spans="2:14" x14ac:dyDescent="0.25">
      <c r="F309" s="44"/>
      <c r="G309" s="151"/>
      <c r="J309" s="224"/>
    </row>
    <row r="310" spans="2:14" x14ac:dyDescent="0.25">
      <c r="F310" s="126"/>
      <c r="G310" s="21"/>
      <c r="H310" s="157"/>
    </row>
    <row r="311" spans="2:14" x14ac:dyDescent="0.25">
      <c r="B311" s="30" t="s">
        <v>143</v>
      </c>
      <c r="C311" s="22"/>
      <c r="D311" s="33"/>
      <c r="E311" s="22"/>
      <c r="F311" s="73"/>
      <c r="G311" s="22"/>
      <c r="H311" s="22"/>
      <c r="I311" s="22"/>
      <c r="J311" s="23"/>
    </row>
    <row r="312" spans="2:14" x14ac:dyDescent="0.25">
      <c r="B312" s="24"/>
      <c r="C312" s="25"/>
      <c r="D312" s="25"/>
      <c r="E312" s="25"/>
      <c r="F312" s="72"/>
      <c r="G312" s="25"/>
      <c r="H312" s="25"/>
      <c r="I312" s="25"/>
      <c r="J312" s="26"/>
    </row>
    <row r="313" spans="2:14" x14ac:dyDescent="0.25">
      <c r="B313" s="15"/>
      <c r="C313" s="15"/>
      <c r="D313" s="15"/>
      <c r="E313" s="15"/>
      <c r="F313" s="71"/>
      <c r="G313" s="15"/>
      <c r="H313" s="15"/>
      <c r="I313" s="15"/>
      <c r="J313" s="15"/>
    </row>
    <row r="314" spans="2:14" x14ac:dyDescent="0.25">
      <c r="F314" s="126"/>
      <c r="H314" s="157"/>
    </row>
    <row r="315" spans="2:14" x14ac:dyDescent="0.25">
      <c r="B315" s="7" t="s">
        <v>144</v>
      </c>
      <c r="G315" s="126"/>
      <c r="H315" s="157"/>
      <c r="I315" s="127" t="s">
        <v>693</v>
      </c>
      <c r="J315" s="190">
        <f>SUMIF(E28:E302,I315,J28:J302)</f>
        <v>45523.259999999995</v>
      </c>
    </row>
    <row r="316" spans="2:14" x14ac:dyDescent="0.25">
      <c r="G316" s="126"/>
      <c r="H316" s="157"/>
      <c r="J316" s="18"/>
    </row>
    <row r="317" spans="2:14" x14ac:dyDescent="0.25">
      <c r="G317" s="126"/>
      <c r="H317" s="157"/>
    </row>
    <row r="318" spans="2:14" x14ac:dyDescent="0.25">
      <c r="B318" s="12" t="s">
        <v>4</v>
      </c>
      <c r="C318" s="154"/>
      <c r="D318" s="27"/>
      <c r="E318" s="11" t="s">
        <v>0</v>
      </c>
      <c r="F318" s="9" t="str">
        <f>J1</f>
        <v>08/06/2019</v>
      </c>
      <c r="G318" s="126"/>
      <c r="H318" s="157"/>
    </row>
    <row r="319" spans="2:14" x14ac:dyDescent="0.25">
      <c r="B319" s="6" t="s">
        <v>8</v>
      </c>
      <c r="D319" s="28"/>
      <c r="E319" s="19" t="s">
        <v>2</v>
      </c>
      <c r="F319" s="10">
        <f>J2</f>
        <v>8541</v>
      </c>
      <c r="G319" s="126"/>
      <c r="H319" s="157"/>
    </row>
    <row r="320" spans="2:14" x14ac:dyDescent="0.25">
      <c r="B320" s="13" t="s">
        <v>6</v>
      </c>
      <c r="D320" s="28"/>
      <c r="E320" s="19" t="s">
        <v>145</v>
      </c>
      <c r="F320" s="10" t="s">
        <v>693</v>
      </c>
      <c r="G320" s="126"/>
      <c r="H320" s="157"/>
      <c r="I320" s="8" t="s">
        <v>146</v>
      </c>
      <c r="J320" s="204">
        <f>SUM(J28:J302)</f>
        <v>47114.589999999989</v>
      </c>
    </row>
    <row r="321" spans="2:8" x14ac:dyDescent="0.25">
      <c r="B321" s="14" t="s">
        <v>7</v>
      </c>
      <c r="C321" s="155"/>
      <c r="D321" s="29"/>
      <c r="E321" s="19" t="s">
        <v>33</v>
      </c>
      <c r="F321" s="10" t="str">
        <f>D21</f>
        <v>CBS, POP TV</v>
      </c>
      <c r="G321" s="126"/>
      <c r="H321" s="157"/>
    </row>
    <row r="322" spans="2:8" x14ac:dyDescent="0.25">
      <c r="C322" s="3"/>
      <c r="D322" s="3"/>
      <c r="E322" s="2"/>
      <c r="F322" s="2"/>
      <c r="G322" s="2"/>
    </row>
    <row r="323" spans="2:8" x14ac:dyDescent="0.25">
      <c r="C323" s="3"/>
      <c r="D323" s="3"/>
      <c r="E323" s="2"/>
      <c r="F323" s="2"/>
      <c r="G323" s="2"/>
    </row>
    <row r="324" spans="2:8" x14ac:dyDescent="0.25">
      <c r="C324" s="3"/>
      <c r="D324" s="3"/>
      <c r="E324" s="2"/>
      <c r="F324" s="2"/>
      <c r="G324" s="2"/>
    </row>
    <row r="325" spans="2:8" x14ac:dyDescent="0.25">
      <c r="C325" s="3"/>
      <c r="D325" s="3"/>
      <c r="E325" s="2"/>
      <c r="F325" s="2"/>
      <c r="G325" s="2"/>
    </row>
    <row r="326" spans="2:8" x14ac:dyDescent="0.25">
      <c r="C326" s="3"/>
      <c r="D326" s="3"/>
      <c r="E326" s="2"/>
      <c r="F326" s="2"/>
      <c r="G326" s="2"/>
    </row>
    <row r="327" spans="2:8" x14ac:dyDescent="0.25">
      <c r="C327" s="3"/>
      <c r="D327" s="3"/>
      <c r="E327" s="2"/>
      <c r="F327" s="2"/>
      <c r="G327" s="2"/>
    </row>
    <row r="328" spans="2:8" x14ac:dyDescent="0.25">
      <c r="C328" s="3"/>
      <c r="D328" s="3"/>
      <c r="E328" s="2"/>
      <c r="F328" s="2"/>
      <c r="G328" s="2"/>
    </row>
    <row r="329" spans="2:8" x14ac:dyDescent="0.25">
      <c r="C329" s="3"/>
      <c r="D329" s="3"/>
      <c r="E329" s="2"/>
      <c r="F329" s="2"/>
      <c r="G329" s="2"/>
    </row>
    <row r="330" spans="2:8" x14ac:dyDescent="0.25">
      <c r="C330" s="3"/>
      <c r="D330" s="3"/>
      <c r="E330" s="2"/>
      <c r="F330" s="2"/>
      <c r="G330" s="2"/>
    </row>
    <row r="331" spans="2:8" x14ac:dyDescent="0.25">
      <c r="C331" s="3"/>
      <c r="D331" s="3"/>
      <c r="E331" s="2"/>
      <c r="F331" s="2"/>
      <c r="G331" s="2"/>
    </row>
    <row r="332" spans="2:8" x14ac:dyDescent="0.25">
      <c r="C332" s="3"/>
      <c r="D332" s="3"/>
      <c r="E332" s="2"/>
      <c r="F332" s="2"/>
      <c r="G332" s="2"/>
    </row>
    <row r="333" spans="2:8" x14ac:dyDescent="0.25">
      <c r="C333" s="3"/>
      <c r="D333" s="3"/>
      <c r="E333" s="2"/>
      <c r="F333" s="2"/>
      <c r="G333" s="2"/>
    </row>
    <row r="334" spans="2:8" x14ac:dyDescent="0.25">
      <c r="C334" s="3"/>
      <c r="D334" s="3"/>
      <c r="E334" s="2"/>
      <c r="F334" s="2"/>
      <c r="G334" s="2"/>
    </row>
  </sheetData>
  <autoFilter ref="B27:J28" xr:uid="{00000000-0009-0000-0000-000003000000}"/>
  <mergeCells count="10">
    <mergeCell ref="H7:J7"/>
    <mergeCell ref="H6:J6"/>
    <mergeCell ref="H5:J5"/>
    <mergeCell ref="H4:J4"/>
    <mergeCell ref="H15:J15"/>
    <mergeCell ref="H13:J13"/>
    <mergeCell ref="H12:J12"/>
    <mergeCell ref="H11:J11"/>
    <mergeCell ref="H9:J9"/>
    <mergeCell ref="H8:J8"/>
  </mergeCells>
  <hyperlinks>
    <hyperlink ref="B10" r:id="rId1" xr:uid="{00000000-0004-0000-0300-000000000000}"/>
    <hyperlink ref="D16" r:id="rId2" xr:uid="{00000000-0004-0000-0300-000001000000}"/>
    <hyperlink ref="B10" r:id="rId3" xr:uid="{00000000-0004-0000-0300-000002000000}"/>
    <hyperlink ref="D16" r:id="rId4" xr:uid="{00000000-0004-0000-0300-000003000000}"/>
    <hyperlink ref="B10" r:id="rId5" xr:uid="{00000000-0004-0000-0300-000004000000}"/>
    <hyperlink ref="D16" r:id="rId6" xr:uid="{00000000-0004-0000-0300-000005000000}"/>
    <hyperlink ref="B10" r:id="rId7" xr:uid="{00000000-0004-0000-0300-000006000000}"/>
    <hyperlink ref="D16" r:id="rId8" xr:uid="{00000000-0004-0000-0300-000007000000}"/>
    <hyperlink ref="B10" r:id="rId9" xr:uid="{00000000-0004-0000-0300-000008000000}"/>
    <hyperlink ref="D16" r:id="rId10" xr:uid="{00000000-0004-0000-0300-000009000000}"/>
    <hyperlink ref="B10" r:id="rId11" xr:uid="{00000000-0004-0000-0300-00000A000000}"/>
    <hyperlink ref="D16" r:id="rId12" xr:uid="{00000000-0004-0000-0300-00000B000000}"/>
    <hyperlink ref="B10" r:id="rId13" xr:uid="{00000000-0004-0000-0300-00000C000000}"/>
    <hyperlink ref="D16" r:id="rId14" xr:uid="{00000000-0004-0000-0300-00000D000000}"/>
    <hyperlink ref="B10" r:id="rId15" xr:uid="{00000000-0004-0000-0300-00000E000000}"/>
    <hyperlink ref="D16" r:id="rId16" xr:uid="{00000000-0004-0000-0300-00000F000000}"/>
    <hyperlink ref="B10" r:id="rId17" xr:uid="{00000000-0004-0000-0300-000010000000}"/>
    <hyperlink ref="D16" r:id="rId18" xr:uid="{00000000-0004-0000-0300-000011000000}"/>
    <hyperlink ref="B10" r:id="rId19" xr:uid="{00000000-0004-0000-0300-000012000000}"/>
    <hyperlink ref="D16" r:id="rId20" xr:uid="{00000000-0004-0000-0300-000013000000}"/>
    <hyperlink ref="B10" r:id="rId21" xr:uid="{00000000-0004-0000-0300-000014000000}"/>
    <hyperlink ref="D16" r:id="rId22" xr:uid="{00000000-0004-0000-0300-000015000000}"/>
    <hyperlink ref="B10" r:id="rId23" xr:uid="{00000000-0004-0000-0300-000016000000}"/>
    <hyperlink ref="D16" r:id="rId24" xr:uid="{00000000-0004-0000-0300-000017000000}"/>
    <hyperlink ref="B10" r:id="rId25" xr:uid="{00000000-0004-0000-0300-000018000000}"/>
    <hyperlink ref="D16" r:id="rId26" xr:uid="{00000000-0004-0000-0300-000019000000}"/>
    <hyperlink ref="B10" r:id="rId27" xr:uid="{00000000-0004-0000-0300-00001A000000}"/>
    <hyperlink ref="D16" r:id="rId28" xr:uid="{00000000-0004-0000-0300-00001B000000}"/>
    <hyperlink ref="B10" r:id="rId29" xr:uid="{00000000-0004-0000-0300-00001C000000}"/>
    <hyperlink ref="D16" r:id="rId30" xr:uid="{00000000-0004-0000-0300-00001D000000}"/>
    <hyperlink ref="B10" r:id="rId31" xr:uid="{00000000-0004-0000-0300-00001E000000}"/>
    <hyperlink ref="D16" r:id="rId32" xr:uid="{00000000-0004-0000-0300-00001F000000}"/>
    <hyperlink ref="B10" r:id="rId33" xr:uid="{00000000-0004-0000-0300-000020000000}"/>
    <hyperlink ref="D16" r:id="rId34" xr:uid="{00000000-0004-0000-0300-000021000000}"/>
    <hyperlink ref="B10" r:id="rId35" xr:uid="{00000000-0004-0000-0300-000022000000}"/>
    <hyperlink ref="D16" r:id="rId36" xr:uid="{00000000-0004-0000-0300-000023000000}"/>
    <hyperlink ref="B10" r:id="rId37" xr:uid="{00000000-0004-0000-0300-000024000000}"/>
    <hyperlink ref="D16" r:id="rId38" xr:uid="{00000000-0004-0000-0300-000025000000}"/>
    <hyperlink ref="B10" r:id="rId39" xr:uid="{00000000-0004-0000-0300-000026000000}"/>
    <hyperlink ref="D16" r:id="rId40" xr:uid="{00000000-0004-0000-0300-000027000000}"/>
  </hyperlinks>
  <printOptions horizontalCentered="1"/>
  <pageMargins left="0.5" right="0.5" top="0.5" bottom="0.6" header="0.2" footer="0.2"/>
  <pageSetup scale="52" fitToHeight="0" orientation="landscape"/>
  <headerFooter>
    <oddHeader>&amp;C&amp;"Arial,Italic"&amp;8 &amp;F</oddHeader>
    <oddFooter>&amp;C&amp;8 Confidential and proprietary information.  Unauthorized distribution or disclosure is prohibited.
© 2018 Canoe Ventures, LLC.  All rights reserved.&amp;R&amp;8 Page &amp;P of &amp;N</oddFooter>
  </headerFooter>
  <drawing r:id="rId4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L48"/>
  <sheetViews>
    <sheetView showGridLines="0" topLeftCell="A10" zoomScale="85" zoomScaleNormal="85" zoomScalePageLayoutView="90" workbookViewId="0">
      <selection activeCell="G32" sqref="G32"/>
    </sheetView>
  </sheetViews>
  <sheetFormatPr defaultColWidth="8.85546875" defaultRowHeight="15.75" x14ac:dyDescent="0.25"/>
  <cols>
    <col min="1" max="1" width="1.42578125" style="157" customWidth="1"/>
    <col min="2" max="2" width="10.140625" style="157" customWidth="1"/>
    <col min="3" max="3" width="35.140625" style="157" bestFit="1" customWidth="1"/>
    <col min="4" max="4" width="61.42578125" style="157" customWidth="1"/>
    <col min="5" max="5" width="19" style="157" bestFit="1" customWidth="1"/>
    <col min="6" max="6" width="24.140625" style="157" bestFit="1" customWidth="1"/>
    <col min="7" max="7" width="19" style="157" bestFit="1" customWidth="1"/>
    <col min="8" max="8" width="23" style="157" customWidth="1"/>
    <col min="9" max="9" width="18" style="157" customWidth="1"/>
    <col min="10" max="10" width="23" style="157" customWidth="1"/>
    <col min="11" max="11" width="12.28515625" style="157" customWidth="1"/>
    <col min="12" max="12" width="16" style="157" customWidth="1"/>
    <col min="13" max="13" width="4.85546875" style="157" customWidth="1"/>
    <col min="14" max="14" width="8.85546875" style="157" customWidth="1"/>
    <col min="15" max="16384" width="8.85546875" style="157"/>
  </cols>
  <sheetData>
    <row r="1" spans="1:10" x14ac:dyDescent="0.25">
      <c r="B1" s="156"/>
      <c r="C1" s="156"/>
      <c r="D1" s="156"/>
      <c r="E1" s="156"/>
      <c r="F1" s="46"/>
      <c r="G1" s="162"/>
      <c r="H1" s="162"/>
      <c r="I1" s="21" t="s">
        <v>0</v>
      </c>
      <c r="J1" s="170" t="s">
        <v>1</v>
      </c>
    </row>
    <row r="2" spans="1:10" x14ac:dyDescent="0.25">
      <c r="B2" s="156"/>
      <c r="C2" s="156"/>
      <c r="D2" s="156"/>
      <c r="E2" s="156"/>
      <c r="F2" s="144"/>
      <c r="G2" s="156"/>
      <c r="H2" s="156"/>
      <c r="I2" s="21" t="s">
        <v>2</v>
      </c>
      <c r="J2" s="170">
        <v>8543</v>
      </c>
    </row>
    <row r="3" spans="1:10" x14ac:dyDescent="0.25">
      <c r="B3" s="156"/>
      <c r="C3" s="156"/>
      <c r="D3" s="156"/>
      <c r="E3" s="156"/>
      <c r="F3" s="46"/>
      <c r="G3" s="164"/>
      <c r="H3" s="164"/>
      <c r="I3" s="164"/>
      <c r="J3" s="164"/>
    </row>
    <row r="4" spans="1:10" x14ac:dyDescent="0.25">
      <c r="B4" s="156"/>
      <c r="C4" s="156"/>
      <c r="D4" s="156"/>
      <c r="E4" s="156"/>
      <c r="F4" s="148"/>
      <c r="H4" s="237" t="s">
        <v>3</v>
      </c>
      <c r="I4" s="233"/>
      <c r="J4" s="238"/>
    </row>
    <row r="5" spans="1:10" x14ac:dyDescent="0.25">
      <c r="C5" s="61"/>
      <c r="D5" s="61"/>
      <c r="E5" s="61"/>
      <c r="F5" s="144"/>
      <c r="H5" s="234" t="s">
        <v>5</v>
      </c>
      <c r="I5" s="235"/>
      <c r="J5" s="236"/>
    </row>
    <row r="6" spans="1:10" x14ac:dyDescent="0.25">
      <c r="B6" s="60" t="s">
        <v>4</v>
      </c>
      <c r="C6" s="156"/>
      <c r="D6" s="156"/>
      <c r="E6" s="156"/>
      <c r="F6" s="144"/>
      <c r="H6" s="232" t="s">
        <v>4</v>
      </c>
      <c r="I6" s="233"/>
      <c r="J6" s="233"/>
    </row>
    <row r="7" spans="1:10" x14ac:dyDescent="0.25">
      <c r="B7" s="59" t="s">
        <v>6</v>
      </c>
      <c r="C7" s="156"/>
      <c r="D7" s="156"/>
      <c r="E7" s="156"/>
      <c r="F7" s="144"/>
      <c r="H7" s="247" t="s">
        <v>8</v>
      </c>
      <c r="I7" s="243"/>
      <c r="J7" s="243"/>
    </row>
    <row r="8" spans="1:10" x14ac:dyDescent="0.25">
      <c r="B8" s="59" t="s">
        <v>7</v>
      </c>
      <c r="C8" s="156"/>
      <c r="D8" s="164"/>
      <c r="E8" s="164"/>
      <c r="F8" s="144"/>
      <c r="H8" s="246" t="s">
        <v>6</v>
      </c>
      <c r="I8" s="243"/>
      <c r="J8" s="243"/>
    </row>
    <row r="9" spans="1:10" x14ac:dyDescent="0.25">
      <c r="B9" s="1" t="s">
        <v>9</v>
      </c>
      <c r="C9" s="164"/>
      <c r="D9" s="156"/>
      <c r="E9" s="156"/>
      <c r="F9" s="144"/>
      <c r="H9" s="246" t="s">
        <v>7</v>
      </c>
      <c r="I9" s="243"/>
      <c r="J9" s="243"/>
    </row>
    <row r="10" spans="1:10" x14ac:dyDescent="0.25">
      <c r="B10" s="58" t="s">
        <v>10</v>
      </c>
      <c r="C10" s="164"/>
      <c r="D10" s="156"/>
      <c r="E10" s="156"/>
      <c r="F10" s="144"/>
    </row>
    <row r="11" spans="1:10" x14ac:dyDescent="0.25">
      <c r="C11" s="57"/>
      <c r="D11" s="55"/>
      <c r="E11" s="55"/>
      <c r="F11" s="144"/>
      <c r="H11" s="245" t="s">
        <v>147</v>
      </c>
      <c r="I11" s="243"/>
      <c r="J11" s="243"/>
    </row>
    <row r="12" spans="1:10" x14ac:dyDescent="0.25">
      <c r="B12" s="50" t="s">
        <v>12</v>
      </c>
      <c r="C12" s="55"/>
      <c r="D12" s="86" t="s">
        <v>904</v>
      </c>
      <c r="E12" s="55"/>
      <c r="F12" s="144"/>
      <c r="H12" s="244" t="s">
        <v>14</v>
      </c>
      <c r="I12" s="243"/>
      <c r="J12" s="243"/>
    </row>
    <row r="13" spans="1:10" x14ac:dyDescent="0.25">
      <c r="C13" s="55"/>
      <c r="D13" s="86" t="s">
        <v>905</v>
      </c>
      <c r="E13" s="55"/>
      <c r="F13" s="145"/>
      <c r="H13" s="242" t="s">
        <v>16</v>
      </c>
      <c r="I13" s="243"/>
      <c r="J13" s="243"/>
    </row>
    <row r="14" spans="1:10" x14ac:dyDescent="0.25">
      <c r="C14" s="55"/>
      <c r="D14" s="86"/>
      <c r="E14" s="162"/>
      <c r="F14" s="46"/>
      <c r="H14" s="164"/>
      <c r="I14" s="164"/>
      <c r="J14" s="164"/>
    </row>
    <row r="15" spans="1:10" x14ac:dyDescent="0.25">
      <c r="A15" s="157" t="s">
        <v>18</v>
      </c>
      <c r="C15" s="162"/>
      <c r="D15" s="54" t="s">
        <v>906</v>
      </c>
      <c r="E15" s="162"/>
      <c r="F15" s="148"/>
      <c r="H15" s="239" t="s">
        <v>20</v>
      </c>
      <c r="I15" s="240"/>
      <c r="J15" s="241"/>
    </row>
    <row r="16" spans="1:10" x14ac:dyDescent="0.25">
      <c r="D16" s="53" t="s">
        <v>907</v>
      </c>
      <c r="E16" s="162"/>
      <c r="F16" s="144"/>
      <c r="H16" s="158" t="s">
        <v>22</v>
      </c>
      <c r="I16" s="5" t="s">
        <v>23</v>
      </c>
      <c r="J16" s="159" t="s">
        <v>24</v>
      </c>
    </row>
    <row r="17" spans="2:12" x14ac:dyDescent="0.25">
      <c r="C17" s="162"/>
      <c r="D17" s="31"/>
      <c r="E17" s="162"/>
      <c r="F17" s="144"/>
      <c r="G17" s="144"/>
      <c r="H17" s="175" t="s">
        <v>25</v>
      </c>
      <c r="I17" s="176">
        <v>1.42</v>
      </c>
      <c r="J17" s="225">
        <v>1004954</v>
      </c>
    </row>
    <row r="18" spans="2:12" x14ac:dyDescent="0.25">
      <c r="B18" s="52" t="s">
        <v>26</v>
      </c>
      <c r="D18" s="51">
        <v>43647</v>
      </c>
      <c r="E18" s="162"/>
      <c r="F18" s="144"/>
      <c r="G18" s="144"/>
      <c r="H18" s="46" t="s">
        <v>27</v>
      </c>
      <c r="I18" s="174">
        <v>1.35</v>
      </c>
      <c r="J18" s="47"/>
    </row>
    <row r="19" spans="2:12" x14ac:dyDescent="0.25">
      <c r="B19" s="52" t="s">
        <v>28</v>
      </c>
      <c r="D19" s="51">
        <v>43677</v>
      </c>
      <c r="E19" s="162"/>
      <c r="F19" s="144"/>
      <c r="G19" s="144"/>
      <c r="H19" s="46" t="s">
        <v>29</v>
      </c>
      <c r="I19" s="174">
        <v>1.28</v>
      </c>
      <c r="J19" s="47"/>
    </row>
    <row r="20" spans="2:12" x14ac:dyDescent="0.25">
      <c r="B20" s="50" t="s">
        <v>30</v>
      </c>
      <c r="D20" s="166" t="s">
        <v>904</v>
      </c>
      <c r="E20" s="162"/>
      <c r="F20" s="144"/>
      <c r="G20" s="144"/>
      <c r="H20" s="46" t="s">
        <v>32</v>
      </c>
      <c r="I20" s="174">
        <v>1.21</v>
      </c>
      <c r="J20" s="47"/>
    </row>
    <row r="21" spans="2:12" x14ac:dyDescent="0.25">
      <c r="B21" s="50" t="s">
        <v>33</v>
      </c>
      <c r="D21" s="248" t="s">
        <v>908</v>
      </c>
      <c r="E21" s="243"/>
      <c r="F21" s="144"/>
      <c r="G21" s="144"/>
      <c r="H21" s="46" t="s">
        <v>153</v>
      </c>
      <c r="I21" s="174">
        <v>1.1299999999999999</v>
      </c>
      <c r="J21" s="47"/>
    </row>
    <row r="22" spans="2:12" x14ac:dyDescent="0.25">
      <c r="B22" s="7" t="s">
        <v>36</v>
      </c>
      <c r="D22" s="16">
        <v>891521</v>
      </c>
      <c r="E22" s="162"/>
      <c r="F22" s="144"/>
      <c r="G22" s="144"/>
      <c r="H22" s="46" t="s">
        <v>37</v>
      </c>
      <c r="I22" s="174">
        <v>1.06</v>
      </c>
      <c r="J22" s="178"/>
    </row>
    <row r="23" spans="2:12" x14ac:dyDescent="0.25">
      <c r="B23" s="7"/>
      <c r="D23" s="16"/>
      <c r="E23" s="162"/>
      <c r="F23" s="144"/>
      <c r="G23" s="144"/>
      <c r="H23" s="46" t="s">
        <v>38</v>
      </c>
      <c r="I23" s="174">
        <v>1.03</v>
      </c>
      <c r="J23" s="178"/>
    </row>
    <row r="24" spans="2:12" x14ac:dyDescent="0.25">
      <c r="B24" s="7"/>
      <c r="D24" s="16"/>
      <c r="E24" s="162"/>
      <c r="F24" s="144"/>
      <c r="G24" s="144"/>
      <c r="H24" s="46" t="s">
        <v>39</v>
      </c>
      <c r="I24" s="174">
        <v>0.98999999999999955</v>
      </c>
      <c r="J24" s="178"/>
    </row>
    <row r="25" spans="2:12" x14ac:dyDescent="0.25">
      <c r="B25" s="7"/>
      <c r="D25" s="16"/>
      <c r="E25" s="162"/>
      <c r="F25" s="144"/>
      <c r="G25" s="144"/>
      <c r="H25" s="46" t="s">
        <v>40</v>
      </c>
      <c r="I25" s="174">
        <v>0.9399999999999995</v>
      </c>
      <c r="J25" s="178"/>
    </row>
    <row r="26" spans="2:12" x14ac:dyDescent="0.25">
      <c r="B26" s="162"/>
      <c r="C26" s="162"/>
      <c r="D26" s="162"/>
      <c r="E26" s="162"/>
      <c r="F26" s="162"/>
      <c r="G26" s="162"/>
      <c r="H26" s="162"/>
      <c r="I26" s="162"/>
      <c r="K26" s="164"/>
      <c r="L26" s="85"/>
    </row>
    <row r="27" spans="2:12" ht="31.5" customHeight="1" x14ac:dyDescent="0.25">
      <c r="B27" s="167" t="s">
        <v>41</v>
      </c>
      <c r="C27" s="168" t="s">
        <v>42</v>
      </c>
      <c r="D27" s="168" t="s">
        <v>43</v>
      </c>
      <c r="E27" s="168" t="s">
        <v>44</v>
      </c>
      <c r="F27" s="169" t="s">
        <v>45</v>
      </c>
      <c r="G27" s="169" t="s">
        <v>46</v>
      </c>
      <c r="H27" s="169" t="s">
        <v>47</v>
      </c>
      <c r="I27" s="169" t="s">
        <v>23</v>
      </c>
      <c r="J27" s="152" t="s">
        <v>48</v>
      </c>
    </row>
    <row r="28" spans="2:12" x14ac:dyDescent="0.25">
      <c r="B28" s="179">
        <v>1</v>
      </c>
      <c r="C28" s="180">
        <v>3148926</v>
      </c>
      <c r="D28" s="180" t="s">
        <v>909</v>
      </c>
      <c r="E28" s="180" t="s">
        <v>908</v>
      </c>
      <c r="F28" s="181">
        <v>41547</v>
      </c>
      <c r="G28" s="181">
        <v>43830</v>
      </c>
      <c r="H28" s="182">
        <v>113433</v>
      </c>
      <c r="I28" s="183">
        <v>1.42</v>
      </c>
      <c r="J28" s="183">
        <f>ROUND(H28*(I28/1000),2)</f>
        <v>161.07</v>
      </c>
    </row>
    <row r="29" spans="2:12" ht="16.5" customHeight="1" thickBot="1" x14ac:dyDescent="0.3">
      <c r="B29" s="179">
        <v>2</v>
      </c>
      <c r="C29" s="180">
        <v>32155539</v>
      </c>
      <c r="D29" s="180" t="s">
        <v>910</v>
      </c>
      <c r="E29" s="180" t="s">
        <v>691</v>
      </c>
      <c r="F29" s="181">
        <v>43647</v>
      </c>
      <c r="G29" s="181">
        <v>43702</v>
      </c>
      <c r="H29" s="182">
        <v>1311869</v>
      </c>
      <c r="I29" s="183">
        <v>0</v>
      </c>
      <c r="J29" s="183">
        <f>ROUND(H29*(I29/1000),2)</f>
        <v>0</v>
      </c>
    </row>
    <row r="30" spans="2:12" ht="16.5" customHeight="1" thickTop="1" x14ac:dyDescent="0.25">
      <c r="B30" s="43"/>
      <c r="F30" s="84"/>
      <c r="G30" s="84"/>
      <c r="H30" s="151"/>
      <c r="I30" s="151"/>
      <c r="J30" s="200"/>
      <c r="K30" s="151"/>
    </row>
    <row r="31" spans="2:12" x14ac:dyDescent="0.25">
      <c r="B31" s="43"/>
      <c r="C31" s="42"/>
      <c r="F31" s="17"/>
      <c r="G31" s="197"/>
      <c r="H31" s="197"/>
      <c r="I31" s="198"/>
      <c r="J31" s="198"/>
    </row>
    <row r="32" spans="2:12" x14ac:dyDescent="0.25">
      <c r="B32" s="43"/>
      <c r="C32" s="42"/>
      <c r="E32" s="127"/>
      <c r="F32" s="151"/>
      <c r="G32" s="200"/>
      <c r="H32" s="201"/>
    </row>
    <row r="33" spans="2:11" ht="16.5" customHeight="1" thickBot="1" x14ac:dyDescent="0.3">
      <c r="B33" s="43"/>
      <c r="C33" s="42"/>
      <c r="E33" s="127"/>
      <c r="F33" s="44" t="s">
        <v>141</v>
      </c>
      <c r="G33" s="127" t="s">
        <v>908</v>
      </c>
      <c r="H33" s="126">
        <f>SUMIF(E28:E31,G33,H28:H31)</f>
        <v>113433</v>
      </c>
      <c r="I33" s="199"/>
      <c r="J33" s="221">
        <f>SUMIF(E28:E31,G33,J28:J31)</f>
        <v>161.07</v>
      </c>
    </row>
    <row r="34" spans="2:11" ht="16.5" customHeight="1" thickTop="1" x14ac:dyDescent="0.25">
      <c r="B34" s="43"/>
      <c r="C34" s="42"/>
      <c r="E34" s="127"/>
      <c r="F34" s="44"/>
      <c r="G34" s="127" t="s">
        <v>691</v>
      </c>
      <c r="H34" s="126">
        <f>SUMIF(E28:E31,G34,H28:H31)</f>
        <v>1311869</v>
      </c>
      <c r="I34" s="199"/>
      <c r="J34" s="221">
        <f>SUMIF(E28:E31,G34,J28:J31)</f>
        <v>0</v>
      </c>
    </row>
    <row r="35" spans="2:11" x14ac:dyDescent="0.25">
      <c r="B35" s="43"/>
      <c r="C35" s="42"/>
      <c r="E35" s="127"/>
      <c r="F35" s="17"/>
      <c r="G35" s="18"/>
      <c r="H35" s="17"/>
      <c r="I35" s="197"/>
      <c r="J35" s="198"/>
    </row>
    <row r="36" spans="2:11" x14ac:dyDescent="0.25">
      <c r="B36" s="43"/>
      <c r="C36" s="42"/>
      <c r="E36" s="127"/>
      <c r="F36" s="151"/>
      <c r="H36" s="151"/>
      <c r="I36" s="200"/>
      <c r="J36" s="201"/>
    </row>
    <row r="37" spans="2:11" ht="15.75" customHeight="1" x14ac:dyDescent="0.25">
      <c r="B37" s="43"/>
      <c r="C37" s="42"/>
      <c r="E37" s="127"/>
      <c r="F37" s="44" t="s">
        <v>142</v>
      </c>
      <c r="H37" s="151">
        <v>113433</v>
      </c>
      <c r="I37" s="200"/>
      <c r="J37" s="226">
        <f>SUM(J28:J31)</f>
        <v>161.07</v>
      </c>
    </row>
    <row r="38" spans="2:11" x14ac:dyDescent="0.25">
      <c r="B38" s="43"/>
      <c r="C38" s="42"/>
      <c r="F38" s="184"/>
      <c r="G38" s="127"/>
      <c r="H38" s="151"/>
      <c r="J38" s="151"/>
      <c r="K38" s="201"/>
    </row>
    <row r="39" spans="2:11" ht="16.5" customHeight="1" thickBot="1" x14ac:dyDescent="0.3">
      <c r="B39" s="30" t="s">
        <v>143</v>
      </c>
      <c r="C39" s="22"/>
      <c r="D39" s="33"/>
      <c r="E39" s="22"/>
      <c r="F39" s="22"/>
      <c r="G39" s="22"/>
      <c r="H39" s="22"/>
      <c r="I39" s="22"/>
      <c r="J39" s="23"/>
      <c r="K39" s="38"/>
    </row>
    <row r="40" spans="2:11" x14ac:dyDescent="0.25">
      <c r="B40" s="83"/>
      <c r="C40" s="82"/>
      <c r="D40" s="82"/>
      <c r="E40" s="82"/>
      <c r="F40" s="82"/>
      <c r="G40" s="82"/>
      <c r="H40" s="82"/>
      <c r="I40" s="82"/>
      <c r="J40" s="81"/>
      <c r="K40" s="80"/>
    </row>
    <row r="41" spans="2:11" x14ac:dyDescent="0.25">
      <c r="B41" s="79"/>
      <c r="C41" s="79"/>
      <c r="D41" s="79"/>
      <c r="E41" s="79"/>
      <c r="F41" s="79"/>
      <c r="G41" s="79"/>
      <c r="H41" s="79"/>
      <c r="I41" s="79"/>
      <c r="J41" s="79"/>
      <c r="K41" s="160"/>
    </row>
    <row r="42" spans="2:11" x14ac:dyDescent="0.25">
      <c r="B42" s="160"/>
      <c r="C42" s="160"/>
      <c r="D42" s="160"/>
      <c r="E42" s="160"/>
      <c r="F42" s="160"/>
      <c r="G42" s="160"/>
      <c r="H42" s="160"/>
      <c r="I42" s="160"/>
      <c r="J42" s="160"/>
      <c r="K42" s="160"/>
    </row>
    <row r="43" spans="2:11" x14ac:dyDescent="0.25">
      <c r="B43" s="7" t="s">
        <v>144</v>
      </c>
      <c r="K43" s="227"/>
    </row>
    <row r="45" spans="2:11" ht="15.75" customHeight="1" x14ac:dyDescent="0.25">
      <c r="B45" s="12" t="s">
        <v>4</v>
      </c>
      <c r="C45" s="154"/>
      <c r="D45" s="27"/>
      <c r="E45" s="11" t="s">
        <v>0</v>
      </c>
      <c r="F45" s="9" t="str">
        <f>J1</f>
        <v>08/06/2019</v>
      </c>
    </row>
    <row r="46" spans="2:11" x14ac:dyDescent="0.25">
      <c r="B46" s="6" t="s">
        <v>8</v>
      </c>
      <c r="D46" s="28"/>
      <c r="E46" s="19" t="s">
        <v>2</v>
      </c>
      <c r="F46" s="10">
        <f>J2</f>
        <v>8543</v>
      </c>
    </row>
    <row r="47" spans="2:11" x14ac:dyDescent="0.25">
      <c r="B47" s="13" t="s">
        <v>6</v>
      </c>
      <c r="D47" s="28"/>
      <c r="E47" s="19" t="s">
        <v>145</v>
      </c>
      <c r="F47" s="10" t="str">
        <f>D20</f>
        <v>Crown Media</v>
      </c>
      <c r="G47" s="124"/>
      <c r="H47" s="124"/>
      <c r="I47" s="8" t="s">
        <v>146</v>
      </c>
      <c r="J47" s="193">
        <f>SUM(J28:J31)</f>
        <v>161.07</v>
      </c>
    </row>
    <row r="48" spans="2:11" x14ac:dyDescent="0.25">
      <c r="B48" s="14" t="s">
        <v>7</v>
      </c>
      <c r="C48" s="155"/>
      <c r="D48" s="29"/>
      <c r="E48" s="78" t="s">
        <v>33</v>
      </c>
      <c r="F48" s="124" t="str">
        <f>D21</f>
        <v>Hallmark Channel</v>
      </c>
      <c r="G48" s="77"/>
    </row>
  </sheetData>
  <autoFilter ref="B27:J28" xr:uid="{00000000-0009-0000-0000-000004000000}"/>
  <mergeCells count="11">
    <mergeCell ref="H8:J8"/>
    <mergeCell ref="H6:J6"/>
    <mergeCell ref="H7:J7"/>
    <mergeCell ref="H5:J5"/>
    <mergeCell ref="H4:J4"/>
    <mergeCell ref="H9:J9"/>
    <mergeCell ref="D21:E21"/>
    <mergeCell ref="H15:J15"/>
    <mergeCell ref="H13:J13"/>
    <mergeCell ref="H12:J12"/>
    <mergeCell ref="H11:J11"/>
  </mergeCells>
  <hyperlinks>
    <hyperlink ref="B10" r:id="rId1" xr:uid="{00000000-0004-0000-0400-000000000000}"/>
    <hyperlink ref="D16" r:id="rId2" xr:uid="{00000000-0004-0000-0400-000001000000}"/>
    <hyperlink ref="B10" r:id="rId3" xr:uid="{00000000-0004-0000-0400-000002000000}"/>
    <hyperlink ref="D16" r:id="rId4" xr:uid="{00000000-0004-0000-0400-000003000000}"/>
    <hyperlink ref="B10" r:id="rId5" xr:uid="{00000000-0004-0000-0400-000004000000}"/>
    <hyperlink ref="D16" r:id="rId6" xr:uid="{00000000-0004-0000-0400-000005000000}"/>
    <hyperlink ref="B10" r:id="rId7" xr:uid="{00000000-0004-0000-0400-000006000000}"/>
    <hyperlink ref="D16" r:id="rId8" xr:uid="{00000000-0004-0000-0400-000007000000}"/>
    <hyperlink ref="B10" r:id="rId9" xr:uid="{00000000-0004-0000-0400-000008000000}"/>
    <hyperlink ref="D16" r:id="rId10" xr:uid="{00000000-0004-0000-0400-000009000000}"/>
    <hyperlink ref="B10" r:id="rId11" xr:uid="{00000000-0004-0000-0400-00000A000000}"/>
    <hyperlink ref="D16" r:id="rId12" xr:uid="{00000000-0004-0000-0400-00000B000000}"/>
    <hyperlink ref="B10" r:id="rId13" xr:uid="{00000000-0004-0000-0400-00000C000000}"/>
    <hyperlink ref="D16" r:id="rId14" xr:uid="{00000000-0004-0000-0400-00000D000000}"/>
    <hyperlink ref="B10" r:id="rId15" xr:uid="{00000000-0004-0000-0400-00000E000000}"/>
    <hyperlink ref="D16" r:id="rId16" xr:uid="{00000000-0004-0000-0400-00000F000000}"/>
    <hyperlink ref="B10" r:id="rId17" xr:uid="{00000000-0004-0000-0400-000010000000}"/>
    <hyperlink ref="D16" r:id="rId18" xr:uid="{00000000-0004-0000-0400-000011000000}"/>
    <hyperlink ref="B10" r:id="rId19" xr:uid="{00000000-0004-0000-0400-000012000000}"/>
    <hyperlink ref="D16" r:id="rId20" xr:uid="{00000000-0004-0000-0400-000013000000}"/>
    <hyperlink ref="B10" r:id="rId21" xr:uid="{00000000-0004-0000-0400-000014000000}"/>
    <hyperlink ref="D16" r:id="rId22" xr:uid="{00000000-0004-0000-0400-000015000000}"/>
    <hyperlink ref="B10" r:id="rId23" xr:uid="{00000000-0004-0000-0400-000016000000}"/>
    <hyperlink ref="D16" r:id="rId24" xr:uid="{00000000-0004-0000-0400-000017000000}"/>
    <hyperlink ref="B10" r:id="rId25" xr:uid="{00000000-0004-0000-0400-000018000000}"/>
    <hyperlink ref="D16" r:id="rId26" xr:uid="{00000000-0004-0000-0400-000019000000}"/>
    <hyperlink ref="B10" r:id="rId27" xr:uid="{00000000-0004-0000-0400-00001A000000}"/>
    <hyperlink ref="D16" r:id="rId28" xr:uid="{00000000-0004-0000-0400-00001B000000}"/>
    <hyperlink ref="B10" r:id="rId29" xr:uid="{00000000-0004-0000-0400-00001C000000}"/>
    <hyperlink ref="D16" r:id="rId30" xr:uid="{00000000-0004-0000-0400-00001D000000}"/>
    <hyperlink ref="B10" r:id="rId31" xr:uid="{00000000-0004-0000-0400-00001E000000}"/>
    <hyperlink ref="D16" r:id="rId32" xr:uid="{00000000-0004-0000-0400-00001F000000}"/>
    <hyperlink ref="B10" r:id="rId33" xr:uid="{00000000-0004-0000-0400-000020000000}"/>
    <hyperlink ref="D16" r:id="rId34" xr:uid="{00000000-0004-0000-0400-000021000000}"/>
    <hyperlink ref="B10" r:id="rId35" xr:uid="{00000000-0004-0000-0400-000022000000}"/>
    <hyperlink ref="D16" r:id="rId36" xr:uid="{00000000-0004-0000-0400-000023000000}"/>
    <hyperlink ref="B10" r:id="rId37" xr:uid="{00000000-0004-0000-0400-000024000000}"/>
    <hyperlink ref="D16" r:id="rId38" xr:uid="{00000000-0004-0000-0400-000025000000}"/>
    <hyperlink ref="B10" r:id="rId39" xr:uid="{00000000-0004-0000-0400-000026000000}"/>
    <hyperlink ref="D16" r:id="rId40" xr:uid="{00000000-0004-0000-0400-000027000000}"/>
  </hyperlinks>
  <printOptions horizontalCentered="1"/>
  <pageMargins left="0.5" right="0.5" top="0.5" bottom="0.6" header="0.2" footer="0.2"/>
  <pageSetup scale="71" fitToHeight="0" orientation="landscape"/>
  <headerFooter>
    <oddHeader>&amp;C&amp;"Arial,Italic"&amp;8 &amp;F</oddHeader>
    <oddFooter>&amp;C&amp;8 Confidential and proprietary information.  Unauthorized distribution or disclosure is prohibited.
© 2013 Canoe Ventures, LLC.  All rights reserved.&amp;R&amp;8 Page &amp;P of &amp;N</oddFooter>
  </headerFooter>
  <drawing r:id="rId4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M100"/>
  <sheetViews>
    <sheetView showGridLines="0" topLeftCell="A22" zoomScaleNormal="100" workbookViewId="0">
      <selection activeCell="F32" sqref="F32"/>
    </sheetView>
  </sheetViews>
  <sheetFormatPr defaultColWidth="9.140625" defaultRowHeight="15.75" x14ac:dyDescent="0.25"/>
  <cols>
    <col min="1" max="1" width="1.42578125" style="157" customWidth="1"/>
    <col min="2" max="2" width="10.140625" style="157" customWidth="1"/>
    <col min="3" max="3" width="16.28515625" style="157" customWidth="1"/>
    <col min="4" max="4" width="57.42578125" style="157" customWidth="1"/>
    <col min="5" max="5" width="20.7109375" style="157" customWidth="1"/>
    <col min="6" max="6" width="12.42578125" style="157" bestFit="1" customWidth="1"/>
    <col min="7" max="7" width="11.28515625" style="157" customWidth="1"/>
    <col min="8" max="8" width="19.28515625" style="157" customWidth="1"/>
    <col min="9" max="9" width="15.5703125" style="157" customWidth="1"/>
    <col min="10" max="10" width="22.85546875" style="157" customWidth="1"/>
    <col min="11" max="11" width="1.42578125" style="157" customWidth="1"/>
    <col min="12" max="12" width="12.28515625" style="157" customWidth="1"/>
    <col min="13" max="13" width="16" style="157" customWidth="1"/>
    <col min="14" max="14" width="4.7109375" style="157" customWidth="1"/>
    <col min="15" max="15" width="9.140625" style="157" customWidth="1"/>
    <col min="16" max="16384" width="9.140625" style="157"/>
  </cols>
  <sheetData>
    <row r="1" spans="1:13" x14ac:dyDescent="0.25">
      <c r="B1" s="156"/>
      <c r="C1" s="156"/>
      <c r="D1" s="156"/>
      <c r="E1" s="156"/>
      <c r="F1" s="156"/>
      <c r="G1" s="162"/>
      <c r="H1" s="162"/>
      <c r="I1" s="21" t="s">
        <v>0</v>
      </c>
      <c r="J1" s="170" t="s">
        <v>1</v>
      </c>
    </row>
    <row r="2" spans="1:13" x14ac:dyDescent="0.25">
      <c r="B2" s="156"/>
      <c r="C2" s="156"/>
      <c r="D2" s="156"/>
      <c r="E2" s="156"/>
      <c r="F2" s="156"/>
      <c r="G2" s="156"/>
      <c r="H2" s="156"/>
      <c r="I2" s="21" t="s">
        <v>2</v>
      </c>
      <c r="J2" s="170">
        <v>8542</v>
      </c>
    </row>
    <row r="3" spans="1:13" x14ac:dyDescent="0.25">
      <c r="B3" s="156"/>
      <c r="C3" s="156"/>
      <c r="D3" s="156"/>
      <c r="E3" s="156"/>
      <c r="F3" s="156"/>
      <c r="G3" s="164"/>
      <c r="H3" s="164"/>
      <c r="I3" s="164"/>
      <c r="J3" s="164"/>
    </row>
    <row r="4" spans="1:13" x14ac:dyDescent="0.25">
      <c r="B4" s="156"/>
      <c r="C4" s="156"/>
      <c r="D4" s="156"/>
      <c r="E4" s="156"/>
      <c r="F4" s="156"/>
      <c r="H4" s="237" t="s">
        <v>3</v>
      </c>
      <c r="I4" s="233"/>
      <c r="J4" s="238"/>
    </row>
    <row r="5" spans="1:13" x14ac:dyDescent="0.25">
      <c r="C5" s="61"/>
      <c r="D5" s="61"/>
      <c r="E5" s="61"/>
      <c r="F5" s="156"/>
      <c r="H5" s="234" t="s">
        <v>5</v>
      </c>
      <c r="I5" s="235"/>
      <c r="J5" s="236"/>
    </row>
    <row r="6" spans="1:13" x14ac:dyDescent="0.25">
      <c r="B6" s="60" t="s">
        <v>4</v>
      </c>
      <c r="C6" s="156"/>
      <c r="D6" s="156"/>
      <c r="E6" s="156"/>
      <c r="F6" s="156"/>
      <c r="H6" s="232" t="s">
        <v>4</v>
      </c>
      <c r="I6" s="233"/>
      <c r="J6" s="233"/>
    </row>
    <row r="7" spans="1:13" x14ac:dyDescent="0.25">
      <c r="B7" s="59" t="s">
        <v>6</v>
      </c>
      <c r="C7" s="156"/>
      <c r="D7" s="156"/>
      <c r="E7" s="156"/>
      <c r="F7" s="156"/>
      <c r="H7" s="247" t="s">
        <v>8</v>
      </c>
      <c r="I7" s="243"/>
      <c r="J7" s="243"/>
    </row>
    <row r="8" spans="1:13" x14ac:dyDescent="0.25">
      <c r="B8" s="59" t="s">
        <v>7</v>
      </c>
      <c r="C8" s="156"/>
      <c r="D8" s="164"/>
      <c r="E8" s="164"/>
      <c r="F8" s="164"/>
      <c r="H8" s="246" t="s">
        <v>6</v>
      </c>
      <c r="I8" s="243"/>
      <c r="J8" s="243"/>
    </row>
    <row r="9" spans="1:13" x14ac:dyDescent="0.25">
      <c r="B9" s="1" t="s">
        <v>9</v>
      </c>
      <c r="C9" s="164"/>
      <c r="D9" s="156"/>
      <c r="E9" s="156"/>
      <c r="F9" s="156"/>
      <c r="H9" s="246" t="s">
        <v>7</v>
      </c>
      <c r="I9" s="243"/>
      <c r="J9" s="243"/>
    </row>
    <row r="10" spans="1:13" x14ac:dyDescent="0.25">
      <c r="B10" s="58" t="s">
        <v>10</v>
      </c>
      <c r="C10" s="164"/>
      <c r="D10" s="156"/>
      <c r="E10" s="156"/>
      <c r="F10" s="156"/>
    </row>
    <row r="11" spans="1:13" x14ac:dyDescent="0.25">
      <c r="C11" s="57"/>
      <c r="D11" s="55"/>
      <c r="E11" s="55"/>
      <c r="F11" s="55"/>
      <c r="H11" s="245" t="s">
        <v>911</v>
      </c>
      <c r="I11" s="243"/>
      <c r="J11" s="243"/>
    </row>
    <row r="12" spans="1:13" x14ac:dyDescent="0.25">
      <c r="B12" s="50" t="s">
        <v>12</v>
      </c>
      <c r="C12" s="55"/>
      <c r="D12" s="86" t="s">
        <v>912</v>
      </c>
      <c r="E12" s="55"/>
      <c r="F12" s="55"/>
      <c r="H12" s="244" t="s">
        <v>14</v>
      </c>
      <c r="I12" s="243"/>
      <c r="J12" s="243"/>
    </row>
    <row r="13" spans="1:13" x14ac:dyDescent="0.25">
      <c r="C13" s="55"/>
      <c r="D13" s="54" t="s">
        <v>913</v>
      </c>
      <c r="E13" s="55"/>
      <c r="F13" s="55"/>
      <c r="H13" s="242" t="s">
        <v>16</v>
      </c>
      <c r="I13" s="243"/>
      <c r="J13" s="243"/>
    </row>
    <row r="14" spans="1:13" x14ac:dyDescent="0.25">
      <c r="C14" s="55"/>
      <c r="D14" s="86" t="s">
        <v>914</v>
      </c>
      <c r="E14" s="162"/>
      <c r="F14" s="162"/>
      <c r="H14" s="164"/>
      <c r="I14" s="164"/>
      <c r="J14" s="164"/>
    </row>
    <row r="15" spans="1:13" x14ac:dyDescent="0.25">
      <c r="A15" s="157" t="s">
        <v>18</v>
      </c>
      <c r="C15" s="162"/>
      <c r="D15" s="86" t="s">
        <v>915</v>
      </c>
      <c r="E15" s="162"/>
      <c r="F15" s="162"/>
      <c r="H15" s="239" t="s">
        <v>20</v>
      </c>
      <c r="I15" s="240"/>
      <c r="J15" s="241"/>
      <c r="M15" s="172"/>
    </row>
    <row r="16" spans="1:13" x14ac:dyDescent="0.25">
      <c r="D16" s="86" t="s">
        <v>916</v>
      </c>
      <c r="E16" s="162"/>
      <c r="F16" s="162"/>
      <c r="H16" s="158" t="s">
        <v>22</v>
      </c>
      <c r="I16" s="5" t="s">
        <v>23</v>
      </c>
      <c r="J16" s="159" t="s">
        <v>24</v>
      </c>
      <c r="M16" s="172"/>
    </row>
    <row r="17" spans="2:13" x14ac:dyDescent="0.25">
      <c r="C17" s="162"/>
      <c r="D17" s="31" t="s">
        <v>917</v>
      </c>
      <c r="E17" s="162"/>
      <c r="F17" s="162"/>
      <c r="G17" s="144"/>
      <c r="H17" s="175" t="s">
        <v>25</v>
      </c>
      <c r="I17" s="176">
        <v>1.28</v>
      </c>
      <c r="J17" s="177">
        <v>104159812</v>
      </c>
      <c r="L17" s="151"/>
      <c r="M17" s="172"/>
    </row>
    <row r="18" spans="2:13" x14ac:dyDescent="0.25">
      <c r="B18" s="52" t="s">
        <v>26</v>
      </c>
      <c r="D18" s="51">
        <v>43647</v>
      </c>
      <c r="E18" s="162"/>
      <c r="F18" s="162"/>
      <c r="G18" s="144"/>
      <c r="H18" s="46" t="s">
        <v>27</v>
      </c>
      <c r="I18" s="174">
        <v>1.1299999999999999</v>
      </c>
      <c r="J18" s="47"/>
      <c r="L18" s="151"/>
      <c r="M18" s="151"/>
    </row>
    <row r="19" spans="2:13" x14ac:dyDescent="0.25">
      <c r="B19" s="52" t="s">
        <v>28</v>
      </c>
      <c r="D19" s="51">
        <v>43677</v>
      </c>
      <c r="E19" s="162"/>
      <c r="F19" s="162"/>
      <c r="G19" s="144"/>
      <c r="H19" s="46" t="s">
        <v>29</v>
      </c>
      <c r="I19" s="174">
        <v>0.99</v>
      </c>
      <c r="J19" s="47"/>
      <c r="L19" s="151"/>
      <c r="M19" s="151"/>
    </row>
    <row r="20" spans="2:13" x14ac:dyDescent="0.25">
      <c r="B20" s="50" t="s">
        <v>30</v>
      </c>
      <c r="D20" s="166" t="s">
        <v>918</v>
      </c>
      <c r="E20" s="162"/>
      <c r="F20" s="162"/>
      <c r="G20" s="144"/>
      <c r="H20" s="46" t="s">
        <v>32</v>
      </c>
      <c r="I20" s="174">
        <v>0.85</v>
      </c>
      <c r="J20" s="47"/>
      <c r="L20" s="151"/>
    </row>
    <row r="21" spans="2:13" x14ac:dyDescent="0.25">
      <c r="B21" s="50" t="s">
        <v>33</v>
      </c>
      <c r="D21" s="248" t="s">
        <v>918</v>
      </c>
      <c r="E21" s="243"/>
      <c r="F21" s="162"/>
      <c r="G21" s="144"/>
      <c r="H21" s="46" t="s">
        <v>153</v>
      </c>
      <c r="I21" s="174">
        <v>0.71</v>
      </c>
      <c r="J21" s="47"/>
      <c r="L21" s="151"/>
    </row>
    <row r="22" spans="2:13" x14ac:dyDescent="0.25">
      <c r="B22" s="7" t="s">
        <v>36</v>
      </c>
      <c r="D22" s="16">
        <v>98374754</v>
      </c>
      <c r="E22" s="162"/>
      <c r="F22" s="162"/>
      <c r="G22" s="144"/>
      <c r="H22" s="46" t="s">
        <v>37</v>
      </c>
      <c r="I22" s="174">
        <v>0.61</v>
      </c>
      <c r="J22" s="178"/>
    </row>
    <row r="23" spans="2:13" x14ac:dyDescent="0.25">
      <c r="B23" s="7"/>
      <c r="D23" s="16"/>
      <c r="E23" s="162"/>
      <c r="F23" s="162"/>
      <c r="G23" s="144"/>
      <c r="H23" s="46" t="s">
        <v>38</v>
      </c>
      <c r="I23" s="174">
        <v>0.57999999999999996</v>
      </c>
      <c r="J23" s="178"/>
      <c r="M23" s="151"/>
    </row>
    <row r="24" spans="2:13" x14ac:dyDescent="0.25">
      <c r="B24" s="7"/>
      <c r="D24" s="16"/>
      <c r="E24" s="162"/>
      <c r="F24" s="162"/>
      <c r="G24" s="144"/>
      <c r="H24" s="46" t="s">
        <v>39</v>
      </c>
      <c r="I24" s="174">
        <v>0.55000000000000004</v>
      </c>
      <c r="J24" s="178"/>
      <c r="M24" s="151"/>
    </row>
    <row r="25" spans="2:13" x14ac:dyDescent="0.25">
      <c r="B25" s="7"/>
      <c r="D25" s="16"/>
      <c r="E25" s="162"/>
      <c r="F25" s="162"/>
      <c r="G25" s="144"/>
      <c r="H25" s="46" t="s">
        <v>40</v>
      </c>
      <c r="I25" s="174">
        <v>0.5</v>
      </c>
      <c r="J25" s="178"/>
    </row>
    <row r="26" spans="2:13" x14ac:dyDescent="0.25">
      <c r="B26" s="162"/>
      <c r="C26" s="162"/>
      <c r="D26" s="162"/>
      <c r="E26" s="162"/>
      <c r="F26" s="162"/>
      <c r="G26" s="163"/>
      <c r="H26" s="163"/>
      <c r="I26" s="163"/>
      <c r="J26" s="163"/>
      <c r="K26" s="164"/>
      <c r="L26" s="164"/>
      <c r="M26" s="164"/>
    </row>
    <row r="27" spans="2:13" ht="31.5" customHeight="1" x14ac:dyDescent="0.25">
      <c r="B27" s="167" t="s">
        <v>41</v>
      </c>
      <c r="C27" s="168" t="s">
        <v>42</v>
      </c>
      <c r="D27" s="168" t="s">
        <v>43</v>
      </c>
      <c r="E27" s="168" t="s">
        <v>44</v>
      </c>
      <c r="F27" s="169" t="s">
        <v>45</v>
      </c>
      <c r="G27" s="169" t="s">
        <v>46</v>
      </c>
      <c r="H27" s="169" t="s">
        <v>47</v>
      </c>
      <c r="I27" s="169" t="s">
        <v>23</v>
      </c>
      <c r="J27" s="152" t="s">
        <v>48</v>
      </c>
    </row>
    <row r="28" spans="2:13" x14ac:dyDescent="0.25">
      <c r="B28" s="179">
        <v>1</v>
      </c>
      <c r="C28" s="180">
        <v>10212114</v>
      </c>
      <c r="D28" s="180" t="s">
        <v>919</v>
      </c>
      <c r="E28" s="180" t="s">
        <v>918</v>
      </c>
      <c r="F28" s="181">
        <v>43556</v>
      </c>
      <c r="G28" s="181">
        <v>43646</v>
      </c>
      <c r="H28" s="182">
        <v>111</v>
      </c>
      <c r="I28" s="183">
        <v>1.28</v>
      </c>
      <c r="J28" s="183">
        <f t="shared" ref="J28:J71" si="0">ROUND(H28*(I28/1000),2)</f>
        <v>0.14000000000000001</v>
      </c>
    </row>
    <row r="29" spans="2:13" ht="16.5" customHeight="1" thickBot="1" x14ac:dyDescent="0.3">
      <c r="B29" s="179">
        <v>2</v>
      </c>
      <c r="C29" s="180">
        <v>10212132</v>
      </c>
      <c r="D29" s="180" t="s">
        <v>920</v>
      </c>
      <c r="E29" s="180" t="s">
        <v>918</v>
      </c>
      <c r="F29" s="181">
        <v>43557</v>
      </c>
      <c r="G29" s="181">
        <v>43646</v>
      </c>
      <c r="H29" s="182">
        <v>166</v>
      </c>
      <c r="I29" s="183">
        <v>1.28</v>
      </c>
      <c r="J29" s="183">
        <f t="shared" si="0"/>
        <v>0.21</v>
      </c>
    </row>
    <row r="30" spans="2:13" ht="16.5" customHeight="1" thickTop="1" x14ac:dyDescent="0.25">
      <c r="B30" s="179">
        <v>3</v>
      </c>
      <c r="C30" s="180">
        <v>10212133</v>
      </c>
      <c r="D30" s="180" t="s">
        <v>921</v>
      </c>
      <c r="E30" s="180" t="s">
        <v>918</v>
      </c>
      <c r="F30" s="181">
        <v>43557</v>
      </c>
      <c r="G30" s="181">
        <v>43646</v>
      </c>
      <c r="H30" s="182">
        <v>57</v>
      </c>
      <c r="I30" s="183">
        <v>1.28</v>
      </c>
      <c r="J30" s="183">
        <f t="shared" si="0"/>
        <v>7.0000000000000007E-2</v>
      </c>
    </row>
    <row r="31" spans="2:13" x14ac:dyDescent="0.25">
      <c r="B31" s="179">
        <v>4</v>
      </c>
      <c r="C31" s="180">
        <v>10212153</v>
      </c>
      <c r="D31" s="180" t="s">
        <v>922</v>
      </c>
      <c r="E31" s="180" t="s">
        <v>918</v>
      </c>
      <c r="F31" s="181">
        <v>43557</v>
      </c>
      <c r="G31" s="181">
        <v>43646</v>
      </c>
      <c r="H31" s="182">
        <v>302</v>
      </c>
      <c r="I31" s="183">
        <v>1.28</v>
      </c>
      <c r="J31" s="183">
        <f t="shared" si="0"/>
        <v>0.39</v>
      </c>
    </row>
    <row r="32" spans="2:13" ht="16.5" customHeight="1" thickBot="1" x14ac:dyDescent="0.3">
      <c r="B32" s="179">
        <v>5</v>
      </c>
      <c r="C32" s="180">
        <v>10212155</v>
      </c>
      <c r="D32" s="180" t="s">
        <v>923</v>
      </c>
      <c r="E32" s="180" t="s">
        <v>918</v>
      </c>
      <c r="F32" s="181">
        <v>43558</v>
      </c>
      <c r="G32" s="181">
        <v>43646</v>
      </c>
      <c r="H32" s="182">
        <v>170</v>
      </c>
      <c r="I32" s="183">
        <v>1.28</v>
      </c>
      <c r="J32" s="183">
        <f t="shared" si="0"/>
        <v>0.22</v>
      </c>
    </row>
    <row r="33" spans="2:10" ht="16.5" customHeight="1" thickTop="1" x14ac:dyDescent="0.25">
      <c r="B33" s="179">
        <v>6</v>
      </c>
      <c r="C33" s="180">
        <v>10212156</v>
      </c>
      <c r="D33" s="180" t="s">
        <v>924</v>
      </c>
      <c r="E33" s="180" t="s">
        <v>918</v>
      </c>
      <c r="F33" s="181">
        <v>43558</v>
      </c>
      <c r="G33" s="181">
        <v>43646</v>
      </c>
      <c r="H33" s="182">
        <v>8</v>
      </c>
      <c r="I33" s="183">
        <v>1.28</v>
      </c>
      <c r="J33" s="183">
        <f t="shared" si="0"/>
        <v>0.01</v>
      </c>
    </row>
    <row r="34" spans="2:10" ht="15.75" customHeight="1" x14ac:dyDescent="0.25">
      <c r="B34" s="179">
        <v>7</v>
      </c>
      <c r="C34" s="180">
        <v>10212157</v>
      </c>
      <c r="D34" s="180" t="s">
        <v>925</v>
      </c>
      <c r="E34" s="180" t="s">
        <v>918</v>
      </c>
      <c r="F34" s="181">
        <v>43558</v>
      </c>
      <c r="G34" s="181">
        <v>43646</v>
      </c>
      <c r="H34" s="182">
        <v>330</v>
      </c>
      <c r="I34" s="183">
        <v>1.28</v>
      </c>
      <c r="J34" s="183">
        <f t="shared" si="0"/>
        <v>0.42</v>
      </c>
    </row>
    <row r="35" spans="2:10" x14ac:dyDescent="0.25">
      <c r="B35" s="179">
        <v>8</v>
      </c>
      <c r="C35" s="180">
        <v>10212168</v>
      </c>
      <c r="D35" s="180" t="s">
        <v>926</v>
      </c>
      <c r="E35" s="180" t="s">
        <v>918</v>
      </c>
      <c r="F35" s="181">
        <v>43558</v>
      </c>
      <c r="G35" s="181">
        <v>43646</v>
      </c>
      <c r="H35" s="182">
        <v>592</v>
      </c>
      <c r="I35" s="183">
        <v>1.28</v>
      </c>
      <c r="J35" s="183">
        <f t="shared" si="0"/>
        <v>0.76</v>
      </c>
    </row>
    <row r="36" spans="2:10" ht="16.5" customHeight="1" thickBot="1" x14ac:dyDescent="0.3">
      <c r="B36" s="179">
        <v>9</v>
      </c>
      <c r="C36" s="180">
        <v>10212175</v>
      </c>
      <c r="D36" s="180" t="s">
        <v>927</v>
      </c>
      <c r="E36" s="180" t="s">
        <v>918</v>
      </c>
      <c r="F36" s="181">
        <v>43557</v>
      </c>
      <c r="G36" s="181">
        <v>43646</v>
      </c>
      <c r="H36" s="182">
        <v>173</v>
      </c>
      <c r="I36" s="183">
        <v>1.28</v>
      </c>
      <c r="J36" s="183">
        <f t="shared" si="0"/>
        <v>0.22</v>
      </c>
    </row>
    <row r="37" spans="2:10" x14ac:dyDescent="0.25">
      <c r="B37" s="179">
        <v>10</v>
      </c>
      <c r="C37" s="180">
        <v>10212176</v>
      </c>
      <c r="D37" s="180" t="s">
        <v>928</v>
      </c>
      <c r="E37" s="180" t="s">
        <v>918</v>
      </c>
      <c r="F37" s="181">
        <v>43560</v>
      </c>
      <c r="G37" s="181">
        <v>43646</v>
      </c>
      <c r="H37" s="182">
        <v>84</v>
      </c>
      <c r="I37" s="183">
        <v>1.28</v>
      </c>
      <c r="J37" s="183">
        <f t="shared" si="0"/>
        <v>0.11</v>
      </c>
    </row>
    <row r="38" spans="2:10" x14ac:dyDescent="0.25">
      <c r="B38" s="179">
        <v>11</v>
      </c>
      <c r="C38" s="180">
        <v>10212186</v>
      </c>
      <c r="D38" s="180" t="s">
        <v>929</v>
      </c>
      <c r="E38" s="180" t="s">
        <v>918</v>
      </c>
      <c r="F38" s="181">
        <v>43559</v>
      </c>
      <c r="G38" s="181">
        <v>43646</v>
      </c>
      <c r="H38" s="182">
        <v>16</v>
      </c>
      <c r="I38" s="183">
        <v>1.28</v>
      </c>
      <c r="J38" s="183">
        <f t="shared" si="0"/>
        <v>0.02</v>
      </c>
    </row>
    <row r="39" spans="2:10" x14ac:dyDescent="0.25">
      <c r="B39" s="179">
        <v>12</v>
      </c>
      <c r="C39" s="180">
        <v>10212207</v>
      </c>
      <c r="D39" s="180" t="s">
        <v>930</v>
      </c>
      <c r="E39" s="180" t="s">
        <v>918</v>
      </c>
      <c r="F39" s="181">
        <v>43563</v>
      </c>
      <c r="G39" s="181">
        <v>43646</v>
      </c>
      <c r="H39" s="182">
        <v>325</v>
      </c>
      <c r="I39" s="183">
        <v>1.28</v>
      </c>
      <c r="J39" s="183">
        <f t="shared" si="0"/>
        <v>0.42</v>
      </c>
    </row>
    <row r="40" spans="2:10" x14ac:dyDescent="0.25">
      <c r="B40" s="179">
        <v>13</v>
      </c>
      <c r="C40" s="180">
        <v>10212211</v>
      </c>
      <c r="D40" s="180" t="s">
        <v>931</v>
      </c>
      <c r="E40" s="180" t="s">
        <v>918</v>
      </c>
      <c r="F40" s="181">
        <v>43563</v>
      </c>
      <c r="G40" s="181">
        <v>43646</v>
      </c>
      <c r="H40" s="182">
        <v>154</v>
      </c>
      <c r="I40" s="183">
        <v>1.28</v>
      </c>
      <c r="J40" s="183">
        <f t="shared" si="0"/>
        <v>0.2</v>
      </c>
    </row>
    <row r="41" spans="2:10" x14ac:dyDescent="0.25">
      <c r="B41" s="179">
        <v>14</v>
      </c>
      <c r="C41" s="180">
        <v>10212244</v>
      </c>
      <c r="D41" s="180" t="s">
        <v>932</v>
      </c>
      <c r="E41" s="180" t="s">
        <v>918</v>
      </c>
      <c r="F41" s="181">
        <v>43565</v>
      </c>
      <c r="G41" s="181">
        <v>43646</v>
      </c>
      <c r="H41" s="182">
        <v>13</v>
      </c>
      <c r="I41" s="183">
        <v>1.28</v>
      </c>
      <c r="J41" s="183">
        <f t="shared" si="0"/>
        <v>0.02</v>
      </c>
    </row>
    <row r="42" spans="2:10" ht="15.75" customHeight="1" x14ac:dyDescent="0.25">
      <c r="B42" s="179">
        <v>15</v>
      </c>
      <c r="C42" s="180">
        <v>10212245</v>
      </c>
      <c r="D42" s="180" t="s">
        <v>933</v>
      </c>
      <c r="E42" s="180" t="s">
        <v>918</v>
      </c>
      <c r="F42" s="181">
        <v>43565</v>
      </c>
      <c r="G42" s="181">
        <v>43646</v>
      </c>
      <c r="H42" s="182">
        <v>8</v>
      </c>
      <c r="I42" s="183">
        <v>1.28</v>
      </c>
      <c r="J42" s="183">
        <f t="shared" si="0"/>
        <v>0.01</v>
      </c>
    </row>
    <row r="43" spans="2:10" x14ac:dyDescent="0.25">
      <c r="B43" s="179">
        <v>16</v>
      </c>
      <c r="C43" s="180">
        <v>10212247</v>
      </c>
      <c r="D43" s="180" t="s">
        <v>934</v>
      </c>
      <c r="E43" s="180" t="s">
        <v>918</v>
      </c>
      <c r="F43" s="181">
        <v>43565</v>
      </c>
      <c r="G43" s="181">
        <v>43646</v>
      </c>
      <c r="H43" s="182">
        <v>38</v>
      </c>
      <c r="I43" s="183">
        <v>1.28</v>
      </c>
      <c r="J43" s="183">
        <f t="shared" si="0"/>
        <v>0.05</v>
      </c>
    </row>
    <row r="44" spans="2:10" x14ac:dyDescent="0.25">
      <c r="B44" s="179">
        <v>17</v>
      </c>
      <c r="C44" s="180">
        <v>10212249</v>
      </c>
      <c r="D44" s="180" t="s">
        <v>935</v>
      </c>
      <c r="E44" s="180" t="s">
        <v>918</v>
      </c>
      <c r="F44" s="181">
        <v>43570</v>
      </c>
      <c r="G44" s="181">
        <v>43646</v>
      </c>
      <c r="H44" s="182">
        <v>247</v>
      </c>
      <c r="I44" s="183">
        <v>1.28</v>
      </c>
      <c r="J44" s="183">
        <f t="shared" si="0"/>
        <v>0.32</v>
      </c>
    </row>
    <row r="45" spans="2:10" x14ac:dyDescent="0.25">
      <c r="B45" s="179">
        <v>18</v>
      </c>
      <c r="C45" s="180">
        <v>10312032</v>
      </c>
      <c r="D45" s="180" t="s">
        <v>936</v>
      </c>
      <c r="E45" s="180" t="s">
        <v>918</v>
      </c>
      <c r="F45" s="181">
        <v>43599</v>
      </c>
      <c r="G45" s="181">
        <v>43646</v>
      </c>
      <c r="H45" s="182">
        <v>88</v>
      </c>
      <c r="I45" s="183">
        <v>1.28</v>
      </c>
      <c r="J45" s="183">
        <f t="shared" si="0"/>
        <v>0.11</v>
      </c>
    </row>
    <row r="46" spans="2:10" x14ac:dyDescent="0.25">
      <c r="B46" s="179">
        <v>19</v>
      </c>
      <c r="C46" s="180">
        <v>10312061</v>
      </c>
      <c r="D46" s="180" t="s">
        <v>937</v>
      </c>
      <c r="E46" s="180" t="s">
        <v>918</v>
      </c>
      <c r="F46" s="181">
        <v>43604</v>
      </c>
      <c r="G46" s="181">
        <v>43646</v>
      </c>
      <c r="H46" s="182">
        <v>22</v>
      </c>
      <c r="I46" s="183">
        <v>1.28</v>
      </c>
      <c r="J46" s="183">
        <f t="shared" si="0"/>
        <v>0.03</v>
      </c>
    </row>
    <row r="47" spans="2:10" x14ac:dyDescent="0.25">
      <c r="B47" s="179">
        <v>20</v>
      </c>
      <c r="C47" s="180">
        <v>10312062</v>
      </c>
      <c r="D47" s="180" t="s">
        <v>938</v>
      </c>
      <c r="E47" s="180" t="s">
        <v>918</v>
      </c>
      <c r="F47" s="181">
        <v>43604</v>
      </c>
      <c r="G47" s="181">
        <v>43646</v>
      </c>
      <c r="H47" s="182">
        <v>24</v>
      </c>
      <c r="I47" s="183">
        <v>1.28</v>
      </c>
      <c r="J47" s="183">
        <f t="shared" si="0"/>
        <v>0.03</v>
      </c>
    </row>
    <row r="48" spans="2:10" x14ac:dyDescent="0.25">
      <c r="B48" s="179">
        <v>21</v>
      </c>
      <c r="C48" s="180">
        <v>10341976</v>
      </c>
      <c r="D48" s="180" t="s">
        <v>939</v>
      </c>
      <c r="E48" s="180" t="s">
        <v>918</v>
      </c>
      <c r="F48" s="181">
        <v>43626</v>
      </c>
      <c r="G48" s="181">
        <v>43646</v>
      </c>
      <c r="H48" s="182">
        <v>102</v>
      </c>
      <c r="I48" s="183">
        <v>1.28</v>
      </c>
      <c r="J48" s="183">
        <f t="shared" si="0"/>
        <v>0.13</v>
      </c>
    </row>
    <row r="49" spans="2:10" x14ac:dyDescent="0.25">
      <c r="B49" s="179">
        <v>22</v>
      </c>
      <c r="C49" s="180">
        <v>10351973</v>
      </c>
      <c r="D49" s="180" t="s">
        <v>940</v>
      </c>
      <c r="E49" s="180" t="s">
        <v>918</v>
      </c>
      <c r="F49" s="181">
        <v>43627</v>
      </c>
      <c r="G49" s="181">
        <v>43646</v>
      </c>
      <c r="H49" s="182">
        <v>361</v>
      </c>
      <c r="I49" s="183">
        <v>1.28</v>
      </c>
      <c r="J49" s="183">
        <f t="shared" si="0"/>
        <v>0.46</v>
      </c>
    </row>
    <row r="50" spans="2:10" x14ac:dyDescent="0.25">
      <c r="B50" s="179">
        <v>23</v>
      </c>
      <c r="C50" s="180">
        <v>10351977</v>
      </c>
      <c r="D50" s="180" t="s">
        <v>941</v>
      </c>
      <c r="E50" s="180" t="s">
        <v>918</v>
      </c>
      <c r="F50" s="181">
        <v>43627</v>
      </c>
      <c r="G50" s="181">
        <v>43646</v>
      </c>
      <c r="H50" s="182">
        <v>164</v>
      </c>
      <c r="I50" s="183">
        <v>1.28</v>
      </c>
      <c r="J50" s="183">
        <f t="shared" si="0"/>
        <v>0.21</v>
      </c>
    </row>
    <row r="51" spans="2:10" x14ac:dyDescent="0.25">
      <c r="B51" s="179">
        <v>24</v>
      </c>
      <c r="C51" s="180">
        <v>10351978</v>
      </c>
      <c r="D51" s="180" t="s">
        <v>942</v>
      </c>
      <c r="E51" s="180" t="s">
        <v>918</v>
      </c>
      <c r="F51" s="181">
        <v>43627</v>
      </c>
      <c r="G51" s="181">
        <v>43646</v>
      </c>
      <c r="H51" s="182">
        <v>687</v>
      </c>
      <c r="I51" s="183">
        <v>1.28</v>
      </c>
      <c r="J51" s="183">
        <f t="shared" si="0"/>
        <v>0.88</v>
      </c>
    </row>
    <row r="52" spans="2:10" x14ac:dyDescent="0.25">
      <c r="B52" s="179">
        <v>25</v>
      </c>
      <c r="C52" s="180">
        <v>10351980</v>
      </c>
      <c r="D52" s="180" t="s">
        <v>943</v>
      </c>
      <c r="E52" s="180" t="s">
        <v>918</v>
      </c>
      <c r="F52" s="181">
        <v>43628</v>
      </c>
      <c r="G52" s="181">
        <v>43646</v>
      </c>
      <c r="H52" s="182">
        <v>255</v>
      </c>
      <c r="I52" s="183">
        <v>1.28</v>
      </c>
      <c r="J52" s="183">
        <f t="shared" si="0"/>
        <v>0.33</v>
      </c>
    </row>
    <row r="53" spans="2:10" x14ac:dyDescent="0.25">
      <c r="B53" s="179">
        <v>26</v>
      </c>
      <c r="C53" s="180">
        <v>10352101</v>
      </c>
      <c r="D53" s="180" t="s">
        <v>944</v>
      </c>
      <c r="E53" s="180" t="s">
        <v>918</v>
      </c>
      <c r="F53" s="181">
        <v>43647</v>
      </c>
      <c r="G53" s="181">
        <v>43731</v>
      </c>
      <c r="H53" s="182">
        <v>1216246</v>
      </c>
      <c r="I53" s="183">
        <v>1.28</v>
      </c>
      <c r="J53" s="183">
        <f t="shared" si="0"/>
        <v>1556.79</v>
      </c>
    </row>
    <row r="54" spans="2:10" x14ac:dyDescent="0.25">
      <c r="B54" s="179">
        <v>27</v>
      </c>
      <c r="C54" s="180">
        <v>10352102</v>
      </c>
      <c r="D54" s="180" t="s">
        <v>945</v>
      </c>
      <c r="E54" s="180" t="s">
        <v>918</v>
      </c>
      <c r="F54" s="181">
        <v>43647</v>
      </c>
      <c r="G54" s="181">
        <v>43707</v>
      </c>
      <c r="H54" s="182">
        <v>72782</v>
      </c>
      <c r="I54" s="183">
        <v>1.28</v>
      </c>
      <c r="J54" s="183">
        <f t="shared" si="0"/>
        <v>93.16</v>
      </c>
    </row>
    <row r="55" spans="2:10" x14ac:dyDescent="0.25">
      <c r="B55" s="179">
        <v>28</v>
      </c>
      <c r="C55" s="180">
        <v>10352103</v>
      </c>
      <c r="D55" s="180" t="s">
        <v>946</v>
      </c>
      <c r="E55" s="180" t="s">
        <v>918</v>
      </c>
      <c r="F55" s="181">
        <v>43647</v>
      </c>
      <c r="G55" s="181">
        <v>43737</v>
      </c>
      <c r="H55" s="182">
        <v>11941</v>
      </c>
      <c r="I55" s="183">
        <v>1.28</v>
      </c>
      <c r="J55" s="183">
        <f t="shared" si="0"/>
        <v>15.28</v>
      </c>
    </row>
    <row r="56" spans="2:10" x14ac:dyDescent="0.25">
      <c r="B56" s="179">
        <v>29</v>
      </c>
      <c r="C56" s="180">
        <v>10352104</v>
      </c>
      <c r="D56" s="180" t="s">
        <v>947</v>
      </c>
      <c r="E56" s="180" t="s">
        <v>918</v>
      </c>
      <c r="F56" s="181">
        <v>43647</v>
      </c>
      <c r="G56" s="181">
        <v>43737</v>
      </c>
      <c r="H56" s="182">
        <v>802641</v>
      </c>
      <c r="I56" s="183">
        <v>1.28</v>
      </c>
      <c r="J56" s="183">
        <f t="shared" si="0"/>
        <v>1027.3800000000001</v>
      </c>
    </row>
    <row r="57" spans="2:10" x14ac:dyDescent="0.25">
      <c r="B57" s="179">
        <v>30</v>
      </c>
      <c r="C57" s="180">
        <v>10352105</v>
      </c>
      <c r="D57" s="180" t="s">
        <v>948</v>
      </c>
      <c r="E57" s="180" t="s">
        <v>918</v>
      </c>
      <c r="F57" s="181">
        <v>43647</v>
      </c>
      <c r="G57" s="181">
        <v>43695</v>
      </c>
      <c r="H57" s="182">
        <v>315207</v>
      </c>
      <c r="I57" s="183">
        <v>1.28</v>
      </c>
      <c r="J57" s="183">
        <f t="shared" si="0"/>
        <v>403.46</v>
      </c>
    </row>
    <row r="58" spans="2:10" x14ac:dyDescent="0.25">
      <c r="B58" s="179">
        <v>31</v>
      </c>
      <c r="C58" s="180">
        <v>10352106</v>
      </c>
      <c r="D58" s="180" t="s">
        <v>949</v>
      </c>
      <c r="E58" s="180" t="s">
        <v>918</v>
      </c>
      <c r="F58" s="181">
        <v>43647</v>
      </c>
      <c r="G58" s="181">
        <v>43737</v>
      </c>
      <c r="H58" s="182">
        <v>542012</v>
      </c>
      <c r="I58" s="183">
        <v>1.28</v>
      </c>
      <c r="J58" s="183">
        <f t="shared" si="0"/>
        <v>693.78</v>
      </c>
    </row>
    <row r="59" spans="2:10" x14ac:dyDescent="0.25">
      <c r="B59" s="179">
        <v>32</v>
      </c>
      <c r="C59" s="180">
        <v>10352107</v>
      </c>
      <c r="D59" s="180" t="s">
        <v>950</v>
      </c>
      <c r="E59" s="180" t="s">
        <v>918</v>
      </c>
      <c r="F59" s="181">
        <v>43647</v>
      </c>
      <c r="G59" s="181">
        <v>43737</v>
      </c>
      <c r="H59" s="182">
        <v>46177</v>
      </c>
      <c r="I59" s="183">
        <v>1.28</v>
      </c>
      <c r="J59" s="183">
        <f t="shared" si="0"/>
        <v>59.11</v>
      </c>
    </row>
    <row r="60" spans="2:10" x14ac:dyDescent="0.25">
      <c r="B60" s="179">
        <v>33</v>
      </c>
      <c r="C60" s="180">
        <v>10352108</v>
      </c>
      <c r="D60" s="180" t="s">
        <v>951</v>
      </c>
      <c r="E60" s="180" t="s">
        <v>918</v>
      </c>
      <c r="F60" s="181">
        <v>43647</v>
      </c>
      <c r="G60" s="181">
        <v>43737</v>
      </c>
      <c r="H60" s="182">
        <v>460063</v>
      </c>
      <c r="I60" s="183">
        <v>1.28</v>
      </c>
      <c r="J60" s="183">
        <f t="shared" si="0"/>
        <v>588.88</v>
      </c>
    </row>
    <row r="61" spans="2:10" x14ac:dyDescent="0.25">
      <c r="B61" s="179">
        <v>34</v>
      </c>
      <c r="C61" s="180">
        <v>10352174</v>
      </c>
      <c r="D61" s="180" t="s">
        <v>952</v>
      </c>
      <c r="E61" s="180" t="s">
        <v>918</v>
      </c>
      <c r="F61" s="181">
        <v>43654</v>
      </c>
      <c r="G61" s="181">
        <v>43688</v>
      </c>
      <c r="H61" s="182">
        <v>379769</v>
      </c>
      <c r="I61" s="183">
        <v>1.28</v>
      </c>
      <c r="J61" s="183">
        <f t="shared" si="0"/>
        <v>486.1</v>
      </c>
    </row>
    <row r="62" spans="2:10" x14ac:dyDescent="0.25">
      <c r="B62" s="179">
        <v>35</v>
      </c>
      <c r="C62" s="180">
        <v>10352219</v>
      </c>
      <c r="D62" s="180" t="s">
        <v>953</v>
      </c>
      <c r="E62" s="180" t="s">
        <v>918</v>
      </c>
      <c r="F62" s="181">
        <v>43655</v>
      </c>
      <c r="G62" s="181">
        <v>43709</v>
      </c>
      <c r="H62" s="182">
        <v>262807</v>
      </c>
      <c r="I62" s="183">
        <v>1.28</v>
      </c>
      <c r="J62" s="183">
        <f t="shared" si="0"/>
        <v>336.39</v>
      </c>
    </row>
    <row r="63" spans="2:10" x14ac:dyDescent="0.25">
      <c r="B63" s="179">
        <v>36</v>
      </c>
      <c r="C63" s="180">
        <v>10352220</v>
      </c>
      <c r="D63" s="180" t="s">
        <v>954</v>
      </c>
      <c r="E63" s="180" t="s">
        <v>918</v>
      </c>
      <c r="F63" s="181">
        <v>43655</v>
      </c>
      <c r="G63" s="181">
        <v>43688</v>
      </c>
      <c r="H63" s="182">
        <v>260287</v>
      </c>
      <c r="I63" s="183">
        <v>1.28</v>
      </c>
      <c r="J63" s="183">
        <f t="shared" si="0"/>
        <v>333.17</v>
      </c>
    </row>
    <row r="64" spans="2:10" x14ac:dyDescent="0.25">
      <c r="B64" s="179">
        <v>37</v>
      </c>
      <c r="C64" s="180">
        <v>10352246</v>
      </c>
      <c r="D64" s="180" t="s">
        <v>955</v>
      </c>
      <c r="E64" s="180" t="s">
        <v>918</v>
      </c>
      <c r="F64" s="181">
        <v>43661</v>
      </c>
      <c r="G64" s="181">
        <v>43667</v>
      </c>
      <c r="H64" s="182">
        <v>306996</v>
      </c>
      <c r="I64" s="183">
        <v>1.28</v>
      </c>
      <c r="J64" s="183">
        <f t="shared" si="0"/>
        <v>392.95</v>
      </c>
    </row>
    <row r="65" spans="2:10" x14ac:dyDescent="0.25">
      <c r="B65" s="179">
        <v>38</v>
      </c>
      <c r="C65" s="180">
        <v>10352266</v>
      </c>
      <c r="D65" s="180" t="s">
        <v>956</v>
      </c>
      <c r="E65" s="180" t="s">
        <v>918</v>
      </c>
      <c r="F65" s="181">
        <v>43662</v>
      </c>
      <c r="G65" s="181">
        <v>43674</v>
      </c>
      <c r="H65" s="182">
        <v>214509</v>
      </c>
      <c r="I65" s="183">
        <v>1.28</v>
      </c>
      <c r="J65" s="183">
        <f t="shared" si="0"/>
        <v>274.57</v>
      </c>
    </row>
    <row r="66" spans="2:10" x14ac:dyDescent="0.25">
      <c r="B66" s="179">
        <v>39</v>
      </c>
      <c r="C66" s="180">
        <v>10352267</v>
      </c>
      <c r="D66" s="180" t="s">
        <v>957</v>
      </c>
      <c r="E66" s="180" t="s">
        <v>918</v>
      </c>
      <c r="F66" s="181">
        <v>43662</v>
      </c>
      <c r="G66" s="181">
        <v>43667</v>
      </c>
      <c r="H66" s="182">
        <v>75989</v>
      </c>
      <c r="I66" s="183">
        <v>1.28</v>
      </c>
      <c r="J66" s="183">
        <f t="shared" si="0"/>
        <v>97.27</v>
      </c>
    </row>
    <row r="67" spans="2:10" x14ac:dyDescent="0.25">
      <c r="B67" s="179">
        <v>40</v>
      </c>
      <c r="C67" s="180">
        <v>10352308</v>
      </c>
      <c r="D67" s="180" t="s">
        <v>958</v>
      </c>
      <c r="E67" s="180" t="s">
        <v>918</v>
      </c>
      <c r="F67" s="181">
        <v>43668</v>
      </c>
      <c r="G67" s="181">
        <v>43681</v>
      </c>
      <c r="H67" s="182">
        <v>297475</v>
      </c>
      <c r="I67" s="183">
        <v>1.28</v>
      </c>
      <c r="J67" s="183">
        <f t="shared" si="0"/>
        <v>380.77</v>
      </c>
    </row>
    <row r="68" spans="2:10" x14ac:dyDescent="0.25">
      <c r="B68" s="179">
        <v>41</v>
      </c>
      <c r="C68" s="180">
        <v>10352330</v>
      </c>
      <c r="D68" s="180" t="s">
        <v>959</v>
      </c>
      <c r="E68" s="180" t="s">
        <v>918</v>
      </c>
      <c r="F68" s="181">
        <v>43669</v>
      </c>
      <c r="G68" s="181">
        <v>43737</v>
      </c>
      <c r="H68" s="182">
        <v>176582</v>
      </c>
      <c r="I68" s="183">
        <v>1.28</v>
      </c>
      <c r="J68" s="183">
        <f t="shared" si="0"/>
        <v>226.02</v>
      </c>
    </row>
    <row r="69" spans="2:10" x14ac:dyDescent="0.25">
      <c r="B69" s="179">
        <v>42</v>
      </c>
      <c r="C69" s="180">
        <v>10352331</v>
      </c>
      <c r="D69" s="180" t="s">
        <v>960</v>
      </c>
      <c r="E69" s="180" t="s">
        <v>918</v>
      </c>
      <c r="F69" s="181">
        <v>43670</v>
      </c>
      <c r="G69" s="181">
        <v>43674</v>
      </c>
      <c r="H69" s="182">
        <v>167833</v>
      </c>
      <c r="I69" s="183">
        <v>1.28</v>
      </c>
      <c r="J69" s="183">
        <f t="shared" si="0"/>
        <v>214.83</v>
      </c>
    </row>
    <row r="70" spans="2:10" x14ac:dyDescent="0.25">
      <c r="B70" s="179">
        <v>43</v>
      </c>
      <c r="C70" s="180">
        <v>10352339</v>
      </c>
      <c r="D70" s="180" t="s">
        <v>961</v>
      </c>
      <c r="E70" s="180" t="s">
        <v>918</v>
      </c>
      <c r="F70" s="181">
        <v>43672</v>
      </c>
      <c r="G70" s="181">
        <v>43737</v>
      </c>
      <c r="H70" s="182">
        <v>111367</v>
      </c>
      <c r="I70" s="183">
        <v>1.28</v>
      </c>
      <c r="J70" s="183">
        <f t="shared" si="0"/>
        <v>142.55000000000001</v>
      </c>
    </row>
    <row r="71" spans="2:10" x14ac:dyDescent="0.25">
      <c r="B71" s="179">
        <v>44</v>
      </c>
      <c r="C71" s="180">
        <v>10352346</v>
      </c>
      <c r="D71" s="180" t="s">
        <v>962</v>
      </c>
      <c r="E71" s="180" t="s">
        <v>918</v>
      </c>
      <c r="F71" s="181">
        <v>43675</v>
      </c>
      <c r="G71" s="181">
        <v>43688</v>
      </c>
      <c r="H71" s="182">
        <v>59878</v>
      </c>
      <c r="I71" s="183">
        <v>1.28</v>
      </c>
      <c r="J71" s="183">
        <f t="shared" si="0"/>
        <v>76.64</v>
      </c>
    </row>
    <row r="72" spans="2:10" x14ac:dyDescent="0.25">
      <c r="B72" s="43"/>
      <c r="C72" s="43"/>
      <c r="F72" s="184"/>
      <c r="G72" s="184"/>
      <c r="H72" s="205"/>
      <c r="I72" s="151"/>
      <c r="J72" s="151"/>
    </row>
    <row r="73" spans="2:10" x14ac:dyDescent="0.25">
      <c r="B73" s="43"/>
      <c r="C73" s="42"/>
      <c r="F73" s="17"/>
      <c r="G73" s="17"/>
      <c r="H73" s="197"/>
      <c r="I73" s="198"/>
      <c r="J73" s="198"/>
    </row>
    <row r="74" spans="2:10" x14ac:dyDescent="0.25">
      <c r="B74" s="43"/>
      <c r="C74" s="42"/>
      <c r="F74" s="151"/>
      <c r="H74" s="151"/>
      <c r="I74" s="200"/>
      <c r="J74" s="201"/>
    </row>
    <row r="75" spans="2:10" x14ac:dyDescent="0.25">
      <c r="B75" s="43"/>
      <c r="C75" s="42"/>
      <c r="F75" s="44" t="s">
        <v>142</v>
      </c>
      <c r="G75" s="127"/>
      <c r="H75" s="126">
        <v>5785058</v>
      </c>
      <c r="I75" s="199"/>
      <c r="J75" s="221">
        <f>SUM(J28:J73)</f>
        <v>7404.8700000000008</v>
      </c>
    </row>
    <row r="76" spans="2:10" x14ac:dyDescent="0.25">
      <c r="B76" s="43"/>
      <c r="C76" s="42"/>
      <c r="F76" s="17"/>
      <c r="G76" s="18"/>
      <c r="H76" s="17"/>
      <c r="I76" s="197"/>
      <c r="J76" s="198"/>
    </row>
    <row r="77" spans="2:10" x14ac:dyDescent="0.25">
      <c r="B77" s="43"/>
      <c r="C77" s="42"/>
      <c r="F77" s="151"/>
      <c r="H77" s="151"/>
      <c r="I77" s="200"/>
      <c r="J77" s="201"/>
    </row>
    <row r="78" spans="2:10" x14ac:dyDescent="0.25">
      <c r="B78" s="30" t="s">
        <v>143</v>
      </c>
      <c r="C78" s="22"/>
      <c r="D78" s="33"/>
      <c r="E78" s="22"/>
      <c r="F78" s="22"/>
      <c r="G78" s="22"/>
      <c r="H78" s="22"/>
      <c r="I78" s="22"/>
      <c r="J78" s="23"/>
    </row>
    <row r="79" spans="2:10" x14ac:dyDescent="0.25">
      <c r="B79" s="83"/>
      <c r="C79" s="82"/>
      <c r="D79" s="89"/>
      <c r="E79" s="89"/>
      <c r="F79" s="89"/>
      <c r="G79" s="89"/>
      <c r="H79" s="89"/>
      <c r="I79" s="89"/>
      <c r="J79" s="88"/>
    </row>
    <row r="80" spans="2:10" x14ac:dyDescent="0.25">
      <c r="B80" s="79"/>
      <c r="C80" s="79"/>
      <c r="D80" s="79"/>
      <c r="E80" s="79"/>
      <c r="F80" s="79"/>
      <c r="G80" s="79"/>
      <c r="H80" s="79"/>
      <c r="I80" s="79"/>
      <c r="J80" s="79"/>
    </row>
    <row r="81" spans="2:10" x14ac:dyDescent="0.25">
      <c r="B81" s="160"/>
      <c r="C81" s="160"/>
      <c r="D81" s="160"/>
      <c r="E81" s="160"/>
      <c r="F81" s="160"/>
      <c r="G81" s="160"/>
      <c r="H81" s="160"/>
      <c r="I81" s="160"/>
      <c r="J81" s="160"/>
    </row>
    <row r="82" spans="2:10" x14ac:dyDescent="0.25">
      <c r="B82" s="7" t="s">
        <v>144</v>
      </c>
      <c r="J82" s="127"/>
    </row>
    <row r="84" spans="2:10" x14ac:dyDescent="0.25">
      <c r="B84" s="12" t="s">
        <v>4</v>
      </c>
      <c r="C84" s="154"/>
      <c r="D84" s="27"/>
      <c r="E84" s="11" t="s">
        <v>0</v>
      </c>
      <c r="F84" s="9" t="str">
        <f>J1</f>
        <v>08/06/2019</v>
      </c>
    </row>
    <row r="85" spans="2:10" x14ac:dyDescent="0.25">
      <c r="B85" s="6" t="s">
        <v>8</v>
      </c>
      <c r="D85" s="28"/>
      <c r="E85" s="19" t="s">
        <v>2</v>
      </c>
      <c r="F85" s="10">
        <f>J2</f>
        <v>8542</v>
      </c>
    </row>
    <row r="86" spans="2:10" x14ac:dyDescent="0.25">
      <c r="B86" s="13" t="s">
        <v>6</v>
      </c>
      <c r="D86" s="28"/>
      <c r="E86" s="19" t="s">
        <v>145</v>
      </c>
      <c r="F86" s="10" t="s">
        <v>918</v>
      </c>
      <c r="G86" s="77"/>
      <c r="H86" s="87"/>
      <c r="I86" s="8" t="s">
        <v>146</v>
      </c>
      <c r="J86" s="206">
        <f>SUM(J28:J73)</f>
        <v>7404.8700000000008</v>
      </c>
    </row>
    <row r="87" spans="2:10" x14ac:dyDescent="0.25">
      <c r="B87" s="14" t="s">
        <v>7</v>
      </c>
      <c r="C87" s="155"/>
      <c r="D87" s="29"/>
      <c r="E87" s="78" t="s">
        <v>33</v>
      </c>
      <c r="F87" s="77" t="str">
        <f>D21</f>
        <v>CW</v>
      </c>
      <c r="G87" s="77"/>
      <c r="H87" s="77"/>
    </row>
    <row r="88" spans="2:10" x14ac:dyDescent="0.25">
      <c r="C88" s="3"/>
      <c r="D88" s="3"/>
      <c r="E88" s="2"/>
      <c r="F88" s="2"/>
      <c r="G88" s="2"/>
    </row>
    <row r="89" spans="2:10" x14ac:dyDescent="0.25">
      <c r="C89" s="3"/>
      <c r="D89" s="3"/>
      <c r="E89" s="2"/>
      <c r="F89" s="2"/>
      <c r="G89" s="2"/>
    </row>
    <row r="90" spans="2:10" x14ac:dyDescent="0.25">
      <c r="C90" s="3"/>
      <c r="D90" s="3"/>
      <c r="E90" s="2"/>
      <c r="F90" s="2"/>
      <c r="G90" s="2"/>
    </row>
    <row r="91" spans="2:10" x14ac:dyDescent="0.25">
      <c r="C91" s="3"/>
      <c r="D91" s="3"/>
      <c r="E91" s="2"/>
      <c r="F91" s="2"/>
      <c r="G91" s="2"/>
    </row>
    <row r="92" spans="2:10" x14ac:dyDescent="0.25">
      <c r="C92" s="3"/>
      <c r="D92" s="3"/>
      <c r="E92" s="2"/>
      <c r="F92" s="2"/>
      <c r="G92" s="2"/>
    </row>
    <row r="93" spans="2:10" x14ac:dyDescent="0.25">
      <c r="C93" s="3"/>
      <c r="D93" s="3"/>
      <c r="E93" s="2"/>
      <c r="F93" s="2"/>
      <c r="G93" s="2"/>
    </row>
    <row r="94" spans="2:10" x14ac:dyDescent="0.25">
      <c r="C94" s="3"/>
      <c r="D94" s="3"/>
      <c r="E94" s="2"/>
      <c r="F94" s="2"/>
      <c r="G94" s="2"/>
    </row>
    <row r="95" spans="2:10" x14ac:dyDescent="0.25">
      <c r="C95" s="3"/>
      <c r="D95" s="3"/>
      <c r="E95" s="2"/>
      <c r="F95" s="2"/>
      <c r="G95" s="2"/>
    </row>
    <row r="96" spans="2:10" x14ac:dyDescent="0.25">
      <c r="C96" s="3"/>
      <c r="D96" s="3"/>
      <c r="E96" s="2"/>
      <c r="F96" s="2"/>
      <c r="G96" s="2"/>
    </row>
    <row r="97" spans="3:7" x14ac:dyDescent="0.25">
      <c r="C97" s="3"/>
      <c r="D97" s="3"/>
      <c r="E97" s="2"/>
      <c r="F97" s="2"/>
      <c r="G97" s="2"/>
    </row>
    <row r="98" spans="3:7" x14ac:dyDescent="0.25">
      <c r="C98" s="3"/>
      <c r="D98" s="3"/>
      <c r="E98" s="2"/>
      <c r="F98" s="2"/>
      <c r="G98" s="2"/>
    </row>
    <row r="99" spans="3:7" x14ac:dyDescent="0.25">
      <c r="C99" s="3"/>
      <c r="D99" s="3"/>
      <c r="E99" s="2"/>
      <c r="F99" s="2"/>
      <c r="G99" s="2"/>
    </row>
    <row r="100" spans="3:7" x14ac:dyDescent="0.25">
      <c r="C100" s="3"/>
      <c r="D100" s="3"/>
      <c r="E100" s="2"/>
      <c r="F100" s="2"/>
      <c r="G100" s="2"/>
    </row>
  </sheetData>
  <autoFilter ref="B27:J28" xr:uid="{00000000-0009-0000-0000-000005000000}"/>
  <mergeCells count="11">
    <mergeCell ref="D21:E21"/>
    <mergeCell ref="H15:J15"/>
    <mergeCell ref="H13:J13"/>
    <mergeCell ref="H12:J12"/>
    <mergeCell ref="H11:J11"/>
    <mergeCell ref="H4:J4"/>
    <mergeCell ref="H9:J9"/>
    <mergeCell ref="H8:J8"/>
    <mergeCell ref="H7:J7"/>
    <mergeCell ref="H5:J5"/>
    <mergeCell ref="H6:J6"/>
  </mergeCells>
  <hyperlinks>
    <hyperlink ref="B10" r:id="rId1" xr:uid="{00000000-0004-0000-0500-000000000000}"/>
    <hyperlink ref="D17" r:id="rId2" xr:uid="{00000000-0004-0000-0500-000001000000}"/>
    <hyperlink ref="B10" r:id="rId3" xr:uid="{00000000-0004-0000-0500-000002000000}"/>
    <hyperlink ref="D17" r:id="rId4" xr:uid="{00000000-0004-0000-0500-000003000000}"/>
    <hyperlink ref="B10" r:id="rId5" xr:uid="{00000000-0004-0000-0500-000004000000}"/>
    <hyperlink ref="D17" r:id="rId6" xr:uid="{00000000-0004-0000-0500-000005000000}"/>
    <hyperlink ref="B10" r:id="rId7" xr:uid="{00000000-0004-0000-0500-000006000000}"/>
    <hyperlink ref="D17" r:id="rId8" xr:uid="{00000000-0004-0000-0500-000007000000}"/>
    <hyperlink ref="B10" r:id="rId9" xr:uid="{00000000-0004-0000-0500-000008000000}"/>
    <hyperlink ref="D17" r:id="rId10" xr:uid="{00000000-0004-0000-0500-000009000000}"/>
    <hyperlink ref="B10" r:id="rId11" xr:uid="{00000000-0004-0000-0500-00000A000000}"/>
    <hyperlink ref="D17" r:id="rId12" xr:uid="{00000000-0004-0000-0500-00000B000000}"/>
    <hyperlink ref="B10" r:id="rId13" xr:uid="{00000000-0004-0000-0500-00000C000000}"/>
    <hyperlink ref="D17" r:id="rId14" xr:uid="{00000000-0004-0000-0500-00000D000000}"/>
    <hyperlink ref="B10" r:id="rId15" xr:uid="{00000000-0004-0000-0500-00000E000000}"/>
    <hyperlink ref="D17" r:id="rId16" xr:uid="{00000000-0004-0000-0500-00000F000000}"/>
    <hyperlink ref="B10" r:id="rId17" xr:uid="{00000000-0004-0000-0500-000010000000}"/>
    <hyperlink ref="D17" r:id="rId18" xr:uid="{00000000-0004-0000-0500-000011000000}"/>
    <hyperlink ref="B10" r:id="rId19" xr:uid="{00000000-0004-0000-0500-000012000000}"/>
    <hyperlink ref="D17" r:id="rId20" xr:uid="{00000000-0004-0000-0500-000013000000}"/>
    <hyperlink ref="B10" r:id="rId21" xr:uid="{00000000-0004-0000-0500-000014000000}"/>
    <hyperlink ref="D17" r:id="rId22" xr:uid="{00000000-0004-0000-0500-000015000000}"/>
    <hyperlink ref="B10" r:id="rId23" xr:uid="{00000000-0004-0000-0500-000016000000}"/>
    <hyperlink ref="D17" r:id="rId24" xr:uid="{00000000-0004-0000-0500-000017000000}"/>
    <hyperlink ref="B10" r:id="rId25" xr:uid="{00000000-0004-0000-0500-000018000000}"/>
    <hyperlink ref="D17" r:id="rId26" xr:uid="{00000000-0004-0000-0500-000019000000}"/>
    <hyperlink ref="B10" r:id="rId27" xr:uid="{00000000-0004-0000-0500-00001A000000}"/>
    <hyperlink ref="D17" r:id="rId28" xr:uid="{00000000-0004-0000-0500-00001B000000}"/>
    <hyperlink ref="B10" r:id="rId29" xr:uid="{00000000-0004-0000-0500-00001C000000}"/>
    <hyperlink ref="D17" r:id="rId30" xr:uid="{00000000-0004-0000-0500-00001D000000}"/>
    <hyperlink ref="B10" r:id="rId31" xr:uid="{00000000-0004-0000-0500-00001E000000}"/>
    <hyperlink ref="D17" r:id="rId32" xr:uid="{00000000-0004-0000-0500-00001F000000}"/>
    <hyperlink ref="B10" r:id="rId33" xr:uid="{00000000-0004-0000-0500-000020000000}"/>
    <hyperlink ref="D17" r:id="rId34" xr:uid="{00000000-0004-0000-0500-000021000000}"/>
    <hyperlink ref="B10" r:id="rId35" xr:uid="{00000000-0004-0000-0500-000022000000}"/>
    <hyperlink ref="D17" r:id="rId36" xr:uid="{00000000-0004-0000-0500-000023000000}"/>
    <hyperlink ref="B10" r:id="rId37" xr:uid="{00000000-0004-0000-0500-000024000000}"/>
    <hyperlink ref="D17" r:id="rId38" xr:uid="{00000000-0004-0000-0500-000025000000}"/>
    <hyperlink ref="B10" r:id="rId39" xr:uid="{00000000-0004-0000-0500-000026000000}"/>
    <hyperlink ref="D17" r:id="rId40" xr:uid="{00000000-0004-0000-0500-000027000000}"/>
  </hyperlinks>
  <printOptions horizontalCentered="1"/>
  <pageMargins left="0.5" right="0.5" top="0.5" bottom="0.6" header="0.2" footer="0.2"/>
  <pageSetup scale="64" fitToHeight="0" orientation="landscape"/>
  <headerFooter>
    <oddHeader>&amp;C&amp;"Arial,Italic"&amp;8 &amp;F</oddHeader>
    <oddFooter>&amp;C&amp;8 Confidential and proprietary information.  Unauthorized distribution or disclosure is prohibited.
© 2018 Canoe Ventures, LLC.  All rights reserved.&amp;R&amp;8 Page &amp;P of &amp;N</oddFooter>
  </headerFooter>
  <drawing r:id="rId4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Q1435"/>
  <sheetViews>
    <sheetView showGridLines="0" topLeftCell="A25" zoomScale="90" zoomScaleNormal="90" zoomScalePageLayoutView="90" workbookViewId="0">
      <selection activeCell="J16" sqref="J16"/>
    </sheetView>
  </sheetViews>
  <sheetFormatPr defaultColWidth="8.7109375" defaultRowHeight="15.75" x14ac:dyDescent="0.25"/>
  <cols>
    <col min="1" max="1" width="1.42578125" style="157" customWidth="1"/>
    <col min="2" max="2" width="12.7109375" style="157" customWidth="1"/>
    <col min="3" max="3" width="15.42578125" style="157" customWidth="1"/>
    <col min="4" max="4" width="79.140625" style="157" customWidth="1"/>
    <col min="5" max="5" width="25.42578125" style="157" bestFit="1" customWidth="1"/>
    <col min="6" max="6" width="20" style="157" customWidth="1"/>
    <col min="7" max="7" width="19.85546875" style="157" customWidth="1"/>
    <col min="8" max="8" width="19.5703125" style="157" customWidth="1"/>
    <col min="9" max="9" width="16.7109375" style="157" customWidth="1"/>
    <col min="10" max="10" width="22.85546875" style="157" customWidth="1"/>
    <col min="11" max="11" width="1.42578125" style="157" customWidth="1"/>
    <col min="12" max="12" width="19.42578125" style="157" bestFit="1" customWidth="1"/>
    <col min="13" max="13" width="29.7109375" style="157" bestFit="1" customWidth="1"/>
    <col min="14" max="14" width="15.42578125" style="157" bestFit="1" customWidth="1"/>
    <col min="15" max="15" width="12.140625" style="157" bestFit="1" customWidth="1"/>
    <col min="16" max="16" width="10.140625" style="157" bestFit="1" customWidth="1"/>
    <col min="17" max="18" width="8.7109375" style="157" customWidth="1"/>
    <col min="19" max="21" width="10.140625" style="157" bestFit="1" customWidth="1"/>
    <col min="22" max="22" width="8.7109375" style="157" customWidth="1"/>
    <col min="23" max="16384" width="8.7109375" style="157"/>
  </cols>
  <sheetData>
    <row r="1" spans="1:10" x14ac:dyDescent="0.25">
      <c r="B1" s="156"/>
      <c r="C1" s="156"/>
      <c r="D1" s="156"/>
      <c r="E1" s="156"/>
      <c r="F1" s="156"/>
      <c r="G1" s="162"/>
      <c r="H1" s="162"/>
      <c r="I1" s="21" t="s">
        <v>0</v>
      </c>
      <c r="J1" s="170" t="s">
        <v>1</v>
      </c>
    </row>
    <row r="2" spans="1:10" x14ac:dyDescent="0.25">
      <c r="B2" s="156"/>
      <c r="C2" s="156"/>
      <c r="D2" s="156"/>
      <c r="E2" s="156"/>
      <c r="F2" s="156"/>
      <c r="G2" s="156"/>
      <c r="H2" s="156"/>
      <c r="I2" s="21" t="s">
        <v>2</v>
      </c>
      <c r="J2" s="170">
        <v>8544</v>
      </c>
    </row>
    <row r="3" spans="1:10" x14ac:dyDescent="0.25">
      <c r="B3" s="156"/>
      <c r="C3" s="156"/>
      <c r="D3" s="156"/>
      <c r="E3" s="156"/>
      <c r="F3" s="156"/>
      <c r="G3" s="164"/>
      <c r="H3" s="164"/>
      <c r="J3" s="164"/>
    </row>
    <row r="4" spans="1:10" x14ac:dyDescent="0.25">
      <c r="B4" s="156"/>
      <c r="C4" s="156"/>
      <c r="D4" s="156"/>
      <c r="E4" s="156"/>
      <c r="F4" s="156"/>
      <c r="H4" s="237" t="s">
        <v>3</v>
      </c>
      <c r="I4" s="233"/>
      <c r="J4" s="238"/>
    </row>
    <row r="5" spans="1:10" x14ac:dyDescent="0.25">
      <c r="C5" s="61"/>
      <c r="D5" s="61"/>
      <c r="E5" s="61"/>
      <c r="F5" s="156"/>
      <c r="H5" s="234" t="s">
        <v>5</v>
      </c>
      <c r="I5" s="235"/>
      <c r="J5" s="236"/>
    </row>
    <row r="6" spans="1:10" ht="15.75" customHeight="1" x14ac:dyDescent="0.25">
      <c r="B6" s="60" t="s">
        <v>4</v>
      </c>
      <c r="C6" s="156"/>
      <c r="D6" s="156"/>
      <c r="E6" s="156"/>
      <c r="F6" s="156"/>
      <c r="H6" s="246" t="s">
        <v>4</v>
      </c>
      <c r="I6" s="243"/>
      <c r="J6" s="243"/>
    </row>
    <row r="7" spans="1:10" ht="15.75" customHeight="1" x14ac:dyDescent="0.25">
      <c r="B7" s="59" t="s">
        <v>6</v>
      </c>
      <c r="C7" s="156"/>
      <c r="D7" s="156"/>
      <c r="E7" s="156"/>
      <c r="F7" s="156"/>
      <c r="H7" s="247" t="s">
        <v>8</v>
      </c>
      <c r="I7" s="243"/>
      <c r="J7" s="243"/>
    </row>
    <row r="8" spans="1:10" ht="15.75" customHeight="1" x14ac:dyDescent="0.25">
      <c r="B8" s="59" t="s">
        <v>7</v>
      </c>
      <c r="C8" s="156"/>
      <c r="D8" s="164"/>
      <c r="E8" s="164"/>
      <c r="F8" s="164"/>
      <c r="H8" s="246" t="s">
        <v>6</v>
      </c>
      <c r="I8" s="243"/>
      <c r="J8" s="243"/>
    </row>
    <row r="9" spans="1:10" ht="15.75" customHeight="1" x14ac:dyDescent="0.25">
      <c r="B9" s="1" t="s">
        <v>9</v>
      </c>
      <c r="C9" s="164"/>
      <c r="D9" s="156"/>
      <c r="E9" s="156"/>
      <c r="F9" s="156"/>
      <c r="H9" s="246" t="s">
        <v>7</v>
      </c>
      <c r="I9" s="243"/>
      <c r="J9" s="243"/>
    </row>
    <row r="10" spans="1:10" x14ac:dyDescent="0.25">
      <c r="B10" s="58" t="s">
        <v>10</v>
      </c>
      <c r="C10" s="164"/>
      <c r="D10" s="156"/>
      <c r="E10" s="156"/>
      <c r="F10" s="156"/>
    </row>
    <row r="11" spans="1:10" ht="15.75" customHeight="1" x14ac:dyDescent="0.25">
      <c r="C11" s="57"/>
      <c r="D11" s="55"/>
      <c r="E11" s="55"/>
      <c r="F11" s="55"/>
      <c r="H11" s="245" t="s">
        <v>911</v>
      </c>
      <c r="I11" s="243"/>
      <c r="J11" s="243"/>
    </row>
    <row r="12" spans="1:10" ht="15.75" customHeight="1" x14ac:dyDescent="0.25">
      <c r="B12" s="50" t="s">
        <v>12</v>
      </c>
      <c r="C12" s="55"/>
      <c r="D12" s="54" t="s">
        <v>963</v>
      </c>
      <c r="E12" s="55"/>
      <c r="F12" s="55"/>
      <c r="H12" s="244" t="s">
        <v>14</v>
      </c>
      <c r="I12" s="243"/>
      <c r="J12" s="243"/>
    </row>
    <row r="13" spans="1:10" ht="15.75" customHeight="1" x14ac:dyDescent="0.25">
      <c r="C13" s="55"/>
      <c r="D13" s="54" t="s">
        <v>964</v>
      </c>
      <c r="E13" s="55"/>
      <c r="F13" s="55"/>
      <c r="H13" s="242" t="s">
        <v>16</v>
      </c>
      <c r="I13" s="243"/>
      <c r="J13" s="243"/>
    </row>
    <row r="14" spans="1:10" x14ac:dyDescent="0.25">
      <c r="C14" s="55"/>
      <c r="D14" s="31" t="s">
        <v>965</v>
      </c>
      <c r="E14" s="162"/>
      <c r="F14" s="162"/>
      <c r="H14" s="164"/>
      <c r="I14" s="164"/>
      <c r="J14" s="164"/>
    </row>
    <row r="15" spans="1:10" ht="15.75" customHeight="1" x14ac:dyDescent="0.25">
      <c r="A15" s="157" t="s">
        <v>18</v>
      </c>
      <c r="C15" s="162"/>
      <c r="D15" s="54" t="s">
        <v>966</v>
      </c>
      <c r="E15" s="162"/>
      <c r="F15" s="162"/>
      <c r="H15" s="239" t="s">
        <v>20</v>
      </c>
      <c r="I15" s="240"/>
      <c r="J15" s="241"/>
    </row>
    <row r="16" spans="1:10" x14ac:dyDescent="0.25">
      <c r="D16" s="53" t="s">
        <v>967</v>
      </c>
      <c r="E16" s="162"/>
      <c r="F16" s="162"/>
      <c r="H16" s="158" t="s">
        <v>22</v>
      </c>
      <c r="I16" s="5" t="s">
        <v>23</v>
      </c>
      <c r="J16" s="159" t="s">
        <v>24</v>
      </c>
    </row>
    <row r="17" spans="2:12" x14ac:dyDescent="0.25">
      <c r="C17" s="162"/>
      <c r="E17" s="162"/>
      <c r="F17" s="162"/>
      <c r="H17" s="165" t="s">
        <v>25</v>
      </c>
      <c r="I17" s="195">
        <v>1.28</v>
      </c>
      <c r="J17" s="69"/>
    </row>
    <row r="18" spans="2:12" x14ac:dyDescent="0.25">
      <c r="B18" s="52" t="s">
        <v>26</v>
      </c>
      <c r="D18" s="51">
        <v>43647</v>
      </c>
      <c r="E18" s="162"/>
      <c r="F18" s="162"/>
      <c r="H18" s="165" t="s">
        <v>27</v>
      </c>
      <c r="I18" s="195">
        <v>1.1299999999999999</v>
      </c>
      <c r="J18" s="69"/>
    </row>
    <row r="19" spans="2:12" x14ac:dyDescent="0.25">
      <c r="B19" s="52" t="s">
        <v>28</v>
      </c>
      <c r="D19" s="51">
        <v>43677</v>
      </c>
      <c r="E19" s="162"/>
      <c r="F19" s="162"/>
      <c r="H19" s="165" t="s">
        <v>29</v>
      </c>
      <c r="I19" s="195">
        <v>0.9900000000000001</v>
      </c>
      <c r="J19" s="69"/>
    </row>
    <row r="20" spans="2:12" x14ac:dyDescent="0.25">
      <c r="B20" s="50" t="s">
        <v>30</v>
      </c>
      <c r="D20" s="166" t="s">
        <v>963</v>
      </c>
      <c r="E20" s="162"/>
      <c r="F20" s="162"/>
      <c r="H20" s="165" t="s">
        <v>32</v>
      </c>
      <c r="I20" s="195">
        <v>0.85000000000000009</v>
      </c>
      <c r="J20" s="69"/>
      <c r="L20" s="96"/>
    </row>
    <row r="21" spans="2:12" ht="15.75" customHeight="1" x14ac:dyDescent="0.25">
      <c r="B21" s="50" t="s">
        <v>33</v>
      </c>
      <c r="D21" s="249" t="s">
        <v>968</v>
      </c>
      <c r="E21" s="243"/>
      <c r="F21" s="90"/>
      <c r="H21" s="175" t="s">
        <v>153</v>
      </c>
      <c r="I21" s="176">
        <v>0.71000000000000008</v>
      </c>
      <c r="J21" s="219">
        <v>1867825264</v>
      </c>
    </row>
    <row r="22" spans="2:12" x14ac:dyDescent="0.25">
      <c r="D22" s="243"/>
      <c r="E22" s="243"/>
      <c r="F22" s="90"/>
      <c r="H22" s="46" t="s">
        <v>969</v>
      </c>
      <c r="I22" s="174">
        <v>0.6100000000000001</v>
      </c>
      <c r="J22" s="45"/>
      <c r="L22" s="151"/>
    </row>
    <row r="23" spans="2:12" x14ac:dyDescent="0.25">
      <c r="D23" s="243"/>
      <c r="E23" s="243"/>
      <c r="F23" s="162"/>
      <c r="H23" s="46" t="s">
        <v>38</v>
      </c>
      <c r="I23" s="174">
        <v>0.58000000000000007</v>
      </c>
      <c r="J23" s="45"/>
      <c r="L23" s="151"/>
    </row>
    <row r="24" spans="2:12" x14ac:dyDescent="0.25">
      <c r="B24" s="7" t="s">
        <v>36</v>
      </c>
      <c r="D24" s="96">
        <v>1559661844</v>
      </c>
      <c r="E24" s="162"/>
      <c r="F24" s="162"/>
      <c r="H24" s="46" t="s">
        <v>39</v>
      </c>
      <c r="I24" s="174">
        <v>0.55000000000000004</v>
      </c>
      <c r="J24" s="45"/>
      <c r="L24" s="151"/>
    </row>
    <row r="25" spans="2:12" x14ac:dyDescent="0.25">
      <c r="B25" s="7"/>
      <c r="D25" s="16"/>
      <c r="E25" s="162"/>
      <c r="F25" s="162"/>
      <c r="H25" s="46" t="s">
        <v>970</v>
      </c>
      <c r="I25" s="174">
        <v>0.5</v>
      </c>
      <c r="J25" s="45"/>
    </row>
    <row r="26" spans="2:12" x14ac:dyDescent="0.25">
      <c r="B26" s="162"/>
      <c r="C26" s="162"/>
      <c r="D26" s="162"/>
      <c r="E26" s="162"/>
      <c r="F26" s="162"/>
      <c r="G26" s="162"/>
      <c r="H26" s="162"/>
      <c r="I26" s="162"/>
      <c r="K26" s="207"/>
      <c r="L26" s="207"/>
    </row>
    <row r="27" spans="2:12" ht="31.5" customHeight="1" x14ac:dyDescent="0.25">
      <c r="B27" s="167" t="s">
        <v>41</v>
      </c>
      <c r="C27" s="168" t="s">
        <v>42</v>
      </c>
      <c r="D27" s="168" t="s">
        <v>43</v>
      </c>
      <c r="E27" s="168" t="s">
        <v>44</v>
      </c>
      <c r="F27" s="169" t="s">
        <v>45</v>
      </c>
      <c r="G27" s="169" t="s">
        <v>46</v>
      </c>
      <c r="H27" s="169" t="s">
        <v>47</v>
      </c>
      <c r="I27" s="169" t="s">
        <v>23</v>
      </c>
      <c r="J27" s="152" t="s">
        <v>48</v>
      </c>
      <c r="K27" s="151"/>
      <c r="L27" s="173"/>
    </row>
    <row r="28" spans="2:12" x14ac:dyDescent="0.25">
      <c r="B28" s="179">
        <v>1</v>
      </c>
      <c r="C28" s="180">
        <v>27478849</v>
      </c>
      <c r="D28" s="180" t="s">
        <v>971</v>
      </c>
      <c r="E28" s="180" t="s">
        <v>972</v>
      </c>
      <c r="F28" s="181">
        <v>43361</v>
      </c>
      <c r="G28" s="181">
        <v>43682</v>
      </c>
      <c r="H28" s="182">
        <v>398203</v>
      </c>
      <c r="I28" s="183">
        <v>0.71</v>
      </c>
      <c r="J28" s="183">
        <f t="shared" ref="J28:J91" si="0">ROUND(H28*(I28/1000),2)</f>
        <v>282.72000000000003</v>
      </c>
    </row>
    <row r="29" spans="2:12" ht="16.5" customHeight="1" thickBot="1" x14ac:dyDescent="0.3">
      <c r="B29" s="179">
        <v>2</v>
      </c>
      <c r="C29" s="180">
        <v>27671878</v>
      </c>
      <c r="D29" s="180" t="s">
        <v>973</v>
      </c>
      <c r="E29" s="180" t="s">
        <v>974</v>
      </c>
      <c r="F29" s="181">
        <v>43661</v>
      </c>
      <c r="G29" s="181">
        <v>43736</v>
      </c>
      <c r="H29" s="182">
        <v>6028</v>
      </c>
      <c r="I29" s="183">
        <v>0.71</v>
      </c>
      <c r="J29" s="183">
        <f t="shared" si="0"/>
        <v>4.28</v>
      </c>
    </row>
    <row r="30" spans="2:12" ht="16.5" customHeight="1" thickTop="1" x14ac:dyDescent="0.25">
      <c r="B30" s="179">
        <v>3</v>
      </c>
      <c r="C30" s="180">
        <v>27671878</v>
      </c>
      <c r="D30" s="180" t="s">
        <v>973</v>
      </c>
      <c r="E30" s="180" t="s">
        <v>975</v>
      </c>
      <c r="F30" s="181">
        <v>43661</v>
      </c>
      <c r="G30" s="181">
        <v>43736</v>
      </c>
      <c r="H30" s="182">
        <v>58942</v>
      </c>
      <c r="I30" s="183">
        <v>0.71</v>
      </c>
      <c r="J30" s="183">
        <f t="shared" si="0"/>
        <v>41.85</v>
      </c>
    </row>
    <row r="31" spans="2:12" x14ac:dyDescent="0.25">
      <c r="B31" s="179">
        <v>4</v>
      </c>
      <c r="C31" s="180">
        <v>27671878</v>
      </c>
      <c r="D31" s="180" t="s">
        <v>973</v>
      </c>
      <c r="E31" s="180" t="s">
        <v>976</v>
      </c>
      <c r="F31" s="181">
        <v>43661</v>
      </c>
      <c r="G31" s="181">
        <v>43736</v>
      </c>
      <c r="H31" s="182">
        <v>14150</v>
      </c>
      <c r="I31" s="183">
        <v>0.71</v>
      </c>
      <c r="J31" s="183">
        <f t="shared" si="0"/>
        <v>10.050000000000001</v>
      </c>
    </row>
    <row r="32" spans="2:12" x14ac:dyDescent="0.25">
      <c r="B32" s="179">
        <v>5</v>
      </c>
      <c r="C32" s="180">
        <v>27671878</v>
      </c>
      <c r="D32" s="180" t="s">
        <v>973</v>
      </c>
      <c r="E32" s="180" t="s">
        <v>977</v>
      </c>
      <c r="F32" s="181">
        <v>43661</v>
      </c>
      <c r="G32" s="181">
        <v>43736</v>
      </c>
      <c r="H32" s="182">
        <v>8673</v>
      </c>
      <c r="I32" s="183">
        <v>0.71</v>
      </c>
      <c r="J32" s="183">
        <f t="shared" si="0"/>
        <v>6.16</v>
      </c>
    </row>
    <row r="33" spans="2:10" x14ac:dyDescent="0.25">
      <c r="B33" s="179">
        <v>6</v>
      </c>
      <c r="C33" s="180">
        <v>27671878</v>
      </c>
      <c r="D33" s="180" t="s">
        <v>973</v>
      </c>
      <c r="E33" s="180" t="s">
        <v>978</v>
      </c>
      <c r="F33" s="181">
        <v>43661</v>
      </c>
      <c r="G33" s="181">
        <v>43736</v>
      </c>
      <c r="H33" s="182">
        <v>115013</v>
      </c>
      <c r="I33" s="183">
        <v>0.71</v>
      </c>
      <c r="J33" s="183">
        <f t="shared" si="0"/>
        <v>81.66</v>
      </c>
    </row>
    <row r="34" spans="2:10" x14ac:dyDescent="0.25">
      <c r="B34" s="179">
        <v>7</v>
      </c>
      <c r="C34" s="180">
        <v>27671878</v>
      </c>
      <c r="D34" s="180" t="s">
        <v>973</v>
      </c>
      <c r="E34" s="180" t="s">
        <v>979</v>
      </c>
      <c r="F34" s="181">
        <v>43661</v>
      </c>
      <c r="G34" s="181">
        <v>43736</v>
      </c>
      <c r="H34" s="182">
        <v>4226</v>
      </c>
      <c r="I34" s="183">
        <v>0.71</v>
      </c>
      <c r="J34" s="183">
        <f t="shared" si="0"/>
        <v>3</v>
      </c>
    </row>
    <row r="35" spans="2:10" x14ac:dyDescent="0.25">
      <c r="B35" s="179">
        <v>8</v>
      </c>
      <c r="C35" s="180">
        <v>27671878</v>
      </c>
      <c r="D35" s="180" t="s">
        <v>973</v>
      </c>
      <c r="E35" s="180" t="s">
        <v>980</v>
      </c>
      <c r="F35" s="181">
        <v>43661</v>
      </c>
      <c r="G35" s="181">
        <v>43736</v>
      </c>
      <c r="H35" s="182">
        <v>10532</v>
      </c>
      <c r="I35" s="183">
        <v>0.71</v>
      </c>
      <c r="J35" s="183">
        <f t="shared" si="0"/>
        <v>7.48</v>
      </c>
    </row>
    <row r="36" spans="2:10" x14ac:dyDescent="0.25">
      <c r="B36" s="179">
        <v>9</v>
      </c>
      <c r="C36" s="180">
        <v>27671878</v>
      </c>
      <c r="D36" s="180" t="s">
        <v>973</v>
      </c>
      <c r="E36" s="180" t="s">
        <v>972</v>
      </c>
      <c r="F36" s="181">
        <v>43661</v>
      </c>
      <c r="G36" s="181">
        <v>43736</v>
      </c>
      <c r="H36" s="182">
        <v>84463</v>
      </c>
      <c r="I36" s="183">
        <v>0.71</v>
      </c>
      <c r="J36" s="183">
        <f t="shared" si="0"/>
        <v>59.97</v>
      </c>
    </row>
    <row r="37" spans="2:10" x14ac:dyDescent="0.25">
      <c r="B37" s="179">
        <v>10</v>
      </c>
      <c r="C37" s="180">
        <v>27671878</v>
      </c>
      <c r="D37" s="180" t="s">
        <v>973</v>
      </c>
      <c r="E37" s="180" t="s">
        <v>981</v>
      </c>
      <c r="F37" s="181">
        <v>43661</v>
      </c>
      <c r="G37" s="181">
        <v>43736</v>
      </c>
      <c r="H37" s="182">
        <v>134924</v>
      </c>
      <c r="I37" s="183">
        <v>0.71</v>
      </c>
      <c r="J37" s="183">
        <f t="shared" si="0"/>
        <v>95.8</v>
      </c>
    </row>
    <row r="38" spans="2:10" x14ac:dyDescent="0.25">
      <c r="B38" s="179">
        <v>11</v>
      </c>
      <c r="C38" s="180">
        <v>27671878</v>
      </c>
      <c r="D38" s="180" t="s">
        <v>973</v>
      </c>
      <c r="E38" s="180" t="s">
        <v>982</v>
      </c>
      <c r="F38" s="181">
        <v>43661</v>
      </c>
      <c r="G38" s="181">
        <v>43736</v>
      </c>
      <c r="H38" s="182">
        <v>103322</v>
      </c>
      <c r="I38" s="183">
        <v>0.71</v>
      </c>
      <c r="J38" s="183">
        <f t="shared" si="0"/>
        <v>73.36</v>
      </c>
    </row>
    <row r="39" spans="2:10" x14ac:dyDescent="0.25">
      <c r="B39" s="179">
        <v>12</v>
      </c>
      <c r="C39" s="180">
        <v>27671878</v>
      </c>
      <c r="D39" s="180" t="s">
        <v>973</v>
      </c>
      <c r="E39" s="180" t="s">
        <v>983</v>
      </c>
      <c r="F39" s="181">
        <v>43661</v>
      </c>
      <c r="G39" s="181">
        <v>43736</v>
      </c>
      <c r="H39" s="182">
        <v>87108</v>
      </c>
      <c r="I39" s="183">
        <v>0.71</v>
      </c>
      <c r="J39" s="183">
        <f t="shared" si="0"/>
        <v>61.85</v>
      </c>
    </row>
    <row r="40" spans="2:10" x14ac:dyDescent="0.25">
      <c r="B40" s="179">
        <v>13</v>
      </c>
      <c r="C40" s="180">
        <v>27671878</v>
      </c>
      <c r="D40" s="180" t="s">
        <v>973</v>
      </c>
      <c r="E40" s="180" t="s">
        <v>984</v>
      </c>
      <c r="F40" s="181">
        <v>43661</v>
      </c>
      <c r="G40" s="181">
        <v>43736</v>
      </c>
      <c r="H40" s="182">
        <v>25038</v>
      </c>
      <c r="I40" s="183">
        <v>0.71</v>
      </c>
      <c r="J40" s="183">
        <f t="shared" si="0"/>
        <v>17.78</v>
      </c>
    </row>
    <row r="41" spans="2:10" x14ac:dyDescent="0.25">
      <c r="B41" s="179">
        <v>14</v>
      </c>
      <c r="C41" s="180">
        <v>27671878</v>
      </c>
      <c r="D41" s="180" t="s">
        <v>973</v>
      </c>
      <c r="E41" s="180" t="s">
        <v>985</v>
      </c>
      <c r="F41" s="181">
        <v>43661</v>
      </c>
      <c r="G41" s="181">
        <v>43736</v>
      </c>
      <c r="H41" s="182">
        <v>225956</v>
      </c>
      <c r="I41" s="183">
        <v>0.71</v>
      </c>
      <c r="J41" s="183">
        <f t="shared" si="0"/>
        <v>160.43</v>
      </c>
    </row>
    <row r="42" spans="2:10" x14ac:dyDescent="0.25">
      <c r="B42" s="179">
        <v>15</v>
      </c>
      <c r="C42" s="180">
        <v>27671878</v>
      </c>
      <c r="D42" s="180" t="s">
        <v>973</v>
      </c>
      <c r="E42" s="180" t="s">
        <v>986</v>
      </c>
      <c r="F42" s="181">
        <v>43661</v>
      </c>
      <c r="G42" s="181">
        <v>43736</v>
      </c>
      <c r="H42" s="182">
        <v>86801</v>
      </c>
      <c r="I42" s="183">
        <v>0.71</v>
      </c>
      <c r="J42" s="183">
        <f t="shared" si="0"/>
        <v>61.63</v>
      </c>
    </row>
    <row r="43" spans="2:10" x14ac:dyDescent="0.25">
      <c r="B43" s="179">
        <v>16</v>
      </c>
      <c r="C43" s="180">
        <v>28452654</v>
      </c>
      <c r="D43" s="180" t="s">
        <v>987</v>
      </c>
      <c r="E43" s="180" t="s">
        <v>976</v>
      </c>
      <c r="F43" s="181">
        <v>43466</v>
      </c>
      <c r="G43" s="181">
        <v>43708</v>
      </c>
      <c r="H43" s="182">
        <v>18214</v>
      </c>
      <c r="I43" s="183">
        <v>0.71</v>
      </c>
      <c r="J43" s="183">
        <f t="shared" si="0"/>
        <v>12.93</v>
      </c>
    </row>
    <row r="44" spans="2:10" x14ac:dyDescent="0.25">
      <c r="B44" s="179">
        <v>17</v>
      </c>
      <c r="C44" s="180">
        <v>28452654</v>
      </c>
      <c r="D44" s="180" t="s">
        <v>987</v>
      </c>
      <c r="E44" s="180" t="s">
        <v>977</v>
      </c>
      <c r="F44" s="181">
        <v>43466</v>
      </c>
      <c r="G44" s="181">
        <v>43708</v>
      </c>
      <c r="H44" s="182">
        <v>25</v>
      </c>
      <c r="I44" s="183">
        <v>0.71</v>
      </c>
      <c r="J44" s="183">
        <f t="shared" si="0"/>
        <v>0.02</v>
      </c>
    </row>
    <row r="45" spans="2:10" x14ac:dyDescent="0.25">
      <c r="B45" s="179">
        <v>18</v>
      </c>
      <c r="C45" s="180">
        <v>28452654</v>
      </c>
      <c r="D45" s="180" t="s">
        <v>987</v>
      </c>
      <c r="E45" s="180" t="s">
        <v>972</v>
      </c>
      <c r="F45" s="181">
        <v>43466</v>
      </c>
      <c r="G45" s="181">
        <v>43708</v>
      </c>
      <c r="H45" s="182">
        <v>99701</v>
      </c>
      <c r="I45" s="183">
        <v>0.71</v>
      </c>
      <c r="J45" s="183">
        <f t="shared" si="0"/>
        <v>70.790000000000006</v>
      </c>
    </row>
    <row r="46" spans="2:10" x14ac:dyDescent="0.25">
      <c r="B46" s="179">
        <v>19</v>
      </c>
      <c r="C46" s="180">
        <v>28578568</v>
      </c>
      <c r="D46" s="180" t="s">
        <v>988</v>
      </c>
      <c r="E46" s="180" t="s">
        <v>976</v>
      </c>
      <c r="F46" s="181">
        <v>43600</v>
      </c>
      <c r="G46" s="181">
        <v>43680</v>
      </c>
      <c r="H46" s="182">
        <v>607</v>
      </c>
      <c r="I46" s="183">
        <v>0.71</v>
      </c>
      <c r="J46" s="183">
        <f t="shared" si="0"/>
        <v>0.43</v>
      </c>
    </row>
    <row r="47" spans="2:10" x14ac:dyDescent="0.25">
      <c r="B47" s="179">
        <v>20</v>
      </c>
      <c r="C47" s="180">
        <v>28578568</v>
      </c>
      <c r="D47" s="180" t="s">
        <v>988</v>
      </c>
      <c r="E47" s="180" t="s">
        <v>977</v>
      </c>
      <c r="F47" s="181">
        <v>43600</v>
      </c>
      <c r="G47" s="181">
        <v>43680</v>
      </c>
      <c r="H47" s="182">
        <v>1</v>
      </c>
      <c r="I47" s="183">
        <v>0.71</v>
      </c>
      <c r="J47" s="183">
        <f t="shared" si="0"/>
        <v>0</v>
      </c>
    </row>
    <row r="48" spans="2:10" x14ac:dyDescent="0.25">
      <c r="B48" s="179">
        <v>21</v>
      </c>
      <c r="C48" s="180">
        <v>28578568</v>
      </c>
      <c r="D48" s="180" t="s">
        <v>988</v>
      </c>
      <c r="E48" s="180" t="s">
        <v>972</v>
      </c>
      <c r="F48" s="181">
        <v>43600</v>
      </c>
      <c r="G48" s="181">
        <v>43680</v>
      </c>
      <c r="H48" s="182">
        <v>3100</v>
      </c>
      <c r="I48" s="183">
        <v>0.71</v>
      </c>
      <c r="J48" s="183">
        <f t="shared" si="0"/>
        <v>2.2000000000000002</v>
      </c>
    </row>
    <row r="49" spans="2:10" ht="16.5" customHeight="1" thickBot="1" x14ac:dyDescent="0.3">
      <c r="B49" s="179">
        <v>22</v>
      </c>
      <c r="C49" s="180">
        <v>28898716</v>
      </c>
      <c r="D49" s="180" t="s">
        <v>989</v>
      </c>
      <c r="E49" s="180" t="s">
        <v>972</v>
      </c>
      <c r="F49" s="181">
        <v>43668</v>
      </c>
      <c r="G49" s="181">
        <v>43702</v>
      </c>
      <c r="H49" s="182">
        <v>107597</v>
      </c>
      <c r="I49" s="183">
        <v>0.71</v>
      </c>
      <c r="J49" s="183">
        <f t="shared" si="0"/>
        <v>76.39</v>
      </c>
    </row>
    <row r="50" spans="2:10" ht="16.5" customHeight="1" thickTop="1" x14ac:dyDescent="0.25">
      <c r="B50" s="179">
        <v>23</v>
      </c>
      <c r="C50" s="180">
        <v>28898716</v>
      </c>
      <c r="D50" s="180" t="s">
        <v>989</v>
      </c>
      <c r="E50" s="180" t="s">
        <v>981</v>
      </c>
      <c r="F50" s="181">
        <v>43668</v>
      </c>
      <c r="G50" s="181">
        <v>43702</v>
      </c>
      <c r="H50" s="182">
        <v>108496</v>
      </c>
      <c r="I50" s="183">
        <v>0.71</v>
      </c>
      <c r="J50" s="183">
        <f t="shared" si="0"/>
        <v>77.03</v>
      </c>
    </row>
    <row r="51" spans="2:10" ht="15.75" customHeight="1" x14ac:dyDescent="0.25">
      <c r="B51" s="179">
        <v>24</v>
      </c>
      <c r="C51" s="180">
        <v>28898716</v>
      </c>
      <c r="D51" s="180" t="s">
        <v>989</v>
      </c>
      <c r="E51" s="180" t="s">
        <v>982</v>
      </c>
      <c r="F51" s="181">
        <v>43668</v>
      </c>
      <c r="G51" s="181">
        <v>43702</v>
      </c>
      <c r="H51" s="182">
        <v>239783</v>
      </c>
      <c r="I51" s="183">
        <v>0.71</v>
      </c>
      <c r="J51" s="183">
        <f t="shared" si="0"/>
        <v>170.25</v>
      </c>
    </row>
    <row r="52" spans="2:10" x14ac:dyDescent="0.25">
      <c r="B52" s="179">
        <v>25</v>
      </c>
      <c r="C52" s="180">
        <v>28898716</v>
      </c>
      <c r="D52" s="180" t="s">
        <v>989</v>
      </c>
      <c r="E52" s="180" t="s">
        <v>985</v>
      </c>
      <c r="F52" s="181">
        <v>43668</v>
      </c>
      <c r="G52" s="181">
        <v>43702</v>
      </c>
      <c r="H52" s="182">
        <v>733248</v>
      </c>
      <c r="I52" s="183">
        <v>0.71</v>
      </c>
      <c r="J52" s="183">
        <f t="shared" si="0"/>
        <v>520.61</v>
      </c>
    </row>
    <row r="53" spans="2:10" x14ac:dyDescent="0.25">
      <c r="B53" s="179">
        <v>26</v>
      </c>
      <c r="C53" s="180">
        <v>29573439</v>
      </c>
      <c r="D53" s="180" t="s">
        <v>990</v>
      </c>
      <c r="E53" s="180" t="s">
        <v>974</v>
      </c>
      <c r="F53" s="181">
        <v>43647</v>
      </c>
      <c r="G53" s="181">
        <v>43737</v>
      </c>
      <c r="H53" s="182">
        <v>56691</v>
      </c>
      <c r="I53" s="183">
        <v>0.71</v>
      </c>
      <c r="J53" s="183">
        <f t="shared" si="0"/>
        <v>40.25</v>
      </c>
    </row>
    <row r="54" spans="2:10" ht="16.5" customHeight="1" thickBot="1" x14ac:dyDescent="0.3">
      <c r="B54" s="179">
        <v>27</v>
      </c>
      <c r="C54" s="180">
        <v>29573439</v>
      </c>
      <c r="D54" s="180" t="s">
        <v>990</v>
      </c>
      <c r="E54" s="180" t="s">
        <v>982</v>
      </c>
      <c r="F54" s="181">
        <v>43647</v>
      </c>
      <c r="G54" s="181">
        <v>43737</v>
      </c>
      <c r="H54" s="182">
        <v>757950</v>
      </c>
      <c r="I54" s="183">
        <v>0.71</v>
      </c>
      <c r="J54" s="183">
        <f t="shared" si="0"/>
        <v>538.14</v>
      </c>
    </row>
    <row r="55" spans="2:10" x14ac:dyDescent="0.25">
      <c r="B55" s="179">
        <v>28</v>
      </c>
      <c r="C55" s="180">
        <v>29573439</v>
      </c>
      <c r="D55" s="180" t="s">
        <v>990</v>
      </c>
      <c r="E55" s="180" t="s">
        <v>983</v>
      </c>
      <c r="F55" s="181">
        <v>43647</v>
      </c>
      <c r="G55" s="181">
        <v>43737</v>
      </c>
      <c r="H55" s="182">
        <v>870134</v>
      </c>
      <c r="I55" s="183">
        <v>0.71</v>
      </c>
      <c r="J55" s="183">
        <f t="shared" si="0"/>
        <v>617.79999999999995</v>
      </c>
    </row>
    <row r="56" spans="2:10" x14ac:dyDescent="0.25">
      <c r="B56" s="179">
        <v>29</v>
      </c>
      <c r="C56" s="180">
        <v>29573439</v>
      </c>
      <c r="D56" s="180" t="s">
        <v>990</v>
      </c>
      <c r="E56" s="180" t="s">
        <v>984</v>
      </c>
      <c r="F56" s="181">
        <v>43647</v>
      </c>
      <c r="G56" s="181">
        <v>43737</v>
      </c>
      <c r="H56" s="182">
        <v>207765</v>
      </c>
      <c r="I56" s="183">
        <v>0.71</v>
      </c>
      <c r="J56" s="183">
        <f t="shared" si="0"/>
        <v>147.51</v>
      </c>
    </row>
    <row r="57" spans="2:10" x14ac:dyDescent="0.25">
      <c r="B57" s="179">
        <v>30</v>
      </c>
      <c r="C57" s="180">
        <v>29573439</v>
      </c>
      <c r="D57" s="180" t="s">
        <v>990</v>
      </c>
      <c r="E57" s="180" t="s">
        <v>986</v>
      </c>
      <c r="F57" s="181">
        <v>43647</v>
      </c>
      <c r="G57" s="181">
        <v>43737</v>
      </c>
      <c r="H57" s="182">
        <v>761247</v>
      </c>
      <c r="I57" s="183">
        <v>0.71</v>
      </c>
      <c r="J57" s="183">
        <f t="shared" si="0"/>
        <v>540.49</v>
      </c>
    </row>
    <row r="58" spans="2:10" x14ac:dyDescent="0.25">
      <c r="B58" s="179">
        <v>31</v>
      </c>
      <c r="C58" s="180">
        <v>30476298</v>
      </c>
      <c r="D58" s="180" t="s">
        <v>991</v>
      </c>
      <c r="E58" s="180" t="s">
        <v>976</v>
      </c>
      <c r="F58" s="181">
        <v>43647</v>
      </c>
      <c r="G58" s="181">
        <v>43738</v>
      </c>
      <c r="H58" s="182">
        <v>2513</v>
      </c>
      <c r="I58" s="183">
        <v>0.71</v>
      </c>
      <c r="J58" s="183">
        <f t="shared" si="0"/>
        <v>1.78</v>
      </c>
    </row>
    <row r="59" spans="2:10" ht="15.75" customHeight="1" x14ac:dyDescent="0.25">
      <c r="B59" s="179">
        <v>32</v>
      </c>
      <c r="C59" s="180">
        <v>30476298</v>
      </c>
      <c r="D59" s="180" t="s">
        <v>991</v>
      </c>
      <c r="E59" s="180" t="s">
        <v>977</v>
      </c>
      <c r="F59" s="181">
        <v>43647</v>
      </c>
      <c r="G59" s="181">
        <v>43738</v>
      </c>
      <c r="H59" s="182">
        <v>5</v>
      </c>
      <c r="I59" s="183">
        <v>0.71</v>
      </c>
      <c r="J59" s="183">
        <f t="shared" si="0"/>
        <v>0</v>
      </c>
    </row>
    <row r="60" spans="2:10" ht="15.75" customHeight="1" x14ac:dyDescent="0.25">
      <c r="B60" s="179">
        <v>33</v>
      </c>
      <c r="C60" s="180">
        <v>30476298</v>
      </c>
      <c r="D60" s="180" t="s">
        <v>991</v>
      </c>
      <c r="E60" s="180" t="s">
        <v>980</v>
      </c>
      <c r="F60" s="181">
        <v>43647</v>
      </c>
      <c r="G60" s="181">
        <v>43738</v>
      </c>
      <c r="H60" s="182">
        <v>1726</v>
      </c>
      <c r="I60" s="183">
        <v>0.71</v>
      </c>
      <c r="J60" s="183">
        <f t="shared" si="0"/>
        <v>1.23</v>
      </c>
    </row>
    <row r="61" spans="2:10" x14ac:dyDescent="0.25">
      <c r="B61" s="179">
        <v>34</v>
      </c>
      <c r="C61" s="180">
        <v>30476298</v>
      </c>
      <c r="D61" s="180" t="s">
        <v>991</v>
      </c>
      <c r="E61" s="180" t="s">
        <v>972</v>
      </c>
      <c r="F61" s="181">
        <v>43647</v>
      </c>
      <c r="G61" s="181">
        <v>43738</v>
      </c>
      <c r="H61" s="182">
        <v>13822</v>
      </c>
      <c r="I61" s="183">
        <v>0.71</v>
      </c>
      <c r="J61" s="183">
        <f t="shared" si="0"/>
        <v>9.81</v>
      </c>
    </row>
    <row r="62" spans="2:10" x14ac:dyDescent="0.25">
      <c r="B62" s="179">
        <v>35</v>
      </c>
      <c r="C62" s="180">
        <v>30476298</v>
      </c>
      <c r="D62" s="180" t="s">
        <v>991</v>
      </c>
      <c r="E62" s="180" t="s">
        <v>981</v>
      </c>
      <c r="F62" s="181">
        <v>43647</v>
      </c>
      <c r="G62" s="181">
        <v>43738</v>
      </c>
      <c r="H62" s="182">
        <v>21944</v>
      </c>
      <c r="I62" s="183">
        <v>0.71</v>
      </c>
      <c r="J62" s="183">
        <f t="shared" si="0"/>
        <v>15.58</v>
      </c>
    </row>
    <row r="63" spans="2:10" x14ac:dyDescent="0.25">
      <c r="B63" s="179">
        <v>36</v>
      </c>
      <c r="C63" s="180">
        <v>30476298</v>
      </c>
      <c r="D63" s="180" t="s">
        <v>991</v>
      </c>
      <c r="E63" s="180" t="s">
        <v>986</v>
      </c>
      <c r="F63" s="181">
        <v>43647</v>
      </c>
      <c r="G63" s="181">
        <v>43738</v>
      </c>
      <c r="H63" s="182">
        <v>22589</v>
      </c>
      <c r="I63" s="183">
        <v>0.71</v>
      </c>
      <c r="J63" s="183">
        <f t="shared" si="0"/>
        <v>16.04</v>
      </c>
    </row>
    <row r="64" spans="2:10" x14ac:dyDescent="0.25">
      <c r="B64" s="179">
        <v>37</v>
      </c>
      <c r="C64" s="180">
        <v>30565181</v>
      </c>
      <c r="D64" s="180" t="s">
        <v>992</v>
      </c>
      <c r="E64" s="180" t="s">
        <v>972</v>
      </c>
      <c r="F64" s="181">
        <v>43647</v>
      </c>
      <c r="G64" s="181">
        <v>43738</v>
      </c>
      <c r="H64" s="182">
        <v>11</v>
      </c>
      <c r="I64" s="183">
        <v>0.71</v>
      </c>
      <c r="J64" s="183">
        <f t="shared" si="0"/>
        <v>0.01</v>
      </c>
    </row>
    <row r="65" spans="2:10" x14ac:dyDescent="0.25">
      <c r="B65" s="179">
        <v>38</v>
      </c>
      <c r="C65" s="180">
        <v>30565181</v>
      </c>
      <c r="D65" s="180" t="s">
        <v>992</v>
      </c>
      <c r="E65" s="180" t="s">
        <v>981</v>
      </c>
      <c r="F65" s="181">
        <v>43647</v>
      </c>
      <c r="G65" s="181">
        <v>43738</v>
      </c>
      <c r="H65" s="182">
        <v>3</v>
      </c>
      <c r="I65" s="183">
        <v>0.71</v>
      </c>
      <c r="J65" s="183">
        <f t="shared" si="0"/>
        <v>0</v>
      </c>
    </row>
    <row r="66" spans="2:10" x14ac:dyDescent="0.25">
      <c r="B66" s="179">
        <v>39</v>
      </c>
      <c r="C66" s="180">
        <v>30569415</v>
      </c>
      <c r="D66" s="180" t="s">
        <v>993</v>
      </c>
      <c r="E66" s="180" t="s">
        <v>976</v>
      </c>
      <c r="F66" s="181">
        <v>43647</v>
      </c>
      <c r="G66" s="181">
        <v>43738</v>
      </c>
      <c r="H66" s="182">
        <v>6735</v>
      </c>
      <c r="I66" s="183">
        <v>0.71</v>
      </c>
      <c r="J66" s="183">
        <f t="shared" si="0"/>
        <v>4.78</v>
      </c>
    </row>
    <row r="67" spans="2:10" x14ac:dyDescent="0.25">
      <c r="B67" s="179">
        <v>40</v>
      </c>
      <c r="C67" s="180">
        <v>30569415</v>
      </c>
      <c r="D67" s="180" t="s">
        <v>993</v>
      </c>
      <c r="E67" s="180" t="s">
        <v>977</v>
      </c>
      <c r="F67" s="181">
        <v>43647</v>
      </c>
      <c r="G67" s="181">
        <v>43738</v>
      </c>
      <c r="H67" s="182">
        <v>6</v>
      </c>
      <c r="I67" s="183">
        <v>0.71</v>
      </c>
      <c r="J67" s="183">
        <f t="shared" si="0"/>
        <v>0</v>
      </c>
    </row>
    <row r="68" spans="2:10" x14ac:dyDescent="0.25">
      <c r="B68" s="179">
        <v>41</v>
      </c>
      <c r="C68" s="180">
        <v>30569415</v>
      </c>
      <c r="D68" s="180" t="s">
        <v>993</v>
      </c>
      <c r="E68" s="180" t="s">
        <v>980</v>
      </c>
      <c r="F68" s="181">
        <v>43647</v>
      </c>
      <c r="G68" s="181">
        <v>43738</v>
      </c>
      <c r="H68" s="182">
        <v>6031</v>
      </c>
      <c r="I68" s="183">
        <v>0.71</v>
      </c>
      <c r="J68" s="183">
        <f t="shared" si="0"/>
        <v>4.28</v>
      </c>
    </row>
    <row r="69" spans="2:10" x14ac:dyDescent="0.25">
      <c r="B69" s="179">
        <v>42</v>
      </c>
      <c r="C69" s="180">
        <v>30569415</v>
      </c>
      <c r="D69" s="180" t="s">
        <v>993</v>
      </c>
      <c r="E69" s="180" t="s">
        <v>972</v>
      </c>
      <c r="F69" s="181">
        <v>43647</v>
      </c>
      <c r="G69" s="181">
        <v>43738</v>
      </c>
      <c r="H69" s="182">
        <v>48718</v>
      </c>
      <c r="I69" s="183">
        <v>0.71</v>
      </c>
      <c r="J69" s="183">
        <f t="shared" si="0"/>
        <v>34.590000000000003</v>
      </c>
    </row>
    <row r="70" spans="2:10" x14ac:dyDescent="0.25">
      <c r="B70" s="179">
        <v>43</v>
      </c>
      <c r="C70" s="180">
        <v>30569415</v>
      </c>
      <c r="D70" s="180" t="s">
        <v>993</v>
      </c>
      <c r="E70" s="180" t="s">
        <v>981</v>
      </c>
      <c r="F70" s="181">
        <v>43647</v>
      </c>
      <c r="G70" s="181">
        <v>43738</v>
      </c>
      <c r="H70" s="182">
        <v>77712</v>
      </c>
      <c r="I70" s="183">
        <v>0.71</v>
      </c>
      <c r="J70" s="183">
        <f t="shared" si="0"/>
        <v>55.18</v>
      </c>
    </row>
    <row r="71" spans="2:10" x14ac:dyDescent="0.25">
      <c r="B71" s="179">
        <v>44</v>
      </c>
      <c r="C71" s="180">
        <v>30569415</v>
      </c>
      <c r="D71" s="180" t="s">
        <v>993</v>
      </c>
      <c r="E71" s="180" t="s">
        <v>986</v>
      </c>
      <c r="F71" s="181">
        <v>43647</v>
      </c>
      <c r="G71" s="181">
        <v>43738</v>
      </c>
      <c r="H71" s="182">
        <v>59246</v>
      </c>
      <c r="I71" s="183">
        <v>0.71</v>
      </c>
      <c r="J71" s="183">
        <f t="shared" si="0"/>
        <v>42.06</v>
      </c>
    </row>
    <row r="72" spans="2:10" x14ac:dyDescent="0.25">
      <c r="B72" s="179">
        <v>45</v>
      </c>
      <c r="C72" s="180">
        <v>30879054</v>
      </c>
      <c r="D72" s="180" t="s">
        <v>994</v>
      </c>
      <c r="E72" s="180" t="s">
        <v>981</v>
      </c>
      <c r="F72" s="181">
        <v>43622</v>
      </c>
      <c r="G72" s="181">
        <v>43646</v>
      </c>
      <c r="H72" s="182">
        <v>9</v>
      </c>
      <c r="I72" s="183">
        <v>0.71</v>
      </c>
      <c r="J72" s="183">
        <f t="shared" si="0"/>
        <v>0.01</v>
      </c>
    </row>
    <row r="73" spans="2:10" x14ac:dyDescent="0.25">
      <c r="B73" s="179">
        <v>46</v>
      </c>
      <c r="C73" s="180">
        <v>30902391</v>
      </c>
      <c r="D73" s="180" t="s">
        <v>995</v>
      </c>
      <c r="E73" s="180" t="s">
        <v>972</v>
      </c>
      <c r="F73" s="181">
        <v>43556</v>
      </c>
      <c r="G73" s="181">
        <v>43646</v>
      </c>
      <c r="H73" s="182">
        <v>18656</v>
      </c>
      <c r="I73" s="183">
        <v>0.71</v>
      </c>
      <c r="J73" s="183">
        <f t="shared" si="0"/>
        <v>13.25</v>
      </c>
    </row>
    <row r="74" spans="2:10" x14ac:dyDescent="0.25">
      <c r="B74" s="179">
        <v>47</v>
      </c>
      <c r="C74" s="180">
        <v>30902391</v>
      </c>
      <c r="D74" s="180" t="s">
        <v>995</v>
      </c>
      <c r="E74" s="180" t="s">
        <v>981</v>
      </c>
      <c r="F74" s="181">
        <v>43556</v>
      </c>
      <c r="G74" s="181">
        <v>43646</v>
      </c>
      <c r="H74" s="182">
        <v>23665</v>
      </c>
      <c r="I74" s="183">
        <v>0.71</v>
      </c>
      <c r="J74" s="183">
        <f t="shared" si="0"/>
        <v>16.8</v>
      </c>
    </row>
    <row r="75" spans="2:10" x14ac:dyDescent="0.25">
      <c r="B75" s="179">
        <v>48</v>
      </c>
      <c r="C75" s="180">
        <v>31020387</v>
      </c>
      <c r="D75" s="180" t="s">
        <v>996</v>
      </c>
      <c r="E75" s="180" t="s">
        <v>975</v>
      </c>
      <c r="F75" s="181">
        <v>43472</v>
      </c>
      <c r="G75" s="181">
        <v>43737</v>
      </c>
      <c r="H75" s="182">
        <v>109459</v>
      </c>
      <c r="I75" s="183">
        <v>0.71</v>
      </c>
      <c r="J75" s="183">
        <f t="shared" si="0"/>
        <v>77.72</v>
      </c>
    </row>
    <row r="76" spans="2:10" x14ac:dyDescent="0.25">
      <c r="B76" s="179">
        <v>49</v>
      </c>
      <c r="C76" s="180">
        <v>31020387</v>
      </c>
      <c r="D76" s="180" t="s">
        <v>996</v>
      </c>
      <c r="E76" s="180" t="s">
        <v>976</v>
      </c>
      <c r="F76" s="181">
        <v>43472</v>
      </c>
      <c r="G76" s="181">
        <v>43737</v>
      </c>
      <c r="H76" s="182">
        <v>69989</v>
      </c>
      <c r="I76" s="183">
        <v>0.71</v>
      </c>
      <c r="J76" s="183">
        <f t="shared" si="0"/>
        <v>49.69</v>
      </c>
    </row>
    <row r="77" spans="2:10" x14ac:dyDescent="0.25">
      <c r="B77" s="179">
        <v>50</v>
      </c>
      <c r="C77" s="180">
        <v>31020387</v>
      </c>
      <c r="D77" s="180" t="s">
        <v>996</v>
      </c>
      <c r="E77" s="180" t="s">
        <v>977</v>
      </c>
      <c r="F77" s="181">
        <v>43472</v>
      </c>
      <c r="G77" s="181">
        <v>43737</v>
      </c>
      <c r="H77" s="182">
        <v>151</v>
      </c>
      <c r="I77" s="183">
        <v>0.71</v>
      </c>
      <c r="J77" s="183">
        <f t="shared" si="0"/>
        <v>0.11</v>
      </c>
    </row>
    <row r="78" spans="2:10" x14ac:dyDescent="0.25">
      <c r="B78" s="179">
        <v>51</v>
      </c>
      <c r="C78" s="180">
        <v>31020387</v>
      </c>
      <c r="D78" s="180" t="s">
        <v>996</v>
      </c>
      <c r="E78" s="180" t="s">
        <v>980</v>
      </c>
      <c r="F78" s="181">
        <v>43472</v>
      </c>
      <c r="G78" s="181">
        <v>43737</v>
      </c>
      <c r="H78" s="182">
        <v>249941</v>
      </c>
      <c r="I78" s="183">
        <v>0.71</v>
      </c>
      <c r="J78" s="183">
        <f t="shared" si="0"/>
        <v>177.46</v>
      </c>
    </row>
    <row r="79" spans="2:10" x14ac:dyDescent="0.25">
      <c r="B79" s="179">
        <v>52</v>
      </c>
      <c r="C79" s="180">
        <v>31020387</v>
      </c>
      <c r="D79" s="180" t="s">
        <v>996</v>
      </c>
      <c r="E79" s="180" t="s">
        <v>972</v>
      </c>
      <c r="F79" s="181">
        <v>43472</v>
      </c>
      <c r="G79" s="181">
        <v>43737</v>
      </c>
      <c r="H79" s="182">
        <v>436120</v>
      </c>
      <c r="I79" s="183">
        <v>0.71</v>
      </c>
      <c r="J79" s="183">
        <f t="shared" si="0"/>
        <v>309.64999999999998</v>
      </c>
    </row>
    <row r="80" spans="2:10" x14ac:dyDescent="0.25">
      <c r="B80" s="179">
        <v>53</v>
      </c>
      <c r="C80" s="180">
        <v>31020387</v>
      </c>
      <c r="D80" s="180" t="s">
        <v>996</v>
      </c>
      <c r="E80" s="180" t="s">
        <v>981</v>
      </c>
      <c r="F80" s="181">
        <v>43472</v>
      </c>
      <c r="G80" s="181">
        <v>43737</v>
      </c>
      <c r="H80" s="182">
        <v>677687</v>
      </c>
      <c r="I80" s="183">
        <v>0.71</v>
      </c>
      <c r="J80" s="183">
        <f t="shared" si="0"/>
        <v>481.16</v>
      </c>
    </row>
    <row r="81" spans="2:10" x14ac:dyDescent="0.25">
      <c r="B81" s="179">
        <v>54</v>
      </c>
      <c r="C81" s="180">
        <v>31020387</v>
      </c>
      <c r="D81" s="180" t="s">
        <v>996</v>
      </c>
      <c r="E81" s="180" t="s">
        <v>985</v>
      </c>
      <c r="F81" s="181">
        <v>43472</v>
      </c>
      <c r="G81" s="181">
        <v>43737</v>
      </c>
      <c r="H81" s="182">
        <v>1232254</v>
      </c>
      <c r="I81" s="183">
        <v>0.71</v>
      </c>
      <c r="J81" s="183">
        <f t="shared" si="0"/>
        <v>874.9</v>
      </c>
    </row>
    <row r="82" spans="2:10" x14ac:dyDescent="0.25">
      <c r="B82" s="179">
        <v>55</v>
      </c>
      <c r="C82" s="180">
        <v>31020645</v>
      </c>
      <c r="D82" s="180" t="s">
        <v>997</v>
      </c>
      <c r="E82" s="180" t="s">
        <v>976</v>
      </c>
      <c r="F82" s="181">
        <v>43647</v>
      </c>
      <c r="G82" s="181">
        <v>43738</v>
      </c>
      <c r="H82" s="182">
        <v>39357</v>
      </c>
      <c r="I82" s="183">
        <v>0.71</v>
      </c>
      <c r="J82" s="183">
        <f t="shared" si="0"/>
        <v>27.94</v>
      </c>
    </row>
    <row r="83" spans="2:10" x14ac:dyDescent="0.25">
      <c r="B83" s="179">
        <v>56</v>
      </c>
      <c r="C83" s="180">
        <v>31020645</v>
      </c>
      <c r="D83" s="180" t="s">
        <v>997</v>
      </c>
      <c r="E83" s="180" t="s">
        <v>977</v>
      </c>
      <c r="F83" s="181">
        <v>43647</v>
      </c>
      <c r="G83" s="181">
        <v>43738</v>
      </c>
      <c r="H83" s="182">
        <v>75</v>
      </c>
      <c r="I83" s="183">
        <v>0.71</v>
      </c>
      <c r="J83" s="183">
        <f t="shared" si="0"/>
        <v>0.05</v>
      </c>
    </row>
    <row r="84" spans="2:10" x14ac:dyDescent="0.25">
      <c r="B84" s="179">
        <v>57</v>
      </c>
      <c r="C84" s="180">
        <v>31020645</v>
      </c>
      <c r="D84" s="180" t="s">
        <v>997</v>
      </c>
      <c r="E84" s="180" t="s">
        <v>980</v>
      </c>
      <c r="F84" s="181">
        <v>43647</v>
      </c>
      <c r="G84" s="181">
        <v>43738</v>
      </c>
      <c r="H84" s="182">
        <v>32199</v>
      </c>
      <c r="I84" s="183">
        <v>0.71</v>
      </c>
      <c r="J84" s="183">
        <f t="shared" si="0"/>
        <v>22.86</v>
      </c>
    </row>
    <row r="85" spans="2:10" x14ac:dyDescent="0.25">
      <c r="B85" s="179">
        <v>58</v>
      </c>
      <c r="C85" s="180">
        <v>31020645</v>
      </c>
      <c r="D85" s="180" t="s">
        <v>997</v>
      </c>
      <c r="E85" s="180" t="s">
        <v>972</v>
      </c>
      <c r="F85" s="181">
        <v>43647</v>
      </c>
      <c r="G85" s="181">
        <v>43738</v>
      </c>
      <c r="H85" s="182">
        <v>249585</v>
      </c>
      <c r="I85" s="183">
        <v>0.71</v>
      </c>
      <c r="J85" s="183">
        <f t="shared" si="0"/>
        <v>177.21</v>
      </c>
    </row>
    <row r="86" spans="2:10" x14ac:dyDescent="0.25">
      <c r="B86" s="179">
        <v>59</v>
      </c>
      <c r="C86" s="180">
        <v>31020645</v>
      </c>
      <c r="D86" s="180" t="s">
        <v>997</v>
      </c>
      <c r="E86" s="180" t="s">
        <v>981</v>
      </c>
      <c r="F86" s="181">
        <v>43647</v>
      </c>
      <c r="G86" s="181">
        <v>43738</v>
      </c>
      <c r="H86" s="182">
        <v>413762</v>
      </c>
      <c r="I86" s="183">
        <v>0.71</v>
      </c>
      <c r="J86" s="183">
        <f t="shared" si="0"/>
        <v>293.77</v>
      </c>
    </row>
    <row r="87" spans="2:10" x14ac:dyDescent="0.25">
      <c r="B87" s="179">
        <v>60</v>
      </c>
      <c r="C87" s="180">
        <v>31020645</v>
      </c>
      <c r="D87" s="180" t="s">
        <v>997</v>
      </c>
      <c r="E87" s="180" t="s">
        <v>986</v>
      </c>
      <c r="F87" s="181">
        <v>43647</v>
      </c>
      <c r="G87" s="181">
        <v>43738</v>
      </c>
      <c r="H87" s="182">
        <v>243794</v>
      </c>
      <c r="I87" s="183">
        <v>0.71</v>
      </c>
      <c r="J87" s="183">
        <f t="shared" si="0"/>
        <v>173.09</v>
      </c>
    </row>
    <row r="88" spans="2:10" x14ac:dyDescent="0.25">
      <c r="B88" s="179">
        <v>61</v>
      </c>
      <c r="C88" s="180">
        <v>31139496</v>
      </c>
      <c r="D88" s="180" t="s">
        <v>998</v>
      </c>
      <c r="E88" s="180" t="s">
        <v>974</v>
      </c>
      <c r="F88" s="181">
        <v>43647</v>
      </c>
      <c r="G88" s="181">
        <v>43738</v>
      </c>
      <c r="H88" s="182">
        <v>24410</v>
      </c>
      <c r="I88" s="183">
        <v>0.71</v>
      </c>
      <c r="J88" s="183">
        <f t="shared" si="0"/>
        <v>17.329999999999998</v>
      </c>
    </row>
    <row r="89" spans="2:10" x14ac:dyDescent="0.25">
      <c r="B89" s="179">
        <v>62</v>
      </c>
      <c r="C89" s="180">
        <v>31139496</v>
      </c>
      <c r="D89" s="180" t="s">
        <v>998</v>
      </c>
      <c r="E89" s="180" t="s">
        <v>975</v>
      </c>
      <c r="F89" s="181">
        <v>43647</v>
      </c>
      <c r="G89" s="181">
        <v>43738</v>
      </c>
      <c r="H89" s="182">
        <v>194153</v>
      </c>
      <c r="I89" s="183">
        <v>0.71</v>
      </c>
      <c r="J89" s="183">
        <f t="shared" si="0"/>
        <v>137.85</v>
      </c>
    </row>
    <row r="90" spans="2:10" x14ac:dyDescent="0.25">
      <c r="B90" s="179">
        <v>63</v>
      </c>
      <c r="C90" s="180">
        <v>31139496</v>
      </c>
      <c r="D90" s="180" t="s">
        <v>998</v>
      </c>
      <c r="E90" s="180" t="s">
        <v>976</v>
      </c>
      <c r="F90" s="181">
        <v>43647</v>
      </c>
      <c r="G90" s="181">
        <v>43738</v>
      </c>
      <c r="H90" s="182">
        <v>50284</v>
      </c>
      <c r="I90" s="183">
        <v>0.71</v>
      </c>
      <c r="J90" s="183">
        <f t="shared" si="0"/>
        <v>35.700000000000003</v>
      </c>
    </row>
    <row r="91" spans="2:10" x14ac:dyDescent="0.25">
      <c r="B91" s="179">
        <v>64</v>
      </c>
      <c r="C91" s="180">
        <v>31139496</v>
      </c>
      <c r="D91" s="180" t="s">
        <v>998</v>
      </c>
      <c r="E91" s="180" t="s">
        <v>977</v>
      </c>
      <c r="F91" s="181">
        <v>43647</v>
      </c>
      <c r="G91" s="181">
        <v>43738</v>
      </c>
      <c r="H91" s="182">
        <v>28242</v>
      </c>
      <c r="I91" s="183">
        <v>0.71</v>
      </c>
      <c r="J91" s="183">
        <f t="shared" si="0"/>
        <v>20.05</v>
      </c>
    </row>
    <row r="92" spans="2:10" x14ac:dyDescent="0.25">
      <c r="B92" s="179">
        <v>65</v>
      </c>
      <c r="C92" s="180">
        <v>31139496</v>
      </c>
      <c r="D92" s="180" t="s">
        <v>998</v>
      </c>
      <c r="E92" s="180" t="s">
        <v>978</v>
      </c>
      <c r="F92" s="181">
        <v>43647</v>
      </c>
      <c r="G92" s="181">
        <v>43738</v>
      </c>
      <c r="H92" s="182">
        <v>299573</v>
      </c>
      <c r="I92" s="183">
        <v>0.71</v>
      </c>
      <c r="J92" s="183">
        <f t="shared" ref="J92:J155" si="1">ROUND(H92*(I92/1000),2)</f>
        <v>212.7</v>
      </c>
    </row>
    <row r="93" spans="2:10" x14ac:dyDescent="0.25">
      <c r="B93" s="179">
        <v>66</v>
      </c>
      <c r="C93" s="180">
        <v>31139496</v>
      </c>
      <c r="D93" s="180" t="s">
        <v>998</v>
      </c>
      <c r="E93" s="180" t="s">
        <v>979</v>
      </c>
      <c r="F93" s="181">
        <v>43647</v>
      </c>
      <c r="G93" s="181">
        <v>43738</v>
      </c>
      <c r="H93" s="182">
        <v>18393</v>
      </c>
      <c r="I93" s="183">
        <v>0.71</v>
      </c>
      <c r="J93" s="183">
        <f t="shared" si="1"/>
        <v>13.06</v>
      </c>
    </row>
    <row r="94" spans="2:10" x14ac:dyDescent="0.25">
      <c r="B94" s="179">
        <v>67</v>
      </c>
      <c r="C94" s="180">
        <v>31139496</v>
      </c>
      <c r="D94" s="180" t="s">
        <v>998</v>
      </c>
      <c r="E94" s="180" t="s">
        <v>980</v>
      </c>
      <c r="F94" s="181">
        <v>43647</v>
      </c>
      <c r="G94" s="181">
        <v>43738</v>
      </c>
      <c r="H94" s="182">
        <v>25641</v>
      </c>
      <c r="I94" s="183">
        <v>0.71</v>
      </c>
      <c r="J94" s="183">
        <f t="shared" si="1"/>
        <v>18.21</v>
      </c>
    </row>
    <row r="95" spans="2:10" x14ac:dyDescent="0.25">
      <c r="B95" s="179">
        <v>68</v>
      </c>
      <c r="C95" s="180">
        <v>31139496</v>
      </c>
      <c r="D95" s="180" t="s">
        <v>998</v>
      </c>
      <c r="E95" s="180" t="s">
        <v>972</v>
      </c>
      <c r="F95" s="181">
        <v>43647</v>
      </c>
      <c r="G95" s="181">
        <v>43738</v>
      </c>
      <c r="H95" s="182">
        <v>250064</v>
      </c>
      <c r="I95" s="183">
        <v>0.71</v>
      </c>
      <c r="J95" s="183">
        <f t="shared" si="1"/>
        <v>177.55</v>
      </c>
    </row>
    <row r="96" spans="2:10" x14ac:dyDescent="0.25">
      <c r="B96" s="179">
        <v>69</v>
      </c>
      <c r="C96" s="180">
        <v>31139496</v>
      </c>
      <c r="D96" s="180" t="s">
        <v>998</v>
      </c>
      <c r="E96" s="180" t="s">
        <v>981</v>
      </c>
      <c r="F96" s="181">
        <v>43647</v>
      </c>
      <c r="G96" s="181">
        <v>43738</v>
      </c>
      <c r="H96" s="182">
        <v>390402</v>
      </c>
      <c r="I96" s="183">
        <v>0.71</v>
      </c>
      <c r="J96" s="183">
        <f t="shared" si="1"/>
        <v>277.19</v>
      </c>
    </row>
    <row r="97" spans="2:10" x14ac:dyDescent="0.25">
      <c r="B97" s="179">
        <v>70</v>
      </c>
      <c r="C97" s="180">
        <v>31139496</v>
      </c>
      <c r="D97" s="180" t="s">
        <v>998</v>
      </c>
      <c r="E97" s="180" t="s">
        <v>982</v>
      </c>
      <c r="F97" s="181">
        <v>43647</v>
      </c>
      <c r="G97" s="181">
        <v>43738</v>
      </c>
      <c r="H97" s="182">
        <v>280404</v>
      </c>
      <c r="I97" s="183">
        <v>0.71</v>
      </c>
      <c r="J97" s="183">
        <f t="shared" si="1"/>
        <v>199.09</v>
      </c>
    </row>
    <row r="98" spans="2:10" x14ac:dyDescent="0.25">
      <c r="B98" s="179">
        <v>71</v>
      </c>
      <c r="C98" s="180">
        <v>31139496</v>
      </c>
      <c r="D98" s="180" t="s">
        <v>998</v>
      </c>
      <c r="E98" s="180" t="s">
        <v>983</v>
      </c>
      <c r="F98" s="181">
        <v>43647</v>
      </c>
      <c r="G98" s="181">
        <v>43738</v>
      </c>
      <c r="H98" s="182">
        <v>398362</v>
      </c>
      <c r="I98" s="183">
        <v>0.71</v>
      </c>
      <c r="J98" s="183">
        <f t="shared" si="1"/>
        <v>282.83999999999997</v>
      </c>
    </row>
    <row r="99" spans="2:10" x14ac:dyDescent="0.25">
      <c r="B99" s="179">
        <v>72</v>
      </c>
      <c r="C99" s="180">
        <v>31139496</v>
      </c>
      <c r="D99" s="180" t="s">
        <v>998</v>
      </c>
      <c r="E99" s="180" t="s">
        <v>984</v>
      </c>
      <c r="F99" s="181">
        <v>43647</v>
      </c>
      <c r="G99" s="181">
        <v>43738</v>
      </c>
      <c r="H99" s="182">
        <v>91089</v>
      </c>
      <c r="I99" s="183">
        <v>0.71</v>
      </c>
      <c r="J99" s="183">
        <f t="shared" si="1"/>
        <v>64.67</v>
      </c>
    </row>
    <row r="100" spans="2:10" x14ac:dyDescent="0.25">
      <c r="B100" s="179">
        <v>73</v>
      </c>
      <c r="C100" s="180">
        <v>31139496</v>
      </c>
      <c r="D100" s="180" t="s">
        <v>998</v>
      </c>
      <c r="E100" s="180" t="s">
        <v>985</v>
      </c>
      <c r="F100" s="181">
        <v>43647</v>
      </c>
      <c r="G100" s="181">
        <v>43738</v>
      </c>
      <c r="H100" s="182">
        <v>675083</v>
      </c>
      <c r="I100" s="183">
        <v>0.71</v>
      </c>
      <c r="J100" s="183">
        <f t="shared" si="1"/>
        <v>479.31</v>
      </c>
    </row>
    <row r="101" spans="2:10" x14ac:dyDescent="0.25">
      <c r="B101" s="179">
        <v>74</v>
      </c>
      <c r="C101" s="180">
        <v>31139496</v>
      </c>
      <c r="D101" s="180" t="s">
        <v>998</v>
      </c>
      <c r="E101" s="180" t="s">
        <v>986</v>
      </c>
      <c r="F101" s="181">
        <v>43647</v>
      </c>
      <c r="G101" s="181">
        <v>43738</v>
      </c>
      <c r="H101" s="182">
        <v>383265</v>
      </c>
      <c r="I101" s="183">
        <v>0.71</v>
      </c>
      <c r="J101" s="183">
        <f t="shared" si="1"/>
        <v>272.12</v>
      </c>
    </row>
    <row r="102" spans="2:10" x14ac:dyDescent="0.25">
      <c r="B102" s="179">
        <v>75</v>
      </c>
      <c r="C102" s="180">
        <v>31139496</v>
      </c>
      <c r="D102" s="180" t="s">
        <v>998</v>
      </c>
      <c r="E102" s="180" t="s">
        <v>999</v>
      </c>
      <c r="F102" s="181">
        <v>43647</v>
      </c>
      <c r="G102" s="181">
        <v>43738</v>
      </c>
      <c r="H102" s="182">
        <v>20416</v>
      </c>
      <c r="I102" s="183">
        <v>0.71</v>
      </c>
      <c r="J102" s="183">
        <f t="shared" si="1"/>
        <v>14.5</v>
      </c>
    </row>
    <row r="103" spans="2:10" x14ac:dyDescent="0.25">
      <c r="B103" s="179">
        <v>76</v>
      </c>
      <c r="C103" s="180">
        <v>31167727</v>
      </c>
      <c r="D103" s="180" t="s">
        <v>1000</v>
      </c>
      <c r="E103" s="180" t="s">
        <v>977</v>
      </c>
      <c r="F103" s="181">
        <v>43647</v>
      </c>
      <c r="G103" s="181">
        <v>43737</v>
      </c>
      <c r="H103" s="182">
        <v>124438</v>
      </c>
      <c r="I103" s="183">
        <v>0.71</v>
      </c>
      <c r="J103" s="183">
        <f t="shared" si="1"/>
        <v>88.35</v>
      </c>
    </row>
    <row r="104" spans="2:10" x14ac:dyDescent="0.25">
      <c r="B104" s="179">
        <v>77</v>
      </c>
      <c r="C104" s="180">
        <v>31167727</v>
      </c>
      <c r="D104" s="180" t="s">
        <v>1000</v>
      </c>
      <c r="E104" s="180" t="s">
        <v>978</v>
      </c>
      <c r="F104" s="181">
        <v>43647</v>
      </c>
      <c r="G104" s="181">
        <v>43737</v>
      </c>
      <c r="H104" s="182">
        <v>1142397</v>
      </c>
      <c r="I104" s="183">
        <v>0.71</v>
      </c>
      <c r="J104" s="183">
        <f t="shared" si="1"/>
        <v>811.1</v>
      </c>
    </row>
    <row r="105" spans="2:10" x14ac:dyDescent="0.25">
      <c r="B105" s="179">
        <v>78</v>
      </c>
      <c r="C105" s="180">
        <v>31167727</v>
      </c>
      <c r="D105" s="180" t="s">
        <v>1000</v>
      </c>
      <c r="E105" s="180" t="s">
        <v>979</v>
      </c>
      <c r="F105" s="181">
        <v>43647</v>
      </c>
      <c r="G105" s="181">
        <v>43737</v>
      </c>
      <c r="H105" s="182">
        <v>57505</v>
      </c>
      <c r="I105" s="183">
        <v>0.71</v>
      </c>
      <c r="J105" s="183">
        <f t="shared" si="1"/>
        <v>40.83</v>
      </c>
    </row>
    <row r="106" spans="2:10" x14ac:dyDescent="0.25">
      <c r="B106" s="179">
        <v>79</v>
      </c>
      <c r="C106" s="180">
        <v>31167727</v>
      </c>
      <c r="D106" s="180" t="s">
        <v>1000</v>
      </c>
      <c r="E106" s="180" t="s">
        <v>984</v>
      </c>
      <c r="F106" s="181">
        <v>43647</v>
      </c>
      <c r="G106" s="181">
        <v>43737</v>
      </c>
      <c r="H106" s="182">
        <v>125575</v>
      </c>
      <c r="I106" s="183">
        <v>0.71</v>
      </c>
      <c r="J106" s="183">
        <f t="shared" si="1"/>
        <v>89.16</v>
      </c>
    </row>
    <row r="107" spans="2:10" x14ac:dyDescent="0.25">
      <c r="B107" s="179">
        <v>80</v>
      </c>
      <c r="C107" s="180">
        <v>31167727</v>
      </c>
      <c r="D107" s="180" t="s">
        <v>1000</v>
      </c>
      <c r="E107" s="180" t="s">
        <v>986</v>
      </c>
      <c r="F107" s="181">
        <v>43647</v>
      </c>
      <c r="G107" s="181">
        <v>43737</v>
      </c>
      <c r="H107" s="182">
        <v>437928</v>
      </c>
      <c r="I107" s="183">
        <v>0.71</v>
      </c>
      <c r="J107" s="183">
        <f t="shared" si="1"/>
        <v>310.93</v>
      </c>
    </row>
    <row r="108" spans="2:10" x14ac:dyDescent="0.25">
      <c r="B108" s="179">
        <v>81</v>
      </c>
      <c r="C108" s="180">
        <v>31167727</v>
      </c>
      <c r="D108" s="180" t="s">
        <v>1000</v>
      </c>
      <c r="E108" s="180" t="s">
        <v>999</v>
      </c>
      <c r="F108" s="181">
        <v>43647</v>
      </c>
      <c r="G108" s="181">
        <v>43737</v>
      </c>
      <c r="H108" s="182">
        <v>85640</v>
      </c>
      <c r="I108" s="183">
        <v>0.71</v>
      </c>
      <c r="J108" s="183">
        <f t="shared" si="1"/>
        <v>60.8</v>
      </c>
    </row>
    <row r="109" spans="2:10" x14ac:dyDescent="0.25">
      <c r="B109" s="179">
        <v>82</v>
      </c>
      <c r="C109" s="180">
        <v>31428650</v>
      </c>
      <c r="D109" s="180" t="s">
        <v>1001</v>
      </c>
      <c r="E109" s="180" t="s">
        <v>974</v>
      </c>
      <c r="F109" s="181">
        <v>43556</v>
      </c>
      <c r="G109" s="181">
        <v>43737</v>
      </c>
      <c r="H109" s="182">
        <v>11680</v>
      </c>
      <c r="I109" s="183">
        <v>0.71</v>
      </c>
      <c r="J109" s="183">
        <f t="shared" si="1"/>
        <v>8.2899999999999991</v>
      </c>
    </row>
    <row r="110" spans="2:10" x14ac:dyDescent="0.25">
      <c r="B110" s="179">
        <v>83</v>
      </c>
      <c r="C110" s="180">
        <v>31428650</v>
      </c>
      <c r="D110" s="180" t="s">
        <v>1001</v>
      </c>
      <c r="E110" s="180" t="s">
        <v>975</v>
      </c>
      <c r="F110" s="181">
        <v>43556</v>
      </c>
      <c r="G110" s="181">
        <v>43737</v>
      </c>
      <c r="H110" s="182">
        <v>100366</v>
      </c>
      <c r="I110" s="183">
        <v>0.71</v>
      </c>
      <c r="J110" s="183">
        <f t="shared" si="1"/>
        <v>71.260000000000005</v>
      </c>
    </row>
    <row r="111" spans="2:10" x14ac:dyDescent="0.25">
      <c r="B111" s="179">
        <v>84</v>
      </c>
      <c r="C111" s="180">
        <v>31428650</v>
      </c>
      <c r="D111" s="180" t="s">
        <v>1001</v>
      </c>
      <c r="E111" s="180" t="s">
        <v>976</v>
      </c>
      <c r="F111" s="181">
        <v>43556</v>
      </c>
      <c r="G111" s="181">
        <v>43737</v>
      </c>
      <c r="H111" s="182">
        <v>20893</v>
      </c>
      <c r="I111" s="183">
        <v>0.71</v>
      </c>
      <c r="J111" s="183">
        <f t="shared" si="1"/>
        <v>14.83</v>
      </c>
    </row>
    <row r="112" spans="2:10" x14ac:dyDescent="0.25">
      <c r="B112" s="179">
        <v>85</v>
      </c>
      <c r="C112" s="180">
        <v>31428650</v>
      </c>
      <c r="D112" s="180" t="s">
        <v>1001</v>
      </c>
      <c r="E112" s="180" t="s">
        <v>977</v>
      </c>
      <c r="F112" s="181">
        <v>43556</v>
      </c>
      <c r="G112" s="181">
        <v>43737</v>
      </c>
      <c r="H112" s="182">
        <v>17146</v>
      </c>
      <c r="I112" s="183">
        <v>0.71</v>
      </c>
      <c r="J112" s="183">
        <f t="shared" si="1"/>
        <v>12.17</v>
      </c>
    </row>
    <row r="113" spans="2:10" x14ac:dyDescent="0.25">
      <c r="B113" s="179">
        <v>86</v>
      </c>
      <c r="C113" s="180">
        <v>31428650</v>
      </c>
      <c r="D113" s="180" t="s">
        <v>1001</v>
      </c>
      <c r="E113" s="180" t="s">
        <v>978</v>
      </c>
      <c r="F113" s="181">
        <v>43556</v>
      </c>
      <c r="G113" s="181">
        <v>43737</v>
      </c>
      <c r="H113" s="182">
        <v>178589</v>
      </c>
      <c r="I113" s="183">
        <v>0.71</v>
      </c>
      <c r="J113" s="183">
        <f t="shared" si="1"/>
        <v>126.8</v>
      </c>
    </row>
    <row r="114" spans="2:10" x14ac:dyDescent="0.25">
      <c r="B114" s="179">
        <v>87</v>
      </c>
      <c r="C114" s="180">
        <v>31428650</v>
      </c>
      <c r="D114" s="180" t="s">
        <v>1001</v>
      </c>
      <c r="E114" s="180" t="s">
        <v>979</v>
      </c>
      <c r="F114" s="181">
        <v>43556</v>
      </c>
      <c r="G114" s="181">
        <v>43737</v>
      </c>
      <c r="H114" s="182">
        <v>7847</v>
      </c>
      <c r="I114" s="183">
        <v>0.71</v>
      </c>
      <c r="J114" s="183">
        <f t="shared" si="1"/>
        <v>5.57</v>
      </c>
    </row>
    <row r="115" spans="2:10" x14ac:dyDescent="0.25">
      <c r="B115" s="179">
        <v>88</v>
      </c>
      <c r="C115" s="180">
        <v>31428650</v>
      </c>
      <c r="D115" s="180" t="s">
        <v>1001</v>
      </c>
      <c r="E115" s="180" t="s">
        <v>980</v>
      </c>
      <c r="F115" s="181">
        <v>43556</v>
      </c>
      <c r="G115" s="181">
        <v>43737</v>
      </c>
      <c r="H115" s="182">
        <v>16971</v>
      </c>
      <c r="I115" s="183">
        <v>0.71</v>
      </c>
      <c r="J115" s="183">
        <f t="shared" si="1"/>
        <v>12.05</v>
      </c>
    </row>
    <row r="116" spans="2:10" x14ac:dyDescent="0.25">
      <c r="B116" s="179">
        <v>89</v>
      </c>
      <c r="C116" s="180">
        <v>31428650</v>
      </c>
      <c r="D116" s="180" t="s">
        <v>1001</v>
      </c>
      <c r="E116" s="180" t="s">
        <v>972</v>
      </c>
      <c r="F116" s="181">
        <v>43556</v>
      </c>
      <c r="G116" s="181">
        <v>43737</v>
      </c>
      <c r="H116" s="182">
        <v>120806</v>
      </c>
      <c r="I116" s="183">
        <v>0.71</v>
      </c>
      <c r="J116" s="183">
        <f t="shared" si="1"/>
        <v>85.77</v>
      </c>
    </row>
    <row r="117" spans="2:10" x14ac:dyDescent="0.25">
      <c r="B117" s="179">
        <v>90</v>
      </c>
      <c r="C117" s="180">
        <v>31428650</v>
      </c>
      <c r="D117" s="180" t="s">
        <v>1001</v>
      </c>
      <c r="E117" s="180" t="s">
        <v>981</v>
      </c>
      <c r="F117" s="181">
        <v>43556</v>
      </c>
      <c r="G117" s="181">
        <v>43737</v>
      </c>
      <c r="H117" s="182">
        <v>179388</v>
      </c>
      <c r="I117" s="183">
        <v>0.71</v>
      </c>
      <c r="J117" s="183">
        <f t="shared" si="1"/>
        <v>127.37</v>
      </c>
    </row>
    <row r="118" spans="2:10" x14ac:dyDescent="0.25">
      <c r="B118" s="179">
        <v>91</v>
      </c>
      <c r="C118" s="180">
        <v>31428650</v>
      </c>
      <c r="D118" s="180" t="s">
        <v>1001</v>
      </c>
      <c r="E118" s="180" t="s">
        <v>982</v>
      </c>
      <c r="F118" s="181">
        <v>43556</v>
      </c>
      <c r="G118" s="181">
        <v>43737</v>
      </c>
      <c r="H118" s="182">
        <v>150837</v>
      </c>
      <c r="I118" s="183">
        <v>0.71</v>
      </c>
      <c r="J118" s="183">
        <f t="shared" si="1"/>
        <v>107.09</v>
      </c>
    </row>
    <row r="119" spans="2:10" x14ac:dyDescent="0.25">
      <c r="B119" s="179">
        <v>92</v>
      </c>
      <c r="C119" s="180">
        <v>31428650</v>
      </c>
      <c r="D119" s="180" t="s">
        <v>1001</v>
      </c>
      <c r="E119" s="180" t="s">
        <v>983</v>
      </c>
      <c r="F119" s="181">
        <v>43556</v>
      </c>
      <c r="G119" s="181">
        <v>43737</v>
      </c>
      <c r="H119" s="182">
        <v>167793</v>
      </c>
      <c r="I119" s="183">
        <v>0.71</v>
      </c>
      <c r="J119" s="183">
        <f t="shared" si="1"/>
        <v>119.13</v>
      </c>
    </row>
    <row r="120" spans="2:10" x14ac:dyDescent="0.25">
      <c r="B120" s="179">
        <v>93</v>
      </c>
      <c r="C120" s="180">
        <v>31428650</v>
      </c>
      <c r="D120" s="180" t="s">
        <v>1001</v>
      </c>
      <c r="E120" s="180" t="s">
        <v>984</v>
      </c>
      <c r="F120" s="181">
        <v>43556</v>
      </c>
      <c r="G120" s="181">
        <v>43737</v>
      </c>
      <c r="H120" s="182">
        <v>44815</v>
      </c>
      <c r="I120" s="183">
        <v>0.71</v>
      </c>
      <c r="J120" s="183">
        <f t="shared" si="1"/>
        <v>31.82</v>
      </c>
    </row>
    <row r="121" spans="2:10" x14ac:dyDescent="0.25">
      <c r="B121" s="179">
        <v>94</v>
      </c>
      <c r="C121" s="180">
        <v>31428650</v>
      </c>
      <c r="D121" s="180" t="s">
        <v>1001</v>
      </c>
      <c r="E121" s="180" t="s">
        <v>985</v>
      </c>
      <c r="F121" s="181">
        <v>43556</v>
      </c>
      <c r="G121" s="181">
        <v>43737</v>
      </c>
      <c r="H121" s="182">
        <v>350314</v>
      </c>
      <c r="I121" s="183">
        <v>0.71</v>
      </c>
      <c r="J121" s="183">
        <f t="shared" si="1"/>
        <v>248.72</v>
      </c>
    </row>
    <row r="122" spans="2:10" x14ac:dyDescent="0.25">
      <c r="B122" s="179">
        <v>95</v>
      </c>
      <c r="C122" s="180">
        <v>31428650</v>
      </c>
      <c r="D122" s="180" t="s">
        <v>1001</v>
      </c>
      <c r="E122" s="180" t="s">
        <v>986</v>
      </c>
      <c r="F122" s="181">
        <v>43556</v>
      </c>
      <c r="G122" s="181">
        <v>43737</v>
      </c>
      <c r="H122" s="182">
        <v>161807</v>
      </c>
      <c r="I122" s="183">
        <v>0.71</v>
      </c>
      <c r="J122" s="183">
        <f t="shared" si="1"/>
        <v>114.88</v>
      </c>
    </row>
    <row r="123" spans="2:10" x14ac:dyDescent="0.25">
      <c r="B123" s="179">
        <v>96</v>
      </c>
      <c r="C123" s="180">
        <v>31428650</v>
      </c>
      <c r="D123" s="180" t="s">
        <v>1001</v>
      </c>
      <c r="E123" s="180" t="s">
        <v>999</v>
      </c>
      <c r="F123" s="181">
        <v>43556</v>
      </c>
      <c r="G123" s="181">
        <v>43737</v>
      </c>
      <c r="H123" s="182">
        <v>11296</v>
      </c>
      <c r="I123" s="183">
        <v>0.71</v>
      </c>
      <c r="J123" s="183">
        <f t="shared" si="1"/>
        <v>8.02</v>
      </c>
    </row>
    <row r="124" spans="2:10" x14ac:dyDescent="0.25">
      <c r="B124" s="179">
        <v>97</v>
      </c>
      <c r="C124" s="180">
        <v>31451722</v>
      </c>
      <c r="D124" s="180" t="s">
        <v>1002</v>
      </c>
      <c r="E124" s="180" t="s">
        <v>975</v>
      </c>
      <c r="F124" s="181">
        <v>43617</v>
      </c>
      <c r="G124" s="181">
        <v>43646</v>
      </c>
      <c r="H124" s="182">
        <v>3</v>
      </c>
      <c r="I124" s="183">
        <v>0.71</v>
      </c>
      <c r="J124" s="183">
        <f t="shared" si="1"/>
        <v>0</v>
      </c>
    </row>
    <row r="125" spans="2:10" x14ac:dyDescent="0.25">
      <c r="B125" s="179">
        <v>98</v>
      </c>
      <c r="C125" s="180">
        <v>31451722</v>
      </c>
      <c r="D125" s="180" t="s">
        <v>1002</v>
      </c>
      <c r="E125" s="180" t="s">
        <v>976</v>
      </c>
      <c r="F125" s="181">
        <v>43617</v>
      </c>
      <c r="G125" s="181">
        <v>43646</v>
      </c>
      <c r="H125" s="182">
        <v>2</v>
      </c>
      <c r="I125" s="183">
        <v>0.71</v>
      </c>
      <c r="J125" s="183">
        <f t="shared" si="1"/>
        <v>0</v>
      </c>
    </row>
    <row r="126" spans="2:10" x14ac:dyDescent="0.25">
      <c r="B126" s="179">
        <v>99</v>
      </c>
      <c r="C126" s="180">
        <v>31451722</v>
      </c>
      <c r="D126" s="180" t="s">
        <v>1002</v>
      </c>
      <c r="E126" s="180" t="s">
        <v>972</v>
      </c>
      <c r="F126" s="181">
        <v>43617</v>
      </c>
      <c r="G126" s="181">
        <v>43646</v>
      </c>
      <c r="H126" s="182">
        <v>9</v>
      </c>
      <c r="I126" s="183">
        <v>0.71</v>
      </c>
      <c r="J126" s="183">
        <f t="shared" si="1"/>
        <v>0.01</v>
      </c>
    </row>
    <row r="127" spans="2:10" x14ac:dyDescent="0.25">
      <c r="B127" s="179">
        <v>100</v>
      </c>
      <c r="C127" s="180">
        <v>31451722</v>
      </c>
      <c r="D127" s="180" t="s">
        <v>1002</v>
      </c>
      <c r="E127" s="180" t="s">
        <v>981</v>
      </c>
      <c r="F127" s="181">
        <v>43617</v>
      </c>
      <c r="G127" s="181">
        <v>43646</v>
      </c>
      <c r="H127" s="182">
        <v>11</v>
      </c>
      <c r="I127" s="183">
        <v>0.71</v>
      </c>
      <c r="J127" s="183">
        <f t="shared" si="1"/>
        <v>0.01</v>
      </c>
    </row>
    <row r="128" spans="2:10" x14ac:dyDescent="0.25">
      <c r="B128" s="179">
        <v>101</v>
      </c>
      <c r="C128" s="180">
        <v>31451722</v>
      </c>
      <c r="D128" s="180" t="s">
        <v>1002</v>
      </c>
      <c r="E128" s="180" t="s">
        <v>985</v>
      </c>
      <c r="F128" s="181">
        <v>43617</v>
      </c>
      <c r="G128" s="181">
        <v>43646</v>
      </c>
      <c r="H128" s="182">
        <v>22</v>
      </c>
      <c r="I128" s="183">
        <v>0.71</v>
      </c>
      <c r="J128" s="183">
        <f t="shared" si="1"/>
        <v>0.02</v>
      </c>
    </row>
    <row r="129" spans="2:10" x14ac:dyDescent="0.25">
      <c r="B129" s="179">
        <v>102</v>
      </c>
      <c r="C129" s="180">
        <v>31451722</v>
      </c>
      <c r="D129" s="180" t="s">
        <v>1002</v>
      </c>
      <c r="E129" s="180" t="s">
        <v>986</v>
      </c>
      <c r="F129" s="181">
        <v>43617</v>
      </c>
      <c r="G129" s="181">
        <v>43646</v>
      </c>
      <c r="H129" s="182">
        <v>9</v>
      </c>
      <c r="I129" s="183">
        <v>0.71</v>
      </c>
      <c r="J129" s="183">
        <f t="shared" si="1"/>
        <v>0.01</v>
      </c>
    </row>
    <row r="130" spans="2:10" x14ac:dyDescent="0.25">
      <c r="B130" s="179">
        <v>103</v>
      </c>
      <c r="C130" s="180">
        <v>31619782</v>
      </c>
      <c r="D130" s="180" t="s">
        <v>1003</v>
      </c>
      <c r="E130" s="180" t="s">
        <v>986</v>
      </c>
      <c r="F130" s="181">
        <v>43647</v>
      </c>
      <c r="G130" s="181">
        <v>43709</v>
      </c>
      <c r="H130" s="182">
        <v>690781</v>
      </c>
      <c r="I130" s="183">
        <v>0.71</v>
      </c>
      <c r="J130" s="183">
        <f t="shared" si="1"/>
        <v>490.45</v>
      </c>
    </row>
    <row r="131" spans="2:10" x14ac:dyDescent="0.25">
      <c r="B131" s="179">
        <v>104</v>
      </c>
      <c r="C131" s="180">
        <v>31893644</v>
      </c>
      <c r="D131" s="180" t="s">
        <v>1004</v>
      </c>
      <c r="E131" s="180" t="s">
        <v>975</v>
      </c>
      <c r="F131" s="181">
        <v>43626</v>
      </c>
      <c r="G131" s="181">
        <v>43737</v>
      </c>
      <c r="H131" s="182">
        <v>54625</v>
      </c>
      <c r="I131" s="183">
        <v>0.71</v>
      </c>
      <c r="J131" s="183">
        <f t="shared" si="1"/>
        <v>38.78</v>
      </c>
    </row>
    <row r="132" spans="2:10" x14ac:dyDescent="0.25">
      <c r="B132" s="179">
        <v>105</v>
      </c>
      <c r="C132" s="180">
        <v>31893644</v>
      </c>
      <c r="D132" s="180" t="s">
        <v>1004</v>
      </c>
      <c r="E132" s="180" t="s">
        <v>976</v>
      </c>
      <c r="F132" s="181">
        <v>43626</v>
      </c>
      <c r="G132" s="181">
        <v>43737</v>
      </c>
      <c r="H132" s="182">
        <v>11683</v>
      </c>
      <c r="I132" s="183">
        <v>0.71</v>
      </c>
      <c r="J132" s="183">
        <f t="shared" si="1"/>
        <v>8.2899999999999991</v>
      </c>
    </row>
    <row r="133" spans="2:10" x14ac:dyDescent="0.25">
      <c r="B133" s="179">
        <v>106</v>
      </c>
      <c r="C133" s="180">
        <v>31893644</v>
      </c>
      <c r="D133" s="180" t="s">
        <v>1004</v>
      </c>
      <c r="E133" s="180" t="s">
        <v>977</v>
      </c>
      <c r="F133" s="181">
        <v>43626</v>
      </c>
      <c r="G133" s="181">
        <v>43737</v>
      </c>
      <c r="H133" s="182">
        <v>20</v>
      </c>
      <c r="I133" s="183">
        <v>0.71</v>
      </c>
      <c r="J133" s="183">
        <f t="shared" si="1"/>
        <v>0.01</v>
      </c>
    </row>
    <row r="134" spans="2:10" x14ac:dyDescent="0.25">
      <c r="B134" s="179">
        <v>107</v>
      </c>
      <c r="C134" s="180">
        <v>31893644</v>
      </c>
      <c r="D134" s="180" t="s">
        <v>1004</v>
      </c>
      <c r="E134" s="180" t="s">
        <v>978</v>
      </c>
      <c r="F134" s="181">
        <v>43626</v>
      </c>
      <c r="G134" s="181">
        <v>43737</v>
      </c>
      <c r="H134" s="182">
        <v>54767</v>
      </c>
      <c r="I134" s="183">
        <v>0.71</v>
      </c>
      <c r="J134" s="183">
        <f t="shared" si="1"/>
        <v>38.880000000000003</v>
      </c>
    </row>
    <row r="135" spans="2:10" x14ac:dyDescent="0.25">
      <c r="B135" s="179">
        <v>108</v>
      </c>
      <c r="C135" s="180">
        <v>31893644</v>
      </c>
      <c r="D135" s="180" t="s">
        <v>1004</v>
      </c>
      <c r="E135" s="180" t="s">
        <v>980</v>
      </c>
      <c r="F135" s="181">
        <v>43626</v>
      </c>
      <c r="G135" s="181">
        <v>43737</v>
      </c>
      <c r="H135" s="182">
        <v>9327</v>
      </c>
      <c r="I135" s="183">
        <v>0.71</v>
      </c>
      <c r="J135" s="183">
        <f t="shared" si="1"/>
        <v>6.62</v>
      </c>
    </row>
    <row r="136" spans="2:10" x14ac:dyDescent="0.25">
      <c r="B136" s="179">
        <v>109</v>
      </c>
      <c r="C136" s="180">
        <v>31893644</v>
      </c>
      <c r="D136" s="180" t="s">
        <v>1004</v>
      </c>
      <c r="E136" s="180" t="s">
        <v>972</v>
      </c>
      <c r="F136" s="181">
        <v>43626</v>
      </c>
      <c r="G136" s="181">
        <v>43737</v>
      </c>
      <c r="H136" s="182">
        <v>58963</v>
      </c>
      <c r="I136" s="183">
        <v>0.71</v>
      </c>
      <c r="J136" s="183">
        <f t="shared" si="1"/>
        <v>41.86</v>
      </c>
    </row>
    <row r="137" spans="2:10" x14ac:dyDescent="0.25">
      <c r="B137" s="179">
        <v>110</v>
      </c>
      <c r="C137" s="180">
        <v>31893644</v>
      </c>
      <c r="D137" s="180" t="s">
        <v>1004</v>
      </c>
      <c r="E137" s="180" t="s">
        <v>981</v>
      </c>
      <c r="F137" s="181">
        <v>43626</v>
      </c>
      <c r="G137" s="181">
        <v>43737</v>
      </c>
      <c r="H137" s="182">
        <v>105714</v>
      </c>
      <c r="I137" s="183">
        <v>0.71</v>
      </c>
      <c r="J137" s="183">
        <f t="shared" si="1"/>
        <v>75.06</v>
      </c>
    </row>
    <row r="138" spans="2:10" x14ac:dyDescent="0.25">
      <c r="B138" s="179">
        <v>111</v>
      </c>
      <c r="C138" s="180">
        <v>31893644</v>
      </c>
      <c r="D138" s="180" t="s">
        <v>1004</v>
      </c>
      <c r="E138" s="180" t="s">
        <v>982</v>
      </c>
      <c r="F138" s="181">
        <v>43626</v>
      </c>
      <c r="G138" s="181">
        <v>43737</v>
      </c>
      <c r="H138" s="182">
        <v>75355</v>
      </c>
      <c r="I138" s="183">
        <v>0.71</v>
      </c>
      <c r="J138" s="183">
        <f t="shared" si="1"/>
        <v>53.5</v>
      </c>
    </row>
    <row r="139" spans="2:10" x14ac:dyDescent="0.25">
      <c r="B139" s="179">
        <v>112</v>
      </c>
      <c r="C139" s="180">
        <v>31893644</v>
      </c>
      <c r="D139" s="180" t="s">
        <v>1004</v>
      </c>
      <c r="E139" s="180" t="s">
        <v>986</v>
      </c>
      <c r="F139" s="181">
        <v>43626</v>
      </c>
      <c r="G139" s="181">
        <v>43737</v>
      </c>
      <c r="H139" s="182">
        <v>105641</v>
      </c>
      <c r="I139" s="183">
        <v>0.71</v>
      </c>
      <c r="J139" s="183">
        <f t="shared" si="1"/>
        <v>75.010000000000005</v>
      </c>
    </row>
    <row r="140" spans="2:10" x14ac:dyDescent="0.25">
      <c r="B140" s="179">
        <v>113</v>
      </c>
      <c r="C140" s="180">
        <v>31945057</v>
      </c>
      <c r="D140" s="180" t="s">
        <v>1005</v>
      </c>
      <c r="E140" s="180" t="s">
        <v>975</v>
      </c>
      <c r="F140" s="181">
        <v>43557</v>
      </c>
      <c r="G140" s="181">
        <v>43737</v>
      </c>
      <c r="H140" s="182">
        <v>2691534</v>
      </c>
      <c r="I140" s="183">
        <v>0.71</v>
      </c>
      <c r="J140" s="183">
        <f t="shared" si="1"/>
        <v>1910.99</v>
      </c>
    </row>
    <row r="141" spans="2:10" x14ac:dyDescent="0.25">
      <c r="B141" s="179">
        <v>114</v>
      </c>
      <c r="C141" s="180">
        <v>31954455</v>
      </c>
      <c r="D141" s="180" t="s">
        <v>1006</v>
      </c>
      <c r="E141" s="180" t="s">
        <v>974</v>
      </c>
      <c r="F141" s="181">
        <v>43584</v>
      </c>
      <c r="G141" s="181">
        <v>43830</v>
      </c>
      <c r="H141" s="182">
        <v>33</v>
      </c>
      <c r="I141" s="183">
        <v>0.71</v>
      </c>
      <c r="J141" s="183">
        <f t="shared" si="1"/>
        <v>0.02</v>
      </c>
    </row>
    <row r="142" spans="2:10" x14ac:dyDescent="0.25">
      <c r="B142" s="179">
        <v>115</v>
      </c>
      <c r="C142" s="180">
        <v>31954455</v>
      </c>
      <c r="D142" s="180" t="s">
        <v>1006</v>
      </c>
      <c r="E142" s="180" t="s">
        <v>975</v>
      </c>
      <c r="F142" s="181">
        <v>43584</v>
      </c>
      <c r="G142" s="181">
        <v>43830</v>
      </c>
      <c r="H142" s="182">
        <v>32</v>
      </c>
      <c r="I142" s="183">
        <v>0.71</v>
      </c>
      <c r="J142" s="183">
        <f t="shared" si="1"/>
        <v>0.02</v>
      </c>
    </row>
    <row r="143" spans="2:10" x14ac:dyDescent="0.25">
      <c r="B143" s="179">
        <v>116</v>
      </c>
      <c r="C143" s="180">
        <v>31954455</v>
      </c>
      <c r="D143" s="180" t="s">
        <v>1006</v>
      </c>
      <c r="E143" s="180" t="s">
        <v>977</v>
      </c>
      <c r="F143" s="181">
        <v>43584</v>
      </c>
      <c r="G143" s="181">
        <v>43830</v>
      </c>
      <c r="H143" s="182">
        <v>9</v>
      </c>
      <c r="I143" s="183">
        <v>0.71</v>
      </c>
      <c r="J143" s="183">
        <f t="shared" si="1"/>
        <v>0.01</v>
      </c>
    </row>
    <row r="144" spans="2:10" x14ac:dyDescent="0.25">
      <c r="B144" s="179">
        <v>117</v>
      </c>
      <c r="C144" s="180">
        <v>31954455</v>
      </c>
      <c r="D144" s="180" t="s">
        <v>1006</v>
      </c>
      <c r="E144" s="180" t="s">
        <v>978</v>
      </c>
      <c r="F144" s="181">
        <v>43584</v>
      </c>
      <c r="G144" s="181">
        <v>43830</v>
      </c>
      <c r="H144" s="182">
        <v>15</v>
      </c>
      <c r="I144" s="183">
        <v>0.71</v>
      </c>
      <c r="J144" s="183">
        <f t="shared" si="1"/>
        <v>0.01</v>
      </c>
    </row>
    <row r="145" spans="2:10" x14ac:dyDescent="0.25">
      <c r="B145" s="179">
        <v>118</v>
      </c>
      <c r="C145" s="180">
        <v>31954455</v>
      </c>
      <c r="D145" s="180" t="s">
        <v>1006</v>
      </c>
      <c r="E145" s="180" t="s">
        <v>1007</v>
      </c>
      <c r="F145" s="181">
        <v>43584</v>
      </c>
      <c r="G145" s="181">
        <v>43830</v>
      </c>
      <c r="H145" s="182">
        <v>708927</v>
      </c>
      <c r="I145" s="183">
        <v>0.71</v>
      </c>
      <c r="J145" s="183">
        <f t="shared" si="1"/>
        <v>503.34</v>
      </c>
    </row>
    <row r="146" spans="2:10" x14ac:dyDescent="0.25">
      <c r="B146" s="179">
        <v>119</v>
      </c>
      <c r="C146" s="180">
        <v>31954455</v>
      </c>
      <c r="D146" s="180" t="s">
        <v>1006</v>
      </c>
      <c r="E146" s="180" t="s">
        <v>1008</v>
      </c>
      <c r="F146" s="181">
        <v>43584</v>
      </c>
      <c r="G146" s="181">
        <v>43830</v>
      </c>
      <c r="H146" s="182">
        <v>157</v>
      </c>
      <c r="I146" s="183">
        <v>0.71</v>
      </c>
      <c r="J146" s="183">
        <f t="shared" si="1"/>
        <v>0.11</v>
      </c>
    </row>
    <row r="147" spans="2:10" x14ac:dyDescent="0.25">
      <c r="B147" s="179">
        <v>120</v>
      </c>
      <c r="C147" s="180">
        <v>31954455</v>
      </c>
      <c r="D147" s="180" t="s">
        <v>1006</v>
      </c>
      <c r="E147" s="180" t="s">
        <v>1009</v>
      </c>
      <c r="F147" s="181">
        <v>43584</v>
      </c>
      <c r="G147" s="181">
        <v>43830</v>
      </c>
      <c r="H147" s="182">
        <v>5</v>
      </c>
      <c r="I147" s="183">
        <v>0.71</v>
      </c>
      <c r="J147" s="183">
        <f t="shared" si="1"/>
        <v>0</v>
      </c>
    </row>
    <row r="148" spans="2:10" x14ac:dyDescent="0.25">
      <c r="B148" s="179">
        <v>121</v>
      </c>
      <c r="C148" s="180">
        <v>31954455</v>
      </c>
      <c r="D148" s="180" t="s">
        <v>1006</v>
      </c>
      <c r="E148" s="180" t="s">
        <v>979</v>
      </c>
      <c r="F148" s="181">
        <v>43584</v>
      </c>
      <c r="G148" s="181">
        <v>43830</v>
      </c>
      <c r="H148" s="182">
        <v>15</v>
      </c>
      <c r="I148" s="183">
        <v>0.71</v>
      </c>
      <c r="J148" s="183">
        <f t="shared" si="1"/>
        <v>0.01</v>
      </c>
    </row>
    <row r="149" spans="2:10" x14ac:dyDescent="0.25">
      <c r="B149" s="179">
        <v>122</v>
      </c>
      <c r="C149" s="180">
        <v>31954455</v>
      </c>
      <c r="D149" s="180" t="s">
        <v>1006</v>
      </c>
      <c r="E149" s="180" t="s">
        <v>982</v>
      </c>
      <c r="F149" s="181">
        <v>43584</v>
      </c>
      <c r="G149" s="181">
        <v>43830</v>
      </c>
      <c r="H149" s="182">
        <v>49</v>
      </c>
      <c r="I149" s="183">
        <v>0.71</v>
      </c>
      <c r="J149" s="183">
        <f t="shared" si="1"/>
        <v>0.03</v>
      </c>
    </row>
    <row r="150" spans="2:10" x14ac:dyDescent="0.25">
      <c r="B150" s="179">
        <v>123</v>
      </c>
      <c r="C150" s="180">
        <v>31954455</v>
      </c>
      <c r="D150" s="180" t="s">
        <v>1006</v>
      </c>
      <c r="E150" s="180" t="s">
        <v>984</v>
      </c>
      <c r="F150" s="181">
        <v>43584</v>
      </c>
      <c r="G150" s="181">
        <v>43830</v>
      </c>
      <c r="H150" s="182">
        <v>26</v>
      </c>
      <c r="I150" s="183">
        <v>0.71</v>
      </c>
      <c r="J150" s="183">
        <f t="shared" si="1"/>
        <v>0.02</v>
      </c>
    </row>
    <row r="151" spans="2:10" x14ac:dyDescent="0.25">
      <c r="B151" s="179">
        <v>124</v>
      </c>
      <c r="C151" s="180">
        <v>31954455</v>
      </c>
      <c r="D151" s="180" t="s">
        <v>1006</v>
      </c>
      <c r="E151" s="180" t="s">
        <v>985</v>
      </c>
      <c r="F151" s="181">
        <v>43584</v>
      </c>
      <c r="G151" s="181">
        <v>43830</v>
      </c>
      <c r="H151" s="182">
        <v>50</v>
      </c>
      <c r="I151" s="183">
        <v>0.71</v>
      </c>
      <c r="J151" s="183">
        <f t="shared" si="1"/>
        <v>0.04</v>
      </c>
    </row>
    <row r="152" spans="2:10" x14ac:dyDescent="0.25">
      <c r="B152" s="179">
        <v>125</v>
      </c>
      <c r="C152" s="180">
        <v>31974827</v>
      </c>
      <c r="D152" s="180" t="s">
        <v>1010</v>
      </c>
      <c r="E152" s="180" t="s">
        <v>985</v>
      </c>
      <c r="F152" s="181">
        <v>43525</v>
      </c>
      <c r="G152" s="181">
        <v>43662</v>
      </c>
      <c r="H152" s="182">
        <v>7262592</v>
      </c>
      <c r="I152" s="183">
        <v>0.71</v>
      </c>
      <c r="J152" s="183">
        <f t="shared" si="1"/>
        <v>5156.4399999999996</v>
      </c>
    </row>
    <row r="153" spans="2:10" x14ac:dyDescent="0.25">
      <c r="B153" s="179">
        <v>126</v>
      </c>
      <c r="C153" s="180">
        <v>31975897</v>
      </c>
      <c r="D153" s="180" t="s">
        <v>1011</v>
      </c>
      <c r="E153" s="180" t="s">
        <v>978</v>
      </c>
      <c r="F153" s="181">
        <v>43556</v>
      </c>
      <c r="G153" s="181">
        <v>43732</v>
      </c>
      <c r="H153" s="182">
        <v>25162793</v>
      </c>
      <c r="I153" s="183">
        <v>0.71</v>
      </c>
      <c r="J153" s="183">
        <f t="shared" si="1"/>
        <v>17865.580000000002</v>
      </c>
    </row>
    <row r="154" spans="2:10" x14ac:dyDescent="0.25">
      <c r="B154" s="179">
        <v>127</v>
      </c>
      <c r="C154" s="180">
        <v>32037559</v>
      </c>
      <c r="D154" s="180" t="s">
        <v>1012</v>
      </c>
      <c r="E154" s="180" t="s">
        <v>974</v>
      </c>
      <c r="F154" s="181">
        <v>43647</v>
      </c>
      <c r="G154" s="181">
        <v>43738</v>
      </c>
      <c r="H154" s="182">
        <v>13749</v>
      </c>
      <c r="I154" s="183">
        <v>0.71</v>
      </c>
      <c r="J154" s="183">
        <f t="shared" si="1"/>
        <v>9.76</v>
      </c>
    </row>
    <row r="155" spans="2:10" x14ac:dyDescent="0.25">
      <c r="B155" s="179">
        <v>128</v>
      </c>
      <c r="C155" s="180">
        <v>32037559</v>
      </c>
      <c r="D155" s="180" t="s">
        <v>1012</v>
      </c>
      <c r="E155" s="180" t="s">
        <v>975</v>
      </c>
      <c r="F155" s="181">
        <v>43647</v>
      </c>
      <c r="G155" s="181">
        <v>43738</v>
      </c>
      <c r="H155" s="182">
        <v>123001</v>
      </c>
      <c r="I155" s="183">
        <v>0.71</v>
      </c>
      <c r="J155" s="183">
        <f t="shared" si="1"/>
        <v>87.33</v>
      </c>
    </row>
    <row r="156" spans="2:10" x14ac:dyDescent="0.25">
      <c r="B156" s="179">
        <v>129</v>
      </c>
      <c r="C156" s="180">
        <v>32037559</v>
      </c>
      <c r="D156" s="180" t="s">
        <v>1012</v>
      </c>
      <c r="E156" s="180" t="s">
        <v>976</v>
      </c>
      <c r="F156" s="181">
        <v>43647</v>
      </c>
      <c r="G156" s="181">
        <v>43738</v>
      </c>
      <c r="H156" s="182">
        <v>24447</v>
      </c>
      <c r="I156" s="183">
        <v>0.71</v>
      </c>
      <c r="J156" s="183">
        <f t="shared" ref="J156:J219" si="2">ROUND(H156*(I156/1000),2)</f>
        <v>17.36</v>
      </c>
    </row>
    <row r="157" spans="2:10" x14ac:dyDescent="0.25">
      <c r="B157" s="179">
        <v>130</v>
      </c>
      <c r="C157" s="180">
        <v>32037559</v>
      </c>
      <c r="D157" s="180" t="s">
        <v>1012</v>
      </c>
      <c r="E157" s="180" t="s">
        <v>977</v>
      </c>
      <c r="F157" s="181">
        <v>43647</v>
      </c>
      <c r="G157" s="181">
        <v>43738</v>
      </c>
      <c r="H157" s="182">
        <v>23605</v>
      </c>
      <c r="I157" s="183">
        <v>0.71</v>
      </c>
      <c r="J157" s="183">
        <f t="shared" si="2"/>
        <v>16.760000000000002</v>
      </c>
    </row>
    <row r="158" spans="2:10" x14ac:dyDescent="0.25">
      <c r="B158" s="179">
        <v>131</v>
      </c>
      <c r="C158" s="180">
        <v>32037559</v>
      </c>
      <c r="D158" s="180" t="s">
        <v>1012</v>
      </c>
      <c r="E158" s="180" t="s">
        <v>978</v>
      </c>
      <c r="F158" s="181">
        <v>43647</v>
      </c>
      <c r="G158" s="181">
        <v>43738</v>
      </c>
      <c r="H158" s="182">
        <v>147435</v>
      </c>
      <c r="I158" s="183">
        <v>0.71</v>
      </c>
      <c r="J158" s="183">
        <f t="shared" si="2"/>
        <v>104.68</v>
      </c>
    </row>
    <row r="159" spans="2:10" x14ac:dyDescent="0.25">
      <c r="B159" s="179">
        <v>132</v>
      </c>
      <c r="C159" s="180">
        <v>32037559</v>
      </c>
      <c r="D159" s="180" t="s">
        <v>1012</v>
      </c>
      <c r="E159" s="180" t="s">
        <v>979</v>
      </c>
      <c r="F159" s="181">
        <v>43647</v>
      </c>
      <c r="G159" s="181">
        <v>43738</v>
      </c>
      <c r="H159" s="182">
        <v>11981</v>
      </c>
      <c r="I159" s="183">
        <v>0.71</v>
      </c>
      <c r="J159" s="183">
        <f t="shared" si="2"/>
        <v>8.51</v>
      </c>
    </row>
    <row r="160" spans="2:10" x14ac:dyDescent="0.25">
      <c r="B160" s="179">
        <v>133</v>
      </c>
      <c r="C160" s="180">
        <v>32037559</v>
      </c>
      <c r="D160" s="180" t="s">
        <v>1012</v>
      </c>
      <c r="E160" s="180" t="s">
        <v>980</v>
      </c>
      <c r="F160" s="181">
        <v>43647</v>
      </c>
      <c r="G160" s="181">
        <v>43738</v>
      </c>
      <c r="H160" s="182">
        <v>19885</v>
      </c>
      <c r="I160" s="183">
        <v>0.71</v>
      </c>
      <c r="J160" s="183">
        <f t="shared" si="2"/>
        <v>14.12</v>
      </c>
    </row>
    <row r="161" spans="2:10" x14ac:dyDescent="0.25">
      <c r="B161" s="179">
        <v>134</v>
      </c>
      <c r="C161" s="180">
        <v>32037559</v>
      </c>
      <c r="D161" s="180" t="s">
        <v>1012</v>
      </c>
      <c r="E161" s="180" t="s">
        <v>972</v>
      </c>
      <c r="F161" s="181">
        <v>43647</v>
      </c>
      <c r="G161" s="181">
        <v>43738</v>
      </c>
      <c r="H161" s="182">
        <v>125423</v>
      </c>
      <c r="I161" s="183">
        <v>0.71</v>
      </c>
      <c r="J161" s="183">
        <f t="shared" si="2"/>
        <v>89.05</v>
      </c>
    </row>
    <row r="162" spans="2:10" x14ac:dyDescent="0.25">
      <c r="B162" s="179">
        <v>135</v>
      </c>
      <c r="C162" s="180">
        <v>32037559</v>
      </c>
      <c r="D162" s="180" t="s">
        <v>1012</v>
      </c>
      <c r="E162" s="180" t="s">
        <v>981</v>
      </c>
      <c r="F162" s="181">
        <v>43647</v>
      </c>
      <c r="G162" s="181">
        <v>43738</v>
      </c>
      <c r="H162" s="182">
        <v>188599</v>
      </c>
      <c r="I162" s="183">
        <v>0.71</v>
      </c>
      <c r="J162" s="183">
        <f t="shared" si="2"/>
        <v>133.91</v>
      </c>
    </row>
    <row r="163" spans="2:10" x14ac:dyDescent="0.25">
      <c r="B163" s="179">
        <v>136</v>
      </c>
      <c r="C163" s="180">
        <v>32037559</v>
      </c>
      <c r="D163" s="180" t="s">
        <v>1012</v>
      </c>
      <c r="E163" s="180" t="s">
        <v>982</v>
      </c>
      <c r="F163" s="181">
        <v>43647</v>
      </c>
      <c r="G163" s="181">
        <v>43738</v>
      </c>
      <c r="H163" s="182">
        <v>168160</v>
      </c>
      <c r="I163" s="183">
        <v>0.71</v>
      </c>
      <c r="J163" s="183">
        <f t="shared" si="2"/>
        <v>119.39</v>
      </c>
    </row>
    <row r="164" spans="2:10" x14ac:dyDescent="0.25">
      <c r="B164" s="179">
        <v>137</v>
      </c>
      <c r="C164" s="180">
        <v>32037559</v>
      </c>
      <c r="D164" s="180" t="s">
        <v>1012</v>
      </c>
      <c r="E164" s="180" t="s">
        <v>983</v>
      </c>
      <c r="F164" s="181">
        <v>43647</v>
      </c>
      <c r="G164" s="181">
        <v>43738</v>
      </c>
      <c r="H164" s="182">
        <v>211784</v>
      </c>
      <c r="I164" s="183">
        <v>0.71</v>
      </c>
      <c r="J164" s="183">
        <f t="shared" si="2"/>
        <v>150.37</v>
      </c>
    </row>
    <row r="165" spans="2:10" x14ac:dyDescent="0.25">
      <c r="B165" s="179">
        <v>138</v>
      </c>
      <c r="C165" s="180">
        <v>32037559</v>
      </c>
      <c r="D165" s="180" t="s">
        <v>1012</v>
      </c>
      <c r="E165" s="180" t="s">
        <v>984</v>
      </c>
      <c r="F165" s="181">
        <v>43647</v>
      </c>
      <c r="G165" s="181">
        <v>43738</v>
      </c>
      <c r="H165" s="182">
        <v>55053</v>
      </c>
      <c r="I165" s="183">
        <v>0.71</v>
      </c>
      <c r="J165" s="183">
        <f t="shared" si="2"/>
        <v>39.090000000000003</v>
      </c>
    </row>
    <row r="166" spans="2:10" x14ac:dyDescent="0.25">
      <c r="B166" s="179">
        <v>139</v>
      </c>
      <c r="C166" s="180">
        <v>32037559</v>
      </c>
      <c r="D166" s="180" t="s">
        <v>1012</v>
      </c>
      <c r="E166" s="180" t="s">
        <v>985</v>
      </c>
      <c r="F166" s="181">
        <v>43647</v>
      </c>
      <c r="G166" s="181">
        <v>43738</v>
      </c>
      <c r="H166" s="182">
        <v>411334</v>
      </c>
      <c r="I166" s="183">
        <v>0.71</v>
      </c>
      <c r="J166" s="183">
        <f t="shared" si="2"/>
        <v>292.05</v>
      </c>
    </row>
    <row r="167" spans="2:10" x14ac:dyDescent="0.25">
      <c r="B167" s="179">
        <v>140</v>
      </c>
      <c r="C167" s="180">
        <v>32037559</v>
      </c>
      <c r="D167" s="180" t="s">
        <v>1012</v>
      </c>
      <c r="E167" s="180" t="s">
        <v>986</v>
      </c>
      <c r="F167" s="181">
        <v>43647</v>
      </c>
      <c r="G167" s="181">
        <v>43738</v>
      </c>
      <c r="H167" s="182">
        <v>230309</v>
      </c>
      <c r="I167" s="183">
        <v>0.71</v>
      </c>
      <c r="J167" s="183">
        <f t="shared" si="2"/>
        <v>163.52000000000001</v>
      </c>
    </row>
    <row r="168" spans="2:10" x14ac:dyDescent="0.25">
      <c r="B168" s="179">
        <v>141</v>
      </c>
      <c r="C168" s="180">
        <v>32037559</v>
      </c>
      <c r="D168" s="180" t="s">
        <v>1012</v>
      </c>
      <c r="E168" s="180" t="s">
        <v>999</v>
      </c>
      <c r="F168" s="181">
        <v>43647</v>
      </c>
      <c r="G168" s="181">
        <v>43738</v>
      </c>
      <c r="H168" s="182">
        <v>18734</v>
      </c>
      <c r="I168" s="183">
        <v>0.71</v>
      </c>
      <c r="J168" s="183">
        <f t="shared" si="2"/>
        <v>13.3</v>
      </c>
    </row>
    <row r="169" spans="2:10" x14ac:dyDescent="0.25">
      <c r="B169" s="179">
        <v>142</v>
      </c>
      <c r="C169" s="180">
        <v>32281242</v>
      </c>
      <c r="D169" s="180" t="s">
        <v>1013</v>
      </c>
      <c r="E169" s="180" t="s">
        <v>974</v>
      </c>
      <c r="F169" s="181">
        <v>43647</v>
      </c>
      <c r="G169" s="181">
        <v>43708</v>
      </c>
      <c r="H169" s="182">
        <v>543</v>
      </c>
      <c r="I169" s="183">
        <v>0.71</v>
      </c>
      <c r="J169" s="183">
        <f t="shared" si="2"/>
        <v>0.39</v>
      </c>
    </row>
    <row r="170" spans="2:10" x14ac:dyDescent="0.25">
      <c r="B170" s="179">
        <v>143</v>
      </c>
      <c r="C170" s="180">
        <v>32281242</v>
      </c>
      <c r="D170" s="180" t="s">
        <v>1013</v>
      </c>
      <c r="E170" s="180" t="s">
        <v>975</v>
      </c>
      <c r="F170" s="181">
        <v>43647</v>
      </c>
      <c r="G170" s="181">
        <v>43708</v>
      </c>
      <c r="H170" s="182">
        <v>7019</v>
      </c>
      <c r="I170" s="183">
        <v>0.71</v>
      </c>
      <c r="J170" s="183">
        <f t="shared" si="2"/>
        <v>4.9800000000000004</v>
      </c>
    </row>
    <row r="171" spans="2:10" x14ac:dyDescent="0.25">
      <c r="B171" s="179">
        <v>144</v>
      </c>
      <c r="C171" s="180">
        <v>32281242</v>
      </c>
      <c r="D171" s="180" t="s">
        <v>1013</v>
      </c>
      <c r="E171" s="180" t="s">
        <v>976</v>
      </c>
      <c r="F171" s="181">
        <v>43647</v>
      </c>
      <c r="G171" s="181">
        <v>43708</v>
      </c>
      <c r="H171" s="182">
        <v>1369</v>
      </c>
      <c r="I171" s="183">
        <v>0.71</v>
      </c>
      <c r="J171" s="183">
        <f t="shared" si="2"/>
        <v>0.97</v>
      </c>
    </row>
    <row r="172" spans="2:10" x14ac:dyDescent="0.25">
      <c r="B172" s="179">
        <v>145</v>
      </c>
      <c r="C172" s="180">
        <v>32281242</v>
      </c>
      <c r="D172" s="180" t="s">
        <v>1013</v>
      </c>
      <c r="E172" s="180" t="s">
        <v>977</v>
      </c>
      <c r="F172" s="181">
        <v>43647</v>
      </c>
      <c r="G172" s="181">
        <v>43708</v>
      </c>
      <c r="H172" s="182">
        <v>1427</v>
      </c>
      <c r="I172" s="183">
        <v>0.71</v>
      </c>
      <c r="J172" s="183">
        <f t="shared" si="2"/>
        <v>1.01</v>
      </c>
    </row>
    <row r="173" spans="2:10" x14ac:dyDescent="0.25">
      <c r="B173" s="179">
        <v>146</v>
      </c>
      <c r="C173" s="180">
        <v>32281242</v>
      </c>
      <c r="D173" s="180" t="s">
        <v>1013</v>
      </c>
      <c r="E173" s="180" t="s">
        <v>978</v>
      </c>
      <c r="F173" s="181">
        <v>43647</v>
      </c>
      <c r="G173" s="181">
        <v>43708</v>
      </c>
      <c r="H173" s="182">
        <v>7468</v>
      </c>
      <c r="I173" s="183">
        <v>0.71</v>
      </c>
      <c r="J173" s="183">
        <f t="shared" si="2"/>
        <v>5.3</v>
      </c>
    </row>
    <row r="174" spans="2:10" x14ac:dyDescent="0.25">
      <c r="B174" s="179">
        <v>147</v>
      </c>
      <c r="C174" s="180">
        <v>32281242</v>
      </c>
      <c r="D174" s="180" t="s">
        <v>1013</v>
      </c>
      <c r="E174" s="180" t="s">
        <v>1007</v>
      </c>
      <c r="F174" s="181">
        <v>43647</v>
      </c>
      <c r="G174" s="181">
        <v>43708</v>
      </c>
      <c r="H174" s="182">
        <v>325</v>
      </c>
      <c r="I174" s="183">
        <v>0.71</v>
      </c>
      <c r="J174" s="183">
        <f t="shared" si="2"/>
        <v>0.23</v>
      </c>
    </row>
    <row r="175" spans="2:10" x14ac:dyDescent="0.25">
      <c r="B175" s="179">
        <v>148</v>
      </c>
      <c r="C175" s="180">
        <v>32281242</v>
      </c>
      <c r="D175" s="180" t="s">
        <v>1013</v>
      </c>
      <c r="E175" s="180" t="s">
        <v>1008</v>
      </c>
      <c r="F175" s="181">
        <v>43647</v>
      </c>
      <c r="G175" s="181">
        <v>43708</v>
      </c>
      <c r="H175" s="182">
        <v>227</v>
      </c>
      <c r="I175" s="183">
        <v>0.71</v>
      </c>
      <c r="J175" s="183">
        <f t="shared" si="2"/>
        <v>0.16</v>
      </c>
    </row>
    <row r="176" spans="2:10" x14ac:dyDescent="0.25">
      <c r="B176" s="179">
        <v>149</v>
      </c>
      <c r="C176" s="180">
        <v>32281242</v>
      </c>
      <c r="D176" s="180" t="s">
        <v>1013</v>
      </c>
      <c r="E176" s="180" t="s">
        <v>1009</v>
      </c>
      <c r="F176" s="181">
        <v>43647</v>
      </c>
      <c r="G176" s="181">
        <v>43708</v>
      </c>
      <c r="H176" s="182">
        <v>3470</v>
      </c>
      <c r="I176" s="183">
        <v>0.71</v>
      </c>
      <c r="J176" s="183">
        <f t="shared" si="2"/>
        <v>2.46</v>
      </c>
    </row>
    <row r="177" spans="2:10" x14ac:dyDescent="0.25">
      <c r="B177" s="179">
        <v>150</v>
      </c>
      <c r="C177" s="180">
        <v>32281242</v>
      </c>
      <c r="D177" s="180" t="s">
        <v>1013</v>
      </c>
      <c r="E177" s="180" t="s">
        <v>979</v>
      </c>
      <c r="F177" s="181">
        <v>43647</v>
      </c>
      <c r="G177" s="181">
        <v>43708</v>
      </c>
      <c r="H177" s="182">
        <v>804</v>
      </c>
      <c r="I177" s="183">
        <v>0.71</v>
      </c>
      <c r="J177" s="183">
        <f t="shared" si="2"/>
        <v>0.56999999999999995</v>
      </c>
    </row>
    <row r="178" spans="2:10" x14ac:dyDescent="0.25">
      <c r="B178" s="179">
        <v>151</v>
      </c>
      <c r="C178" s="180">
        <v>32281242</v>
      </c>
      <c r="D178" s="180" t="s">
        <v>1013</v>
      </c>
      <c r="E178" s="180" t="s">
        <v>980</v>
      </c>
      <c r="F178" s="181">
        <v>43647</v>
      </c>
      <c r="G178" s="181">
        <v>43708</v>
      </c>
      <c r="H178" s="182">
        <v>1022</v>
      </c>
      <c r="I178" s="183">
        <v>0.71</v>
      </c>
      <c r="J178" s="183">
        <f t="shared" si="2"/>
        <v>0.73</v>
      </c>
    </row>
    <row r="179" spans="2:10" x14ac:dyDescent="0.25">
      <c r="B179" s="179">
        <v>152</v>
      </c>
      <c r="C179" s="180">
        <v>32281242</v>
      </c>
      <c r="D179" s="180" t="s">
        <v>1013</v>
      </c>
      <c r="E179" s="180" t="s">
        <v>972</v>
      </c>
      <c r="F179" s="181">
        <v>43647</v>
      </c>
      <c r="G179" s="181">
        <v>43708</v>
      </c>
      <c r="H179" s="182">
        <v>6771</v>
      </c>
      <c r="I179" s="183">
        <v>0.71</v>
      </c>
      <c r="J179" s="183">
        <f t="shared" si="2"/>
        <v>4.8099999999999996</v>
      </c>
    </row>
    <row r="180" spans="2:10" x14ac:dyDescent="0.25">
      <c r="B180" s="179">
        <v>153</v>
      </c>
      <c r="C180" s="180">
        <v>32281242</v>
      </c>
      <c r="D180" s="180" t="s">
        <v>1013</v>
      </c>
      <c r="E180" s="180" t="s">
        <v>981</v>
      </c>
      <c r="F180" s="181">
        <v>43647</v>
      </c>
      <c r="G180" s="181">
        <v>43708</v>
      </c>
      <c r="H180" s="182">
        <v>10164</v>
      </c>
      <c r="I180" s="183">
        <v>0.71</v>
      </c>
      <c r="J180" s="183">
        <f t="shared" si="2"/>
        <v>7.22</v>
      </c>
    </row>
    <row r="181" spans="2:10" x14ac:dyDescent="0.25">
      <c r="B181" s="179">
        <v>154</v>
      </c>
      <c r="C181" s="180">
        <v>32281242</v>
      </c>
      <c r="D181" s="180" t="s">
        <v>1013</v>
      </c>
      <c r="E181" s="180" t="s">
        <v>982</v>
      </c>
      <c r="F181" s="181">
        <v>43647</v>
      </c>
      <c r="G181" s="181">
        <v>43708</v>
      </c>
      <c r="H181" s="182">
        <v>7353</v>
      </c>
      <c r="I181" s="183">
        <v>0.71</v>
      </c>
      <c r="J181" s="183">
        <f t="shared" si="2"/>
        <v>5.22</v>
      </c>
    </row>
    <row r="182" spans="2:10" x14ac:dyDescent="0.25">
      <c r="B182" s="179">
        <v>155</v>
      </c>
      <c r="C182" s="180">
        <v>32281242</v>
      </c>
      <c r="D182" s="180" t="s">
        <v>1013</v>
      </c>
      <c r="E182" s="180" t="s">
        <v>983</v>
      </c>
      <c r="F182" s="181">
        <v>43647</v>
      </c>
      <c r="G182" s="181">
        <v>43708</v>
      </c>
      <c r="H182" s="182">
        <v>13877</v>
      </c>
      <c r="I182" s="183">
        <v>0.71</v>
      </c>
      <c r="J182" s="183">
        <f t="shared" si="2"/>
        <v>9.85</v>
      </c>
    </row>
    <row r="183" spans="2:10" x14ac:dyDescent="0.25">
      <c r="B183" s="179">
        <v>156</v>
      </c>
      <c r="C183" s="180">
        <v>32281242</v>
      </c>
      <c r="D183" s="180" t="s">
        <v>1013</v>
      </c>
      <c r="E183" s="180" t="s">
        <v>984</v>
      </c>
      <c r="F183" s="181">
        <v>43647</v>
      </c>
      <c r="G183" s="181">
        <v>43708</v>
      </c>
      <c r="H183" s="182">
        <v>2499</v>
      </c>
      <c r="I183" s="183">
        <v>0.71</v>
      </c>
      <c r="J183" s="183">
        <f t="shared" si="2"/>
        <v>1.77</v>
      </c>
    </row>
    <row r="184" spans="2:10" x14ac:dyDescent="0.25">
      <c r="B184" s="179">
        <v>157</v>
      </c>
      <c r="C184" s="180">
        <v>32281242</v>
      </c>
      <c r="D184" s="180" t="s">
        <v>1013</v>
      </c>
      <c r="E184" s="180" t="s">
        <v>985</v>
      </c>
      <c r="F184" s="181">
        <v>43647</v>
      </c>
      <c r="G184" s="181">
        <v>43708</v>
      </c>
      <c r="H184" s="182">
        <v>28267</v>
      </c>
      <c r="I184" s="183">
        <v>0.71</v>
      </c>
      <c r="J184" s="183">
        <f t="shared" si="2"/>
        <v>20.07</v>
      </c>
    </row>
    <row r="185" spans="2:10" x14ac:dyDescent="0.25">
      <c r="B185" s="179">
        <v>158</v>
      </c>
      <c r="C185" s="180">
        <v>32281242</v>
      </c>
      <c r="D185" s="180" t="s">
        <v>1013</v>
      </c>
      <c r="E185" s="180" t="s">
        <v>986</v>
      </c>
      <c r="F185" s="181">
        <v>43647</v>
      </c>
      <c r="G185" s="181">
        <v>43708</v>
      </c>
      <c r="H185" s="182">
        <v>10447</v>
      </c>
      <c r="I185" s="183">
        <v>0.71</v>
      </c>
      <c r="J185" s="183">
        <f t="shared" si="2"/>
        <v>7.42</v>
      </c>
    </row>
    <row r="186" spans="2:10" x14ac:dyDescent="0.25">
      <c r="B186" s="179">
        <v>159</v>
      </c>
      <c r="C186" s="180">
        <v>32281242</v>
      </c>
      <c r="D186" s="180" t="s">
        <v>1013</v>
      </c>
      <c r="E186" s="180" t="s">
        <v>999</v>
      </c>
      <c r="F186" s="181">
        <v>43647</v>
      </c>
      <c r="G186" s="181">
        <v>43708</v>
      </c>
      <c r="H186" s="182">
        <v>1140</v>
      </c>
      <c r="I186" s="183">
        <v>0.71</v>
      </c>
      <c r="J186" s="183">
        <f t="shared" si="2"/>
        <v>0.81</v>
      </c>
    </row>
    <row r="187" spans="2:10" x14ac:dyDescent="0.25">
      <c r="B187" s="179">
        <v>160</v>
      </c>
      <c r="C187" s="180">
        <v>32281273</v>
      </c>
      <c r="D187" s="180" t="s">
        <v>1014</v>
      </c>
      <c r="E187" s="180" t="s">
        <v>980</v>
      </c>
      <c r="F187" s="181">
        <v>43526</v>
      </c>
      <c r="G187" s="181">
        <v>43738</v>
      </c>
      <c r="H187" s="182">
        <v>14945</v>
      </c>
      <c r="I187" s="183">
        <v>0.71</v>
      </c>
      <c r="J187" s="183">
        <f t="shared" si="2"/>
        <v>10.61</v>
      </c>
    </row>
    <row r="188" spans="2:10" x14ac:dyDescent="0.25">
      <c r="B188" s="179">
        <v>161</v>
      </c>
      <c r="C188" s="180">
        <v>32281273</v>
      </c>
      <c r="D188" s="180" t="s">
        <v>1014</v>
      </c>
      <c r="E188" s="180" t="s">
        <v>981</v>
      </c>
      <c r="F188" s="181">
        <v>43526</v>
      </c>
      <c r="G188" s="181">
        <v>43738</v>
      </c>
      <c r="H188" s="182">
        <v>190562</v>
      </c>
      <c r="I188" s="183">
        <v>0.71</v>
      </c>
      <c r="J188" s="183">
        <f t="shared" si="2"/>
        <v>135.30000000000001</v>
      </c>
    </row>
    <row r="189" spans="2:10" x14ac:dyDescent="0.25">
      <c r="B189" s="179">
        <v>162</v>
      </c>
      <c r="C189" s="180">
        <v>32281273</v>
      </c>
      <c r="D189" s="180" t="s">
        <v>1014</v>
      </c>
      <c r="E189" s="180" t="s">
        <v>986</v>
      </c>
      <c r="F189" s="181">
        <v>43526</v>
      </c>
      <c r="G189" s="181">
        <v>43738</v>
      </c>
      <c r="H189" s="182">
        <v>176008</v>
      </c>
      <c r="I189" s="183">
        <v>0.71</v>
      </c>
      <c r="J189" s="183">
        <f t="shared" si="2"/>
        <v>124.97</v>
      </c>
    </row>
    <row r="190" spans="2:10" x14ac:dyDescent="0.25">
      <c r="B190" s="179">
        <v>163</v>
      </c>
      <c r="C190" s="180">
        <v>32459395</v>
      </c>
      <c r="D190" s="180" t="s">
        <v>1015</v>
      </c>
      <c r="E190" s="180" t="s">
        <v>976</v>
      </c>
      <c r="F190" s="181">
        <v>43556</v>
      </c>
      <c r="G190" s="181">
        <v>43765</v>
      </c>
      <c r="H190" s="182">
        <v>2906</v>
      </c>
      <c r="I190" s="183">
        <v>0.71</v>
      </c>
      <c r="J190" s="183">
        <f t="shared" si="2"/>
        <v>2.06</v>
      </c>
    </row>
    <row r="191" spans="2:10" x14ac:dyDescent="0.25">
      <c r="B191" s="179">
        <v>164</v>
      </c>
      <c r="C191" s="180">
        <v>32459395</v>
      </c>
      <c r="D191" s="180" t="s">
        <v>1015</v>
      </c>
      <c r="E191" s="180" t="s">
        <v>980</v>
      </c>
      <c r="F191" s="181">
        <v>43556</v>
      </c>
      <c r="G191" s="181">
        <v>43765</v>
      </c>
      <c r="H191" s="182">
        <v>2238</v>
      </c>
      <c r="I191" s="183">
        <v>0.71</v>
      </c>
      <c r="J191" s="183">
        <f t="shared" si="2"/>
        <v>1.59</v>
      </c>
    </row>
    <row r="192" spans="2:10" x14ac:dyDescent="0.25">
      <c r="B192" s="179">
        <v>165</v>
      </c>
      <c r="C192" s="180">
        <v>32459395</v>
      </c>
      <c r="D192" s="180" t="s">
        <v>1015</v>
      </c>
      <c r="E192" s="180" t="s">
        <v>972</v>
      </c>
      <c r="F192" s="181">
        <v>43556</v>
      </c>
      <c r="G192" s="181">
        <v>43765</v>
      </c>
      <c r="H192" s="182">
        <v>14653</v>
      </c>
      <c r="I192" s="183">
        <v>0.71</v>
      </c>
      <c r="J192" s="183">
        <f t="shared" si="2"/>
        <v>10.4</v>
      </c>
    </row>
    <row r="193" spans="2:10" x14ac:dyDescent="0.25">
      <c r="B193" s="179">
        <v>166</v>
      </c>
      <c r="C193" s="180">
        <v>32459395</v>
      </c>
      <c r="D193" s="180" t="s">
        <v>1015</v>
      </c>
      <c r="E193" s="180" t="s">
        <v>981</v>
      </c>
      <c r="F193" s="181">
        <v>43556</v>
      </c>
      <c r="G193" s="181">
        <v>43765</v>
      </c>
      <c r="H193" s="182">
        <v>23598</v>
      </c>
      <c r="I193" s="183">
        <v>0.71</v>
      </c>
      <c r="J193" s="183">
        <f t="shared" si="2"/>
        <v>16.75</v>
      </c>
    </row>
    <row r="194" spans="2:10" x14ac:dyDescent="0.25">
      <c r="B194" s="179">
        <v>167</v>
      </c>
      <c r="C194" s="180">
        <v>32459395</v>
      </c>
      <c r="D194" s="180" t="s">
        <v>1015</v>
      </c>
      <c r="E194" s="180" t="s">
        <v>983</v>
      </c>
      <c r="F194" s="181">
        <v>43556</v>
      </c>
      <c r="G194" s="181">
        <v>43765</v>
      </c>
      <c r="H194" s="182">
        <v>22875</v>
      </c>
      <c r="I194" s="183">
        <v>0.71</v>
      </c>
      <c r="J194" s="183">
        <f t="shared" si="2"/>
        <v>16.239999999999998</v>
      </c>
    </row>
    <row r="195" spans="2:10" x14ac:dyDescent="0.25">
      <c r="B195" s="179">
        <v>168</v>
      </c>
      <c r="C195" s="180">
        <v>32459395</v>
      </c>
      <c r="D195" s="180" t="s">
        <v>1015</v>
      </c>
      <c r="E195" s="180" t="s">
        <v>985</v>
      </c>
      <c r="F195" s="181">
        <v>43556</v>
      </c>
      <c r="G195" s="181">
        <v>43765</v>
      </c>
      <c r="H195" s="182">
        <v>47788</v>
      </c>
      <c r="I195" s="183">
        <v>0.71</v>
      </c>
      <c r="J195" s="183">
        <f t="shared" si="2"/>
        <v>33.93</v>
      </c>
    </row>
    <row r="196" spans="2:10" x14ac:dyDescent="0.25">
      <c r="B196" s="179">
        <v>169</v>
      </c>
      <c r="C196" s="180">
        <v>32468725</v>
      </c>
      <c r="D196" s="180" t="s">
        <v>1016</v>
      </c>
      <c r="E196" s="180" t="s">
        <v>974</v>
      </c>
      <c r="F196" s="181">
        <v>43615</v>
      </c>
      <c r="G196" s="181">
        <v>43726</v>
      </c>
      <c r="H196" s="182">
        <v>55627</v>
      </c>
      <c r="I196" s="183">
        <v>0.71</v>
      </c>
      <c r="J196" s="183">
        <f t="shared" si="2"/>
        <v>39.5</v>
      </c>
    </row>
    <row r="197" spans="2:10" x14ac:dyDescent="0.25">
      <c r="B197" s="179">
        <v>170</v>
      </c>
      <c r="C197" s="180">
        <v>32468725</v>
      </c>
      <c r="D197" s="180" t="s">
        <v>1016</v>
      </c>
      <c r="E197" s="180" t="s">
        <v>975</v>
      </c>
      <c r="F197" s="181">
        <v>43615</v>
      </c>
      <c r="G197" s="181">
        <v>43726</v>
      </c>
      <c r="H197" s="182">
        <v>438774</v>
      </c>
      <c r="I197" s="183">
        <v>0.71</v>
      </c>
      <c r="J197" s="183">
        <f t="shared" si="2"/>
        <v>311.52999999999997</v>
      </c>
    </row>
    <row r="198" spans="2:10" x14ac:dyDescent="0.25">
      <c r="B198" s="179">
        <v>171</v>
      </c>
      <c r="C198" s="180">
        <v>32468725</v>
      </c>
      <c r="D198" s="180" t="s">
        <v>1016</v>
      </c>
      <c r="E198" s="180" t="s">
        <v>976</v>
      </c>
      <c r="F198" s="181">
        <v>43615</v>
      </c>
      <c r="G198" s="181">
        <v>43726</v>
      </c>
      <c r="H198" s="182">
        <v>115842</v>
      </c>
      <c r="I198" s="183">
        <v>0.71</v>
      </c>
      <c r="J198" s="183">
        <f t="shared" si="2"/>
        <v>82.25</v>
      </c>
    </row>
    <row r="199" spans="2:10" x14ac:dyDescent="0.25">
      <c r="B199" s="179">
        <v>172</v>
      </c>
      <c r="C199" s="180">
        <v>32468725</v>
      </c>
      <c r="D199" s="180" t="s">
        <v>1016</v>
      </c>
      <c r="E199" s="180" t="s">
        <v>977</v>
      </c>
      <c r="F199" s="181">
        <v>43615</v>
      </c>
      <c r="G199" s="181">
        <v>43726</v>
      </c>
      <c r="H199" s="182">
        <v>115327</v>
      </c>
      <c r="I199" s="183">
        <v>0.71</v>
      </c>
      <c r="J199" s="183">
        <f t="shared" si="2"/>
        <v>81.88</v>
      </c>
    </row>
    <row r="200" spans="2:10" x14ac:dyDescent="0.25">
      <c r="B200" s="179">
        <v>173</v>
      </c>
      <c r="C200" s="180">
        <v>32468725</v>
      </c>
      <c r="D200" s="180" t="s">
        <v>1016</v>
      </c>
      <c r="E200" s="180" t="s">
        <v>978</v>
      </c>
      <c r="F200" s="181">
        <v>43615</v>
      </c>
      <c r="G200" s="181">
        <v>43726</v>
      </c>
      <c r="H200" s="182">
        <v>686649</v>
      </c>
      <c r="I200" s="183">
        <v>0.71</v>
      </c>
      <c r="J200" s="183">
        <f t="shared" si="2"/>
        <v>487.52</v>
      </c>
    </row>
    <row r="201" spans="2:10" x14ac:dyDescent="0.25">
      <c r="B201" s="179">
        <v>174</v>
      </c>
      <c r="C201" s="180">
        <v>32468725</v>
      </c>
      <c r="D201" s="180" t="s">
        <v>1016</v>
      </c>
      <c r="E201" s="180" t="s">
        <v>1007</v>
      </c>
      <c r="F201" s="181">
        <v>43615</v>
      </c>
      <c r="G201" s="181">
        <v>43726</v>
      </c>
      <c r="H201" s="182">
        <v>9262</v>
      </c>
      <c r="I201" s="183">
        <v>0.71</v>
      </c>
      <c r="J201" s="183">
        <f t="shared" si="2"/>
        <v>6.58</v>
      </c>
    </row>
    <row r="202" spans="2:10" x14ac:dyDescent="0.25">
      <c r="B202" s="179">
        <v>175</v>
      </c>
      <c r="C202" s="180">
        <v>32468725</v>
      </c>
      <c r="D202" s="180" t="s">
        <v>1016</v>
      </c>
      <c r="E202" s="180" t="s">
        <v>1008</v>
      </c>
      <c r="F202" s="181">
        <v>43615</v>
      </c>
      <c r="G202" s="181">
        <v>43726</v>
      </c>
      <c r="H202" s="182">
        <v>18175</v>
      </c>
      <c r="I202" s="183">
        <v>0.71</v>
      </c>
      <c r="J202" s="183">
        <f t="shared" si="2"/>
        <v>12.9</v>
      </c>
    </row>
    <row r="203" spans="2:10" x14ac:dyDescent="0.25">
      <c r="B203" s="179">
        <v>176</v>
      </c>
      <c r="C203" s="180">
        <v>32468725</v>
      </c>
      <c r="D203" s="180" t="s">
        <v>1016</v>
      </c>
      <c r="E203" s="180" t="s">
        <v>1009</v>
      </c>
      <c r="F203" s="181">
        <v>43615</v>
      </c>
      <c r="G203" s="181">
        <v>43726</v>
      </c>
      <c r="H203" s="182">
        <v>151473</v>
      </c>
      <c r="I203" s="183">
        <v>0.71</v>
      </c>
      <c r="J203" s="183">
        <f t="shared" si="2"/>
        <v>107.55</v>
      </c>
    </row>
    <row r="204" spans="2:10" x14ac:dyDescent="0.25">
      <c r="B204" s="179">
        <v>177</v>
      </c>
      <c r="C204" s="180">
        <v>32468725</v>
      </c>
      <c r="D204" s="180" t="s">
        <v>1016</v>
      </c>
      <c r="E204" s="180" t="s">
        <v>979</v>
      </c>
      <c r="F204" s="181">
        <v>43615</v>
      </c>
      <c r="G204" s="181">
        <v>43726</v>
      </c>
      <c r="H204" s="182">
        <v>54570</v>
      </c>
      <c r="I204" s="183">
        <v>0.71</v>
      </c>
      <c r="J204" s="183">
        <f t="shared" si="2"/>
        <v>38.74</v>
      </c>
    </row>
    <row r="205" spans="2:10" x14ac:dyDescent="0.25">
      <c r="B205" s="179">
        <v>178</v>
      </c>
      <c r="C205" s="180">
        <v>32468725</v>
      </c>
      <c r="D205" s="180" t="s">
        <v>1016</v>
      </c>
      <c r="E205" s="180" t="s">
        <v>980</v>
      </c>
      <c r="F205" s="181">
        <v>43615</v>
      </c>
      <c r="G205" s="181">
        <v>43726</v>
      </c>
      <c r="H205" s="182">
        <v>133098</v>
      </c>
      <c r="I205" s="183">
        <v>0.71</v>
      </c>
      <c r="J205" s="183">
        <f t="shared" si="2"/>
        <v>94.5</v>
      </c>
    </row>
    <row r="206" spans="2:10" x14ac:dyDescent="0.25">
      <c r="B206" s="179">
        <v>179</v>
      </c>
      <c r="C206" s="180">
        <v>32468725</v>
      </c>
      <c r="D206" s="180" t="s">
        <v>1016</v>
      </c>
      <c r="E206" s="180" t="s">
        <v>972</v>
      </c>
      <c r="F206" s="181">
        <v>43615</v>
      </c>
      <c r="G206" s="181">
        <v>43726</v>
      </c>
      <c r="H206" s="182">
        <v>612106</v>
      </c>
      <c r="I206" s="183">
        <v>0.71</v>
      </c>
      <c r="J206" s="183">
        <f t="shared" si="2"/>
        <v>434.6</v>
      </c>
    </row>
    <row r="207" spans="2:10" x14ac:dyDescent="0.25">
      <c r="B207" s="179">
        <v>180</v>
      </c>
      <c r="C207" s="180">
        <v>32468725</v>
      </c>
      <c r="D207" s="180" t="s">
        <v>1016</v>
      </c>
      <c r="E207" s="180" t="s">
        <v>981</v>
      </c>
      <c r="F207" s="181">
        <v>43615</v>
      </c>
      <c r="G207" s="181">
        <v>43726</v>
      </c>
      <c r="H207" s="182">
        <v>1340192</v>
      </c>
      <c r="I207" s="183">
        <v>0.71</v>
      </c>
      <c r="J207" s="183">
        <f t="shared" si="2"/>
        <v>951.54</v>
      </c>
    </row>
    <row r="208" spans="2:10" x14ac:dyDescent="0.25">
      <c r="B208" s="179">
        <v>181</v>
      </c>
      <c r="C208" s="180">
        <v>32468725</v>
      </c>
      <c r="D208" s="180" t="s">
        <v>1016</v>
      </c>
      <c r="E208" s="180" t="s">
        <v>982</v>
      </c>
      <c r="F208" s="181">
        <v>43615</v>
      </c>
      <c r="G208" s="181">
        <v>43726</v>
      </c>
      <c r="H208" s="182">
        <v>653981</v>
      </c>
      <c r="I208" s="183">
        <v>0.71</v>
      </c>
      <c r="J208" s="183">
        <f t="shared" si="2"/>
        <v>464.33</v>
      </c>
    </row>
    <row r="209" spans="2:10" x14ac:dyDescent="0.25">
      <c r="B209" s="179">
        <v>182</v>
      </c>
      <c r="C209" s="180">
        <v>32468725</v>
      </c>
      <c r="D209" s="180" t="s">
        <v>1016</v>
      </c>
      <c r="E209" s="180" t="s">
        <v>1017</v>
      </c>
      <c r="F209" s="181">
        <v>43671</v>
      </c>
      <c r="G209" s="181">
        <v>43726</v>
      </c>
      <c r="H209" s="182">
        <v>4968</v>
      </c>
      <c r="I209" s="183">
        <v>0.71</v>
      </c>
      <c r="J209" s="183">
        <f t="shared" si="2"/>
        <v>3.53</v>
      </c>
    </row>
    <row r="210" spans="2:10" x14ac:dyDescent="0.25">
      <c r="B210" s="179">
        <v>183</v>
      </c>
      <c r="C210" s="180">
        <v>32468725</v>
      </c>
      <c r="D210" s="180" t="s">
        <v>1016</v>
      </c>
      <c r="E210" s="180" t="s">
        <v>983</v>
      </c>
      <c r="F210" s="181">
        <v>43615</v>
      </c>
      <c r="G210" s="181">
        <v>43726</v>
      </c>
      <c r="H210" s="182">
        <v>880744</v>
      </c>
      <c r="I210" s="183">
        <v>0.71</v>
      </c>
      <c r="J210" s="183">
        <f t="shared" si="2"/>
        <v>625.33000000000004</v>
      </c>
    </row>
    <row r="211" spans="2:10" x14ac:dyDescent="0.25">
      <c r="B211" s="179">
        <v>184</v>
      </c>
      <c r="C211" s="180">
        <v>32468725</v>
      </c>
      <c r="D211" s="180" t="s">
        <v>1016</v>
      </c>
      <c r="E211" s="180" t="s">
        <v>984</v>
      </c>
      <c r="F211" s="181">
        <v>43615</v>
      </c>
      <c r="G211" s="181">
        <v>43726</v>
      </c>
      <c r="H211" s="182">
        <v>222304</v>
      </c>
      <c r="I211" s="183">
        <v>0.71</v>
      </c>
      <c r="J211" s="183">
        <f t="shared" si="2"/>
        <v>157.84</v>
      </c>
    </row>
    <row r="212" spans="2:10" x14ac:dyDescent="0.25">
      <c r="B212" s="179">
        <v>185</v>
      </c>
      <c r="C212" s="180">
        <v>32468725</v>
      </c>
      <c r="D212" s="180" t="s">
        <v>1016</v>
      </c>
      <c r="E212" s="180" t="s">
        <v>985</v>
      </c>
      <c r="F212" s="181">
        <v>43615</v>
      </c>
      <c r="G212" s="181">
        <v>43726</v>
      </c>
      <c r="H212" s="182">
        <v>13378325</v>
      </c>
      <c r="I212" s="183">
        <v>0.71</v>
      </c>
      <c r="J212" s="183">
        <f t="shared" si="2"/>
        <v>9498.61</v>
      </c>
    </row>
    <row r="213" spans="2:10" x14ac:dyDescent="0.25">
      <c r="B213" s="179">
        <v>186</v>
      </c>
      <c r="C213" s="180">
        <v>32468725</v>
      </c>
      <c r="D213" s="180" t="s">
        <v>1016</v>
      </c>
      <c r="E213" s="180" t="s">
        <v>986</v>
      </c>
      <c r="F213" s="181">
        <v>43615</v>
      </c>
      <c r="G213" s="181">
        <v>43726</v>
      </c>
      <c r="H213" s="182">
        <v>1336054</v>
      </c>
      <c r="I213" s="183">
        <v>0.71</v>
      </c>
      <c r="J213" s="183">
        <f t="shared" si="2"/>
        <v>948.6</v>
      </c>
    </row>
    <row r="214" spans="2:10" x14ac:dyDescent="0.25">
      <c r="B214" s="179">
        <v>187</v>
      </c>
      <c r="C214" s="180">
        <v>32468725</v>
      </c>
      <c r="D214" s="180" t="s">
        <v>1016</v>
      </c>
      <c r="E214" s="180" t="s">
        <v>999</v>
      </c>
      <c r="F214" s="181">
        <v>43615</v>
      </c>
      <c r="G214" s="181">
        <v>43726</v>
      </c>
      <c r="H214" s="182">
        <v>92198</v>
      </c>
      <c r="I214" s="183">
        <v>0.71</v>
      </c>
      <c r="J214" s="183">
        <f t="shared" si="2"/>
        <v>65.459999999999994</v>
      </c>
    </row>
    <row r="215" spans="2:10" x14ac:dyDescent="0.25">
      <c r="B215" s="179">
        <v>188</v>
      </c>
      <c r="C215" s="180">
        <v>32473182</v>
      </c>
      <c r="D215" s="180" t="s">
        <v>1018</v>
      </c>
      <c r="E215" s="180" t="s">
        <v>983</v>
      </c>
      <c r="F215" s="181">
        <v>43556</v>
      </c>
      <c r="G215" s="181">
        <v>43828</v>
      </c>
      <c r="H215" s="182">
        <v>12669721</v>
      </c>
      <c r="I215" s="183">
        <v>0.71</v>
      </c>
      <c r="J215" s="183">
        <f t="shared" si="2"/>
        <v>8995.5</v>
      </c>
    </row>
    <row r="216" spans="2:10" x14ac:dyDescent="0.25">
      <c r="B216" s="179">
        <v>189</v>
      </c>
      <c r="C216" s="180">
        <v>32714746</v>
      </c>
      <c r="D216" s="180" t="s">
        <v>1019</v>
      </c>
      <c r="E216" s="180" t="s">
        <v>981</v>
      </c>
      <c r="F216" s="181">
        <v>43647</v>
      </c>
      <c r="G216" s="181">
        <v>43830</v>
      </c>
      <c r="H216" s="182">
        <v>107390</v>
      </c>
      <c r="I216" s="183">
        <v>0.71</v>
      </c>
      <c r="J216" s="183">
        <f t="shared" si="2"/>
        <v>76.25</v>
      </c>
    </row>
    <row r="217" spans="2:10" x14ac:dyDescent="0.25">
      <c r="B217" s="179">
        <v>190</v>
      </c>
      <c r="C217" s="180">
        <v>32727146</v>
      </c>
      <c r="D217" s="180" t="s">
        <v>1020</v>
      </c>
      <c r="E217" s="180" t="s">
        <v>975</v>
      </c>
      <c r="F217" s="181">
        <v>43563</v>
      </c>
      <c r="G217" s="181">
        <v>43730</v>
      </c>
      <c r="H217" s="182">
        <v>98422</v>
      </c>
      <c r="I217" s="183">
        <v>0.71</v>
      </c>
      <c r="J217" s="183">
        <f t="shared" si="2"/>
        <v>69.88</v>
      </c>
    </row>
    <row r="218" spans="2:10" x14ac:dyDescent="0.25">
      <c r="B218" s="179">
        <v>191</v>
      </c>
      <c r="C218" s="180">
        <v>32727146</v>
      </c>
      <c r="D218" s="180" t="s">
        <v>1020</v>
      </c>
      <c r="E218" s="180" t="s">
        <v>972</v>
      </c>
      <c r="F218" s="181">
        <v>43563</v>
      </c>
      <c r="G218" s="181">
        <v>43730</v>
      </c>
      <c r="H218" s="182">
        <v>110709</v>
      </c>
      <c r="I218" s="183">
        <v>0.71</v>
      </c>
      <c r="J218" s="183">
        <f t="shared" si="2"/>
        <v>78.599999999999994</v>
      </c>
    </row>
    <row r="219" spans="2:10" x14ac:dyDescent="0.25">
      <c r="B219" s="179">
        <v>192</v>
      </c>
      <c r="C219" s="180">
        <v>32727146</v>
      </c>
      <c r="D219" s="180" t="s">
        <v>1020</v>
      </c>
      <c r="E219" s="180" t="s">
        <v>981</v>
      </c>
      <c r="F219" s="181">
        <v>43563</v>
      </c>
      <c r="G219" s="181">
        <v>43730</v>
      </c>
      <c r="H219" s="182">
        <v>182836</v>
      </c>
      <c r="I219" s="183">
        <v>0.71</v>
      </c>
      <c r="J219" s="183">
        <f t="shared" si="2"/>
        <v>129.81</v>
      </c>
    </row>
    <row r="220" spans="2:10" x14ac:dyDescent="0.25">
      <c r="B220" s="179">
        <v>193</v>
      </c>
      <c r="C220" s="180">
        <v>32727146</v>
      </c>
      <c r="D220" s="180" t="s">
        <v>1020</v>
      </c>
      <c r="E220" s="180" t="s">
        <v>982</v>
      </c>
      <c r="F220" s="181">
        <v>43563</v>
      </c>
      <c r="G220" s="181">
        <v>43730</v>
      </c>
      <c r="H220" s="182">
        <v>149711</v>
      </c>
      <c r="I220" s="183">
        <v>0.71</v>
      </c>
      <c r="J220" s="183">
        <f t="shared" ref="J220:J283" si="3">ROUND(H220*(I220/1000),2)</f>
        <v>106.29</v>
      </c>
    </row>
    <row r="221" spans="2:10" x14ac:dyDescent="0.25">
      <c r="B221" s="179">
        <v>194</v>
      </c>
      <c r="C221" s="180">
        <v>32727146</v>
      </c>
      <c r="D221" s="180" t="s">
        <v>1020</v>
      </c>
      <c r="E221" s="180" t="s">
        <v>983</v>
      </c>
      <c r="F221" s="181">
        <v>43563</v>
      </c>
      <c r="G221" s="181">
        <v>43730</v>
      </c>
      <c r="H221" s="182">
        <v>173346</v>
      </c>
      <c r="I221" s="183">
        <v>0.71</v>
      </c>
      <c r="J221" s="183">
        <f t="shared" si="3"/>
        <v>123.08</v>
      </c>
    </row>
    <row r="222" spans="2:10" x14ac:dyDescent="0.25">
      <c r="B222" s="179">
        <v>195</v>
      </c>
      <c r="C222" s="180">
        <v>32727146</v>
      </c>
      <c r="D222" s="180" t="s">
        <v>1020</v>
      </c>
      <c r="E222" s="180" t="s">
        <v>985</v>
      </c>
      <c r="F222" s="181">
        <v>43563</v>
      </c>
      <c r="G222" s="181">
        <v>43730</v>
      </c>
      <c r="H222" s="182">
        <v>351197</v>
      </c>
      <c r="I222" s="183">
        <v>0.71</v>
      </c>
      <c r="J222" s="183">
        <f t="shared" si="3"/>
        <v>249.35</v>
      </c>
    </row>
    <row r="223" spans="2:10" x14ac:dyDescent="0.25">
      <c r="B223" s="179">
        <v>196</v>
      </c>
      <c r="C223" s="180">
        <v>32727160</v>
      </c>
      <c r="D223" s="180" t="s">
        <v>1021</v>
      </c>
      <c r="E223" s="180" t="s">
        <v>975</v>
      </c>
      <c r="F223" s="181">
        <v>43563</v>
      </c>
      <c r="G223" s="181">
        <v>43737</v>
      </c>
      <c r="H223" s="182">
        <v>32426</v>
      </c>
      <c r="I223" s="183">
        <v>0.71</v>
      </c>
      <c r="J223" s="183">
        <f t="shared" si="3"/>
        <v>23.02</v>
      </c>
    </row>
    <row r="224" spans="2:10" x14ac:dyDescent="0.25">
      <c r="B224" s="179">
        <v>197</v>
      </c>
      <c r="C224" s="180">
        <v>32727160</v>
      </c>
      <c r="D224" s="180" t="s">
        <v>1021</v>
      </c>
      <c r="E224" s="180" t="s">
        <v>972</v>
      </c>
      <c r="F224" s="181">
        <v>43563</v>
      </c>
      <c r="G224" s="181">
        <v>43737</v>
      </c>
      <c r="H224" s="182">
        <v>34940</v>
      </c>
      <c r="I224" s="183">
        <v>0.71</v>
      </c>
      <c r="J224" s="183">
        <f t="shared" si="3"/>
        <v>24.81</v>
      </c>
    </row>
    <row r="225" spans="2:10" x14ac:dyDescent="0.25">
      <c r="B225" s="179">
        <v>198</v>
      </c>
      <c r="C225" s="180">
        <v>32727160</v>
      </c>
      <c r="D225" s="180" t="s">
        <v>1021</v>
      </c>
      <c r="E225" s="180" t="s">
        <v>981</v>
      </c>
      <c r="F225" s="181">
        <v>43563</v>
      </c>
      <c r="G225" s="181">
        <v>43737</v>
      </c>
      <c r="H225" s="182">
        <v>57562</v>
      </c>
      <c r="I225" s="183">
        <v>0.71</v>
      </c>
      <c r="J225" s="183">
        <f t="shared" si="3"/>
        <v>40.869999999999997</v>
      </c>
    </row>
    <row r="226" spans="2:10" x14ac:dyDescent="0.25">
      <c r="B226" s="179">
        <v>199</v>
      </c>
      <c r="C226" s="180">
        <v>32727160</v>
      </c>
      <c r="D226" s="180" t="s">
        <v>1021</v>
      </c>
      <c r="E226" s="180" t="s">
        <v>982</v>
      </c>
      <c r="F226" s="181">
        <v>43563</v>
      </c>
      <c r="G226" s="181">
        <v>43737</v>
      </c>
      <c r="H226" s="182">
        <v>52446</v>
      </c>
      <c r="I226" s="183">
        <v>0.71</v>
      </c>
      <c r="J226" s="183">
        <f t="shared" si="3"/>
        <v>37.24</v>
      </c>
    </row>
    <row r="227" spans="2:10" x14ac:dyDescent="0.25">
      <c r="B227" s="179">
        <v>200</v>
      </c>
      <c r="C227" s="180">
        <v>32727160</v>
      </c>
      <c r="D227" s="180" t="s">
        <v>1021</v>
      </c>
      <c r="E227" s="180" t="s">
        <v>983</v>
      </c>
      <c r="F227" s="181">
        <v>43563</v>
      </c>
      <c r="G227" s="181">
        <v>43737</v>
      </c>
      <c r="H227" s="182">
        <v>57499</v>
      </c>
      <c r="I227" s="183">
        <v>0.71</v>
      </c>
      <c r="J227" s="183">
        <f t="shared" si="3"/>
        <v>40.82</v>
      </c>
    </row>
    <row r="228" spans="2:10" x14ac:dyDescent="0.25">
      <c r="B228" s="179">
        <v>201</v>
      </c>
      <c r="C228" s="180">
        <v>32727160</v>
      </c>
      <c r="D228" s="180" t="s">
        <v>1021</v>
      </c>
      <c r="E228" s="180" t="s">
        <v>985</v>
      </c>
      <c r="F228" s="181">
        <v>43563</v>
      </c>
      <c r="G228" s="181">
        <v>43737</v>
      </c>
      <c r="H228" s="182">
        <v>118208</v>
      </c>
      <c r="I228" s="183">
        <v>0.71</v>
      </c>
      <c r="J228" s="183">
        <f t="shared" si="3"/>
        <v>83.93</v>
      </c>
    </row>
    <row r="229" spans="2:10" x14ac:dyDescent="0.25">
      <c r="B229" s="179">
        <v>202</v>
      </c>
      <c r="C229" s="180">
        <v>32727322</v>
      </c>
      <c r="D229" s="180" t="s">
        <v>1022</v>
      </c>
      <c r="E229" s="180" t="s">
        <v>975</v>
      </c>
      <c r="F229" s="181">
        <v>43563</v>
      </c>
      <c r="G229" s="181">
        <v>43737</v>
      </c>
      <c r="H229" s="182">
        <v>29694</v>
      </c>
      <c r="I229" s="183">
        <v>0.71</v>
      </c>
      <c r="J229" s="183">
        <f t="shared" si="3"/>
        <v>21.08</v>
      </c>
    </row>
    <row r="230" spans="2:10" x14ac:dyDescent="0.25">
      <c r="B230" s="179">
        <v>203</v>
      </c>
      <c r="C230" s="180">
        <v>32727322</v>
      </c>
      <c r="D230" s="180" t="s">
        <v>1022</v>
      </c>
      <c r="E230" s="180" t="s">
        <v>972</v>
      </c>
      <c r="F230" s="181">
        <v>43563</v>
      </c>
      <c r="G230" s="181">
        <v>43737</v>
      </c>
      <c r="H230" s="182">
        <v>50137</v>
      </c>
      <c r="I230" s="183">
        <v>0.71</v>
      </c>
      <c r="J230" s="183">
        <f t="shared" si="3"/>
        <v>35.6</v>
      </c>
    </row>
    <row r="231" spans="2:10" x14ac:dyDescent="0.25">
      <c r="B231" s="179">
        <v>204</v>
      </c>
      <c r="C231" s="180">
        <v>32727322</v>
      </c>
      <c r="D231" s="180" t="s">
        <v>1022</v>
      </c>
      <c r="E231" s="180" t="s">
        <v>981</v>
      </c>
      <c r="F231" s="181">
        <v>43563</v>
      </c>
      <c r="G231" s="181">
        <v>43737</v>
      </c>
      <c r="H231" s="182">
        <v>77804</v>
      </c>
      <c r="I231" s="183">
        <v>0.71</v>
      </c>
      <c r="J231" s="183">
        <f t="shared" si="3"/>
        <v>55.24</v>
      </c>
    </row>
    <row r="232" spans="2:10" x14ac:dyDescent="0.25">
      <c r="B232" s="179">
        <v>205</v>
      </c>
      <c r="C232" s="180">
        <v>32727322</v>
      </c>
      <c r="D232" s="180" t="s">
        <v>1022</v>
      </c>
      <c r="E232" s="180" t="s">
        <v>982</v>
      </c>
      <c r="F232" s="181">
        <v>43563</v>
      </c>
      <c r="G232" s="181">
        <v>43737</v>
      </c>
      <c r="H232" s="182">
        <v>46848</v>
      </c>
      <c r="I232" s="183">
        <v>0.71</v>
      </c>
      <c r="J232" s="183">
        <f t="shared" si="3"/>
        <v>33.26</v>
      </c>
    </row>
    <row r="233" spans="2:10" x14ac:dyDescent="0.25">
      <c r="B233" s="179">
        <v>206</v>
      </c>
      <c r="C233" s="180">
        <v>32727322</v>
      </c>
      <c r="D233" s="180" t="s">
        <v>1022</v>
      </c>
      <c r="E233" s="180" t="s">
        <v>983</v>
      </c>
      <c r="F233" s="181">
        <v>43563</v>
      </c>
      <c r="G233" s="181">
        <v>43737</v>
      </c>
      <c r="H233" s="182">
        <v>65721</v>
      </c>
      <c r="I233" s="183">
        <v>0.71</v>
      </c>
      <c r="J233" s="183">
        <f t="shared" si="3"/>
        <v>46.66</v>
      </c>
    </row>
    <row r="234" spans="2:10" x14ac:dyDescent="0.25">
      <c r="B234" s="179">
        <v>207</v>
      </c>
      <c r="C234" s="180">
        <v>32727322</v>
      </c>
      <c r="D234" s="180" t="s">
        <v>1022</v>
      </c>
      <c r="E234" s="180" t="s">
        <v>985</v>
      </c>
      <c r="F234" s="181">
        <v>43563</v>
      </c>
      <c r="G234" s="181">
        <v>43737</v>
      </c>
      <c r="H234" s="182">
        <v>96449</v>
      </c>
      <c r="I234" s="183">
        <v>0.71</v>
      </c>
      <c r="J234" s="183">
        <f t="shared" si="3"/>
        <v>68.48</v>
      </c>
    </row>
    <row r="235" spans="2:10" x14ac:dyDescent="0.25">
      <c r="B235" s="179">
        <v>208</v>
      </c>
      <c r="C235" s="180">
        <v>32728114</v>
      </c>
      <c r="D235" s="180" t="s">
        <v>1023</v>
      </c>
      <c r="E235" s="180" t="s">
        <v>974</v>
      </c>
      <c r="F235" s="181">
        <v>43668</v>
      </c>
      <c r="G235" s="181">
        <v>43674</v>
      </c>
      <c r="H235" s="182">
        <v>123</v>
      </c>
      <c r="I235" s="183">
        <v>0.71</v>
      </c>
      <c r="J235" s="183">
        <f t="shared" si="3"/>
        <v>0.09</v>
      </c>
    </row>
    <row r="236" spans="2:10" x14ac:dyDescent="0.25">
      <c r="B236" s="179">
        <v>209</v>
      </c>
      <c r="C236" s="180">
        <v>32728114</v>
      </c>
      <c r="D236" s="180" t="s">
        <v>1023</v>
      </c>
      <c r="E236" s="180" t="s">
        <v>975</v>
      </c>
      <c r="F236" s="181">
        <v>43668</v>
      </c>
      <c r="G236" s="181">
        <v>43674</v>
      </c>
      <c r="H236" s="182">
        <v>1368</v>
      </c>
      <c r="I236" s="183">
        <v>0.71</v>
      </c>
      <c r="J236" s="183">
        <f t="shared" si="3"/>
        <v>0.97</v>
      </c>
    </row>
    <row r="237" spans="2:10" x14ac:dyDescent="0.25">
      <c r="B237" s="179">
        <v>210</v>
      </c>
      <c r="C237" s="180">
        <v>32728114</v>
      </c>
      <c r="D237" s="180" t="s">
        <v>1023</v>
      </c>
      <c r="E237" s="180" t="s">
        <v>976</v>
      </c>
      <c r="F237" s="181">
        <v>43668</v>
      </c>
      <c r="G237" s="181">
        <v>43674</v>
      </c>
      <c r="H237" s="182">
        <v>213</v>
      </c>
      <c r="I237" s="183">
        <v>0.71</v>
      </c>
      <c r="J237" s="183">
        <f t="shared" si="3"/>
        <v>0.15</v>
      </c>
    </row>
    <row r="238" spans="2:10" x14ac:dyDescent="0.25">
      <c r="B238" s="179">
        <v>211</v>
      </c>
      <c r="C238" s="180">
        <v>32728114</v>
      </c>
      <c r="D238" s="180" t="s">
        <v>1023</v>
      </c>
      <c r="E238" s="180" t="s">
        <v>977</v>
      </c>
      <c r="F238" s="181">
        <v>43668</v>
      </c>
      <c r="G238" s="181">
        <v>43674</v>
      </c>
      <c r="H238" s="182">
        <v>184</v>
      </c>
      <c r="I238" s="183">
        <v>0.71</v>
      </c>
      <c r="J238" s="183">
        <f t="shared" si="3"/>
        <v>0.13</v>
      </c>
    </row>
    <row r="239" spans="2:10" x14ac:dyDescent="0.25">
      <c r="B239" s="179">
        <v>212</v>
      </c>
      <c r="C239" s="180">
        <v>32728114</v>
      </c>
      <c r="D239" s="180" t="s">
        <v>1023</v>
      </c>
      <c r="E239" s="180" t="s">
        <v>978</v>
      </c>
      <c r="F239" s="181">
        <v>43668</v>
      </c>
      <c r="G239" s="181">
        <v>43674</v>
      </c>
      <c r="H239" s="182">
        <v>2509</v>
      </c>
      <c r="I239" s="183">
        <v>0.71</v>
      </c>
      <c r="J239" s="183">
        <f t="shared" si="3"/>
        <v>1.78</v>
      </c>
    </row>
    <row r="240" spans="2:10" x14ac:dyDescent="0.25">
      <c r="B240" s="179">
        <v>213</v>
      </c>
      <c r="C240" s="180">
        <v>32728114</v>
      </c>
      <c r="D240" s="180" t="s">
        <v>1023</v>
      </c>
      <c r="E240" s="180" t="s">
        <v>980</v>
      </c>
      <c r="F240" s="181">
        <v>43668</v>
      </c>
      <c r="G240" s="181">
        <v>43674</v>
      </c>
      <c r="H240" s="182">
        <v>236</v>
      </c>
      <c r="I240" s="183">
        <v>0.71</v>
      </c>
      <c r="J240" s="183">
        <f t="shared" si="3"/>
        <v>0.17</v>
      </c>
    </row>
    <row r="241" spans="2:10" x14ac:dyDescent="0.25">
      <c r="B241" s="179">
        <v>214</v>
      </c>
      <c r="C241" s="180">
        <v>32728114</v>
      </c>
      <c r="D241" s="180" t="s">
        <v>1023</v>
      </c>
      <c r="E241" s="180" t="s">
        <v>972</v>
      </c>
      <c r="F241" s="181">
        <v>43668</v>
      </c>
      <c r="G241" s="181">
        <v>43674</v>
      </c>
      <c r="H241" s="182">
        <v>1071</v>
      </c>
      <c r="I241" s="183">
        <v>0.71</v>
      </c>
      <c r="J241" s="183">
        <f t="shared" si="3"/>
        <v>0.76</v>
      </c>
    </row>
    <row r="242" spans="2:10" x14ac:dyDescent="0.25">
      <c r="B242" s="179">
        <v>215</v>
      </c>
      <c r="C242" s="180">
        <v>32728114</v>
      </c>
      <c r="D242" s="180" t="s">
        <v>1023</v>
      </c>
      <c r="E242" s="180" t="s">
        <v>981</v>
      </c>
      <c r="F242" s="181">
        <v>43668</v>
      </c>
      <c r="G242" s="181">
        <v>43674</v>
      </c>
      <c r="H242" s="182">
        <v>1661</v>
      </c>
      <c r="I242" s="183">
        <v>0.71</v>
      </c>
      <c r="J242" s="183">
        <f t="shared" si="3"/>
        <v>1.18</v>
      </c>
    </row>
    <row r="243" spans="2:10" x14ac:dyDescent="0.25">
      <c r="B243" s="179">
        <v>216</v>
      </c>
      <c r="C243" s="180">
        <v>32728114</v>
      </c>
      <c r="D243" s="180" t="s">
        <v>1023</v>
      </c>
      <c r="E243" s="180" t="s">
        <v>983</v>
      </c>
      <c r="F243" s="181">
        <v>43668</v>
      </c>
      <c r="G243" s="181">
        <v>43674</v>
      </c>
      <c r="H243" s="182">
        <v>1944</v>
      </c>
      <c r="I243" s="183">
        <v>0.71</v>
      </c>
      <c r="J243" s="183">
        <f t="shared" si="3"/>
        <v>1.38</v>
      </c>
    </row>
    <row r="244" spans="2:10" x14ac:dyDescent="0.25">
      <c r="B244" s="179">
        <v>217</v>
      </c>
      <c r="C244" s="180">
        <v>32728114</v>
      </c>
      <c r="D244" s="180" t="s">
        <v>1023</v>
      </c>
      <c r="E244" s="180" t="s">
        <v>984</v>
      </c>
      <c r="F244" s="181">
        <v>43668</v>
      </c>
      <c r="G244" s="181">
        <v>43674</v>
      </c>
      <c r="H244" s="182">
        <v>547</v>
      </c>
      <c r="I244" s="183">
        <v>0.71</v>
      </c>
      <c r="J244" s="183">
        <f t="shared" si="3"/>
        <v>0.39</v>
      </c>
    </row>
    <row r="245" spans="2:10" x14ac:dyDescent="0.25">
      <c r="B245" s="179">
        <v>218</v>
      </c>
      <c r="C245" s="180">
        <v>32728114</v>
      </c>
      <c r="D245" s="180" t="s">
        <v>1023</v>
      </c>
      <c r="E245" s="180" t="s">
        <v>985</v>
      </c>
      <c r="F245" s="181">
        <v>43668</v>
      </c>
      <c r="G245" s="181">
        <v>43674</v>
      </c>
      <c r="H245" s="182">
        <v>6696</v>
      </c>
      <c r="I245" s="183">
        <v>0.71</v>
      </c>
      <c r="J245" s="183">
        <f t="shared" si="3"/>
        <v>4.75</v>
      </c>
    </row>
    <row r="246" spans="2:10" x14ac:dyDescent="0.25">
      <c r="B246" s="179">
        <v>219</v>
      </c>
      <c r="C246" s="180">
        <v>32728114</v>
      </c>
      <c r="D246" s="180" t="s">
        <v>1023</v>
      </c>
      <c r="E246" s="180" t="s">
        <v>986</v>
      </c>
      <c r="F246" s="181">
        <v>43668</v>
      </c>
      <c r="G246" s="181">
        <v>43674</v>
      </c>
      <c r="H246" s="182">
        <v>2750</v>
      </c>
      <c r="I246" s="183">
        <v>0.71</v>
      </c>
      <c r="J246" s="183">
        <f t="shared" si="3"/>
        <v>1.95</v>
      </c>
    </row>
    <row r="247" spans="2:10" x14ac:dyDescent="0.25">
      <c r="B247" s="179">
        <v>220</v>
      </c>
      <c r="C247" s="180">
        <v>32728114</v>
      </c>
      <c r="D247" s="180" t="s">
        <v>1023</v>
      </c>
      <c r="E247" s="180" t="s">
        <v>999</v>
      </c>
      <c r="F247" s="181">
        <v>43668</v>
      </c>
      <c r="G247" s="181">
        <v>43674</v>
      </c>
      <c r="H247" s="182">
        <v>63</v>
      </c>
      <c r="I247" s="183">
        <v>0.71</v>
      </c>
      <c r="J247" s="183">
        <f t="shared" si="3"/>
        <v>0.04</v>
      </c>
    </row>
    <row r="248" spans="2:10" x14ac:dyDescent="0.25">
      <c r="B248" s="179">
        <v>221</v>
      </c>
      <c r="C248" s="180">
        <v>32728409</v>
      </c>
      <c r="D248" s="180" t="s">
        <v>1024</v>
      </c>
      <c r="E248" s="180" t="s">
        <v>981</v>
      </c>
      <c r="F248" s="181">
        <v>43556</v>
      </c>
      <c r="G248" s="181">
        <v>43646</v>
      </c>
      <c r="H248" s="182">
        <v>1</v>
      </c>
      <c r="I248" s="183">
        <v>0.71</v>
      </c>
      <c r="J248" s="183">
        <f t="shared" si="3"/>
        <v>0</v>
      </c>
    </row>
    <row r="249" spans="2:10" x14ac:dyDescent="0.25">
      <c r="B249" s="179">
        <v>222</v>
      </c>
      <c r="C249" s="180">
        <v>32728409</v>
      </c>
      <c r="D249" s="180" t="s">
        <v>1024</v>
      </c>
      <c r="E249" s="180" t="s">
        <v>983</v>
      </c>
      <c r="F249" s="181">
        <v>43556</v>
      </c>
      <c r="G249" s="181">
        <v>43646</v>
      </c>
      <c r="H249" s="182">
        <v>2</v>
      </c>
      <c r="I249" s="183">
        <v>0.71</v>
      </c>
      <c r="J249" s="183">
        <f t="shared" si="3"/>
        <v>0</v>
      </c>
    </row>
    <row r="250" spans="2:10" x14ac:dyDescent="0.25">
      <c r="B250" s="179">
        <v>223</v>
      </c>
      <c r="C250" s="180">
        <v>32728409</v>
      </c>
      <c r="D250" s="180" t="s">
        <v>1024</v>
      </c>
      <c r="E250" s="180" t="s">
        <v>985</v>
      </c>
      <c r="F250" s="181">
        <v>43556</v>
      </c>
      <c r="G250" s="181">
        <v>43646</v>
      </c>
      <c r="H250" s="182">
        <v>2</v>
      </c>
      <c r="I250" s="183">
        <v>0.71</v>
      </c>
      <c r="J250" s="183">
        <f t="shared" si="3"/>
        <v>0</v>
      </c>
    </row>
    <row r="251" spans="2:10" x14ac:dyDescent="0.25">
      <c r="B251" s="179">
        <v>224</v>
      </c>
      <c r="C251" s="180">
        <v>32728409</v>
      </c>
      <c r="D251" s="180" t="s">
        <v>1024</v>
      </c>
      <c r="E251" s="180" t="s">
        <v>986</v>
      </c>
      <c r="F251" s="181">
        <v>43556</v>
      </c>
      <c r="G251" s="181">
        <v>43646</v>
      </c>
      <c r="H251" s="182">
        <v>5</v>
      </c>
      <c r="I251" s="183">
        <v>0.71</v>
      </c>
      <c r="J251" s="183">
        <f t="shared" si="3"/>
        <v>0</v>
      </c>
    </row>
    <row r="252" spans="2:10" x14ac:dyDescent="0.25">
      <c r="B252" s="179">
        <v>225</v>
      </c>
      <c r="C252" s="180">
        <v>32729919</v>
      </c>
      <c r="D252" s="180" t="s">
        <v>1025</v>
      </c>
      <c r="E252" s="180" t="s">
        <v>977</v>
      </c>
      <c r="F252" s="181">
        <v>43647</v>
      </c>
      <c r="G252" s="181">
        <v>43737</v>
      </c>
      <c r="H252" s="182">
        <v>4680</v>
      </c>
      <c r="I252" s="183">
        <v>0.71</v>
      </c>
      <c r="J252" s="183">
        <f t="shared" si="3"/>
        <v>3.32</v>
      </c>
    </row>
    <row r="253" spans="2:10" x14ac:dyDescent="0.25">
      <c r="B253" s="179">
        <v>226</v>
      </c>
      <c r="C253" s="180">
        <v>32729919</v>
      </c>
      <c r="D253" s="180" t="s">
        <v>1025</v>
      </c>
      <c r="E253" s="180" t="s">
        <v>978</v>
      </c>
      <c r="F253" s="181">
        <v>43647</v>
      </c>
      <c r="G253" s="181">
        <v>43737</v>
      </c>
      <c r="H253" s="182">
        <v>62335</v>
      </c>
      <c r="I253" s="183">
        <v>0.71</v>
      </c>
      <c r="J253" s="183">
        <f t="shared" si="3"/>
        <v>44.26</v>
      </c>
    </row>
    <row r="254" spans="2:10" x14ac:dyDescent="0.25">
      <c r="B254" s="179">
        <v>227</v>
      </c>
      <c r="C254" s="180">
        <v>32729919</v>
      </c>
      <c r="D254" s="180" t="s">
        <v>1025</v>
      </c>
      <c r="E254" s="180" t="s">
        <v>979</v>
      </c>
      <c r="F254" s="181">
        <v>43647</v>
      </c>
      <c r="G254" s="181">
        <v>43737</v>
      </c>
      <c r="H254" s="182">
        <v>2382</v>
      </c>
      <c r="I254" s="183">
        <v>0.71</v>
      </c>
      <c r="J254" s="183">
        <f t="shared" si="3"/>
        <v>1.69</v>
      </c>
    </row>
    <row r="255" spans="2:10" x14ac:dyDescent="0.25">
      <c r="B255" s="179">
        <v>228</v>
      </c>
      <c r="C255" s="180">
        <v>32729919</v>
      </c>
      <c r="D255" s="180" t="s">
        <v>1025</v>
      </c>
      <c r="E255" s="180" t="s">
        <v>984</v>
      </c>
      <c r="F255" s="181">
        <v>43647</v>
      </c>
      <c r="G255" s="181">
        <v>43737</v>
      </c>
      <c r="H255" s="182">
        <v>12132</v>
      </c>
      <c r="I255" s="183">
        <v>0.71</v>
      </c>
      <c r="J255" s="183">
        <f t="shared" si="3"/>
        <v>8.61</v>
      </c>
    </row>
    <row r="256" spans="2:10" x14ac:dyDescent="0.25">
      <c r="B256" s="179">
        <v>229</v>
      </c>
      <c r="C256" s="180">
        <v>32729919</v>
      </c>
      <c r="D256" s="180" t="s">
        <v>1025</v>
      </c>
      <c r="E256" s="180" t="s">
        <v>986</v>
      </c>
      <c r="F256" s="181">
        <v>43647</v>
      </c>
      <c r="G256" s="181">
        <v>43737</v>
      </c>
      <c r="H256" s="182">
        <v>44683</v>
      </c>
      <c r="I256" s="183">
        <v>0.71</v>
      </c>
      <c r="J256" s="183">
        <f t="shared" si="3"/>
        <v>31.72</v>
      </c>
    </row>
    <row r="257" spans="2:10" x14ac:dyDescent="0.25">
      <c r="B257" s="179">
        <v>230</v>
      </c>
      <c r="C257" s="180">
        <v>32729919</v>
      </c>
      <c r="D257" s="180" t="s">
        <v>1025</v>
      </c>
      <c r="E257" s="180" t="s">
        <v>999</v>
      </c>
      <c r="F257" s="181">
        <v>43647</v>
      </c>
      <c r="G257" s="181">
        <v>43737</v>
      </c>
      <c r="H257" s="182">
        <v>3143</v>
      </c>
      <c r="I257" s="183">
        <v>0.71</v>
      </c>
      <c r="J257" s="183">
        <f t="shared" si="3"/>
        <v>2.23</v>
      </c>
    </row>
    <row r="258" spans="2:10" x14ac:dyDescent="0.25">
      <c r="B258" s="179">
        <v>231</v>
      </c>
      <c r="C258" s="180">
        <v>32732233</v>
      </c>
      <c r="D258" s="180" t="s">
        <v>1026</v>
      </c>
      <c r="E258" s="180" t="s">
        <v>978</v>
      </c>
      <c r="F258" s="181">
        <v>43612</v>
      </c>
      <c r="G258" s="181">
        <v>43616</v>
      </c>
      <c r="H258" s="182">
        <v>5</v>
      </c>
      <c r="I258" s="183">
        <v>0.71</v>
      </c>
      <c r="J258" s="183">
        <f t="shared" si="3"/>
        <v>0</v>
      </c>
    </row>
    <row r="259" spans="2:10" x14ac:dyDescent="0.25">
      <c r="B259" s="179">
        <v>232</v>
      </c>
      <c r="C259" s="180">
        <v>32732233</v>
      </c>
      <c r="D259" s="180" t="s">
        <v>1026</v>
      </c>
      <c r="E259" s="180" t="s">
        <v>972</v>
      </c>
      <c r="F259" s="181">
        <v>43612</v>
      </c>
      <c r="G259" s="181">
        <v>43616</v>
      </c>
      <c r="H259" s="182">
        <v>4</v>
      </c>
      <c r="I259" s="183">
        <v>0.71</v>
      </c>
      <c r="J259" s="183">
        <f t="shared" si="3"/>
        <v>0</v>
      </c>
    </row>
    <row r="260" spans="2:10" x14ac:dyDescent="0.25">
      <c r="B260" s="179">
        <v>233</v>
      </c>
      <c r="C260" s="180">
        <v>32732233</v>
      </c>
      <c r="D260" s="180" t="s">
        <v>1026</v>
      </c>
      <c r="E260" s="180" t="s">
        <v>982</v>
      </c>
      <c r="F260" s="181">
        <v>43612</v>
      </c>
      <c r="G260" s="181">
        <v>43616</v>
      </c>
      <c r="H260" s="182">
        <v>1</v>
      </c>
      <c r="I260" s="183">
        <v>0.71</v>
      </c>
      <c r="J260" s="183">
        <f t="shared" si="3"/>
        <v>0</v>
      </c>
    </row>
    <row r="261" spans="2:10" x14ac:dyDescent="0.25">
      <c r="B261" s="179">
        <v>234</v>
      </c>
      <c r="C261" s="180">
        <v>32732233</v>
      </c>
      <c r="D261" s="180" t="s">
        <v>1026</v>
      </c>
      <c r="E261" s="180" t="s">
        <v>983</v>
      </c>
      <c r="F261" s="181">
        <v>43612</v>
      </c>
      <c r="G261" s="181">
        <v>43616</v>
      </c>
      <c r="H261" s="182">
        <v>2</v>
      </c>
      <c r="I261" s="183">
        <v>0.71</v>
      </c>
      <c r="J261" s="183">
        <f t="shared" si="3"/>
        <v>0</v>
      </c>
    </row>
    <row r="262" spans="2:10" x14ac:dyDescent="0.25">
      <c r="B262" s="179">
        <v>235</v>
      </c>
      <c r="C262" s="180">
        <v>32732233</v>
      </c>
      <c r="D262" s="180" t="s">
        <v>1026</v>
      </c>
      <c r="E262" s="180" t="s">
        <v>985</v>
      </c>
      <c r="F262" s="181">
        <v>43612</v>
      </c>
      <c r="G262" s="181">
        <v>43616</v>
      </c>
      <c r="H262" s="182">
        <v>6</v>
      </c>
      <c r="I262" s="183">
        <v>0.71</v>
      </c>
      <c r="J262" s="183">
        <f t="shared" si="3"/>
        <v>0</v>
      </c>
    </row>
    <row r="263" spans="2:10" x14ac:dyDescent="0.25">
      <c r="B263" s="179">
        <v>236</v>
      </c>
      <c r="C263" s="180">
        <v>32732233</v>
      </c>
      <c r="D263" s="180" t="s">
        <v>1026</v>
      </c>
      <c r="E263" s="180" t="s">
        <v>986</v>
      </c>
      <c r="F263" s="181">
        <v>43612</v>
      </c>
      <c r="G263" s="181">
        <v>43616</v>
      </c>
      <c r="H263" s="182">
        <v>2</v>
      </c>
      <c r="I263" s="183">
        <v>0.71</v>
      </c>
      <c r="J263" s="183">
        <f t="shared" si="3"/>
        <v>0</v>
      </c>
    </row>
    <row r="264" spans="2:10" x14ac:dyDescent="0.25">
      <c r="B264" s="179">
        <v>237</v>
      </c>
      <c r="C264" s="180">
        <v>32732358</v>
      </c>
      <c r="D264" s="180" t="s">
        <v>1027</v>
      </c>
      <c r="E264" s="180" t="s">
        <v>980</v>
      </c>
      <c r="F264" s="181">
        <v>43605</v>
      </c>
      <c r="G264" s="181">
        <v>43667</v>
      </c>
      <c r="H264" s="182">
        <v>444188</v>
      </c>
      <c r="I264" s="183">
        <v>0.71</v>
      </c>
      <c r="J264" s="183">
        <f t="shared" si="3"/>
        <v>315.37</v>
      </c>
    </row>
    <row r="265" spans="2:10" x14ac:dyDescent="0.25">
      <c r="B265" s="179">
        <v>238</v>
      </c>
      <c r="C265" s="180">
        <v>32732358</v>
      </c>
      <c r="D265" s="180" t="s">
        <v>1027</v>
      </c>
      <c r="E265" s="180" t="s">
        <v>981</v>
      </c>
      <c r="F265" s="181">
        <v>43605</v>
      </c>
      <c r="G265" s="181">
        <v>43667</v>
      </c>
      <c r="H265" s="182">
        <v>1548183</v>
      </c>
      <c r="I265" s="183">
        <v>0.71</v>
      </c>
      <c r="J265" s="183">
        <f t="shared" si="3"/>
        <v>1099.21</v>
      </c>
    </row>
    <row r="266" spans="2:10" x14ac:dyDescent="0.25">
      <c r="B266" s="179">
        <v>239</v>
      </c>
      <c r="C266" s="180">
        <v>32732727</v>
      </c>
      <c r="D266" s="180" t="s">
        <v>1028</v>
      </c>
      <c r="E266" s="180" t="s">
        <v>972</v>
      </c>
      <c r="F266" s="181">
        <v>43647</v>
      </c>
      <c r="G266" s="181">
        <v>43738</v>
      </c>
      <c r="H266" s="182">
        <v>796143</v>
      </c>
      <c r="I266" s="183">
        <v>0.71</v>
      </c>
      <c r="J266" s="183">
        <f t="shared" si="3"/>
        <v>565.26</v>
      </c>
    </row>
    <row r="267" spans="2:10" x14ac:dyDescent="0.25">
      <c r="B267" s="179">
        <v>240</v>
      </c>
      <c r="C267" s="180">
        <v>32733036</v>
      </c>
      <c r="D267" s="180" t="s">
        <v>1029</v>
      </c>
      <c r="E267" s="180" t="s">
        <v>980</v>
      </c>
      <c r="F267" s="181">
        <v>43647</v>
      </c>
      <c r="G267" s="181">
        <v>43769</v>
      </c>
      <c r="H267" s="182">
        <v>5357</v>
      </c>
      <c r="I267" s="183">
        <v>0.71</v>
      </c>
      <c r="J267" s="183">
        <f t="shared" si="3"/>
        <v>3.8</v>
      </c>
    </row>
    <row r="268" spans="2:10" x14ac:dyDescent="0.25">
      <c r="B268" s="179">
        <v>241</v>
      </c>
      <c r="C268" s="180">
        <v>32733036</v>
      </c>
      <c r="D268" s="180" t="s">
        <v>1029</v>
      </c>
      <c r="E268" s="180" t="s">
        <v>981</v>
      </c>
      <c r="F268" s="181">
        <v>43647</v>
      </c>
      <c r="G268" s="181">
        <v>43769</v>
      </c>
      <c r="H268" s="182">
        <v>51968</v>
      </c>
      <c r="I268" s="183">
        <v>0.71</v>
      </c>
      <c r="J268" s="183">
        <f t="shared" si="3"/>
        <v>36.9</v>
      </c>
    </row>
    <row r="269" spans="2:10" x14ac:dyDescent="0.25">
      <c r="B269" s="179">
        <v>242</v>
      </c>
      <c r="C269" s="180">
        <v>32733036</v>
      </c>
      <c r="D269" s="180" t="s">
        <v>1029</v>
      </c>
      <c r="E269" s="180" t="s">
        <v>986</v>
      </c>
      <c r="F269" s="181">
        <v>43647</v>
      </c>
      <c r="G269" s="181">
        <v>43769</v>
      </c>
      <c r="H269" s="182">
        <v>60843</v>
      </c>
      <c r="I269" s="183">
        <v>0.71</v>
      </c>
      <c r="J269" s="183">
        <f t="shared" si="3"/>
        <v>43.2</v>
      </c>
    </row>
    <row r="270" spans="2:10" x14ac:dyDescent="0.25">
      <c r="B270" s="179">
        <v>243</v>
      </c>
      <c r="C270" s="180">
        <v>32782720</v>
      </c>
      <c r="D270" s="180" t="s">
        <v>1030</v>
      </c>
      <c r="E270" s="180" t="s">
        <v>976</v>
      </c>
      <c r="F270" s="181">
        <v>43647</v>
      </c>
      <c r="G270" s="181">
        <v>43769</v>
      </c>
      <c r="H270" s="182">
        <v>4757</v>
      </c>
      <c r="I270" s="183">
        <v>0.71</v>
      </c>
      <c r="J270" s="183">
        <f t="shared" si="3"/>
        <v>3.38</v>
      </c>
    </row>
    <row r="271" spans="2:10" x14ac:dyDescent="0.25">
      <c r="B271" s="179">
        <v>244</v>
      </c>
      <c r="C271" s="180">
        <v>32782720</v>
      </c>
      <c r="D271" s="180" t="s">
        <v>1030</v>
      </c>
      <c r="E271" s="180" t="s">
        <v>977</v>
      </c>
      <c r="F271" s="181">
        <v>43647</v>
      </c>
      <c r="G271" s="181">
        <v>43769</v>
      </c>
      <c r="H271" s="182">
        <v>10</v>
      </c>
      <c r="I271" s="183">
        <v>0.71</v>
      </c>
      <c r="J271" s="183">
        <f t="shared" si="3"/>
        <v>0.01</v>
      </c>
    </row>
    <row r="272" spans="2:10" x14ac:dyDescent="0.25">
      <c r="B272" s="179">
        <v>245</v>
      </c>
      <c r="C272" s="180">
        <v>32782720</v>
      </c>
      <c r="D272" s="180" t="s">
        <v>1030</v>
      </c>
      <c r="E272" s="180" t="s">
        <v>980</v>
      </c>
      <c r="F272" s="181">
        <v>43647</v>
      </c>
      <c r="G272" s="181">
        <v>43769</v>
      </c>
      <c r="H272" s="182">
        <v>3713</v>
      </c>
      <c r="I272" s="183">
        <v>0.71</v>
      </c>
      <c r="J272" s="183">
        <f t="shared" si="3"/>
        <v>2.64</v>
      </c>
    </row>
    <row r="273" spans="2:10" x14ac:dyDescent="0.25">
      <c r="B273" s="179">
        <v>246</v>
      </c>
      <c r="C273" s="180">
        <v>32782720</v>
      </c>
      <c r="D273" s="180" t="s">
        <v>1030</v>
      </c>
      <c r="E273" s="180" t="s">
        <v>972</v>
      </c>
      <c r="F273" s="181">
        <v>43647</v>
      </c>
      <c r="G273" s="181">
        <v>43769</v>
      </c>
      <c r="H273" s="182">
        <v>26490</v>
      </c>
      <c r="I273" s="183">
        <v>0.71</v>
      </c>
      <c r="J273" s="183">
        <f t="shared" si="3"/>
        <v>18.809999999999999</v>
      </c>
    </row>
    <row r="274" spans="2:10" x14ac:dyDescent="0.25">
      <c r="B274" s="179">
        <v>247</v>
      </c>
      <c r="C274" s="180">
        <v>32782720</v>
      </c>
      <c r="D274" s="180" t="s">
        <v>1030</v>
      </c>
      <c r="E274" s="180" t="s">
        <v>981</v>
      </c>
      <c r="F274" s="181">
        <v>43647</v>
      </c>
      <c r="G274" s="181">
        <v>43769</v>
      </c>
      <c r="H274" s="182">
        <v>41671</v>
      </c>
      <c r="I274" s="183">
        <v>0.71</v>
      </c>
      <c r="J274" s="183">
        <f t="shared" si="3"/>
        <v>29.59</v>
      </c>
    </row>
    <row r="275" spans="2:10" x14ac:dyDescent="0.25">
      <c r="B275" s="179">
        <v>248</v>
      </c>
      <c r="C275" s="180">
        <v>32782720</v>
      </c>
      <c r="D275" s="180" t="s">
        <v>1030</v>
      </c>
      <c r="E275" s="180" t="s">
        <v>986</v>
      </c>
      <c r="F275" s="181">
        <v>43647</v>
      </c>
      <c r="G275" s="181">
        <v>43769</v>
      </c>
      <c r="H275" s="182">
        <v>45911</v>
      </c>
      <c r="I275" s="183">
        <v>0.71</v>
      </c>
      <c r="J275" s="183">
        <f t="shared" si="3"/>
        <v>32.6</v>
      </c>
    </row>
    <row r="276" spans="2:10" x14ac:dyDescent="0.25">
      <c r="B276" s="179">
        <v>249</v>
      </c>
      <c r="C276" s="180">
        <v>32784002</v>
      </c>
      <c r="D276" s="180" t="s">
        <v>1031</v>
      </c>
      <c r="E276" s="180" t="s">
        <v>976</v>
      </c>
      <c r="F276" s="181">
        <v>43675</v>
      </c>
      <c r="G276" s="181">
        <v>43769</v>
      </c>
      <c r="H276" s="182">
        <v>1592</v>
      </c>
      <c r="I276" s="183">
        <v>0.71</v>
      </c>
      <c r="J276" s="183">
        <f t="shared" si="3"/>
        <v>1.1299999999999999</v>
      </c>
    </row>
    <row r="277" spans="2:10" x14ac:dyDescent="0.25">
      <c r="B277" s="179">
        <v>250</v>
      </c>
      <c r="C277" s="180">
        <v>32784002</v>
      </c>
      <c r="D277" s="180" t="s">
        <v>1031</v>
      </c>
      <c r="E277" s="180" t="s">
        <v>977</v>
      </c>
      <c r="F277" s="181">
        <v>43675</v>
      </c>
      <c r="G277" s="181">
        <v>43769</v>
      </c>
      <c r="H277" s="182">
        <v>3</v>
      </c>
      <c r="I277" s="183">
        <v>0.71</v>
      </c>
      <c r="J277" s="183">
        <f t="shared" si="3"/>
        <v>0</v>
      </c>
    </row>
    <row r="278" spans="2:10" x14ac:dyDescent="0.25">
      <c r="B278" s="179">
        <v>251</v>
      </c>
      <c r="C278" s="180">
        <v>32784002</v>
      </c>
      <c r="D278" s="180" t="s">
        <v>1031</v>
      </c>
      <c r="E278" s="180" t="s">
        <v>978</v>
      </c>
      <c r="F278" s="181">
        <v>43675</v>
      </c>
      <c r="G278" s="181">
        <v>43769</v>
      </c>
      <c r="H278" s="182">
        <v>14326</v>
      </c>
      <c r="I278" s="183">
        <v>0.71</v>
      </c>
      <c r="J278" s="183">
        <f t="shared" si="3"/>
        <v>10.17</v>
      </c>
    </row>
    <row r="279" spans="2:10" x14ac:dyDescent="0.25">
      <c r="B279" s="179">
        <v>252</v>
      </c>
      <c r="C279" s="180">
        <v>32784002</v>
      </c>
      <c r="D279" s="180" t="s">
        <v>1031</v>
      </c>
      <c r="E279" s="180" t="s">
        <v>980</v>
      </c>
      <c r="F279" s="181">
        <v>43675</v>
      </c>
      <c r="G279" s="181">
        <v>43769</v>
      </c>
      <c r="H279" s="182">
        <v>1105</v>
      </c>
      <c r="I279" s="183">
        <v>0.71</v>
      </c>
      <c r="J279" s="183">
        <f t="shared" si="3"/>
        <v>0.78</v>
      </c>
    </row>
    <row r="280" spans="2:10" x14ac:dyDescent="0.25">
      <c r="B280" s="179">
        <v>253</v>
      </c>
      <c r="C280" s="180">
        <v>32784002</v>
      </c>
      <c r="D280" s="180" t="s">
        <v>1031</v>
      </c>
      <c r="E280" s="180" t="s">
        <v>972</v>
      </c>
      <c r="F280" s="181">
        <v>43675</v>
      </c>
      <c r="G280" s="181">
        <v>43769</v>
      </c>
      <c r="H280" s="182">
        <v>9060</v>
      </c>
      <c r="I280" s="183">
        <v>0.71</v>
      </c>
      <c r="J280" s="183">
        <f t="shared" si="3"/>
        <v>6.43</v>
      </c>
    </row>
    <row r="281" spans="2:10" x14ac:dyDescent="0.25">
      <c r="B281" s="179">
        <v>254</v>
      </c>
      <c r="C281" s="180">
        <v>32784002</v>
      </c>
      <c r="D281" s="180" t="s">
        <v>1031</v>
      </c>
      <c r="E281" s="180" t="s">
        <v>981</v>
      </c>
      <c r="F281" s="181">
        <v>43675</v>
      </c>
      <c r="G281" s="181">
        <v>43769</v>
      </c>
      <c r="H281" s="182">
        <v>12843</v>
      </c>
      <c r="I281" s="183">
        <v>0.71</v>
      </c>
      <c r="J281" s="183">
        <f t="shared" si="3"/>
        <v>9.1199999999999992</v>
      </c>
    </row>
    <row r="282" spans="2:10" x14ac:dyDescent="0.25">
      <c r="B282" s="179">
        <v>255</v>
      </c>
      <c r="C282" s="180">
        <v>32784002</v>
      </c>
      <c r="D282" s="180" t="s">
        <v>1031</v>
      </c>
      <c r="E282" s="180" t="s">
        <v>983</v>
      </c>
      <c r="F282" s="181">
        <v>43675</v>
      </c>
      <c r="G282" s="181">
        <v>43769</v>
      </c>
      <c r="H282" s="182">
        <v>8994</v>
      </c>
      <c r="I282" s="183">
        <v>0.71</v>
      </c>
      <c r="J282" s="183">
        <f t="shared" si="3"/>
        <v>6.39</v>
      </c>
    </row>
    <row r="283" spans="2:10" x14ac:dyDescent="0.25">
      <c r="B283" s="179">
        <v>256</v>
      </c>
      <c r="C283" s="180">
        <v>32784002</v>
      </c>
      <c r="D283" s="180" t="s">
        <v>1031</v>
      </c>
      <c r="E283" s="180" t="s">
        <v>985</v>
      </c>
      <c r="F283" s="181">
        <v>43675</v>
      </c>
      <c r="G283" s="181">
        <v>43769</v>
      </c>
      <c r="H283" s="182">
        <v>25667</v>
      </c>
      <c r="I283" s="183">
        <v>0.71</v>
      </c>
      <c r="J283" s="183">
        <f t="shared" si="3"/>
        <v>18.22</v>
      </c>
    </row>
    <row r="284" spans="2:10" x14ac:dyDescent="0.25">
      <c r="B284" s="179">
        <v>257</v>
      </c>
      <c r="C284" s="180">
        <v>32784002</v>
      </c>
      <c r="D284" s="180" t="s">
        <v>1031</v>
      </c>
      <c r="E284" s="180" t="s">
        <v>986</v>
      </c>
      <c r="F284" s="181">
        <v>43675</v>
      </c>
      <c r="G284" s="181">
        <v>43769</v>
      </c>
      <c r="H284" s="182">
        <v>10425</v>
      </c>
      <c r="I284" s="183">
        <v>0.71</v>
      </c>
      <c r="J284" s="183">
        <f t="shared" ref="J284:J347" si="4">ROUND(H284*(I284/1000),2)</f>
        <v>7.4</v>
      </c>
    </row>
    <row r="285" spans="2:10" x14ac:dyDescent="0.25">
      <c r="B285" s="179">
        <v>258</v>
      </c>
      <c r="C285" s="180">
        <v>32808598</v>
      </c>
      <c r="D285" s="180" t="s">
        <v>1032</v>
      </c>
      <c r="E285" s="180" t="s">
        <v>974</v>
      </c>
      <c r="F285" s="181">
        <v>43467</v>
      </c>
      <c r="G285" s="181">
        <v>43738</v>
      </c>
      <c r="H285" s="182">
        <v>1843</v>
      </c>
      <c r="I285" s="183">
        <v>0.71</v>
      </c>
      <c r="J285" s="183">
        <f t="shared" si="4"/>
        <v>1.31</v>
      </c>
    </row>
    <row r="286" spans="2:10" x14ac:dyDescent="0.25">
      <c r="B286" s="179">
        <v>259</v>
      </c>
      <c r="C286" s="180">
        <v>32808598</v>
      </c>
      <c r="D286" s="180" t="s">
        <v>1032</v>
      </c>
      <c r="E286" s="180" t="s">
        <v>975</v>
      </c>
      <c r="F286" s="181">
        <v>43467</v>
      </c>
      <c r="G286" s="181">
        <v>43738</v>
      </c>
      <c r="H286" s="182">
        <v>53761</v>
      </c>
      <c r="I286" s="183">
        <v>0.71</v>
      </c>
      <c r="J286" s="183">
        <f t="shared" si="4"/>
        <v>38.17</v>
      </c>
    </row>
    <row r="287" spans="2:10" x14ac:dyDescent="0.25">
      <c r="B287" s="179">
        <v>260</v>
      </c>
      <c r="C287" s="180">
        <v>32808598</v>
      </c>
      <c r="D287" s="180" t="s">
        <v>1032</v>
      </c>
      <c r="E287" s="180" t="s">
        <v>978</v>
      </c>
      <c r="F287" s="181">
        <v>43467</v>
      </c>
      <c r="G287" s="181">
        <v>43738</v>
      </c>
      <c r="H287" s="182">
        <v>54577</v>
      </c>
      <c r="I287" s="183">
        <v>0.71</v>
      </c>
      <c r="J287" s="183">
        <f t="shared" si="4"/>
        <v>38.75</v>
      </c>
    </row>
    <row r="288" spans="2:10" x14ac:dyDescent="0.25">
      <c r="B288" s="179">
        <v>261</v>
      </c>
      <c r="C288" s="180">
        <v>32808598</v>
      </c>
      <c r="D288" s="180" t="s">
        <v>1032</v>
      </c>
      <c r="E288" s="180" t="s">
        <v>982</v>
      </c>
      <c r="F288" s="181">
        <v>43467</v>
      </c>
      <c r="G288" s="181">
        <v>43738</v>
      </c>
      <c r="H288" s="182">
        <v>86257</v>
      </c>
      <c r="I288" s="183">
        <v>0.71</v>
      </c>
      <c r="J288" s="183">
        <f t="shared" si="4"/>
        <v>61.24</v>
      </c>
    </row>
    <row r="289" spans="2:10" x14ac:dyDescent="0.25">
      <c r="B289" s="179">
        <v>262</v>
      </c>
      <c r="C289" s="180">
        <v>32808598</v>
      </c>
      <c r="D289" s="180" t="s">
        <v>1032</v>
      </c>
      <c r="E289" s="180" t="s">
        <v>984</v>
      </c>
      <c r="F289" s="181">
        <v>43467</v>
      </c>
      <c r="G289" s="181">
        <v>43738</v>
      </c>
      <c r="H289" s="182">
        <v>10340</v>
      </c>
      <c r="I289" s="183">
        <v>0.71</v>
      </c>
      <c r="J289" s="183">
        <f t="shared" si="4"/>
        <v>7.34</v>
      </c>
    </row>
    <row r="290" spans="2:10" x14ac:dyDescent="0.25">
      <c r="B290" s="179">
        <v>263</v>
      </c>
      <c r="C290" s="180">
        <v>32808598</v>
      </c>
      <c r="D290" s="180" t="s">
        <v>1032</v>
      </c>
      <c r="E290" s="180" t="s">
        <v>985</v>
      </c>
      <c r="F290" s="181">
        <v>43467</v>
      </c>
      <c r="G290" s="181">
        <v>43738</v>
      </c>
      <c r="H290" s="182">
        <v>186591</v>
      </c>
      <c r="I290" s="183">
        <v>0.71</v>
      </c>
      <c r="J290" s="183">
        <f t="shared" si="4"/>
        <v>132.47999999999999</v>
      </c>
    </row>
    <row r="291" spans="2:10" x14ac:dyDescent="0.25">
      <c r="B291" s="179">
        <v>264</v>
      </c>
      <c r="C291" s="180">
        <v>32809180</v>
      </c>
      <c r="D291" s="180" t="s">
        <v>1033</v>
      </c>
      <c r="E291" s="180" t="s">
        <v>975</v>
      </c>
      <c r="F291" s="181">
        <v>43647</v>
      </c>
      <c r="G291" s="181">
        <v>43830</v>
      </c>
      <c r="H291" s="182">
        <v>154654</v>
      </c>
      <c r="I291" s="183">
        <v>0.71</v>
      </c>
      <c r="J291" s="183">
        <f t="shared" si="4"/>
        <v>109.8</v>
      </c>
    </row>
    <row r="292" spans="2:10" x14ac:dyDescent="0.25">
      <c r="B292" s="179">
        <v>265</v>
      </c>
      <c r="C292" s="180">
        <v>32809180</v>
      </c>
      <c r="D292" s="180" t="s">
        <v>1033</v>
      </c>
      <c r="E292" s="180" t="s">
        <v>978</v>
      </c>
      <c r="F292" s="181">
        <v>43647</v>
      </c>
      <c r="G292" s="181">
        <v>43830</v>
      </c>
      <c r="H292" s="182">
        <v>789554</v>
      </c>
      <c r="I292" s="183">
        <v>0.71</v>
      </c>
      <c r="J292" s="183">
        <f t="shared" si="4"/>
        <v>560.58000000000004</v>
      </c>
    </row>
    <row r="293" spans="2:10" x14ac:dyDescent="0.25">
      <c r="B293" s="179">
        <v>266</v>
      </c>
      <c r="C293" s="180">
        <v>32809180</v>
      </c>
      <c r="D293" s="180" t="s">
        <v>1033</v>
      </c>
      <c r="E293" s="180" t="s">
        <v>982</v>
      </c>
      <c r="F293" s="181">
        <v>43647</v>
      </c>
      <c r="G293" s="181">
        <v>43830</v>
      </c>
      <c r="H293" s="182">
        <v>254450</v>
      </c>
      <c r="I293" s="183">
        <v>0.71</v>
      </c>
      <c r="J293" s="183">
        <f t="shared" si="4"/>
        <v>180.66</v>
      </c>
    </row>
    <row r="294" spans="2:10" x14ac:dyDescent="0.25">
      <c r="B294" s="179">
        <v>267</v>
      </c>
      <c r="C294" s="180">
        <v>32809180</v>
      </c>
      <c r="D294" s="180" t="s">
        <v>1033</v>
      </c>
      <c r="E294" s="180" t="s">
        <v>983</v>
      </c>
      <c r="F294" s="181">
        <v>43647</v>
      </c>
      <c r="G294" s="181">
        <v>43830</v>
      </c>
      <c r="H294" s="182">
        <v>987296</v>
      </c>
      <c r="I294" s="183">
        <v>0.71</v>
      </c>
      <c r="J294" s="183">
        <f t="shared" si="4"/>
        <v>700.98</v>
      </c>
    </row>
    <row r="295" spans="2:10" x14ac:dyDescent="0.25">
      <c r="B295" s="179">
        <v>268</v>
      </c>
      <c r="C295" s="180">
        <v>32809180</v>
      </c>
      <c r="D295" s="180" t="s">
        <v>1033</v>
      </c>
      <c r="E295" s="180" t="s">
        <v>985</v>
      </c>
      <c r="F295" s="181">
        <v>43647</v>
      </c>
      <c r="G295" s="181">
        <v>43830</v>
      </c>
      <c r="H295" s="182">
        <v>593955</v>
      </c>
      <c r="I295" s="183">
        <v>0.71</v>
      </c>
      <c r="J295" s="183">
        <f t="shared" si="4"/>
        <v>421.71</v>
      </c>
    </row>
    <row r="296" spans="2:10" x14ac:dyDescent="0.25">
      <c r="B296" s="179">
        <v>269</v>
      </c>
      <c r="C296" s="180">
        <v>32809180</v>
      </c>
      <c r="D296" s="180" t="s">
        <v>1033</v>
      </c>
      <c r="E296" s="180" t="s">
        <v>999</v>
      </c>
      <c r="F296" s="181">
        <v>43647</v>
      </c>
      <c r="G296" s="181">
        <v>43830</v>
      </c>
      <c r="H296" s="182">
        <v>14435</v>
      </c>
      <c r="I296" s="183">
        <v>0.71</v>
      </c>
      <c r="J296" s="183">
        <f t="shared" si="4"/>
        <v>10.25</v>
      </c>
    </row>
    <row r="297" spans="2:10" x14ac:dyDescent="0.25">
      <c r="B297" s="179">
        <v>270</v>
      </c>
      <c r="C297" s="180">
        <v>32809321</v>
      </c>
      <c r="D297" s="180" t="s">
        <v>1034</v>
      </c>
      <c r="E297" s="180" t="s">
        <v>976</v>
      </c>
      <c r="F297" s="181">
        <v>43647</v>
      </c>
      <c r="G297" s="181">
        <v>43723</v>
      </c>
      <c r="H297" s="182">
        <v>136133</v>
      </c>
      <c r="I297" s="183">
        <v>0.71</v>
      </c>
      <c r="J297" s="183">
        <f t="shared" si="4"/>
        <v>96.65</v>
      </c>
    </row>
    <row r="298" spans="2:10" x14ac:dyDescent="0.25">
      <c r="B298" s="179">
        <v>271</v>
      </c>
      <c r="C298" s="180">
        <v>32809321</v>
      </c>
      <c r="D298" s="180" t="s">
        <v>1034</v>
      </c>
      <c r="E298" s="180" t="s">
        <v>977</v>
      </c>
      <c r="F298" s="181">
        <v>43647</v>
      </c>
      <c r="G298" s="181">
        <v>43723</v>
      </c>
      <c r="H298" s="182">
        <v>308</v>
      </c>
      <c r="I298" s="183">
        <v>0.71</v>
      </c>
      <c r="J298" s="183">
        <f t="shared" si="4"/>
        <v>0.22</v>
      </c>
    </row>
    <row r="299" spans="2:10" x14ac:dyDescent="0.25">
      <c r="B299" s="179">
        <v>272</v>
      </c>
      <c r="C299" s="180">
        <v>32809321</v>
      </c>
      <c r="D299" s="180" t="s">
        <v>1034</v>
      </c>
      <c r="E299" s="180" t="s">
        <v>978</v>
      </c>
      <c r="F299" s="181">
        <v>43647</v>
      </c>
      <c r="G299" s="181">
        <v>43723</v>
      </c>
      <c r="H299" s="182">
        <v>1379088</v>
      </c>
      <c r="I299" s="183">
        <v>0.71</v>
      </c>
      <c r="J299" s="183">
        <f t="shared" si="4"/>
        <v>979.15</v>
      </c>
    </row>
    <row r="300" spans="2:10" x14ac:dyDescent="0.25">
      <c r="B300" s="179">
        <v>273</v>
      </c>
      <c r="C300" s="180">
        <v>32809321</v>
      </c>
      <c r="D300" s="180" t="s">
        <v>1034</v>
      </c>
      <c r="E300" s="180" t="s">
        <v>980</v>
      </c>
      <c r="F300" s="181">
        <v>43647</v>
      </c>
      <c r="G300" s="181">
        <v>43723</v>
      </c>
      <c r="H300" s="182">
        <v>102789</v>
      </c>
      <c r="I300" s="183">
        <v>0.71</v>
      </c>
      <c r="J300" s="183">
        <f t="shared" si="4"/>
        <v>72.98</v>
      </c>
    </row>
    <row r="301" spans="2:10" x14ac:dyDescent="0.25">
      <c r="B301" s="179">
        <v>274</v>
      </c>
      <c r="C301" s="180">
        <v>32809321</v>
      </c>
      <c r="D301" s="180" t="s">
        <v>1034</v>
      </c>
      <c r="E301" s="180" t="s">
        <v>972</v>
      </c>
      <c r="F301" s="181">
        <v>43647</v>
      </c>
      <c r="G301" s="181">
        <v>43723</v>
      </c>
      <c r="H301" s="182">
        <v>852869</v>
      </c>
      <c r="I301" s="183">
        <v>0.71</v>
      </c>
      <c r="J301" s="183">
        <f t="shared" si="4"/>
        <v>605.54</v>
      </c>
    </row>
    <row r="302" spans="2:10" x14ac:dyDescent="0.25">
      <c r="B302" s="179">
        <v>275</v>
      </c>
      <c r="C302" s="180">
        <v>32809321</v>
      </c>
      <c r="D302" s="180" t="s">
        <v>1034</v>
      </c>
      <c r="E302" s="180" t="s">
        <v>981</v>
      </c>
      <c r="F302" s="181">
        <v>43647</v>
      </c>
      <c r="G302" s="181">
        <v>43723</v>
      </c>
      <c r="H302" s="182">
        <v>1351286</v>
      </c>
      <c r="I302" s="183">
        <v>0.71</v>
      </c>
      <c r="J302" s="183">
        <f t="shared" si="4"/>
        <v>959.41</v>
      </c>
    </row>
    <row r="303" spans="2:10" x14ac:dyDescent="0.25">
      <c r="B303" s="179">
        <v>276</v>
      </c>
      <c r="C303" s="180">
        <v>32809321</v>
      </c>
      <c r="D303" s="180" t="s">
        <v>1034</v>
      </c>
      <c r="E303" s="180" t="s">
        <v>986</v>
      </c>
      <c r="F303" s="181">
        <v>43647</v>
      </c>
      <c r="G303" s="181">
        <v>43723</v>
      </c>
      <c r="H303" s="182">
        <v>873869</v>
      </c>
      <c r="I303" s="183">
        <v>0.71</v>
      </c>
      <c r="J303" s="183">
        <f t="shared" si="4"/>
        <v>620.45000000000005</v>
      </c>
    </row>
    <row r="304" spans="2:10" x14ac:dyDescent="0.25">
      <c r="B304" s="179">
        <v>277</v>
      </c>
      <c r="C304" s="180">
        <v>32809321</v>
      </c>
      <c r="D304" s="180" t="s">
        <v>1034</v>
      </c>
      <c r="E304" s="180" t="s">
        <v>999</v>
      </c>
      <c r="F304" s="181">
        <v>43647</v>
      </c>
      <c r="G304" s="181">
        <v>43723</v>
      </c>
      <c r="H304" s="182">
        <v>65892</v>
      </c>
      <c r="I304" s="183">
        <v>0.71</v>
      </c>
      <c r="J304" s="183">
        <f t="shared" si="4"/>
        <v>46.78</v>
      </c>
    </row>
    <row r="305" spans="2:10" x14ac:dyDescent="0.25">
      <c r="B305" s="179">
        <v>278</v>
      </c>
      <c r="C305" s="180">
        <v>32809510</v>
      </c>
      <c r="D305" s="180" t="s">
        <v>1035</v>
      </c>
      <c r="E305" s="180" t="s">
        <v>978</v>
      </c>
      <c r="F305" s="181">
        <v>43556</v>
      </c>
      <c r="G305" s="181">
        <v>43737</v>
      </c>
      <c r="H305" s="182">
        <v>886363</v>
      </c>
      <c r="I305" s="183">
        <v>0.71</v>
      </c>
      <c r="J305" s="183">
        <f t="shared" si="4"/>
        <v>629.32000000000005</v>
      </c>
    </row>
    <row r="306" spans="2:10" x14ac:dyDescent="0.25">
      <c r="B306" s="179">
        <v>279</v>
      </c>
      <c r="C306" s="180">
        <v>32809523</v>
      </c>
      <c r="D306" s="180" t="s">
        <v>1036</v>
      </c>
      <c r="E306" s="180" t="s">
        <v>978</v>
      </c>
      <c r="F306" s="181">
        <v>43647</v>
      </c>
      <c r="G306" s="181">
        <v>43737</v>
      </c>
      <c r="H306" s="182">
        <v>103689</v>
      </c>
      <c r="I306" s="183">
        <v>0.71</v>
      </c>
      <c r="J306" s="183">
        <f t="shared" si="4"/>
        <v>73.62</v>
      </c>
    </row>
    <row r="307" spans="2:10" x14ac:dyDescent="0.25">
      <c r="B307" s="179">
        <v>280</v>
      </c>
      <c r="C307" s="180">
        <v>32809538</v>
      </c>
      <c r="D307" s="180" t="s">
        <v>1037</v>
      </c>
      <c r="E307" s="180" t="s">
        <v>974</v>
      </c>
      <c r="F307" s="181">
        <v>43647</v>
      </c>
      <c r="G307" s="181">
        <v>43709</v>
      </c>
      <c r="H307" s="182">
        <v>1516</v>
      </c>
      <c r="I307" s="183">
        <v>0.71</v>
      </c>
      <c r="J307" s="183">
        <f t="shared" si="4"/>
        <v>1.08</v>
      </c>
    </row>
    <row r="308" spans="2:10" x14ac:dyDescent="0.25">
      <c r="B308" s="179">
        <v>281</v>
      </c>
      <c r="C308" s="180">
        <v>32809538</v>
      </c>
      <c r="D308" s="180" t="s">
        <v>1037</v>
      </c>
      <c r="E308" s="180" t="s">
        <v>975</v>
      </c>
      <c r="F308" s="181">
        <v>43647</v>
      </c>
      <c r="G308" s="181">
        <v>43709</v>
      </c>
      <c r="H308" s="182">
        <v>22593</v>
      </c>
      <c r="I308" s="183">
        <v>0.71</v>
      </c>
      <c r="J308" s="183">
        <f t="shared" si="4"/>
        <v>16.04</v>
      </c>
    </row>
    <row r="309" spans="2:10" x14ac:dyDescent="0.25">
      <c r="B309" s="179">
        <v>282</v>
      </c>
      <c r="C309" s="180">
        <v>32809538</v>
      </c>
      <c r="D309" s="180" t="s">
        <v>1037</v>
      </c>
      <c r="E309" s="180" t="s">
        <v>976</v>
      </c>
      <c r="F309" s="181">
        <v>43647</v>
      </c>
      <c r="G309" s="181">
        <v>43709</v>
      </c>
      <c r="H309" s="182">
        <v>5856</v>
      </c>
      <c r="I309" s="183">
        <v>0.71</v>
      </c>
      <c r="J309" s="183">
        <f t="shared" si="4"/>
        <v>4.16</v>
      </c>
    </row>
    <row r="310" spans="2:10" x14ac:dyDescent="0.25">
      <c r="B310" s="179">
        <v>283</v>
      </c>
      <c r="C310" s="180">
        <v>32809538</v>
      </c>
      <c r="D310" s="180" t="s">
        <v>1037</v>
      </c>
      <c r="E310" s="180" t="s">
        <v>977</v>
      </c>
      <c r="F310" s="181">
        <v>43647</v>
      </c>
      <c r="G310" s="181">
        <v>43709</v>
      </c>
      <c r="H310" s="182">
        <v>3275</v>
      </c>
      <c r="I310" s="183">
        <v>0.71</v>
      </c>
      <c r="J310" s="183">
        <f t="shared" si="4"/>
        <v>2.33</v>
      </c>
    </row>
    <row r="311" spans="2:10" x14ac:dyDescent="0.25">
      <c r="B311" s="179">
        <v>284</v>
      </c>
      <c r="C311" s="180">
        <v>32809538</v>
      </c>
      <c r="D311" s="180" t="s">
        <v>1037</v>
      </c>
      <c r="E311" s="180" t="s">
        <v>978</v>
      </c>
      <c r="F311" s="181">
        <v>43647</v>
      </c>
      <c r="G311" s="181">
        <v>43709</v>
      </c>
      <c r="H311" s="182">
        <v>46278</v>
      </c>
      <c r="I311" s="183">
        <v>0.71</v>
      </c>
      <c r="J311" s="183">
        <f t="shared" si="4"/>
        <v>32.86</v>
      </c>
    </row>
    <row r="312" spans="2:10" x14ac:dyDescent="0.25">
      <c r="B312" s="179">
        <v>285</v>
      </c>
      <c r="C312" s="180">
        <v>32809538</v>
      </c>
      <c r="D312" s="180" t="s">
        <v>1037</v>
      </c>
      <c r="E312" s="180" t="s">
        <v>1007</v>
      </c>
      <c r="F312" s="181">
        <v>43647</v>
      </c>
      <c r="G312" s="181">
        <v>43709</v>
      </c>
      <c r="H312" s="182">
        <v>1060</v>
      </c>
      <c r="I312" s="183">
        <v>0.71</v>
      </c>
      <c r="J312" s="183">
        <f t="shared" si="4"/>
        <v>0.75</v>
      </c>
    </row>
    <row r="313" spans="2:10" x14ac:dyDescent="0.25">
      <c r="B313" s="179">
        <v>286</v>
      </c>
      <c r="C313" s="180">
        <v>32809538</v>
      </c>
      <c r="D313" s="180" t="s">
        <v>1037</v>
      </c>
      <c r="E313" s="180" t="s">
        <v>1008</v>
      </c>
      <c r="F313" s="181">
        <v>43647</v>
      </c>
      <c r="G313" s="181">
        <v>43709</v>
      </c>
      <c r="H313" s="182">
        <v>585</v>
      </c>
      <c r="I313" s="183">
        <v>0.71</v>
      </c>
      <c r="J313" s="183">
        <f t="shared" si="4"/>
        <v>0.42</v>
      </c>
    </row>
    <row r="314" spans="2:10" x14ac:dyDescent="0.25">
      <c r="B314" s="179">
        <v>287</v>
      </c>
      <c r="C314" s="180">
        <v>32809538</v>
      </c>
      <c r="D314" s="180" t="s">
        <v>1037</v>
      </c>
      <c r="E314" s="180" t="s">
        <v>1009</v>
      </c>
      <c r="F314" s="181">
        <v>43647</v>
      </c>
      <c r="G314" s="181">
        <v>43709</v>
      </c>
      <c r="H314" s="182">
        <v>5670</v>
      </c>
      <c r="I314" s="183">
        <v>0.71</v>
      </c>
      <c r="J314" s="183">
        <f t="shared" si="4"/>
        <v>4.03</v>
      </c>
    </row>
    <row r="315" spans="2:10" x14ac:dyDescent="0.25">
      <c r="B315" s="179">
        <v>288</v>
      </c>
      <c r="C315" s="180">
        <v>32809538</v>
      </c>
      <c r="D315" s="180" t="s">
        <v>1037</v>
      </c>
      <c r="E315" s="180" t="s">
        <v>979</v>
      </c>
      <c r="F315" s="181">
        <v>43647</v>
      </c>
      <c r="G315" s="181">
        <v>43709</v>
      </c>
      <c r="H315" s="182">
        <v>1509</v>
      </c>
      <c r="I315" s="183">
        <v>0.71</v>
      </c>
      <c r="J315" s="183">
        <f t="shared" si="4"/>
        <v>1.07</v>
      </c>
    </row>
    <row r="316" spans="2:10" x14ac:dyDescent="0.25">
      <c r="B316" s="179">
        <v>289</v>
      </c>
      <c r="C316" s="180">
        <v>32809538</v>
      </c>
      <c r="D316" s="180" t="s">
        <v>1037</v>
      </c>
      <c r="E316" s="180" t="s">
        <v>980</v>
      </c>
      <c r="F316" s="181">
        <v>43647</v>
      </c>
      <c r="G316" s="181">
        <v>43709</v>
      </c>
      <c r="H316" s="182">
        <v>4764</v>
      </c>
      <c r="I316" s="183">
        <v>0.71</v>
      </c>
      <c r="J316" s="183">
        <f t="shared" si="4"/>
        <v>3.38</v>
      </c>
    </row>
    <row r="317" spans="2:10" x14ac:dyDescent="0.25">
      <c r="B317" s="179">
        <v>290</v>
      </c>
      <c r="C317" s="180">
        <v>32809538</v>
      </c>
      <c r="D317" s="180" t="s">
        <v>1037</v>
      </c>
      <c r="E317" s="180" t="s">
        <v>972</v>
      </c>
      <c r="F317" s="181">
        <v>43647</v>
      </c>
      <c r="G317" s="181">
        <v>43709</v>
      </c>
      <c r="H317" s="182">
        <v>38176</v>
      </c>
      <c r="I317" s="183">
        <v>0.71</v>
      </c>
      <c r="J317" s="183">
        <f t="shared" si="4"/>
        <v>27.1</v>
      </c>
    </row>
    <row r="318" spans="2:10" x14ac:dyDescent="0.25">
      <c r="B318" s="179">
        <v>291</v>
      </c>
      <c r="C318" s="180">
        <v>32809538</v>
      </c>
      <c r="D318" s="180" t="s">
        <v>1037</v>
      </c>
      <c r="E318" s="180" t="s">
        <v>981</v>
      </c>
      <c r="F318" s="181">
        <v>43647</v>
      </c>
      <c r="G318" s="181">
        <v>43709</v>
      </c>
      <c r="H318" s="182">
        <v>57114</v>
      </c>
      <c r="I318" s="183">
        <v>0.71</v>
      </c>
      <c r="J318" s="183">
        <f t="shared" si="4"/>
        <v>40.549999999999997</v>
      </c>
    </row>
    <row r="319" spans="2:10" x14ac:dyDescent="0.25">
      <c r="B319" s="179">
        <v>292</v>
      </c>
      <c r="C319" s="180">
        <v>32809538</v>
      </c>
      <c r="D319" s="180" t="s">
        <v>1037</v>
      </c>
      <c r="E319" s="180" t="s">
        <v>982</v>
      </c>
      <c r="F319" s="181">
        <v>43647</v>
      </c>
      <c r="G319" s="181">
        <v>43709</v>
      </c>
      <c r="H319" s="182">
        <v>29495</v>
      </c>
      <c r="I319" s="183">
        <v>0.71</v>
      </c>
      <c r="J319" s="183">
        <f t="shared" si="4"/>
        <v>20.94</v>
      </c>
    </row>
    <row r="320" spans="2:10" x14ac:dyDescent="0.25">
      <c r="B320" s="179">
        <v>293</v>
      </c>
      <c r="C320" s="180">
        <v>32809538</v>
      </c>
      <c r="D320" s="180" t="s">
        <v>1037</v>
      </c>
      <c r="E320" s="180" t="s">
        <v>983</v>
      </c>
      <c r="F320" s="181">
        <v>43647</v>
      </c>
      <c r="G320" s="181">
        <v>43737</v>
      </c>
      <c r="H320" s="182">
        <v>293412</v>
      </c>
      <c r="I320" s="183">
        <v>0.71</v>
      </c>
      <c r="J320" s="183">
        <f t="shared" si="4"/>
        <v>208.32</v>
      </c>
    </row>
    <row r="321" spans="2:10" x14ac:dyDescent="0.25">
      <c r="B321" s="179">
        <v>294</v>
      </c>
      <c r="C321" s="180">
        <v>32809538</v>
      </c>
      <c r="D321" s="180" t="s">
        <v>1037</v>
      </c>
      <c r="E321" s="180" t="s">
        <v>984</v>
      </c>
      <c r="F321" s="181">
        <v>43647</v>
      </c>
      <c r="G321" s="181">
        <v>43709</v>
      </c>
      <c r="H321" s="182">
        <v>7011</v>
      </c>
      <c r="I321" s="183">
        <v>0.71</v>
      </c>
      <c r="J321" s="183">
        <f t="shared" si="4"/>
        <v>4.9800000000000004</v>
      </c>
    </row>
    <row r="322" spans="2:10" x14ac:dyDescent="0.25">
      <c r="B322" s="179">
        <v>295</v>
      </c>
      <c r="C322" s="180">
        <v>32809538</v>
      </c>
      <c r="D322" s="180" t="s">
        <v>1037</v>
      </c>
      <c r="E322" s="180" t="s">
        <v>985</v>
      </c>
      <c r="F322" s="181">
        <v>43647</v>
      </c>
      <c r="G322" s="181">
        <v>43709</v>
      </c>
      <c r="H322" s="182">
        <v>93283</v>
      </c>
      <c r="I322" s="183">
        <v>0.71</v>
      </c>
      <c r="J322" s="183">
        <f t="shared" si="4"/>
        <v>66.23</v>
      </c>
    </row>
    <row r="323" spans="2:10" x14ac:dyDescent="0.25">
      <c r="B323" s="179">
        <v>296</v>
      </c>
      <c r="C323" s="180">
        <v>32809538</v>
      </c>
      <c r="D323" s="180" t="s">
        <v>1037</v>
      </c>
      <c r="E323" s="180" t="s">
        <v>986</v>
      </c>
      <c r="F323" s="181">
        <v>43647</v>
      </c>
      <c r="G323" s="181">
        <v>43709</v>
      </c>
      <c r="H323" s="182">
        <v>37365</v>
      </c>
      <c r="I323" s="183">
        <v>0.71</v>
      </c>
      <c r="J323" s="183">
        <f t="shared" si="4"/>
        <v>26.53</v>
      </c>
    </row>
    <row r="324" spans="2:10" x14ac:dyDescent="0.25">
      <c r="B324" s="179">
        <v>297</v>
      </c>
      <c r="C324" s="180">
        <v>32809538</v>
      </c>
      <c r="D324" s="180" t="s">
        <v>1037</v>
      </c>
      <c r="E324" s="180" t="s">
        <v>999</v>
      </c>
      <c r="F324" s="181">
        <v>43647</v>
      </c>
      <c r="G324" s="181">
        <v>43709</v>
      </c>
      <c r="H324" s="182">
        <v>2093</v>
      </c>
      <c r="I324" s="183">
        <v>0.71</v>
      </c>
      <c r="J324" s="183">
        <f t="shared" si="4"/>
        <v>1.49</v>
      </c>
    </row>
    <row r="325" spans="2:10" x14ac:dyDescent="0.25">
      <c r="B325" s="179">
        <v>298</v>
      </c>
      <c r="C325" s="180">
        <v>32809598</v>
      </c>
      <c r="D325" s="180" t="s">
        <v>1038</v>
      </c>
      <c r="E325" s="180" t="s">
        <v>983</v>
      </c>
      <c r="F325" s="181">
        <v>43647</v>
      </c>
      <c r="G325" s="181">
        <v>43737</v>
      </c>
      <c r="H325" s="182">
        <v>247818</v>
      </c>
      <c r="I325" s="183">
        <v>0.71</v>
      </c>
      <c r="J325" s="183">
        <f t="shared" si="4"/>
        <v>175.95</v>
      </c>
    </row>
    <row r="326" spans="2:10" x14ac:dyDescent="0.25">
      <c r="B326" s="179">
        <v>299</v>
      </c>
      <c r="C326" s="180">
        <v>32809928</v>
      </c>
      <c r="D326" s="180" t="s">
        <v>1039</v>
      </c>
      <c r="E326" s="180" t="s">
        <v>978</v>
      </c>
      <c r="F326" s="181">
        <v>43647</v>
      </c>
      <c r="G326" s="181">
        <v>43738</v>
      </c>
      <c r="H326" s="182">
        <v>665178</v>
      </c>
      <c r="I326" s="183">
        <v>0.71</v>
      </c>
      <c r="J326" s="183">
        <f t="shared" si="4"/>
        <v>472.28</v>
      </c>
    </row>
    <row r="327" spans="2:10" x14ac:dyDescent="0.25">
      <c r="B327" s="179">
        <v>300</v>
      </c>
      <c r="C327" s="180">
        <v>32810563</v>
      </c>
      <c r="D327" s="180" t="s">
        <v>1040</v>
      </c>
      <c r="E327" s="180" t="s">
        <v>974</v>
      </c>
      <c r="F327" s="181">
        <v>43647</v>
      </c>
      <c r="G327" s="181">
        <v>43738</v>
      </c>
      <c r="H327" s="182">
        <v>2800</v>
      </c>
      <c r="I327" s="183">
        <v>0.71</v>
      </c>
      <c r="J327" s="183">
        <f t="shared" si="4"/>
        <v>1.99</v>
      </c>
    </row>
    <row r="328" spans="2:10" x14ac:dyDescent="0.25">
      <c r="B328" s="179">
        <v>301</v>
      </c>
      <c r="C328" s="180">
        <v>32810563</v>
      </c>
      <c r="D328" s="180" t="s">
        <v>1040</v>
      </c>
      <c r="E328" s="180" t="s">
        <v>975</v>
      </c>
      <c r="F328" s="181">
        <v>43647</v>
      </c>
      <c r="G328" s="181">
        <v>43738</v>
      </c>
      <c r="H328" s="182">
        <v>21966</v>
      </c>
      <c r="I328" s="183">
        <v>0.71</v>
      </c>
      <c r="J328" s="183">
        <f t="shared" si="4"/>
        <v>15.6</v>
      </c>
    </row>
    <row r="329" spans="2:10" x14ac:dyDescent="0.25">
      <c r="B329" s="179">
        <v>302</v>
      </c>
      <c r="C329" s="180">
        <v>32810563</v>
      </c>
      <c r="D329" s="180" t="s">
        <v>1040</v>
      </c>
      <c r="E329" s="180" t="s">
        <v>976</v>
      </c>
      <c r="F329" s="181">
        <v>43647</v>
      </c>
      <c r="G329" s="181">
        <v>43738</v>
      </c>
      <c r="H329" s="182">
        <v>4224</v>
      </c>
      <c r="I329" s="183">
        <v>0.71</v>
      </c>
      <c r="J329" s="183">
        <f t="shared" si="4"/>
        <v>3</v>
      </c>
    </row>
    <row r="330" spans="2:10" x14ac:dyDescent="0.25">
      <c r="B330" s="179">
        <v>303</v>
      </c>
      <c r="C330" s="180">
        <v>32810563</v>
      </c>
      <c r="D330" s="180" t="s">
        <v>1040</v>
      </c>
      <c r="E330" s="180" t="s">
        <v>977</v>
      </c>
      <c r="F330" s="181">
        <v>43647</v>
      </c>
      <c r="G330" s="181">
        <v>43738</v>
      </c>
      <c r="H330" s="182">
        <v>4135</v>
      </c>
      <c r="I330" s="183">
        <v>0.71</v>
      </c>
      <c r="J330" s="183">
        <f t="shared" si="4"/>
        <v>2.94</v>
      </c>
    </row>
    <row r="331" spans="2:10" x14ac:dyDescent="0.25">
      <c r="B331" s="179">
        <v>304</v>
      </c>
      <c r="C331" s="180">
        <v>32810563</v>
      </c>
      <c r="D331" s="180" t="s">
        <v>1040</v>
      </c>
      <c r="E331" s="180" t="s">
        <v>978</v>
      </c>
      <c r="F331" s="181">
        <v>43647</v>
      </c>
      <c r="G331" s="181">
        <v>43738</v>
      </c>
      <c r="H331" s="182">
        <v>27016</v>
      </c>
      <c r="I331" s="183">
        <v>0.71</v>
      </c>
      <c r="J331" s="183">
        <f t="shared" si="4"/>
        <v>19.18</v>
      </c>
    </row>
    <row r="332" spans="2:10" x14ac:dyDescent="0.25">
      <c r="B332" s="179">
        <v>305</v>
      </c>
      <c r="C332" s="180">
        <v>32810563</v>
      </c>
      <c r="D332" s="180" t="s">
        <v>1040</v>
      </c>
      <c r="E332" s="180" t="s">
        <v>979</v>
      </c>
      <c r="F332" s="181">
        <v>43647</v>
      </c>
      <c r="G332" s="181">
        <v>43738</v>
      </c>
      <c r="H332" s="182">
        <v>2154</v>
      </c>
      <c r="I332" s="183">
        <v>0.71</v>
      </c>
      <c r="J332" s="183">
        <f t="shared" si="4"/>
        <v>1.53</v>
      </c>
    </row>
    <row r="333" spans="2:10" x14ac:dyDescent="0.25">
      <c r="B333" s="179">
        <v>306</v>
      </c>
      <c r="C333" s="180">
        <v>32810563</v>
      </c>
      <c r="D333" s="180" t="s">
        <v>1040</v>
      </c>
      <c r="E333" s="180" t="s">
        <v>980</v>
      </c>
      <c r="F333" s="181">
        <v>43647</v>
      </c>
      <c r="G333" s="181">
        <v>43738</v>
      </c>
      <c r="H333" s="182">
        <v>3612</v>
      </c>
      <c r="I333" s="183">
        <v>0.71</v>
      </c>
      <c r="J333" s="183">
        <f t="shared" si="4"/>
        <v>2.56</v>
      </c>
    </row>
    <row r="334" spans="2:10" x14ac:dyDescent="0.25">
      <c r="B334" s="179">
        <v>307</v>
      </c>
      <c r="C334" s="180">
        <v>32810563</v>
      </c>
      <c r="D334" s="180" t="s">
        <v>1040</v>
      </c>
      <c r="E334" s="180" t="s">
        <v>972</v>
      </c>
      <c r="F334" s="181">
        <v>43647</v>
      </c>
      <c r="G334" s="181">
        <v>43738</v>
      </c>
      <c r="H334" s="182">
        <v>23459</v>
      </c>
      <c r="I334" s="183">
        <v>0.71</v>
      </c>
      <c r="J334" s="183">
        <f t="shared" si="4"/>
        <v>16.66</v>
      </c>
    </row>
    <row r="335" spans="2:10" x14ac:dyDescent="0.25">
      <c r="B335" s="179">
        <v>308</v>
      </c>
      <c r="C335" s="180">
        <v>32810563</v>
      </c>
      <c r="D335" s="180" t="s">
        <v>1040</v>
      </c>
      <c r="E335" s="180" t="s">
        <v>981</v>
      </c>
      <c r="F335" s="181">
        <v>43647</v>
      </c>
      <c r="G335" s="181">
        <v>43738</v>
      </c>
      <c r="H335" s="182">
        <v>37803</v>
      </c>
      <c r="I335" s="183">
        <v>0.71</v>
      </c>
      <c r="J335" s="183">
        <f t="shared" si="4"/>
        <v>26.84</v>
      </c>
    </row>
    <row r="336" spans="2:10" x14ac:dyDescent="0.25">
      <c r="B336" s="179">
        <v>309</v>
      </c>
      <c r="C336" s="180">
        <v>32810563</v>
      </c>
      <c r="D336" s="180" t="s">
        <v>1040</v>
      </c>
      <c r="E336" s="180" t="s">
        <v>982</v>
      </c>
      <c r="F336" s="181">
        <v>43647</v>
      </c>
      <c r="G336" s="181">
        <v>43738</v>
      </c>
      <c r="H336" s="182">
        <v>34264</v>
      </c>
      <c r="I336" s="183">
        <v>0.71</v>
      </c>
      <c r="J336" s="183">
        <f t="shared" si="4"/>
        <v>24.33</v>
      </c>
    </row>
    <row r="337" spans="2:10" x14ac:dyDescent="0.25">
      <c r="B337" s="179">
        <v>310</v>
      </c>
      <c r="C337" s="180">
        <v>32810563</v>
      </c>
      <c r="D337" s="180" t="s">
        <v>1040</v>
      </c>
      <c r="E337" s="180" t="s">
        <v>983</v>
      </c>
      <c r="F337" s="181">
        <v>43647</v>
      </c>
      <c r="G337" s="181">
        <v>43738</v>
      </c>
      <c r="H337" s="182">
        <v>35837</v>
      </c>
      <c r="I337" s="183">
        <v>0.71</v>
      </c>
      <c r="J337" s="183">
        <f t="shared" si="4"/>
        <v>25.44</v>
      </c>
    </row>
    <row r="338" spans="2:10" x14ac:dyDescent="0.25">
      <c r="B338" s="179">
        <v>311</v>
      </c>
      <c r="C338" s="180">
        <v>32810563</v>
      </c>
      <c r="D338" s="180" t="s">
        <v>1040</v>
      </c>
      <c r="E338" s="180" t="s">
        <v>984</v>
      </c>
      <c r="F338" s="181">
        <v>43647</v>
      </c>
      <c r="G338" s="181">
        <v>43738</v>
      </c>
      <c r="H338" s="182">
        <v>10713</v>
      </c>
      <c r="I338" s="183">
        <v>0.71</v>
      </c>
      <c r="J338" s="183">
        <f t="shared" si="4"/>
        <v>7.61</v>
      </c>
    </row>
    <row r="339" spans="2:10" x14ac:dyDescent="0.25">
      <c r="B339" s="179">
        <v>312</v>
      </c>
      <c r="C339" s="180">
        <v>32810563</v>
      </c>
      <c r="D339" s="180" t="s">
        <v>1040</v>
      </c>
      <c r="E339" s="180" t="s">
        <v>985</v>
      </c>
      <c r="F339" s="181">
        <v>43647</v>
      </c>
      <c r="G339" s="181">
        <v>43738</v>
      </c>
      <c r="H339" s="182">
        <v>73259</v>
      </c>
      <c r="I339" s="183">
        <v>0.71</v>
      </c>
      <c r="J339" s="183">
        <f t="shared" si="4"/>
        <v>52.01</v>
      </c>
    </row>
    <row r="340" spans="2:10" x14ac:dyDescent="0.25">
      <c r="B340" s="179">
        <v>313</v>
      </c>
      <c r="C340" s="180">
        <v>32810563</v>
      </c>
      <c r="D340" s="180" t="s">
        <v>1040</v>
      </c>
      <c r="E340" s="180" t="s">
        <v>986</v>
      </c>
      <c r="F340" s="181">
        <v>43647</v>
      </c>
      <c r="G340" s="181">
        <v>43738</v>
      </c>
      <c r="H340" s="182">
        <v>43719</v>
      </c>
      <c r="I340" s="183">
        <v>0.71</v>
      </c>
      <c r="J340" s="183">
        <f t="shared" si="4"/>
        <v>31.04</v>
      </c>
    </row>
    <row r="341" spans="2:10" x14ac:dyDescent="0.25">
      <c r="B341" s="179">
        <v>314</v>
      </c>
      <c r="C341" s="180">
        <v>32810563</v>
      </c>
      <c r="D341" s="180" t="s">
        <v>1040</v>
      </c>
      <c r="E341" s="180" t="s">
        <v>999</v>
      </c>
      <c r="F341" s="181">
        <v>43647</v>
      </c>
      <c r="G341" s="181">
        <v>43738</v>
      </c>
      <c r="H341" s="182">
        <v>3457</v>
      </c>
      <c r="I341" s="183">
        <v>0.71</v>
      </c>
      <c r="J341" s="183">
        <f t="shared" si="4"/>
        <v>2.4500000000000002</v>
      </c>
    </row>
    <row r="342" spans="2:10" x14ac:dyDescent="0.25">
      <c r="B342" s="179">
        <v>315</v>
      </c>
      <c r="C342" s="180">
        <v>32810998</v>
      </c>
      <c r="D342" s="180" t="s">
        <v>1041</v>
      </c>
      <c r="E342" s="180" t="s">
        <v>975</v>
      </c>
      <c r="F342" s="181">
        <v>43647</v>
      </c>
      <c r="G342" s="181">
        <v>43737</v>
      </c>
      <c r="H342" s="182">
        <v>128099</v>
      </c>
      <c r="I342" s="183">
        <v>0.71</v>
      </c>
      <c r="J342" s="183">
        <f t="shared" si="4"/>
        <v>90.95</v>
      </c>
    </row>
    <row r="343" spans="2:10" x14ac:dyDescent="0.25">
      <c r="B343" s="179">
        <v>316</v>
      </c>
      <c r="C343" s="180">
        <v>32810998</v>
      </c>
      <c r="D343" s="180" t="s">
        <v>1041</v>
      </c>
      <c r="E343" s="180" t="s">
        <v>978</v>
      </c>
      <c r="F343" s="181">
        <v>43647</v>
      </c>
      <c r="G343" s="181">
        <v>43737</v>
      </c>
      <c r="H343" s="182">
        <v>162100</v>
      </c>
      <c r="I343" s="183">
        <v>0.71</v>
      </c>
      <c r="J343" s="183">
        <f t="shared" si="4"/>
        <v>115.09</v>
      </c>
    </row>
    <row r="344" spans="2:10" x14ac:dyDescent="0.25">
      <c r="B344" s="179">
        <v>317</v>
      </c>
      <c r="C344" s="180">
        <v>32810998</v>
      </c>
      <c r="D344" s="180" t="s">
        <v>1041</v>
      </c>
      <c r="E344" s="180" t="s">
        <v>982</v>
      </c>
      <c r="F344" s="181">
        <v>43647</v>
      </c>
      <c r="G344" s="181">
        <v>43737</v>
      </c>
      <c r="H344" s="182">
        <v>190298</v>
      </c>
      <c r="I344" s="183">
        <v>0.71</v>
      </c>
      <c r="J344" s="183">
        <f t="shared" si="4"/>
        <v>135.11000000000001</v>
      </c>
    </row>
    <row r="345" spans="2:10" x14ac:dyDescent="0.25">
      <c r="B345" s="179">
        <v>318</v>
      </c>
      <c r="C345" s="180">
        <v>32811627</v>
      </c>
      <c r="D345" s="180" t="s">
        <v>1042</v>
      </c>
      <c r="E345" s="180" t="s">
        <v>983</v>
      </c>
      <c r="F345" s="181">
        <v>43556</v>
      </c>
      <c r="G345" s="181">
        <v>43830</v>
      </c>
      <c r="H345" s="182">
        <v>97796</v>
      </c>
      <c r="I345" s="183">
        <v>0.71</v>
      </c>
      <c r="J345" s="183">
        <f t="shared" si="4"/>
        <v>69.44</v>
      </c>
    </row>
    <row r="346" spans="2:10" x14ac:dyDescent="0.25">
      <c r="B346" s="179">
        <v>319</v>
      </c>
      <c r="C346" s="180">
        <v>32811982</v>
      </c>
      <c r="D346" s="180" t="s">
        <v>1043</v>
      </c>
      <c r="E346" s="180" t="s">
        <v>978</v>
      </c>
      <c r="F346" s="181">
        <v>43556</v>
      </c>
      <c r="G346" s="181">
        <v>43738</v>
      </c>
      <c r="H346" s="182">
        <v>224592</v>
      </c>
      <c r="I346" s="183">
        <v>0.71</v>
      </c>
      <c r="J346" s="183">
        <f t="shared" si="4"/>
        <v>159.46</v>
      </c>
    </row>
    <row r="347" spans="2:10" x14ac:dyDescent="0.25">
      <c r="B347" s="179">
        <v>320</v>
      </c>
      <c r="C347" s="180">
        <v>32811982</v>
      </c>
      <c r="D347" s="180" t="s">
        <v>1043</v>
      </c>
      <c r="E347" s="180" t="s">
        <v>999</v>
      </c>
      <c r="F347" s="181">
        <v>43556</v>
      </c>
      <c r="G347" s="181">
        <v>43738</v>
      </c>
      <c r="H347" s="182">
        <v>28080</v>
      </c>
      <c r="I347" s="183">
        <v>0.71</v>
      </c>
      <c r="J347" s="183">
        <f t="shared" si="4"/>
        <v>19.940000000000001</v>
      </c>
    </row>
    <row r="348" spans="2:10" x14ac:dyDescent="0.25">
      <c r="B348" s="179">
        <v>321</v>
      </c>
      <c r="C348" s="180">
        <v>32812634</v>
      </c>
      <c r="D348" s="180" t="s">
        <v>1044</v>
      </c>
      <c r="E348" s="180" t="s">
        <v>974</v>
      </c>
      <c r="F348" s="181">
        <v>43647</v>
      </c>
      <c r="G348" s="181">
        <v>43738</v>
      </c>
      <c r="H348" s="182">
        <v>10148</v>
      </c>
      <c r="I348" s="183">
        <v>0.71</v>
      </c>
      <c r="J348" s="183">
        <f t="shared" ref="J348:J411" si="5">ROUND(H348*(I348/1000),2)</f>
        <v>7.21</v>
      </c>
    </row>
    <row r="349" spans="2:10" x14ac:dyDescent="0.25">
      <c r="B349" s="179">
        <v>322</v>
      </c>
      <c r="C349" s="180">
        <v>32812634</v>
      </c>
      <c r="D349" s="180" t="s">
        <v>1044</v>
      </c>
      <c r="E349" s="180" t="s">
        <v>975</v>
      </c>
      <c r="F349" s="181">
        <v>43647</v>
      </c>
      <c r="G349" s="181">
        <v>43738</v>
      </c>
      <c r="H349" s="182">
        <v>101266</v>
      </c>
      <c r="I349" s="183">
        <v>0.71</v>
      </c>
      <c r="J349" s="183">
        <f t="shared" si="5"/>
        <v>71.900000000000006</v>
      </c>
    </row>
    <row r="350" spans="2:10" x14ac:dyDescent="0.25">
      <c r="B350" s="179">
        <v>323</v>
      </c>
      <c r="C350" s="180">
        <v>32812634</v>
      </c>
      <c r="D350" s="180" t="s">
        <v>1044</v>
      </c>
      <c r="E350" s="180" t="s">
        <v>976</v>
      </c>
      <c r="F350" s="181">
        <v>43647</v>
      </c>
      <c r="G350" s="181">
        <v>43738</v>
      </c>
      <c r="H350" s="182">
        <v>21308</v>
      </c>
      <c r="I350" s="183">
        <v>0.71</v>
      </c>
      <c r="J350" s="183">
        <f t="shared" si="5"/>
        <v>15.13</v>
      </c>
    </row>
    <row r="351" spans="2:10" x14ac:dyDescent="0.25">
      <c r="B351" s="179">
        <v>324</v>
      </c>
      <c r="C351" s="180">
        <v>32812634</v>
      </c>
      <c r="D351" s="180" t="s">
        <v>1044</v>
      </c>
      <c r="E351" s="180" t="s">
        <v>977</v>
      </c>
      <c r="F351" s="181">
        <v>43647</v>
      </c>
      <c r="G351" s="181">
        <v>43738</v>
      </c>
      <c r="H351" s="182">
        <v>13728</v>
      </c>
      <c r="I351" s="183">
        <v>0.71</v>
      </c>
      <c r="J351" s="183">
        <f t="shared" si="5"/>
        <v>9.75</v>
      </c>
    </row>
    <row r="352" spans="2:10" x14ac:dyDescent="0.25">
      <c r="B352" s="179">
        <v>325</v>
      </c>
      <c r="C352" s="180">
        <v>32812634</v>
      </c>
      <c r="D352" s="180" t="s">
        <v>1044</v>
      </c>
      <c r="E352" s="180" t="s">
        <v>978</v>
      </c>
      <c r="F352" s="181">
        <v>43647</v>
      </c>
      <c r="G352" s="181">
        <v>43738</v>
      </c>
      <c r="H352" s="182">
        <v>189583</v>
      </c>
      <c r="I352" s="183">
        <v>0.71</v>
      </c>
      <c r="J352" s="183">
        <f t="shared" si="5"/>
        <v>134.6</v>
      </c>
    </row>
    <row r="353" spans="2:10" x14ac:dyDescent="0.25">
      <c r="B353" s="179">
        <v>326</v>
      </c>
      <c r="C353" s="180">
        <v>32812634</v>
      </c>
      <c r="D353" s="180" t="s">
        <v>1044</v>
      </c>
      <c r="E353" s="180" t="s">
        <v>1007</v>
      </c>
      <c r="F353" s="181">
        <v>43647</v>
      </c>
      <c r="G353" s="181">
        <v>43738</v>
      </c>
      <c r="H353" s="182">
        <v>5615</v>
      </c>
      <c r="I353" s="183">
        <v>0.71</v>
      </c>
      <c r="J353" s="183">
        <f t="shared" si="5"/>
        <v>3.99</v>
      </c>
    </row>
    <row r="354" spans="2:10" x14ac:dyDescent="0.25">
      <c r="B354" s="179">
        <v>327</v>
      </c>
      <c r="C354" s="180">
        <v>32812634</v>
      </c>
      <c r="D354" s="180" t="s">
        <v>1044</v>
      </c>
      <c r="E354" s="180" t="s">
        <v>1008</v>
      </c>
      <c r="F354" s="181">
        <v>43647</v>
      </c>
      <c r="G354" s="181">
        <v>43738</v>
      </c>
      <c r="H354" s="182">
        <v>2535</v>
      </c>
      <c r="I354" s="183">
        <v>0.71</v>
      </c>
      <c r="J354" s="183">
        <f t="shared" si="5"/>
        <v>1.8</v>
      </c>
    </row>
    <row r="355" spans="2:10" x14ac:dyDescent="0.25">
      <c r="B355" s="179">
        <v>328</v>
      </c>
      <c r="C355" s="180">
        <v>32812634</v>
      </c>
      <c r="D355" s="180" t="s">
        <v>1044</v>
      </c>
      <c r="E355" s="180" t="s">
        <v>1009</v>
      </c>
      <c r="F355" s="181">
        <v>43647</v>
      </c>
      <c r="G355" s="181">
        <v>43738</v>
      </c>
      <c r="H355" s="182">
        <v>33000</v>
      </c>
      <c r="I355" s="183">
        <v>0.71</v>
      </c>
      <c r="J355" s="183">
        <f t="shared" si="5"/>
        <v>23.43</v>
      </c>
    </row>
    <row r="356" spans="2:10" x14ac:dyDescent="0.25">
      <c r="B356" s="179">
        <v>329</v>
      </c>
      <c r="C356" s="180">
        <v>32812634</v>
      </c>
      <c r="D356" s="180" t="s">
        <v>1044</v>
      </c>
      <c r="E356" s="180" t="s">
        <v>979</v>
      </c>
      <c r="F356" s="181">
        <v>43647</v>
      </c>
      <c r="G356" s="181">
        <v>43738</v>
      </c>
      <c r="H356" s="182">
        <v>6687</v>
      </c>
      <c r="I356" s="183">
        <v>0.71</v>
      </c>
      <c r="J356" s="183">
        <f t="shared" si="5"/>
        <v>4.75</v>
      </c>
    </row>
    <row r="357" spans="2:10" x14ac:dyDescent="0.25">
      <c r="B357" s="179">
        <v>330</v>
      </c>
      <c r="C357" s="180">
        <v>32812634</v>
      </c>
      <c r="D357" s="180" t="s">
        <v>1044</v>
      </c>
      <c r="E357" s="180" t="s">
        <v>980</v>
      </c>
      <c r="F357" s="181">
        <v>43647</v>
      </c>
      <c r="G357" s="181">
        <v>43738</v>
      </c>
      <c r="H357" s="182">
        <v>16645</v>
      </c>
      <c r="I357" s="183">
        <v>0.71</v>
      </c>
      <c r="J357" s="183">
        <f t="shared" si="5"/>
        <v>11.82</v>
      </c>
    </row>
    <row r="358" spans="2:10" x14ac:dyDescent="0.25">
      <c r="B358" s="179">
        <v>331</v>
      </c>
      <c r="C358" s="180">
        <v>32812634</v>
      </c>
      <c r="D358" s="180" t="s">
        <v>1044</v>
      </c>
      <c r="E358" s="180" t="s">
        <v>972</v>
      </c>
      <c r="F358" s="181">
        <v>43647</v>
      </c>
      <c r="G358" s="181">
        <v>43738</v>
      </c>
      <c r="H358" s="182">
        <v>128598</v>
      </c>
      <c r="I358" s="183">
        <v>0.71</v>
      </c>
      <c r="J358" s="183">
        <f t="shared" si="5"/>
        <v>91.3</v>
      </c>
    </row>
    <row r="359" spans="2:10" x14ac:dyDescent="0.25">
      <c r="B359" s="179">
        <v>332</v>
      </c>
      <c r="C359" s="180">
        <v>32812634</v>
      </c>
      <c r="D359" s="180" t="s">
        <v>1044</v>
      </c>
      <c r="E359" s="180" t="s">
        <v>981</v>
      </c>
      <c r="F359" s="181">
        <v>43647</v>
      </c>
      <c r="G359" s="181">
        <v>43738</v>
      </c>
      <c r="H359" s="182">
        <v>176034</v>
      </c>
      <c r="I359" s="183">
        <v>0.71</v>
      </c>
      <c r="J359" s="183">
        <f t="shared" si="5"/>
        <v>124.98</v>
      </c>
    </row>
    <row r="360" spans="2:10" x14ac:dyDescent="0.25">
      <c r="B360" s="179">
        <v>333</v>
      </c>
      <c r="C360" s="180">
        <v>32812634</v>
      </c>
      <c r="D360" s="180" t="s">
        <v>1044</v>
      </c>
      <c r="E360" s="180" t="s">
        <v>982</v>
      </c>
      <c r="F360" s="181">
        <v>43647</v>
      </c>
      <c r="G360" s="181">
        <v>43738</v>
      </c>
      <c r="H360" s="182">
        <v>147655</v>
      </c>
      <c r="I360" s="183">
        <v>0.71</v>
      </c>
      <c r="J360" s="183">
        <f t="shared" si="5"/>
        <v>104.84</v>
      </c>
    </row>
    <row r="361" spans="2:10" x14ac:dyDescent="0.25">
      <c r="B361" s="179">
        <v>334</v>
      </c>
      <c r="C361" s="180">
        <v>32812634</v>
      </c>
      <c r="D361" s="180" t="s">
        <v>1044</v>
      </c>
      <c r="E361" s="180" t="s">
        <v>1017</v>
      </c>
      <c r="F361" s="181">
        <v>43647</v>
      </c>
      <c r="G361" s="181">
        <v>43738</v>
      </c>
      <c r="H361" s="182">
        <v>1553</v>
      </c>
      <c r="I361" s="183">
        <v>0.71</v>
      </c>
      <c r="J361" s="183">
        <f t="shared" si="5"/>
        <v>1.1000000000000001</v>
      </c>
    </row>
    <row r="362" spans="2:10" x14ac:dyDescent="0.25">
      <c r="B362" s="179">
        <v>335</v>
      </c>
      <c r="C362" s="180">
        <v>32812634</v>
      </c>
      <c r="D362" s="180" t="s">
        <v>1044</v>
      </c>
      <c r="E362" s="180" t="s">
        <v>983</v>
      </c>
      <c r="F362" s="181">
        <v>43647</v>
      </c>
      <c r="G362" s="181">
        <v>43738</v>
      </c>
      <c r="H362" s="182">
        <v>168406</v>
      </c>
      <c r="I362" s="183">
        <v>0.71</v>
      </c>
      <c r="J362" s="183">
        <f t="shared" si="5"/>
        <v>119.57</v>
      </c>
    </row>
    <row r="363" spans="2:10" x14ac:dyDescent="0.25">
      <c r="B363" s="179">
        <v>336</v>
      </c>
      <c r="C363" s="180">
        <v>32812634</v>
      </c>
      <c r="D363" s="180" t="s">
        <v>1044</v>
      </c>
      <c r="E363" s="180" t="s">
        <v>984</v>
      </c>
      <c r="F363" s="181">
        <v>43647</v>
      </c>
      <c r="G363" s="181">
        <v>43738</v>
      </c>
      <c r="H363" s="182">
        <v>41605</v>
      </c>
      <c r="I363" s="183">
        <v>0.71</v>
      </c>
      <c r="J363" s="183">
        <f t="shared" si="5"/>
        <v>29.54</v>
      </c>
    </row>
    <row r="364" spans="2:10" x14ac:dyDescent="0.25">
      <c r="B364" s="179">
        <v>337</v>
      </c>
      <c r="C364" s="180">
        <v>32812634</v>
      </c>
      <c r="D364" s="180" t="s">
        <v>1044</v>
      </c>
      <c r="E364" s="180" t="s">
        <v>985</v>
      </c>
      <c r="F364" s="181">
        <v>43647</v>
      </c>
      <c r="G364" s="181">
        <v>43738</v>
      </c>
      <c r="H364" s="182">
        <v>361084</v>
      </c>
      <c r="I364" s="183">
        <v>0.71</v>
      </c>
      <c r="J364" s="183">
        <f t="shared" si="5"/>
        <v>256.37</v>
      </c>
    </row>
    <row r="365" spans="2:10" x14ac:dyDescent="0.25">
      <c r="B365" s="179">
        <v>338</v>
      </c>
      <c r="C365" s="180">
        <v>32812634</v>
      </c>
      <c r="D365" s="180" t="s">
        <v>1044</v>
      </c>
      <c r="E365" s="180" t="s">
        <v>986</v>
      </c>
      <c r="F365" s="181">
        <v>43647</v>
      </c>
      <c r="G365" s="181">
        <v>43738</v>
      </c>
      <c r="H365" s="182">
        <v>143991</v>
      </c>
      <c r="I365" s="183">
        <v>0.71</v>
      </c>
      <c r="J365" s="183">
        <f t="shared" si="5"/>
        <v>102.23</v>
      </c>
    </row>
    <row r="366" spans="2:10" x14ac:dyDescent="0.25">
      <c r="B366" s="179">
        <v>339</v>
      </c>
      <c r="C366" s="180">
        <v>32812634</v>
      </c>
      <c r="D366" s="180" t="s">
        <v>1044</v>
      </c>
      <c r="E366" s="180" t="s">
        <v>999</v>
      </c>
      <c r="F366" s="181">
        <v>43647</v>
      </c>
      <c r="G366" s="181">
        <v>43738</v>
      </c>
      <c r="H366" s="182">
        <v>10151</v>
      </c>
      <c r="I366" s="183">
        <v>0.71</v>
      </c>
      <c r="J366" s="183">
        <f t="shared" si="5"/>
        <v>7.21</v>
      </c>
    </row>
    <row r="367" spans="2:10" x14ac:dyDescent="0.25">
      <c r="B367" s="179">
        <v>340</v>
      </c>
      <c r="C367" s="180">
        <v>32813193</v>
      </c>
      <c r="D367" s="180" t="s">
        <v>1045</v>
      </c>
      <c r="E367" s="180" t="s">
        <v>978</v>
      </c>
      <c r="F367" s="181">
        <v>43654</v>
      </c>
      <c r="G367" s="181">
        <v>43738</v>
      </c>
      <c r="H367" s="182">
        <v>565991</v>
      </c>
      <c r="I367" s="183">
        <v>0.71</v>
      </c>
      <c r="J367" s="183">
        <f t="shared" si="5"/>
        <v>401.85</v>
      </c>
    </row>
    <row r="368" spans="2:10" x14ac:dyDescent="0.25">
      <c r="B368" s="179">
        <v>341</v>
      </c>
      <c r="C368" s="180">
        <v>32813452</v>
      </c>
      <c r="D368" s="180" t="s">
        <v>1046</v>
      </c>
      <c r="E368" s="180" t="s">
        <v>985</v>
      </c>
      <c r="F368" s="181">
        <v>43617</v>
      </c>
      <c r="G368" s="181">
        <v>43646</v>
      </c>
      <c r="H368" s="182">
        <v>74</v>
      </c>
      <c r="I368" s="183">
        <v>0.71</v>
      </c>
      <c r="J368" s="183">
        <f t="shared" si="5"/>
        <v>0.05</v>
      </c>
    </row>
    <row r="369" spans="2:10" x14ac:dyDescent="0.25">
      <c r="B369" s="179">
        <v>342</v>
      </c>
      <c r="C369" s="180">
        <v>32992113</v>
      </c>
      <c r="D369" s="180" t="s">
        <v>1047</v>
      </c>
      <c r="E369" s="180" t="s">
        <v>1007</v>
      </c>
      <c r="F369" s="181">
        <v>43602</v>
      </c>
      <c r="G369" s="181">
        <v>43646</v>
      </c>
      <c r="H369" s="182">
        <v>10347</v>
      </c>
      <c r="I369" s="183">
        <v>0.71</v>
      </c>
      <c r="J369" s="183">
        <f t="shared" si="5"/>
        <v>7.35</v>
      </c>
    </row>
    <row r="370" spans="2:10" x14ac:dyDescent="0.25">
      <c r="B370" s="179">
        <v>343</v>
      </c>
      <c r="C370" s="180">
        <v>32992113</v>
      </c>
      <c r="D370" s="180" t="s">
        <v>1047</v>
      </c>
      <c r="E370" s="180" t="s">
        <v>1008</v>
      </c>
      <c r="F370" s="181">
        <v>43602</v>
      </c>
      <c r="G370" s="181">
        <v>43646</v>
      </c>
      <c r="H370" s="182">
        <v>3138</v>
      </c>
      <c r="I370" s="183">
        <v>0.71</v>
      </c>
      <c r="J370" s="183">
        <f t="shared" si="5"/>
        <v>2.23</v>
      </c>
    </row>
    <row r="371" spans="2:10" x14ac:dyDescent="0.25">
      <c r="B371" s="179">
        <v>344</v>
      </c>
      <c r="C371" s="180">
        <v>32992113</v>
      </c>
      <c r="D371" s="180" t="s">
        <v>1047</v>
      </c>
      <c r="E371" s="180" t="s">
        <v>1009</v>
      </c>
      <c r="F371" s="181">
        <v>43602</v>
      </c>
      <c r="G371" s="181">
        <v>43646</v>
      </c>
      <c r="H371" s="182">
        <v>2</v>
      </c>
      <c r="I371" s="183">
        <v>0.71</v>
      </c>
      <c r="J371" s="183">
        <f t="shared" si="5"/>
        <v>0</v>
      </c>
    </row>
    <row r="372" spans="2:10" x14ac:dyDescent="0.25">
      <c r="B372" s="179">
        <v>345</v>
      </c>
      <c r="C372" s="180">
        <v>33001023</v>
      </c>
      <c r="D372" s="180" t="s">
        <v>1048</v>
      </c>
      <c r="E372" s="180" t="s">
        <v>975</v>
      </c>
      <c r="F372" s="181">
        <v>43617</v>
      </c>
      <c r="G372" s="181">
        <v>43646</v>
      </c>
      <c r="H372" s="182">
        <v>1</v>
      </c>
      <c r="I372" s="183">
        <v>0.71</v>
      </c>
      <c r="J372" s="183">
        <f t="shared" si="5"/>
        <v>0</v>
      </c>
    </row>
    <row r="373" spans="2:10" x14ac:dyDescent="0.25">
      <c r="B373" s="179">
        <v>346</v>
      </c>
      <c r="C373" s="180">
        <v>33001023</v>
      </c>
      <c r="D373" s="180" t="s">
        <v>1048</v>
      </c>
      <c r="E373" s="180" t="s">
        <v>978</v>
      </c>
      <c r="F373" s="181">
        <v>43617</v>
      </c>
      <c r="G373" s="181">
        <v>43646</v>
      </c>
      <c r="H373" s="182">
        <v>2</v>
      </c>
      <c r="I373" s="183">
        <v>0.71</v>
      </c>
      <c r="J373" s="183">
        <f t="shared" si="5"/>
        <v>0</v>
      </c>
    </row>
    <row r="374" spans="2:10" x14ac:dyDescent="0.25">
      <c r="B374" s="179">
        <v>347</v>
      </c>
      <c r="C374" s="180">
        <v>33001023</v>
      </c>
      <c r="D374" s="180" t="s">
        <v>1048</v>
      </c>
      <c r="E374" s="180" t="s">
        <v>981</v>
      </c>
      <c r="F374" s="181">
        <v>43617</v>
      </c>
      <c r="G374" s="181">
        <v>43646</v>
      </c>
      <c r="H374" s="182">
        <v>3</v>
      </c>
      <c r="I374" s="183">
        <v>0.71</v>
      </c>
      <c r="J374" s="183">
        <f t="shared" si="5"/>
        <v>0</v>
      </c>
    </row>
    <row r="375" spans="2:10" x14ac:dyDescent="0.25">
      <c r="B375" s="179">
        <v>348</v>
      </c>
      <c r="C375" s="180">
        <v>33001023</v>
      </c>
      <c r="D375" s="180" t="s">
        <v>1048</v>
      </c>
      <c r="E375" s="180" t="s">
        <v>982</v>
      </c>
      <c r="F375" s="181">
        <v>43617</v>
      </c>
      <c r="G375" s="181">
        <v>43646</v>
      </c>
      <c r="H375" s="182">
        <v>4</v>
      </c>
      <c r="I375" s="183">
        <v>0.71</v>
      </c>
      <c r="J375" s="183">
        <f t="shared" si="5"/>
        <v>0</v>
      </c>
    </row>
    <row r="376" spans="2:10" x14ac:dyDescent="0.25">
      <c r="B376" s="179">
        <v>349</v>
      </c>
      <c r="C376" s="180">
        <v>33001023</v>
      </c>
      <c r="D376" s="180" t="s">
        <v>1048</v>
      </c>
      <c r="E376" s="180" t="s">
        <v>985</v>
      </c>
      <c r="F376" s="181">
        <v>43617</v>
      </c>
      <c r="G376" s="181">
        <v>43646</v>
      </c>
      <c r="H376" s="182">
        <v>10</v>
      </c>
      <c r="I376" s="183">
        <v>0.71</v>
      </c>
      <c r="J376" s="183">
        <f t="shared" si="5"/>
        <v>0.01</v>
      </c>
    </row>
    <row r="377" spans="2:10" x14ac:dyDescent="0.25">
      <c r="B377" s="179">
        <v>350</v>
      </c>
      <c r="C377" s="180">
        <v>33001023</v>
      </c>
      <c r="D377" s="180" t="s">
        <v>1048</v>
      </c>
      <c r="E377" s="180" t="s">
        <v>986</v>
      </c>
      <c r="F377" s="181">
        <v>43617</v>
      </c>
      <c r="G377" s="181">
        <v>43646</v>
      </c>
      <c r="H377" s="182">
        <v>6</v>
      </c>
      <c r="I377" s="183">
        <v>0.71</v>
      </c>
      <c r="J377" s="183">
        <f t="shared" si="5"/>
        <v>0</v>
      </c>
    </row>
    <row r="378" spans="2:10" x14ac:dyDescent="0.25">
      <c r="B378" s="179">
        <v>351</v>
      </c>
      <c r="C378" s="180">
        <v>33017253</v>
      </c>
      <c r="D378" s="180" t="s">
        <v>1049</v>
      </c>
      <c r="E378" s="180" t="s">
        <v>978</v>
      </c>
      <c r="F378" s="181">
        <v>43648</v>
      </c>
      <c r="G378" s="181">
        <v>43737</v>
      </c>
      <c r="H378" s="182">
        <v>445163</v>
      </c>
      <c r="I378" s="183">
        <v>0.71</v>
      </c>
      <c r="J378" s="183">
        <f t="shared" si="5"/>
        <v>316.07</v>
      </c>
    </row>
    <row r="379" spans="2:10" x14ac:dyDescent="0.25">
      <c r="B379" s="179">
        <v>352</v>
      </c>
      <c r="C379" s="180">
        <v>33022178</v>
      </c>
      <c r="D379" s="180" t="s">
        <v>1050</v>
      </c>
      <c r="E379" s="180" t="s">
        <v>984</v>
      </c>
      <c r="F379" s="181">
        <v>43569</v>
      </c>
      <c r="G379" s="181">
        <v>43734</v>
      </c>
      <c r="H379" s="182">
        <v>3350797</v>
      </c>
      <c r="I379" s="183">
        <v>0.71</v>
      </c>
      <c r="J379" s="183">
        <f t="shared" si="5"/>
        <v>2379.0700000000002</v>
      </c>
    </row>
    <row r="380" spans="2:10" x14ac:dyDescent="0.25">
      <c r="B380" s="179">
        <v>353</v>
      </c>
      <c r="C380" s="180">
        <v>33058767</v>
      </c>
      <c r="D380" s="180" t="s">
        <v>1051</v>
      </c>
      <c r="E380" s="180" t="s">
        <v>982</v>
      </c>
      <c r="F380" s="181">
        <v>43647</v>
      </c>
      <c r="G380" s="181">
        <v>43737</v>
      </c>
      <c r="H380" s="182">
        <v>441028</v>
      </c>
      <c r="I380" s="183">
        <v>0.71</v>
      </c>
      <c r="J380" s="183">
        <f t="shared" si="5"/>
        <v>313.13</v>
      </c>
    </row>
    <row r="381" spans="2:10" x14ac:dyDescent="0.25">
      <c r="B381" s="179">
        <v>354</v>
      </c>
      <c r="C381" s="180">
        <v>33089182</v>
      </c>
      <c r="D381" s="180" t="s">
        <v>1052</v>
      </c>
      <c r="E381" s="180" t="s">
        <v>982</v>
      </c>
      <c r="F381" s="181">
        <v>43647</v>
      </c>
      <c r="G381" s="181">
        <v>43737</v>
      </c>
      <c r="H381" s="182">
        <v>818822</v>
      </c>
      <c r="I381" s="183">
        <v>0.71</v>
      </c>
      <c r="J381" s="183">
        <f t="shared" si="5"/>
        <v>581.36</v>
      </c>
    </row>
    <row r="382" spans="2:10" x14ac:dyDescent="0.25">
      <c r="B382" s="179">
        <v>355</v>
      </c>
      <c r="C382" s="180">
        <v>33121310</v>
      </c>
      <c r="D382" s="180" t="s">
        <v>1053</v>
      </c>
      <c r="E382" s="180" t="s">
        <v>975</v>
      </c>
      <c r="F382" s="181">
        <v>43640</v>
      </c>
      <c r="G382" s="181">
        <v>43646</v>
      </c>
      <c r="H382" s="182">
        <v>5</v>
      </c>
      <c r="I382" s="183">
        <v>0.71</v>
      </c>
      <c r="J382" s="183">
        <f t="shared" si="5"/>
        <v>0</v>
      </c>
    </row>
    <row r="383" spans="2:10" x14ac:dyDescent="0.25">
      <c r="B383" s="179">
        <v>356</v>
      </c>
      <c r="C383" s="180">
        <v>33121310</v>
      </c>
      <c r="D383" s="180" t="s">
        <v>1053</v>
      </c>
      <c r="E383" s="180" t="s">
        <v>977</v>
      </c>
      <c r="F383" s="181">
        <v>43640</v>
      </c>
      <c r="G383" s="181">
        <v>43646</v>
      </c>
      <c r="H383" s="182">
        <v>10</v>
      </c>
      <c r="I383" s="183">
        <v>0.71</v>
      </c>
      <c r="J383" s="183">
        <f t="shared" si="5"/>
        <v>0.01</v>
      </c>
    </row>
    <row r="384" spans="2:10" x14ac:dyDescent="0.25">
      <c r="B384" s="179">
        <v>357</v>
      </c>
      <c r="C384" s="180">
        <v>33121310</v>
      </c>
      <c r="D384" s="180" t="s">
        <v>1053</v>
      </c>
      <c r="E384" s="180" t="s">
        <v>978</v>
      </c>
      <c r="F384" s="181">
        <v>43640</v>
      </c>
      <c r="G384" s="181">
        <v>43646</v>
      </c>
      <c r="H384" s="182">
        <v>10</v>
      </c>
      <c r="I384" s="183">
        <v>0.71</v>
      </c>
      <c r="J384" s="183">
        <f t="shared" si="5"/>
        <v>0.01</v>
      </c>
    </row>
    <row r="385" spans="2:10" x14ac:dyDescent="0.25">
      <c r="B385" s="179">
        <v>358</v>
      </c>
      <c r="C385" s="180">
        <v>33121310</v>
      </c>
      <c r="D385" s="180" t="s">
        <v>1053</v>
      </c>
      <c r="E385" s="180" t="s">
        <v>972</v>
      </c>
      <c r="F385" s="181">
        <v>43640</v>
      </c>
      <c r="G385" s="181">
        <v>43646</v>
      </c>
      <c r="H385" s="182">
        <v>7</v>
      </c>
      <c r="I385" s="183">
        <v>0.71</v>
      </c>
      <c r="J385" s="183">
        <f t="shared" si="5"/>
        <v>0</v>
      </c>
    </row>
    <row r="386" spans="2:10" x14ac:dyDescent="0.25">
      <c r="B386" s="179">
        <v>359</v>
      </c>
      <c r="C386" s="180">
        <v>33121310</v>
      </c>
      <c r="D386" s="180" t="s">
        <v>1053</v>
      </c>
      <c r="E386" s="180" t="s">
        <v>981</v>
      </c>
      <c r="F386" s="181">
        <v>43640</v>
      </c>
      <c r="G386" s="181">
        <v>43646</v>
      </c>
      <c r="H386" s="182">
        <v>3</v>
      </c>
      <c r="I386" s="183">
        <v>0.71</v>
      </c>
      <c r="J386" s="183">
        <f t="shared" si="5"/>
        <v>0</v>
      </c>
    </row>
    <row r="387" spans="2:10" x14ac:dyDescent="0.25">
      <c r="B387" s="179">
        <v>360</v>
      </c>
      <c r="C387" s="180">
        <v>33121310</v>
      </c>
      <c r="D387" s="180" t="s">
        <v>1053</v>
      </c>
      <c r="E387" s="180" t="s">
        <v>982</v>
      </c>
      <c r="F387" s="181">
        <v>43640</v>
      </c>
      <c r="G387" s="181">
        <v>43646</v>
      </c>
      <c r="H387" s="182">
        <v>22</v>
      </c>
      <c r="I387" s="183">
        <v>0.71</v>
      </c>
      <c r="J387" s="183">
        <f t="shared" si="5"/>
        <v>0.02</v>
      </c>
    </row>
    <row r="388" spans="2:10" x14ac:dyDescent="0.25">
      <c r="B388" s="179">
        <v>361</v>
      </c>
      <c r="C388" s="180">
        <v>33121310</v>
      </c>
      <c r="D388" s="180" t="s">
        <v>1053</v>
      </c>
      <c r="E388" s="180" t="s">
        <v>983</v>
      </c>
      <c r="F388" s="181">
        <v>43640</v>
      </c>
      <c r="G388" s="181">
        <v>43646</v>
      </c>
      <c r="H388" s="182">
        <v>13</v>
      </c>
      <c r="I388" s="183">
        <v>0.71</v>
      </c>
      <c r="J388" s="183">
        <f t="shared" si="5"/>
        <v>0.01</v>
      </c>
    </row>
    <row r="389" spans="2:10" x14ac:dyDescent="0.25">
      <c r="B389" s="179">
        <v>362</v>
      </c>
      <c r="C389" s="180">
        <v>33121310</v>
      </c>
      <c r="D389" s="180" t="s">
        <v>1053</v>
      </c>
      <c r="E389" s="180" t="s">
        <v>984</v>
      </c>
      <c r="F389" s="181">
        <v>43640</v>
      </c>
      <c r="G389" s="181">
        <v>43646</v>
      </c>
      <c r="H389" s="182">
        <v>11</v>
      </c>
      <c r="I389" s="183">
        <v>0.71</v>
      </c>
      <c r="J389" s="183">
        <f t="shared" si="5"/>
        <v>0.01</v>
      </c>
    </row>
    <row r="390" spans="2:10" x14ac:dyDescent="0.25">
      <c r="B390" s="179">
        <v>363</v>
      </c>
      <c r="C390" s="180">
        <v>33121310</v>
      </c>
      <c r="D390" s="180" t="s">
        <v>1053</v>
      </c>
      <c r="E390" s="180" t="s">
        <v>985</v>
      </c>
      <c r="F390" s="181">
        <v>43640</v>
      </c>
      <c r="G390" s="181">
        <v>43646</v>
      </c>
      <c r="H390" s="182">
        <v>65</v>
      </c>
      <c r="I390" s="183">
        <v>0.71</v>
      </c>
      <c r="J390" s="183">
        <f t="shared" si="5"/>
        <v>0.05</v>
      </c>
    </row>
    <row r="391" spans="2:10" x14ac:dyDescent="0.25">
      <c r="B391" s="179">
        <v>364</v>
      </c>
      <c r="C391" s="180">
        <v>33121310</v>
      </c>
      <c r="D391" s="180" t="s">
        <v>1053</v>
      </c>
      <c r="E391" s="180" t="s">
        <v>986</v>
      </c>
      <c r="F391" s="181">
        <v>43640</v>
      </c>
      <c r="G391" s="181">
        <v>43646</v>
      </c>
      <c r="H391" s="182">
        <v>34</v>
      </c>
      <c r="I391" s="183">
        <v>0.71</v>
      </c>
      <c r="J391" s="183">
        <f t="shared" si="5"/>
        <v>0.02</v>
      </c>
    </row>
    <row r="392" spans="2:10" x14ac:dyDescent="0.25">
      <c r="B392" s="179">
        <v>365</v>
      </c>
      <c r="C392" s="180">
        <v>33121874</v>
      </c>
      <c r="D392" s="180" t="s">
        <v>1054</v>
      </c>
      <c r="E392" s="180" t="s">
        <v>972</v>
      </c>
      <c r="F392" s="181">
        <v>43617</v>
      </c>
      <c r="G392" s="181">
        <v>43646</v>
      </c>
      <c r="H392" s="182">
        <v>13</v>
      </c>
      <c r="I392" s="183">
        <v>0.71</v>
      </c>
      <c r="J392" s="183">
        <f t="shared" si="5"/>
        <v>0.01</v>
      </c>
    </row>
    <row r="393" spans="2:10" x14ac:dyDescent="0.25">
      <c r="B393" s="179">
        <v>366</v>
      </c>
      <c r="C393" s="180">
        <v>33121874</v>
      </c>
      <c r="D393" s="180" t="s">
        <v>1054</v>
      </c>
      <c r="E393" s="180" t="s">
        <v>981</v>
      </c>
      <c r="F393" s="181">
        <v>43617</v>
      </c>
      <c r="G393" s="181">
        <v>43646</v>
      </c>
      <c r="H393" s="182">
        <v>3</v>
      </c>
      <c r="I393" s="183">
        <v>0.71</v>
      </c>
      <c r="J393" s="183">
        <f t="shared" si="5"/>
        <v>0</v>
      </c>
    </row>
    <row r="394" spans="2:10" x14ac:dyDescent="0.25">
      <c r="B394" s="179">
        <v>367</v>
      </c>
      <c r="C394" s="180">
        <v>33121874</v>
      </c>
      <c r="D394" s="180" t="s">
        <v>1054</v>
      </c>
      <c r="E394" s="180" t="s">
        <v>986</v>
      </c>
      <c r="F394" s="181">
        <v>43617</v>
      </c>
      <c r="G394" s="181">
        <v>43646</v>
      </c>
      <c r="H394" s="182">
        <v>14</v>
      </c>
      <c r="I394" s="183">
        <v>0.71</v>
      </c>
      <c r="J394" s="183">
        <f t="shared" si="5"/>
        <v>0.01</v>
      </c>
    </row>
    <row r="395" spans="2:10" x14ac:dyDescent="0.25">
      <c r="B395" s="179">
        <v>368</v>
      </c>
      <c r="C395" s="180">
        <v>33135755</v>
      </c>
      <c r="D395" s="180" t="s">
        <v>1055</v>
      </c>
      <c r="E395" s="180" t="s">
        <v>975</v>
      </c>
      <c r="F395" s="181">
        <v>43584</v>
      </c>
      <c r="G395" s="181">
        <v>43646</v>
      </c>
      <c r="H395" s="182">
        <v>8488</v>
      </c>
      <c r="I395" s="183">
        <v>0.71</v>
      </c>
      <c r="J395" s="183">
        <f t="shared" si="5"/>
        <v>6.03</v>
      </c>
    </row>
    <row r="396" spans="2:10" x14ac:dyDescent="0.25">
      <c r="B396" s="179">
        <v>369</v>
      </c>
      <c r="C396" s="180">
        <v>33173390</v>
      </c>
      <c r="D396" s="180" t="s">
        <v>1056</v>
      </c>
      <c r="E396" s="180" t="s">
        <v>978</v>
      </c>
      <c r="F396" s="181">
        <v>43648</v>
      </c>
      <c r="G396" s="181">
        <v>43737</v>
      </c>
      <c r="H396" s="182">
        <v>105263</v>
      </c>
      <c r="I396" s="183">
        <v>0.71</v>
      </c>
      <c r="J396" s="183">
        <f t="shared" si="5"/>
        <v>74.739999999999995</v>
      </c>
    </row>
    <row r="397" spans="2:10" x14ac:dyDescent="0.25">
      <c r="B397" s="179">
        <v>370</v>
      </c>
      <c r="C397" s="180">
        <v>33189738</v>
      </c>
      <c r="D397" s="180" t="s">
        <v>1057</v>
      </c>
      <c r="E397" s="180" t="s">
        <v>978</v>
      </c>
      <c r="F397" s="181">
        <v>43617</v>
      </c>
      <c r="G397" s="181">
        <v>43646</v>
      </c>
      <c r="H397" s="182">
        <v>13</v>
      </c>
      <c r="I397" s="183">
        <v>0.71</v>
      </c>
      <c r="J397" s="183">
        <f t="shared" si="5"/>
        <v>0.01</v>
      </c>
    </row>
    <row r="398" spans="2:10" x14ac:dyDescent="0.25">
      <c r="B398" s="179">
        <v>371</v>
      </c>
      <c r="C398" s="180">
        <v>33189738</v>
      </c>
      <c r="D398" s="180" t="s">
        <v>1057</v>
      </c>
      <c r="E398" s="180" t="s">
        <v>986</v>
      </c>
      <c r="F398" s="181">
        <v>43617</v>
      </c>
      <c r="G398" s="181">
        <v>43646</v>
      </c>
      <c r="H398" s="182">
        <v>8</v>
      </c>
      <c r="I398" s="183">
        <v>0.71</v>
      </c>
      <c r="J398" s="183">
        <f t="shared" si="5"/>
        <v>0.01</v>
      </c>
    </row>
    <row r="399" spans="2:10" x14ac:dyDescent="0.25">
      <c r="B399" s="179">
        <v>372</v>
      </c>
      <c r="C399" s="180">
        <v>33190927</v>
      </c>
      <c r="D399" s="180" t="s">
        <v>1058</v>
      </c>
      <c r="E399" s="180" t="s">
        <v>978</v>
      </c>
      <c r="F399" s="181">
        <v>43617</v>
      </c>
      <c r="G399" s="181">
        <v>43646</v>
      </c>
      <c r="H399" s="182">
        <v>31</v>
      </c>
      <c r="I399" s="183">
        <v>0.71</v>
      </c>
      <c r="J399" s="183">
        <f t="shared" si="5"/>
        <v>0.02</v>
      </c>
    </row>
    <row r="400" spans="2:10" x14ac:dyDescent="0.25">
      <c r="B400" s="179">
        <v>373</v>
      </c>
      <c r="C400" s="180">
        <v>33190927</v>
      </c>
      <c r="D400" s="180" t="s">
        <v>1058</v>
      </c>
      <c r="E400" s="180" t="s">
        <v>981</v>
      </c>
      <c r="F400" s="181">
        <v>43617</v>
      </c>
      <c r="G400" s="181">
        <v>43646</v>
      </c>
      <c r="H400" s="182">
        <v>20</v>
      </c>
      <c r="I400" s="183">
        <v>0.71</v>
      </c>
      <c r="J400" s="183">
        <f t="shared" si="5"/>
        <v>0.01</v>
      </c>
    </row>
    <row r="401" spans="2:10" x14ac:dyDescent="0.25">
      <c r="B401" s="179">
        <v>374</v>
      </c>
      <c r="C401" s="180">
        <v>33190927</v>
      </c>
      <c r="D401" s="180" t="s">
        <v>1058</v>
      </c>
      <c r="E401" s="180" t="s">
        <v>986</v>
      </c>
      <c r="F401" s="181">
        <v>43617</v>
      </c>
      <c r="G401" s="181">
        <v>43646</v>
      </c>
      <c r="H401" s="182">
        <v>17</v>
      </c>
      <c r="I401" s="183">
        <v>0.71</v>
      </c>
      <c r="J401" s="183">
        <f t="shared" si="5"/>
        <v>0.01</v>
      </c>
    </row>
    <row r="402" spans="2:10" x14ac:dyDescent="0.25">
      <c r="B402" s="179">
        <v>375</v>
      </c>
      <c r="C402" s="180">
        <v>33192344</v>
      </c>
      <c r="D402" s="180" t="s">
        <v>1059</v>
      </c>
      <c r="E402" s="180" t="s">
        <v>972</v>
      </c>
      <c r="F402" s="181">
        <v>43617</v>
      </c>
      <c r="G402" s="181">
        <v>43646</v>
      </c>
      <c r="H402" s="182">
        <v>9</v>
      </c>
      <c r="I402" s="183">
        <v>0.71</v>
      </c>
      <c r="J402" s="183">
        <f t="shared" si="5"/>
        <v>0.01</v>
      </c>
    </row>
    <row r="403" spans="2:10" x14ac:dyDescent="0.25">
      <c r="B403" s="179">
        <v>376</v>
      </c>
      <c r="C403" s="180">
        <v>33192344</v>
      </c>
      <c r="D403" s="180" t="s">
        <v>1059</v>
      </c>
      <c r="E403" s="180" t="s">
        <v>981</v>
      </c>
      <c r="F403" s="181">
        <v>43617</v>
      </c>
      <c r="G403" s="181">
        <v>43646</v>
      </c>
      <c r="H403" s="182">
        <v>1</v>
      </c>
      <c r="I403" s="183">
        <v>0.71</v>
      </c>
      <c r="J403" s="183">
        <f t="shared" si="5"/>
        <v>0</v>
      </c>
    </row>
    <row r="404" spans="2:10" x14ac:dyDescent="0.25">
      <c r="B404" s="179">
        <v>377</v>
      </c>
      <c r="C404" s="180">
        <v>33222474</v>
      </c>
      <c r="D404" s="180" t="s">
        <v>1060</v>
      </c>
      <c r="E404" s="180" t="s">
        <v>975</v>
      </c>
      <c r="F404" s="181">
        <v>43668</v>
      </c>
      <c r="G404" s="181">
        <v>43738</v>
      </c>
      <c r="H404" s="182">
        <v>117144</v>
      </c>
      <c r="I404" s="183">
        <v>0.71</v>
      </c>
      <c r="J404" s="183">
        <f t="shared" si="5"/>
        <v>83.17</v>
      </c>
    </row>
    <row r="405" spans="2:10" x14ac:dyDescent="0.25">
      <c r="B405" s="179">
        <v>378</v>
      </c>
      <c r="C405" s="180">
        <v>33222474</v>
      </c>
      <c r="D405" s="180" t="s">
        <v>1060</v>
      </c>
      <c r="E405" s="180" t="s">
        <v>978</v>
      </c>
      <c r="F405" s="181">
        <v>43668</v>
      </c>
      <c r="G405" s="181">
        <v>43738</v>
      </c>
      <c r="H405" s="182">
        <v>200242</v>
      </c>
      <c r="I405" s="183">
        <v>0.71</v>
      </c>
      <c r="J405" s="183">
        <f t="shared" si="5"/>
        <v>142.16999999999999</v>
      </c>
    </row>
    <row r="406" spans="2:10" x14ac:dyDescent="0.25">
      <c r="B406" s="179">
        <v>379</v>
      </c>
      <c r="C406" s="180">
        <v>33222474</v>
      </c>
      <c r="D406" s="180" t="s">
        <v>1060</v>
      </c>
      <c r="E406" s="180" t="s">
        <v>984</v>
      </c>
      <c r="F406" s="181">
        <v>43668</v>
      </c>
      <c r="G406" s="181">
        <v>43738</v>
      </c>
      <c r="H406" s="182">
        <v>61086</v>
      </c>
      <c r="I406" s="183">
        <v>0.71</v>
      </c>
      <c r="J406" s="183">
        <f t="shared" si="5"/>
        <v>43.37</v>
      </c>
    </row>
    <row r="407" spans="2:10" x14ac:dyDescent="0.25">
      <c r="B407" s="179">
        <v>380</v>
      </c>
      <c r="C407" s="180">
        <v>33223910</v>
      </c>
      <c r="D407" s="180" t="s">
        <v>1061</v>
      </c>
      <c r="E407" s="180" t="s">
        <v>975</v>
      </c>
      <c r="F407" s="181">
        <v>43668</v>
      </c>
      <c r="G407" s="181">
        <v>43737</v>
      </c>
      <c r="H407" s="182">
        <v>47382</v>
      </c>
      <c r="I407" s="183">
        <v>0.71</v>
      </c>
      <c r="J407" s="183">
        <f t="shared" si="5"/>
        <v>33.64</v>
      </c>
    </row>
    <row r="408" spans="2:10" x14ac:dyDescent="0.25">
      <c r="B408" s="179">
        <v>381</v>
      </c>
      <c r="C408" s="180">
        <v>33223910</v>
      </c>
      <c r="D408" s="180" t="s">
        <v>1061</v>
      </c>
      <c r="E408" s="180" t="s">
        <v>978</v>
      </c>
      <c r="F408" s="181">
        <v>43573</v>
      </c>
      <c r="G408" s="181">
        <v>43737</v>
      </c>
      <c r="H408" s="182">
        <v>126065</v>
      </c>
      <c r="I408" s="183">
        <v>0.71</v>
      </c>
      <c r="J408" s="183">
        <f t="shared" si="5"/>
        <v>89.51</v>
      </c>
    </row>
    <row r="409" spans="2:10" x14ac:dyDescent="0.25">
      <c r="B409" s="179">
        <v>382</v>
      </c>
      <c r="C409" s="180">
        <v>33223910</v>
      </c>
      <c r="D409" s="180" t="s">
        <v>1061</v>
      </c>
      <c r="E409" s="180" t="s">
        <v>972</v>
      </c>
      <c r="F409" s="181">
        <v>43573</v>
      </c>
      <c r="G409" s="181">
        <v>43737</v>
      </c>
      <c r="H409" s="182">
        <v>88402</v>
      </c>
      <c r="I409" s="183">
        <v>0.71</v>
      </c>
      <c r="J409" s="183">
        <f t="shared" si="5"/>
        <v>62.77</v>
      </c>
    </row>
    <row r="410" spans="2:10" x14ac:dyDescent="0.25">
      <c r="B410" s="179">
        <v>383</v>
      </c>
      <c r="C410" s="180">
        <v>33223910</v>
      </c>
      <c r="D410" s="180" t="s">
        <v>1061</v>
      </c>
      <c r="E410" s="180" t="s">
        <v>981</v>
      </c>
      <c r="F410" s="181">
        <v>43573</v>
      </c>
      <c r="G410" s="181">
        <v>43737</v>
      </c>
      <c r="H410" s="182">
        <v>145345</v>
      </c>
      <c r="I410" s="183">
        <v>0.71</v>
      </c>
      <c r="J410" s="183">
        <f t="shared" si="5"/>
        <v>103.19</v>
      </c>
    </row>
    <row r="411" spans="2:10" x14ac:dyDescent="0.25">
      <c r="B411" s="179">
        <v>384</v>
      </c>
      <c r="C411" s="180">
        <v>33223910</v>
      </c>
      <c r="D411" s="180" t="s">
        <v>1061</v>
      </c>
      <c r="E411" s="180" t="s">
        <v>982</v>
      </c>
      <c r="F411" s="181">
        <v>43573</v>
      </c>
      <c r="G411" s="181">
        <v>43737</v>
      </c>
      <c r="H411" s="182">
        <v>98488</v>
      </c>
      <c r="I411" s="183">
        <v>0.71</v>
      </c>
      <c r="J411" s="183">
        <f t="shared" si="5"/>
        <v>69.930000000000007</v>
      </c>
    </row>
    <row r="412" spans="2:10" x14ac:dyDescent="0.25">
      <c r="B412" s="179">
        <v>385</v>
      </c>
      <c r="C412" s="180">
        <v>33223910</v>
      </c>
      <c r="D412" s="180" t="s">
        <v>1061</v>
      </c>
      <c r="E412" s="180" t="s">
        <v>983</v>
      </c>
      <c r="F412" s="181">
        <v>43573</v>
      </c>
      <c r="G412" s="181">
        <v>43737</v>
      </c>
      <c r="H412" s="182">
        <v>101408</v>
      </c>
      <c r="I412" s="183">
        <v>0.71</v>
      </c>
      <c r="J412" s="183">
        <f t="shared" ref="J412:J475" si="6">ROUND(H412*(I412/1000),2)</f>
        <v>72</v>
      </c>
    </row>
    <row r="413" spans="2:10" x14ac:dyDescent="0.25">
      <c r="B413" s="179">
        <v>386</v>
      </c>
      <c r="C413" s="180">
        <v>33223910</v>
      </c>
      <c r="D413" s="180" t="s">
        <v>1061</v>
      </c>
      <c r="E413" s="180" t="s">
        <v>984</v>
      </c>
      <c r="F413" s="181">
        <v>43573</v>
      </c>
      <c r="G413" s="181">
        <v>43737</v>
      </c>
      <c r="H413" s="182">
        <v>28976</v>
      </c>
      <c r="I413" s="183">
        <v>0.71</v>
      </c>
      <c r="J413" s="183">
        <f t="shared" si="6"/>
        <v>20.57</v>
      </c>
    </row>
    <row r="414" spans="2:10" x14ac:dyDescent="0.25">
      <c r="B414" s="179">
        <v>387</v>
      </c>
      <c r="C414" s="180">
        <v>33223910</v>
      </c>
      <c r="D414" s="180" t="s">
        <v>1061</v>
      </c>
      <c r="E414" s="180" t="s">
        <v>985</v>
      </c>
      <c r="F414" s="181">
        <v>43573</v>
      </c>
      <c r="G414" s="181">
        <v>43737</v>
      </c>
      <c r="H414" s="182">
        <v>250490</v>
      </c>
      <c r="I414" s="183">
        <v>0.71</v>
      </c>
      <c r="J414" s="183">
        <f t="shared" si="6"/>
        <v>177.85</v>
      </c>
    </row>
    <row r="415" spans="2:10" x14ac:dyDescent="0.25">
      <c r="B415" s="179">
        <v>388</v>
      </c>
      <c r="C415" s="180">
        <v>33223910</v>
      </c>
      <c r="D415" s="180" t="s">
        <v>1061</v>
      </c>
      <c r="E415" s="180" t="s">
        <v>986</v>
      </c>
      <c r="F415" s="181">
        <v>43573</v>
      </c>
      <c r="G415" s="181">
        <v>43737</v>
      </c>
      <c r="H415" s="182">
        <v>103292</v>
      </c>
      <c r="I415" s="183">
        <v>0.71</v>
      </c>
      <c r="J415" s="183">
        <f t="shared" si="6"/>
        <v>73.34</v>
      </c>
    </row>
    <row r="416" spans="2:10" x14ac:dyDescent="0.25">
      <c r="B416" s="179">
        <v>389</v>
      </c>
      <c r="C416" s="180">
        <v>33234987</v>
      </c>
      <c r="D416" s="180" t="s">
        <v>1062</v>
      </c>
      <c r="E416" s="180" t="s">
        <v>975</v>
      </c>
      <c r="F416" s="181">
        <v>43573</v>
      </c>
      <c r="G416" s="181">
        <v>43646</v>
      </c>
      <c r="H416" s="182">
        <v>2</v>
      </c>
      <c r="I416" s="183">
        <v>0.71</v>
      </c>
      <c r="J416" s="183">
        <f t="shared" si="6"/>
        <v>0</v>
      </c>
    </row>
    <row r="417" spans="2:10" x14ac:dyDescent="0.25">
      <c r="B417" s="179">
        <v>390</v>
      </c>
      <c r="C417" s="180">
        <v>33234987</v>
      </c>
      <c r="D417" s="180" t="s">
        <v>1062</v>
      </c>
      <c r="E417" s="180" t="s">
        <v>978</v>
      </c>
      <c r="F417" s="181">
        <v>43573</v>
      </c>
      <c r="G417" s="181">
        <v>43646</v>
      </c>
      <c r="H417" s="182">
        <v>3</v>
      </c>
      <c r="I417" s="183">
        <v>0.71</v>
      </c>
      <c r="J417" s="183">
        <f t="shared" si="6"/>
        <v>0</v>
      </c>
    </row>
    <row r="418" spans="2:10" x14ac:dyDescent="0.25">
      <c r="B418" s="179">
        <v>391</v>
      </c>
      <c r="C418" s="180">
        <v>33302838</v>
      </c>
      <c r="D418" s="180" t="s">
        <v>1063</v>
      </c>
      <c r="E418" s="180" t="s">
        <v>975</v>
      </c>
      <c r="F418" s="181">
        <v>43577</v>
      </c>
      <c r="G418" s="181">
        <v>43738</v>
      </c>
      <c r="H418" s="182">
        <v>44527</v>
      </c>
      <c r="I418" s="183">
        <v>0.71</v>
      </c>
      <c r="J418" s="183">
        <f t="shared" si="6"/>
        <v>31.61</v>
      </c>
    </row>
    <row r="419" spans="2:10" x14ac:dyDescent="0.25">
      <c r="B419" s="179">
        <v>392</v>
      </c>
      <c r="C419" s="180">
        <v>33302838</v>
      </c>
      <c r="D419" s="180" t="s">
        <v>1063</v>
      </c>
      <c r="E419" s="180" t="s">
        <v>972</v>
      </c>
      <c r="F419" s="181">
        <v>43577</v>
      </c>
      <c r="G419" s="181">
        <v>43738</v>
      </c>
      <c r="H419" s="182">
        <v>45704</v>
      </c>
      <c r="I419" s="183">
        <v>0.71</v>
      </c>
      <c r="J419" s="183">
        <f t="shared" si="6"/>
        <v>32.450000000000003</v>
      </c>
    </row>
    <row r="420" spans="2:10" x14ac:dyDescent="0.25">
      <c r="B420" s="179">
        <v>393</v>
      </c>
      <c r="C420" s="180">
        <v>33302838</v>
      </c>
      <c r="D420" s="180" t="s">
        <v>1063</v>
      </c>
      <c r="E420" s="180" t="s">
        <v>981</v>
      </c>
      <c r="F420" s="181">
        <v>43577</v>
      </c>
      <c r="G420" s="181">
        <v>43738</v>
      </c>
      <c r="H420" s="182">
        <v>77865</v>
      </c>
      <c r="I420" s="183">
        <v>0.71</v>
      </c>
      <c r="J420" s="183">
        <f t="shared" si="6"/>
        <v>55.28</v>
      </c>
    </row>
    <row r="421" spans="2:10" x14ac:dyDescent="0.25">
      <c r="B421" s="179">
        <v>394</v>
      </c>
      <c r="C421" s="180">
        <v>33302838</v>
      </c>
      <c r="D421" s="180" t="s">
        <v>1063</v>
      </c>
      <c r="E421" s="180" t="s">
        <v>982</v>
      </c>
      <c r="F421" s="181">
        <v>43577</v>
      </c>
      <c r="G421" s="181">
        <v>43738</v>
      </c>
      <c r="H421" s="182">
        <v>72875</v>
      </c>
      <c r="I421" s="183">
        <v>0.71</v>
      </c>
      <c r="J421" s="183">
        <f t="shared" si="6"/>
        <v>51.74</v>
      </c>
    </row>
    <row r="422" spans="2:10" x14ac:dyDescent="0.25">
      <c r="B422" s="179">
        <v>395</v>
      </c>
      <c r="C422" s="180">
        <v>33302838</v>
      </c>
      <c r="D422" s="180" t="s">
        <v>1063</v>
      </c>
      <c r="E422" s="180" t="s">
        <v>983</v>
      </c>
      <c r="F422" s="181">
        <v>43577</v>
      </c>
      <c r="G422" s="181">
        <v>43738</v>
      </c>
      <c r="H422" s="182">
        <v>72951</v>
      </c>
      <c r="I422" s="183">
        <v>0.71</v>
      </c>
      <c r="J422" s="183">
        <f t="shared" si="6"/>
        <v>51.8</v>
      </c>
    </row>
    <row r="423" spans="2:10" x14ac:dyDescent="0.25">
      <c r="B423" s="179">
        <v>396</v>
      </c>
      <c r="C423" s="180">
        <v>33302838</v>
      </c>
      <c r="D423" s="180" t="s">
        <v>1063</v>
      </c>
      <c r="E423" s="180" t="s">
        <v>985</v>
      </c>
      <c r="F423" s="181">
        <v>43577</v>
      </c>
      <c r="G423" s="181">
        <v>43738</v>
      </c>
      <c r="H423" s="182">
        <v>160312</v>
      </c>
      <c r="I423" s="183">
        <v>0.71</v>
      </c>
      <c r="J423" s="183">
        <f t="shared" si="6"/>
        <v>113.82</v>
      </c>
    </row>
    <row r="424" spans="2:10" x14ac:dyDescent="0.25">
      <c r="B424" s="179">
        <v>397</v>
      </c>
      <c r="C424" s="180">
        <v>33312358</v>
      </c>
      <c r="D424" s="180" t="s">
        <v>1064</v>
      </c>
      <c r="E424" s="180" t="s">
        <v>981</v>
      </c>
      <c r="F424" s="181">
        <v>43654</v>
      </c>
      <c r="G424" s="181">
        <v>43695</v>
      </c>
      <c r="H424" s="182">
        <v>1455602</v>
      </c>
      <c r="I424" s="183">
        <v>0.71</v>
      </c>
      <c r="J424" s="183">
        <f t="shared" si="6"/>
        <v>1033.48</v>
      </c>
    </row>
    <row r="425" spans="2:10" x14ac:dyDescent="0.25">
      <c r="B425" s="179">
        <v>398</v>
      </c>
      <c r="C425" s="180">
        <v>33314590</v>
      </c>
      <c r="D425" s="180" t="s">
        <v>1065</v>
      </c>
      <c r="E425" s="180" t="s">
        <v>972</v>
      </c>
      <c r="F425" s="181">
        <v>43654</v>
      </c>
      <c r="G425" s="181">
        <v>43695</v>
      </c>
      <c r="H425" s="182">
        <v>701977</v>
      </c>
      <c r="I425" s="183">
        <v>0.71</v>
      </c>
      <c r="J425" s="183">
        <f t="shared" si="6"/>
        <v>498.4</v>
      </c>
    </row>
    <row r="426" spans="2:10" x14ac:dyDescent="0.25">
      <c r="B426" s="179">
        <v>399</v>
      </c>
      <c r="C426" s="180">
        <v>33320821</v>
      </c>
      <c r="D426" s="180" t="s">
        <v>1066</v>
      </c>
      <c r="E426" s="180" t="s">
        <v>978</v>
      </c>
      <c r="F426" s="181">
        <v>43661</v>
      </c>
      <c r="G426" s="181">
        <v>43737</v>
      </c>
      <c r="H426" s="182">
        <v>183297</v>
      </c>
      <c r="I426" s="183">
        <v>0.71</v>
      </c>
      <c r="J426" s="183">
        <f t="shared" si="6"/>
        <v>130.13999999999999</v>
      </c>
    </row>
    <row r="427" spans="2:10" x14ac:dyDescent="0.25">
      <c r="B427" s="179">
        <v>400</v>
      </c>
      <c r="C427" s="180">
        <v>33320821</v>
      </c>
      <c r="D427" s="180" t="s">
        <v>1066</v>
      </c>
      <c r="E427" s="180" t="s">
        <v>972</v>
      </c>
      <c r="F427" s="181">
        <v>43661</v>
      </c>
      <c r="G427" s="181">
        <v>43737</v>
      </c>
      <c r="H427" s="182">
        <v>136708</v>
      </c>
      <c r="I427" s="183">
        <v>0.71</v>
      </c>
      <c r="J427" s="183">
        <f t="shared" si="6"/>
        <v>97.06</v>
      </c>
    </row>
    <row r="428" spans="2:10" x14ac:dyDescent="0.25">
      <c r="B428" s="179">
        <v>401</v>
      </c>
      <c r="C428" s="180">
        <v>33320821</v>
      </c>
      <c r="D428" s="180" t="s">
        <v>1066</v>
      </c>
      <c r="E428" s="180" t="s">
        <v>981</v>
      </c>
      <c r="F428" s="181">
        <v>43661</v>
      </c>
      <c r="G428" s="181">
        <v>43737</v>
      </c>
      <c r="H428" s="182">
        <v>214791</v>
      </c>
      <c r="I428" s="183">
        <v>0.71</v>
      </c>
      <c r="J428" s="183">
        <f t="shared" si="6"/>
        <v>152.5</v>
      </c>
    </row>
    <row r="429" spans="2:10" x14ac:dyDescent="0.25">
      <c r="B429" s="179">
        <v>402</v>
      </c>
      <c r="C429" s="180">
        <v>33320821</v>
      </c>
      <c r="D429" s="180" t="s">
        <v>1066</v>
      </c>
      <c r="E429" s="180" t="s">
        <v>982</v>
      </c>
      <c r="F429" s="181">
        <v>43661</v>
      </c>
      <c r="G429" s="181">
        <v>43737</v>
      </c>
      <c r="H429" s="182">
        <v>129723</v>
      </c>
      <c r="I429" s="183">
        <v>0.71</v>
      </c>
      <c r="J429" s="183">
        <f t="shared" si="6"/>
        <v>92.1</v>
      </c>
    </row>
    <row r="430" spans="2:10" x14ac:dyDescent="0.25">
      <c r="B430" s="179">
        <v>403</v>
      </c>
      <c r="C430" s="180">
        <v>33320821</v>
      </c>
      <c r="D430" s="180" t="s">
        <v>1066</v>
      </c>
      <c r="E430" s="180" t="s">
        <v>984</v>
      </c>
      <c r="F430" s="181">
        <v>43661</v>
      </c>
      <c r="G430" s="181">
        <v>43737</v>
      </c>
      <c r="H430" s="182">
        <v>34182</v>
      </c>
      <c r="I430" s="183">
        <v>0.71</v>
      </c>
      <c r="J430" s="183">
        <f t="shared" si="6"/>
        <v>24.27</v>
      </c>
    </row>
    <row r="431" spans="2:10" x14ac:dyDescent="0.25">
      <c r="B431" s="179">
        <v>404</v>
      </c>
      <c r="C431" s="180">
        <v>33320821</v>
      </c>
      <c r="D431" s="180" t="s">
        <v>1066</v>
      </c>
      <c r="E431" s="180" t="s">
        <v>985</v>
      </c>
      <c r="F431" s="181">
        <v>43661</v>
      </c>
      <c r="G431" s="181">
        <v>43737</v>
      </c>
      <c r="H431" s="182">
        <v>276392</v>
      </c>
      <c r="I431" s="183">
        <v>0.71</v>
      </c>
      <c r="J431" s="183">
        <f t="shared" si="6"/>
        <v>196.24</v>
      </c>
    </row>
    <row r="432" spans="2:10" x14ac:dyDescent="0.25">
      <c r="B432" s="179">
        <v>405</v>
      </c>
      <c r="C432" s="180">
        <v>33320821</v>
      </c>
      <c r="D432" s="180" t="s">
        <v>1066</v>
      </c>
      <c r="E432" s="180" t="s">
        <v>986</v>
      </c>
      <c r="F432" s="181">
        <v>43661</v>
      </c>
      <c r="G432" s="181">
        <v>43737</v>
      </c>
      <c r="H432" s="182">
        <v>159052</v>
      </c>
      <c r="I432" s="183">
        <v>0.71</v>
      </c>
      <c r="J432" s="183">
        <f t="shared" si="6"/>
        <v>112.93</v>
      </c>
    </row>
    <row r="433" spans="2:10" x14ac:dyDescent="0.25">
      <c r="B433" s="179">
        <v>406</v>
      </c>
      <c r="C433" s="180">
        <v>33327268</v>
      </c>
      <c r="D433" s="180" t="s">
        <v>1067</v>
      </c>
      <c r="E433" s="180" t="s">
        <v>986</v>
      </c>
      <c r="F433" s="181">
        <v>43654</v>
      </c>
      <c r="G433" s="181">
        <v>43695</v>
      </c>
      <c r="H433" s="182">
        <v>558267</v>
      </c>
      <c r="I433" s="183">
        <v>0.71</v>
      </c>
      <c r="J433" s="183">
        <f t="shared" si="6"/>
        <v>396.37</v>
      </c>
    </row>
    <row r="434" spans="2:10" x14ac:dyDescent="0.25">
      <c r="B434" s="179">
        <v>407</v>
      </c>
      <c r="C434" s="180">
        <v>33333473</v>
      </c>
      <c r="D434" s="180" t="s">
        <v>1068</v>
      </c>
      <c r="E434" s="180" t="s">
        <v>974</v>
      </c>
      <c r="F434" s="181">
        <v>43668</v>
      </c>
      <c r="G434" s="181">
        <v>43688</v>
      </c>
      <c r="H434" s="182">
        <v>10319</v>
      </c>
      <c r="I434" s="183">
        <v>0.71</v>
      </c>
      <c r="J434" s="183">
        <f t="shared" si="6"/>
        <v>7.33</v>
      </c>
    </row>
    <row r="435" spans="2:10" x14ac:dyDescent="0.25">
      <c r="B435" s="179">
        <v>408</v>
      </c>
      <c r="C435" s="180">
        <v>33333473</v>
      </c>
      <c r="D435" s="180" t="s">
        <v>1068</v>
      </c>
      <c r="E435" s="180" t="s">
        <v>975</v>
      </c>
      <c r="F435" s="181">
        <v>43668</v>
      </c>
      <c r="G435" s="181">
        <v>43688</v>
      </c>
      <c r="H435" s="182">
        <v>76555</v>
      </c>
      <c r="I435" s="183">
        <v>0.71</v>
      </c>
      <c r="J435" s="183">
        <f t="shared" si="6"/>
        <v>54.35</v>
      </c>
    </row>
    <row r="436" spans="2:10" x14ac:dyDescent="0.25">
      <c r="B436" s="179">
        <v>409</v>
      </c>
      <c r="C436" s="180">
        <v>33333473</v>
      </c>
      <c r="D436" s="180" t="s">
        <v>1068</v>
      </c>
      <c r="E436" s="180" t="s">
        <v>976</v>
      </c>
      <c r="F436" s="181">
        <v>43668</v>
      </c>
      <c r="G436" s="181">
        <v>43688</v>
      </c>
      <c r="H436" s="182">
        <v>19475</v>
      </c>
      <c r="I436" s="183">
        <v>0.71</v>
      </c>
      <c r="J436" s="183">
        <f t="shared" si="6"/>
        <v>13.83</v>
      </c>
    </row>
    <row r="437" spans="2:10" x14ac:dyDescent="0.25">
      <c r="B437" s="179">
        <v>410</v>
      </c>
      <c r="C437" s="180">
        <v>33333473</v>
      </c>
      <c r="D437" s="180" t="s">
        <v>1068</v>
      </c>
      <c r="E437" s="180" t="s">
        <v>977</v>
      </c>
      <c r="F437" s="181">
        <v>43668</v>
      </c>
      <c r="G437" s="181">
        <v>43688</v>
      </c>
      <c r="H437" s="182">
        <v>19939</v>
      </c>
      <c r="I437" s="183">
        <v>0.71</v>
      </c>
      <c r="J437" s="183">
        <f t="shared" si="6"/>
        <v>14.16</v>
      </c>
    </row>
    <row r="438" spans="2:10" x14ac:dyDescent="0.25">
      <c r="B438" s="179">
        <v>411</v>
      </c>
      <c r="C438" s="180">
        <v>33333473</v>
      </c>
      <c r="D438" s="180" t="s">
        <v>1068</v>
      </c>
      <c r="E438" s="180" t="s">
        <v>978</v>
      </c>
      <c r="F438" s="181">
        <v>43668</v>
      </c>
      <c r="G438" s="181">
        <v>43688</v>
      </c>
      <c r="H438" s="182">
        <v>128686</v>
      </c>
      <c r="I438" s="183">
        <v>0.71</v>
      </c>
      <c r="J438" s="183">
        <f t="shared" si="6"/>
        <v>91.37</v>
      </c>
    </row>
    <row r="439" spans="2:10" x14ac:dyDescent="0.25">
      <c r="B439" s="179">
        <v>412</v>
      </c>
      <c r="C439" s="180">
        <v>33333473</v>
      </c>
      <c r="D439" s="180" t="s">
        <v>1068</v>
      </c>
      <c r="E439" s="180" t="s">
        <v>979</v>
      </c>
      <c r="F439" s="181">
        <v>43668</v>
      </c>
      <c r="G439" s="181">
        <v>43688</v>
      </c>
      <c r="H439" s="182">
        <v>10066</v>
      </c>
      <c r="I439" s="183">
        <v>0.71</v>
      </c>
      <c r="J439" s="183">
        <f t="shared" si="6"/>
        <v>7.15</v>
      </c>
    </row>
    <row r="440" spans="2:10" x14ac:dyDescent="0.25">
      <c r="B440" s="179">
        <v>413</v>
      </c>
      <c r="C440" s="180">
        <v>33333473</v>
      </c>
      <c r="D440" s="180" t="s">
        <v>1068</v>
      </c>
      <c r="E440" s="180" t="s">
        <v>980</v>
      </c>
      <c r="F440" s="181">
        <v>43668</v>
      </c>
      <c r="G440" s="181">
        <v>43688</v>
      </c>
      <c r="H440" s="182">
        <v>17895</v>
      </c>
      <c r="I440" s="183">
        <v>0.71</v>
      </c>
      <c r="J440" s="183">
        <f t="shared" si="6"/>
        <v>12.71</v>
      </c>
    </row>
    <row r="441" spans="2:10" x14ac:dyDescent="0.25">
      <c r="B441" s="179">
        <v>414</v>
      </c>
      <c r="C441" s="180">
        <v>33333473</v>
      </c>
      <c r="D441" s="180" t="s">
        <v>1068</v>
      </c>
      <c r="E441" s="180" t="s">
        <v>972</v>
      </c>
      <c r="F441" s="181">
        <v>43640</v>
      </c>
      <c r="G441" s="181">
        <v>43646</v>
      </c>
      <c r="H441" s="182">
        <v>229</v>
      </c>
      <c r="I441" s="183">
        <v>0.71</v>
      </c>
      <c r="J441" s="183">
        <f t="shared" si="6"/>
        <v>0.16</v>
      </c>
    </row>
    <row r="442" spans="2:10" x14ac:dyDescent="0.25">
      <c r="B442" s="179">
        <v>415</v>
      </c>
      <c r="C442" s="180">
        <v>33333473</v>
      </c>
      <c r="D442" s="180" t="s">
        <v>1068</v>
      </c>
      <c r="E442" s="180" t="s">
        <v>981</v>
      </c>
      <c r="F442" s="181">
        <v>43640</v>
      </c>
      <c r="G442" s="181">
        <v>43646</v>
      </c>
      <c r="H442" s="182">
        <v>185</v>
      </c>
      <c r="I442" s="183">
        <v>0.71</v>
      </c>
      <c r="J442" s="183">
        <f t="shared" si="6"/>
        <v>0.13</v>
      </c>
    </row>
    <row r="443" spans="2:10" x14ac:dyDescent="0.25">
      <c r="B443" s="179">
        <v>416</v>
      </c>
      <c r="C443" s="180">
        <v>33333473</v>
      </c>
      <c r="D443" s="180" t="s">
        <v>1068</v>
      </c>
      <c r="E443" s="180" t="s">
        <v>982</v>
      </c>
      <c r="F443" s="181">
        <v>43640</v>
      </c>
      <c r="G443" s="181">
        <v>43646</v>
      </c>
      <c r="H443" s="182">
        <v>102</v>
      </c>
      <c r="I443" s="183">
        <v>0.71</v>
      </c>
      <c r="J443" s="183">
        <f t="shared" si="6"/>
        <v>7.0000000000000007E-2</v>
      </c>
    </row>
    <row r="444" spans="2:10" x14ac:dyDescent="0.25">
      <c r="B444" s="179">
        <v>417</v>
      </c>
      <c r="C444" s="180">
        <v>33333473</v>
      </c>
      <c r="D444" s="180" t="s">
        <v>1068</v>
      </c>
      <c r="E444" s="180" t="s">
        <v>983</v>
      </c>
      <c r="F444" s="181">
        <v>43668</v>
      </c>
      <c r="G444" s="181">
        <v>43688</v>
      </c>
      <c r="H444" s="182">
        <v>129518</v>
      </c>
      <c r="I444" s="183">
        <v>0.71</v>
      </c>
      <c r="J444" s="183">
        <f t="shared" si="6"/>
        <v>91.96</v>
      </c>
    </row>
    <row r="445" spans="2:10" x14ac:dyDescent="0.25">
      <c r="B445" s="179">
        <v>418</v>
      </c>
      <c r="C445" s="180">
        <v>33333473</v>
      </c>
      <c r="D445" s="180" t="s">
        <v>1068</v>
      </c>
      <c r="E445" s="180" t="s">
        <v>984</v>
      </c>
      <c r="F445" s="181">
        <v>43668</v>
      </c>
      <c r="G445" s="181">
        <v>43688</v>
      </c>
      <c r="H445" s="182">
        <v>40676</v>
      </c>
      <c r="I445" s="183">
        <v>0.71</v>
      </c>
      <c r="J445" s="183">
        <f t="shared" si="6"/>
        <v>28.88</v>
      </c>
    </row>
    <row r="446" spans="2:10" x14ac:dyDescent="0.25">
      <c r="B446" s="179">
        <v>419</v>
      </c>
      <c r="C446" s="180">
        <v>33333473</v>
      </c>
      <c r="D446" s="180" t="s">
        <v>1068</v>
      </c>
      <c r="E446" s="180" t="s">
        <v>985</v>
      </c>
      <c r="F446" s="181">
        <v>43640</v>
      </c>
      <c r="G446" s="181">
        <v>43646</v>
      </c>
      <c r="H446" s="182">
        <v>219</v>
      </c>
      <c r="I446" s="183">
        <v>0.71</v>
      </c>
      <c r="J446" s="183">
        <f t="shared" si="6"/>
        <v>0.16</v>
      </c>
    </row>
    <row r="447" spans="2:10" x14ac:dyDescent="0.25">
      <c r="B447" s="179">
        <v>420</v>
      </c>
      <c r="C447" s="180">
        <v>33333473</v>
      </c>
      <c r="D447" s="180" t="s">
        <v>1068</v>
      </c>
      <c r="E447" s="180" t="s">
        <v>986</v>
      </c>
      <c r="F447" s="181">
        <v>43668</v>
      </c>
      <c r="G447" s="181">
        <v>43688</v>
      </c>
      <c r="H447" s="182">
        <v>187898</v>
      </c>
      <c r="I447" s="183">
        <v>0.71</v>
      </c>
      <c r="J447" s="183">
        <f t="shared" si="6"/>
        <v>133.41</v>
      </c>
    </row>
    <row r="448" spans="2:10" x14ac:dyDescent="0.25">
      <c r="B448" s="179">
        <v>421</v>
      </c>
      <c r="C448" s="180">
        <v>33333473</v>
      </c>
      <c r="D448" s="180" t="s">
        <v>1068</v>
      </c>
      <c r="E448" s="180" t="s">
        <v>999</v>
      </c>
      <c r="F448" s="181">
        <v>43668</v>
      </c>
      <c r="G448" s="181">
        <v>43688</v>
      </c>
      <c r="H448" s="182">
        <v>13981</v>
      </c>
      <c r="I448" s="183">
        <v>0.71</v>
      </c>
      <c r="J448" s="183">
        <f t="shared" si="6"/>
        <v>9.93</v>
      </c>
    </row>
    <row r="449" spans="2:10" x14ac:dyDescent="0.25">
      <c r="B449" s="179">
        <v>422</v>
      </c>
      <c r="C449" s="180">
        <v>33416058</v>
      </c>
      <c r="D449" s="180" t="s">
        <v>1069</v>
      </c>
      <c r="E449" s="180" t="s">
        <v>975</v>
      </c>
      <c r="F449" s="181">
        <v>43612</v>
      </c>
      <c r="G449" s="181">
        <v>43646</v>
      </c>
      <c r="H449" s="182">
        <v>2</v>
      </c>
      <c r="I449" s="183">
        <v>0.71</v>
      </c>
      <c r="J449" s="183">
        <f t="shared" si="6"/>
        <v>0</v>
      </c>
    </row>
    <row r="450" spans="2:10" x14ac:dyDescent="0.25">
      <c r="B450" s="179">
        <v>423</v>
      </c>
      <c r="C450" s="180">
        <v>33416058</v>
      </c>
      <c r="D450" s="180" t="s">
        <v>1069</v>
      </c>
      <c r="E450" s="180" t="s">
        <v>978</v>
      </c>
      <c r="F450" s="181">
        <v>43612</v>
      </c>
      <c r="G450" s="181">
        <v>43646</v>
      </c>
      <c r="H450" s="182">
        <v>2</v>
      </c>
      <c r="I450" s="183">
        <v>0.71</v>
      </c>
      <c r="J450" s="183">
        <f t="shared" si="6"/>
        <v>0</v>
      </c>
    </row>
    <row r="451" spans="2:10" x14ac:dyDescent="0.25">
      <c r="B451" s="179">
        <v>424</v>
      </c>
      <c r="C451" s="180">
        <v>33416058</v>
      </c>
      <c r="D451" s="180" t="s">
        <v>1069</v>
      </c>
      <c r="E451" s="180" t="s">
        <v>972</v>
      </c>
      <c r="F451" s="181">
        <v>43612</v>
      </c>
      <c r="G451" s="181">
        <v>43646</v>
      </c>
      <c r="H451" s="182">
        <v>4</v>
      </c>
      <c r="I451" s="183">
        <v>0.71</v>
      </c>
      <c r="J451" s="183">
        <f t="shared" si="6"/>
        <v>0</v>
      </c>
    </row>
    <row r="452" spans="2:10" x14ac:dyDescent="0.25">
      <c r="B452" s="179">
        <v>425</v>
      </c>
      <c r="C452" s="180">
        <v>33416058</v>
      </c>
      <c r="D452" s="180" t="s">
        <v>1069</v>
      </c>
      <c r="E452" s="180" t="s">
        <v>982</v>
      </c>
      <c r="F452" s="181">
        <v>43612</v>
      </c>
      <c r="G452" s="181">
        <v>43646</v>
      </c>
      <c r="H452" s="182">
        <v>4</v>
      </c>
      <c r="I452" s="183">
        <v>0.71</v>
      </c>
      <c r="J452" s="183">
        <f t="shared" si="6"/>
        <v>0</v>
      </c>
    </row>
    <row r="453" spans="2:10" x14ac:dyDescent="0.25">
      <c r="B453" s="179">
        <v>426</v>
      </c>
      <c r="C453" s="180">
        <v>33416058</v>
      </c>
      <c r="D453" s="180" t="s">
        <v>1069</v>
      </c>
      <c r="E453" s="180" t="s">
        <v>985</v>
      </c>
      <c r="F453" s="181">
        <v>43612</v>
      </c>
      <c r="G453" s="181">
        <v>43646</v>
      </c>
      <c r="H453" s="182">
        <v>6</v>
      </c>
      <c r="I453" s="183">
        <v>0.71</v>
      </c>
      <c r="J453" s="183">
        <f t="shared" si="6"/>
        <v>0</v>
      </c>
    </row>
    <row r="454" spans="2:10" x14ac:dyDescent="0.25">
      <c r="B454" s="179">
        <v>427</v>
      </c>
      <c r="C454" s="180">
        <v>33433292</v>
      </c>
      <c r="D454" s="180" t="s">
        <v>1070</v>
      </c>
      <c r="E454" s="180" t="s">
        <v>980</v>
      </c>
      <c r="F454" s="181">
        <v>43586</v>
      </c>
      <c r="G454" s="181">
        <v>43830</v>
      </c>
      <c r="H454" s="182">
        <v>535897</v>
      </c>
      <c r="I454" s="183">
        <v>0.71</v>
      </c>
      <c r="J454" s="183">
        <f t="shared" si="6"/>
        <v>380.49</v>
      </c>
    </row>
    <row r="455" spans="2:10" x14ac:dyDescent="0.25">
      <c r="B455" s="179">
        <v>428</v>
      </c>
      <c r="C455" s="180">
        <v>33433292</v>
      </c>
      <c r="D455" s="180" t="s">
        <v>1070</v>
      </c>
      <c r="E455" s="180" t="s">
        <v>981</v>
      </c>
      <c r="F455" s="181">
        <v>43586</v>
      </c>
      <c r="G455" s="181">
        <v>43830</v>
      </c>
      <c r="H455" s="182">
        <v>5957062</v>
      </c>
      <c r="I455" s="183">
        <v>0.71</v>
      </c>
      <c r="J455" s="183">
        <f t="shared" si="6"/>
        <v>4229.51</v>
      </c>
    </row>
    <row r="456" spans="2:10" x14ac:dyDescent="0.25">
      <c r="B456" s="179">
        <v>429</v>
      </c>
      <c r="C456" s="180">
        <v>33433300</v>
      </c>
      <c r="D456" s="180" t="s">
        <v>1071</v>
      </c>
      <c r="E456" s="180" t="s">
        <v>976</v>
      </c>
      <c r="F456" s="181">
        <v>43558</v>
      </c>
      <c r="G456" s="181">
        <v>43830</v>
      </c>
      <c r="H456" s="182">
        <v>1467308</v>
      </c>
      <c r="I456" s="183">
        <v>0.71</v>
      </c>
      <c r="J456" s="183">
        <f t="shared" si="6"/>
        <v>1041.79</v>
      </c>
    </row>
    <row r="457" spans="2:10" x14ac:dyDescent="0.25">
      <c r="B457" s="179">
        <v>430</v>
      </c>
      <c r="C457" s="180">
        <v>33433300</v>
      </c>
      <c r="D457" s="180" t="s">
        <v>1071</v>
      </c>
      <c r="E457" s="180" t="s">
        <v>977</v>
      </c>
      <c r="F457" s="181">
        <v>43558</v>
      </c>
      <c r="G457" s="181">
        <v>43830</v>
      </c>
      <c r="H457" s="182">
        <v>3826</v>
      </c>
      <c r="I457" s="183">
        <v>0.71</v>
      </c>
      <c r="J457" s="183">
        <f t="shared" si="6"/>
        <v>2.72</v>
      </c>
    </row>
    <row r="458" spans="2:10" x14ac:dyDescent="0.25">
      <c r="B458" s="179">
        <v>431</v>
      </c>
      <c r="C458" s="180">
        <v>33433300</v>
      </c>
      <c r="D458" s="180" t="s">
        <v>1071</v>
      </c>
      <c r="E458" s="180" t="s">
        <v>972</v>
      </c>
      <c r="F458" s="181">
        <v>43558</v>
      </c>
      <c r="G458" s="181">
        <v>43830</v>
      </c>
      <c r="H458" s="182">
        <v>8308649</v>
      </c>
      <c r="I458" s="183">
        <v>0.71</v>
      </c>
      <c r="J458" s="183">
        <f t="shared" si="6"/>
        <v>5899.14</v>
      </c>
    </row>
    <row r="459" spans="2:10" x14ac:dyDescent="0.25">
      <c r="B459" s="179">
        <v>432</v>
      </c>
      <c r="C459" s="180">
        <v>33587573</v>
      </c>
      <c r="D459" s="180" t="s">
        <v>1072</v>
      </c>
      <c r="E459" s="180" t="s">
        <v>981</v>
      </c>
      <c r="F459" s="181">
        <v>43592</v>
      </c>
      <c r="G459" s="181">
        <v>43677</v>
      </c>
      <c r="H459" s="182">
        <v>264948</v>
      </c>
      <c r="I459" s="183">
        <v>0.71</v>
      </c>
      <c r="J459" s="183">
        <f t="shared" si="6"/>
        <v>188.11</v>
      </c>
    </row>
    <row r="460" spans="2:10" x14ac:dyDescent="0.25">
      <c r="B460" s="179">
        <v>433</v>
      </c>
      <c r="C460" s="180">
        <v>33590765</v>
      </c>
      <c r="D460" s="180" t="s">
        <v>1073</v>
      </c>
      <c r="E460" s="180" t="s">
        <v>980</v>
      </c>
      <c r="F460" s="181">
        <v>43647</v>
      </c>
      <c r="G460" s="181">
        <v>43709</v>
      </c>
      <c r="H460" s="182">
        <v>9657</v>
      </c>
      <c r="I460" s="183">
        <v>0.71</v>
      </c>
      <c r="J460" s="183">
        <f t="shared" si="6"/>
        <v>6.86</v>
      </c>
    </row>
    <row r="461" spans="2:10" x14ac:dyDescent="0.25">
      <c r="B461" s="179">
        <v>434</v>
      </c>
      <c r="C461" s="180">
        <v>33590765</v>
      </c>
      <c r="D461" s="180" t="s">
        <v>1073</v>
      </c>
      <c r="E461" s="180" t="s">
        <v>981</v>
      </c>
      <c r="F461" s="181">
        <v>43647</v>
      </c>
      <c r="G461" s="181">
        <v>43709</v>
      </c>
      <c r="H461" s="182">
        <v>124246</v>
      </c>
      <c r="I461" s="183">
        <v>0.71</v>
      </c>
      <c r="J461" s="183">
        <f t="shared" si="6"/>
        <v>88.21</v>
      </c>
    </row>
    <row r="462" spans="2:10" x14ac:dyDescent="0.25">
      <c r="B462" s="179">
        <v>435</v>
      </c>
      <c r="C462" s="180">
        <v>33647544</v>
      </c>
      <c r="D462" s="180" t="s">
        <v>1074</v>
      </c>
      <c r="E462" s="180" t="s">
        <v>974</v>
      </c>
      <c r="F462" s="181">
        <v>43595</v>
      </c>
      <c r="G462" s="181">
        <v>43646</v>
      </c>
      <c r="H462" s="182">
        <v>1</v>
      </c>
      <c r="I462" s="183">
        <v>0.71</v>
      </c>
      <c r="J462" s="183">
        <f t="shared" si="6"/>
        <v>0</v>
      </c>
    </row>
    <row r="463" spans="2:10" x14ac:dyDescent="0.25">
      <c r="B463" s="179">
        <v>436</v>
      </c>
      <c r="C463" s="180">
        <v>33647544</v>
      </c>
      <c r="D463" s="180" t="s">
        <v>1074</v>
      </c>
      <c r="E463" s="180" t="s">
        <v>975</v>
      </c>
      <c r="F463" s="181">
        <v>43595</v>
      </c>
      <c r="G463" s="181">
        <v>43646</v>
      </c>
      <c r="H463" s="182">
        <v>6</v>
      </c>
      <c r="I463" s="183">
        <v>0.71</v>
      </c>
      <c r="J463" s="183">
        <f t="shared" si="6"/>
        <v>0</v>
      </c>
    </row>
    <row r="464" spans="2:10" x14ac:dyDescent="0.25">
      <c r="B464" s="179">
        <v>437</v>
      </c>
      <c r="C464" s="180">
        <v>33647544</v>
      </c>
      <c r="D464" s="180" t="s">
        <v>1074</v>
      </c>
      <c r="E464" s="180" t="s">
        <v>976</v>
      </c>
      <c r="F464" s="181">
        <v>43595</v>
      </c>
      <c r="G464" s="181">
        <v>43646</v>
      </c>
      <c r="H464" s="182">
        <v>5</v>
      </c>
      <c r="I464" s="183">
        <v>0.71</v>
      </c>
      <c r="J464" s="183">
        <f t="shared" si="6"/>
        <v>0</v>
      </c>
    </row>
    <row r="465" spans="2:10" x14ac:dyDescent="0.25">
      <c r="B465" s="179">
        <v>438</v>
      </c>
      <c r="C465" s="180">
        <v>33647544</v>
      </c>
      <c r="D465" s="180" t="s">
        <v>1074</v>
      </c>
      <c r="E465" s="180" t="s">
        <v>972</v>
      </c>
      <c r="F465" s="181">
        <v>43595</v>
      </c>
      <c r="G465" s="181">
        <v>43646</v>
      </c>
      <c r="H465" s="182">
        <v>24</v>
      </c>
      <c r="I465" s="183">
        <v>0.71</v>
      </c>
      <c r="J465" s="183">
        <f t="shared" si="6"/>
        <v>0.02</v>
      </c>
    </row>
    <row r="466" spans="2:10" x14ac:dyDescent="0.25">
      <c r="B466" s="179">
        <v>439</v>
      </c>
      <c r="C466" s="180">
        <v>33647544</v>
      </c>
      <c r="D466" s="180" t="s">
        <v>1074</v>
      </c>
      <c r="E466" s="180" t="s">
        <v>981</v>
      </c>
      <c r="F466" s="181">
        <v>43595</v>
      </c>
      <c r="G466" s="181">
        <v>43646</v>
      </c>
      <c r="H466" s="182">
        <v>15</v>
      </c>
      <c r="I466" s="183">
        <v>0.71</v>
      </c>
      <c r="J466" s="183">
        <f t="shared" si="6"/>
        <v>0.01</v>
      </c>
    </row>
    <row r="467" spans="2:10" x14ac:dyDescent="0.25">
      <c r="B467" s="179">
        <v>440</v>
      </c>
      <c r="C467" s="180">
        <v>33647544</v>
      </c>
      <c r="D467" s="180" t="s">
        <v>1074</v>
      </c>
      <c r="E467" s="180" t="s">
        <v>982</v>
      </c>
      <c r="F467" s="181">
        <v>43595</v>
      </c>
      <c r="G467" s="181">
        <v>43646</v>
      </c>
      <c r="H467" s="182">
        <v>33</v>
      </c>
      <c r="I467" s="183">
        <v>0.71</v>
      </c>
      <c r="J467" s="183">
        <f t="shared" si="6"/>
        <v>0.02</v>
      </c>
    </row>
    <row r="468" spans="2:10" x14ac:dyDescent="0.25">
      <c r="B468" s="179">
        <v>441</v>
      </c>
      <c r="C468" s="180">
        <v>33647544</v>
      </c>
      <c r="D468" s="180" t="s">
        <v>1074</v>
      </c>
      <c r="E468" s="180" t="s">
        <v>983</v>
      </c>
      <c r="F468" s="181">
        <v>43595</v>
      </c>
      <c r="G468" s="181">
        <v>43646</v>
      </c>
      <c r="H468" s="182">
        <v>25</v>
      </c>
      <c r="I468" s="183">
        <v>0.71</v>
      </c>
      <c r="J468" s="183">
        <f t="shared" si="6"/>
        <v>0.02</v>
      </c>
    </row>
    <row r="469" spans="2:10" x14ac:dyDescent="0.25">
      <c r="B469" s="179">
        <v>442</v>
      </c>
      <c r="C469" s="180">
        <v>33647544</v>
      </c>
      <c r="D469" s="180" t="s">
        <v>1074</v>
      </c>
      <c r="E469" s="180" t="s">
        <v>984</v>
      </c>
      <c r="F469" s="181">
        <v>43595</v>
      </c>
      <c r="G469" s="181">
        <v>43646</v>
      </c>
      <c r="H469" s="182">
        <v>7</v>
      </c>
      <c r="I469" s="183">
        <v>0.71</v>
      </c>
      <c r="J469" s="183">
        <f t="shared" si="6"/>
        <v>0</v>
      </c>
    </row>
    <row r="470" spans="2:10" x14ac:dyDescent="0.25">
      <c r="B470" s="179">
        <v>443</v>
      </c>
      <c r="C470" s="180">
        <v>33647544</v>
      </c>
      <c r="D470" s="180" t="s">
        <v>1074</v>
      </c>
      <c r="E470" s="180" t="s">
        <v>985</v>
      </c>
      <c r="F470" s="181">
        <v>43595</v>
      </c>
      <c r="G470" s="181">
        <v>43646</v>
      </c>
      <c r="H470" s="182">
        <v>74</v>
      </c>
      <c r="I470" s="183">
        <v>0.71</v>
      </c>
      <c r="J470" s="183">
        <f t="shared" si="6"/>
        <v>0.05</v>
      </c>
    </row>
    <row r="471" spans="2:10" x14ac:dyDescent="0.25">
      <c r="B471" s="179">
        <v>444</v>
      </c>
      <c r="C471" s="180">
        <v>33647544</v>
      </c>
      <c r="D471" s="180" t="s">
        <v>1074</v>
      </c>
      <c r="E471" s="180" t="s">
        <v>986</v>
      </c>
      <c r="F471" s="181">
        <v>43595</v>
      </c>
      <c r="G471" s="181">
        <v>43646</v>
      </c>
      <c r="H471" s="182">
        <v>20</v>
      </c>
      <c r="I471" s="183">
        <v>0.71</v>
      </c>
      <c r="J471" s="183">
        <f t="shared" si="6"/>
        <v>0.01</v>
      </c>
    </row>
    <row r="472" spans="2:10" x14ac:dyDescent="0.25">
      <c r="B472" s="179">
        <v>445</v>
      </c>
      <c r="C472" s="180">
        <v>33651642</v>
      </c>
      <c r="D472" s="180" t="s">
        <v>1075</v>
      </c>
      <c r="E472" s="180" t="s">
        <v>981</v>
      </c>
      <c r="F472" s="181">
        <v>43600</v>
      </c>
      <c r="G472" s="181">
        <v>43830</v>
      </c>
      <c r="H472" s="182">
        <v>127012</v>
      </c>
      <c r="I472" s="183">
        <v>0.71</v>
      </c>
      <c r="J472" s="183">
        <f t="shared" si="6"/>
        <v>90.18</v>
      </c>
    </row>
    <row r="473" spans="2:10" x14ac:dyDescent="0.25">
      <c r="B473" s="179">
        <v>446</v>
      </c>
      <c r="C473" s="180">
        <v>33692106</v>
      </c>
      <c r="D473" s="180" t="s">
        <v>1076</v>
      </c>
      <c r="E473" s="180" t="s">
        <v>981</v>
      </c>
      <c r="F473" s="181">
        <v>43657</v>
      </c>
      <c r="G473" s="181">
        <v>43711</v>
      </c>
      <c r="H473" s="182">
        <v>381999</v>
      </c>
      <c r="I473" s="183">
        <v>0.71</v>
      </c>
      <c r="J473" s="183">
        <f t="shared" si="6"/>
        <v>271.22000000000003</v>
      </c>
    </row>
    <row r="474" spans="2:10" x14ac:dyDescent="0.25">
      <c r="B474" s="179">
        <v>447</v>
      </c>
      <c r="C474" s="180">
        <v>33772465</v>
      </c>
      <c r="D474" s="180" t="s">
        <v>1077</v>
      </c>
      <c r="E474" s="180" t="s">
        <v>972</v>
      </c>
      <c r="F474" s="181">
        <v>43602</v>
      </c>
      <c r="G474" s="181">
        <v>43646</v>
      </c>
      <c r="H474" s="182">
        <v>1</v>
      </c>
      <c r="I474" s="183">
        <v>0.71</v>
      </c>
      <c r="J474" s="183">
        <f t="shared" si="6"/>
        <v>0</v>
      </c>
    </row>
    <row r="475" spans="2:10" x14ac:dyDescent="0.25">
      <c r="B475" s="179">
        <v>448</v>
      </c>
      <c r="C475" s="180">
        <v>33772465</v>
      </c>
      <c r="D475" s="180" t="s">
        <v>1077</v>
      </c>
      <c r="E475" s="180" t="s">
        <v>981</v>
      </c>
      <c r="F475" s="181">
        <v>43602</v>
      </c>
      <c r="G475" s="181">
        <v>43646</v>
      </c>
      <c r="H475" s="182">
        <v>1</v>
      </c>
      <c r="I475" s="183">
        <v>0.71</v>
      </c>
      <c r="J475" s="183">
        <f t="shared" si="6"/>
        <v>0</v>
      </c>
    </row>
    <row r="476" spans="2:10" x14ac:dyDescent="0.25">
      <c r="B476" s="179">
        <v>449</v>
      </c>
      <c r="C476" s="180">
        <v>33772465</v>
      </c>
      <c r="D476" s="180" t="s">
        <v>1077</v>
      </c>
      <c r="E476" s="180" t="s">
        <v>983</v>
      </c>
      <c r="F476" s="181">
        <v>43602</v>
      </c>
      <c r="G476" s="181">
        <v>43646</v>
      </c>
      <c r="H476" s="182">
        <v>7</v>
      </c>
      <c r="I476" s="183">
        <v>0.71</v>
      </c>
      <c r="J476" s="183">
        <f t="shared" ref="J476:J539" si="7">ROUND(H476*(I476/1000),2)</f>
        <v>0</v>
      </c>
    </row>
    <row r="477" spans="2:10" x14ac:dyDescent="0.25">
      <c r="B477" s="179">
        <v>450</v>
      </c>
      <c r="C477" s="180">
        <v>33780939</v>
      </c>
      <c r="D477" s="180" t="s">
        <v>1078</v>
      </c>
      <c r="E477" s="180" t="s">
        <v>982</v>
      </c>
      <c r="F477" s="181">
        <v>43602</v>
      </c>
      <c r="G477" s="181">
        <v>43646</v>
      </c>
      <c r="H477" s="182">
        <v>25</v>
      </c>
      <c r="I477" s="183">
        <v>0.71</v>
      </c>
      <c r="J477" s="183">
        <f t="shared" si="7"/>
        <v>0.02</v>
      </c>
    </row>
    <row r="478" spans="2:10" x14ac:dyDescent="0.25">
      <c r="B478" s="179">
        <v>451</v>
      </c>
      <c r="C478" s="180">
        <v>33782680</v>
      </c>
      <c r="D478" s="180" t="s">
        <v>1079</v>
      </c>
      <c r="E478" s="180" t="s">
        <v>972</v>
      </c>
      <c r="F478" s="181">
        <v>43602</v>
      </c>
      <c r="G478" s="181">
        <v>43646</v>
      </c>
      <c r="H478" s="182">
        <v>17</v>
      </c>
      <c r="I478" s="183">
        <v>0.71</v>
      </c>
      <c r="J478" s="183">
        <f t="shared" si="7"/>
        <v>0.01</v>
      </c>
    </row>
    <row r="479" spans="2:10" x14ac:dyDescent="0.25">
      <c r="B479" s="179">
        <v>452</v>
      </c>
      <c r="C479" s="180">
        <v>33783590</v>
      </c>
      <c r="D479" s="180" t="s">
        <v>1080</v>
      </c>
      <c r="E479" s="180" t="s">
        <v>981</v>
      </c>
      <c r="F479" s="181">
        <v>43602</v>
      </c>
      <c r="G479" s="181">
        <v>43646</v>
      </c>
      <c r="H479" s="182">
        <v>2</v>
      </c>
      <c r="I479" s="183">
        <v>0.71</v>
      </c>
      <c r="J479" s="183">
        <f t="shared" si="7"/>
        <v>0</v>
      </c>
    </row>
    <row r="480" spans="2:10" x14ac:dyDescent="0.25">
      <c r="B480" s="179">
        <v>453</v>
      </c>
      <c r="C480" s="180">
        <v>33783649</v>
      </c>
      <c r="D480" s="180" t="s">
        <v>1081</v>
      </c>
      <c r="E480" s="180" t="s">
        <v>985</v>
      </c>
      <c r="F480" s="181">
        <v>43602</v>
      </c>
      <c r="G480" s="181">
        <v>43646</v>
      </c>
      <c r="H480" s="182">
        <v>34</v>
      </c>
      <c r="I480" s="183">
        <v>0.71</v>
      </c>
      <c r="J480" s="183">
        <f t="shared" si="7"/>
        <v>0.02</v>
      </c>
    </row>
    <row r="481" spans="2:10" x14ac:dyDescent="0.25">
      <c r="B481" s="179">
        <v>454</v>
      </c>
      <c r="C481" s="180">
        <v>33804048</v>
      </c>
      <c r="D481" s="180" t="s">
        <v>1082</v>
      </c>
      <c r="E481" s="180" t="s">
        <v>981</v>
      </c>
      <c r="F481" s="181">
        <v>43606</v>
      </c>
      <c r="G481" s="181">
        <v>43646</v>
      </c>
      <c r="H481" s="182">
        <v>1</v>
      </c>
      <c r="I481" s="183">
        <v>0.71</v>
      </c>
      <c r="J481" s="183">
        <f t="shared" si="7"/>
        <v>0</v>
      </c>
    </row>
    <row r="482" spans="2:10" x14ac:dyDescent="0.25">
      <c r="B482" s="179">
        <v>455</v>
      </c>
      <c r="C482" s="180">
        <v>33995799</v>
      </c>
      <c r="D482" s="180" t="s">
        <v>1083</v>
      </c>
      <c r="E482" s="180" t="s">
        <v>974</v>
      </c>
      <c r="F482" s="181">
        <v>43647</v>
      </c>
      <c r="G482" s="181">
        <v>43702</v>
      </c>
      <c r="H482" s="182">
        <v>2154</v>
      </c>
      <c r="I482" s="183">
        <v>0.71</v>
      </c>
      <c r="J482" s="183">
        <f t="shared" si="7"/>
        <v>1.53</v>
      </c>
    </row>
    <row r="483" spans="2:10" x14ac:dyDescent="0.25">
      <c r="B483" s="179">
        <v>456</v>
      </c>
      <c r="C483" s="180">
        <v>33995799</v>
      </c>
      <c r="D483" s="180" t="s">
        <v>1083</v>
      </c>
      <c r="E483" s="180" t="s">
        <v>975</v>
      </c>
      <c r="F483" s="181">
        <v>43647</v>
      </c>
      <c r="G483" s="181">
        <v>43702</v>
      </c>
      <c r="H483" s="182">
        <v>21756</v>
      </c>
      <c r="I483" s="183">
        <v>0.71</v>
      </c>
      <c r="J483" s="183">
        <f t="shared" si="7"/>
        <v>15.45</v>
      </c>
    </row>
    <row r="484" spans="2:10" x14ac:dyDescent="0.25">
      <c r="B484" s="179">
        <v>457</v>
      </c>
      <c r="C484" s="180">
        <v>33995799</v>
      </c>
      <c r="D484" s="180" t="s">
        <v>1083</v>
      </c>
      <c r="E484" s="180" t="s">
        <v>976</v>
      </c>
      <c r="F484" s="181">
        <v>43647</v>
      </c>
      <c r="G484" s="181">
        <v>43702</v>
      </c>
      <c r="H484" s="182">
        <v>4706</v>
      </c>
      <c r="I484" s="183">
        <v>0.71</v>
      </c>
      <c r="J484" s="183">
        <f t="shared" si="7"/>
        <v>3.34</v>
      </c>
    </row>
    <row r="485" spans="2:10" x14ac:dyDescent="0.25">
      <c r="B485" s="179">
        <v>458</v>
      </c>
      <c r="C485" s="180">
        <v>33995799</v>
      </c>
      <c r="D485" s="180" t="s">
        <v>1083</v>
      </c>
      <c r="E485" s="180" t="s">
        <v>977</v>
      </c>
      <c r="F485" s="181">
        <v>43647</v>
      </c>
      <c r="G485" s="181">
        <v>43702</v>
      </c>
      <c r="H485" s="182">
        <v>3042</v>
      </c>
      <c r="I485" s="183">
        <v>0.71</v>
      </c>
      <c r="J485" s="183">
        <f t="shared" si="7"/>
        <v>2.16</v>
      </c>
    </row>
    <row r="486" spans="2:10" x14ac:dyDescent="0.25">
      <c r="B486" s="179">
        <v>459</v>
      </c>
      <c r="C486" s="180">
        <v>33995799</v>
      </c>
      <c r="D486" s="180" t="s">
        <v>1083</v>
      </c>
      <c r="E486" s="180" t="s">
        <v>978</v>
      </c>
      <c r="F486" s="181">
        <v>43647</v>
      </c>
      <c r="G486" s="181">
        <v>43702</v>
      </c>
      <c r="H486" s="182">
        <v>39425</v>
      </c>
      <c r="I486" s="183">
        <v>0.71</v>
      </c>
      <c r="J486" s="183">
        <f t="shared" si="7"/>
        <v>27.99</v>
      </c>
    </row>
    <row r="487" spans="2:10" x14ac:dyDescent="0.25">
      <c r="B487" s="179">
        <v>460</v>
      </c>
      <c r="C487" s="180">
        <v>33995799</v>
      </c>
      <c r="D487" s="180" t="s">
        <v>1083</v>
      </c>
      <c r="E487" s="180" t="s">
        <v>979</v>
      </c>
      <c r="F487" s="181">
        <v>43647</v>
      </c>
      <c r="G487" s="181">
        <v>43702</v>
      </c>
      <c r="H487" s="182">
        <v>1467</v>
      </c>
      <c r="I487" s="183">
        <v>0.71</v>
      </c>
      <c r="J487" s="183">
        <f t="shared" si="7"/>
        <v>1.04</v>
      </c>
    </row>
    <row r="488" spans="2:10" x14ac:dyDescent="0.25">
      <c r="B488" s="179">
        <v>461</v>
      </c>
      <c r="C488" s="180">
        <v>33995799</v>
      </c>
      <c r="D488" s="180" t="s">
        <v>1083</v>
      </c>
      <c r="E488" s="180" t="s">
        <v>980</v>
      </c>
      <c r="F488" s="181">
        <v>43647</v>
      </c>
      <c r="G488" s="181">
        <v>43702</v>
      </c>
      <c r="H488" s="182">
        <v>3680</v>
      </c>
      <c r="I488" s="183">
        <v>0.71</v>
      </c>
      <c r="J488" s="183">
        <f t="shared" si="7"/>
        <v>2.61</v>
      </c>
    </row>
    <row r="489" spans="2:10" x14ac:dyDescent="0.25">
      <c r="B489" s="179">
        <v>462</v>
      </c>
      <c r="C489" s="180">
        <v>33995799</v>
      </c>
      <c r="D489" s="180" t="s">
        <v>1083</v>
      </c>
      <c r="E489" s="180" t="s">
        <v>972</v>
      </c>
      <c r="F489" s="181">
        <v>43647</v>
      </c>
      <c r="G489" s="181">
        <v>43702</v>
      </c>
      <c r="H489" s="182">
        <v>28853</v>
      </c>
      <c r="I489" s="183">
        <v>0.71</v>
      </c>
      <c r="J489" s="183">
        <f t="shared" si="7"/>
        <v>20.49</v>
      </c>
    </row>
    <row r="490" spans="2:10" x14ac:dyDescent="0.25">
      <c r="B490" s="179">
        <v>463</v>
      </c>
      <c r="C490" s="180">
        <v>33995799</v>
      </c>
      <c r="D490" s="180" t="s">
        <v>1083</v>
      </c>
      <c r="E490" s="180" t="s">
        <v>981</v>
      </c>
      <c r="F490" s="181">
        <v>43647</v>
      </c>
      <c r="G490" s="181">
        <v>43702</v>
      </c>
      <c r="H490" s="182">
        <v>44894</v>
      </c>
      <c r="I490" s="183">
        <v>0.71</v>
      </c>
      <c r="J490" s="183">
        <f t="shared" si="7"/>
        <v>31.87</v>
      </c>
    </row>
    <row r="491" spans="2:10" x14ac:dyDescent="0.25">
      <c r="B491" s="179">
        <v>464</v>
      </c>
      <c r="C491" s="180">
        <v>33995799</v>
      </c>
      <c r="D491" s="180" t="s">
        <v>1083</v>
      </c>
      <c r="E491" s="180" t="s">
        <v>982</v>
      </c>
      <c r="F491" s="181">
        <v>43647</v>
      </c>
      <c r="G491" s="181">
        <v>43702</v>
      </c>
      <c r="H491" s="182">
        <v>36325</v>
      </c>
      <c r="I491" s="183">
        <v>0.71</v>
      </c>
      <c r="J491" s="183">
        <f t="shared" si="7"/>
        <v>25.79</v>
      </c>
    </row>
    <row r="492" spans="2:10" x14ac:dyDescent="0.25">
      <c r="B492" s="179">
        <v>465</v>
      </c>
      <c r="C492" s="180">
        <v>33995799</v>
      </c>
      <c r="D492" s="180" t="s">
        <v>1083</v>
      </c>
      <c r="E492" s="180" t="s">
        <v>983</v>
      </c>
      <c r="F492" s="181">
        <v>43647</v>
      </c>
      <c r="G492" s="181">
        <v>43702</v>
      </c>
      <c r="H492" s="182">
        <v>34046</v>
      </c>
      <c r="I492" s="183">
        <v>0.71</v>
      </c>
      <c r="J492" s="183">
        <f t="shared" si="7"/>
        <v>24.17</v>
      </c>
    </row>
    <row r="493" spans="2:10" x14ac:dyDescent="0.25">
      <c r="B493" s="179">
        <v>466</v>
      </c>
      <c r="C493" s="180">
        <v>33995799</v>
      </c>
      <c r="D493" s="180" t="s">
        <v>1083</v>
      </c>
      <c r="E493" s="180" t="s">
        <v>984</v>
      </c>
      <c r="F493" s="181">
        <v>43647</v>
      </c>
      <c r="G493" s="181">
        <v>43702</v>
      </c>
      <c r="H493" s="182">
        <v>8908</v>
      </c>
      <c r="I493" s="183">
        <v>0.71</v>
      </c>
      <c r="J493" s="183">
        <f t="shared" si="7"/>
        <v>6.32</v>
      </c>
    </row>
    <row r="494" spans="2:10" x14ac:dyDescent="0.25">
      <c r="B494" s="179">
        <v>467</v>
      </c>
      <c r="C494" s="180">
        <v>33995799</v>
      </c>
      <c r="D494" s="180" t="s">
        <v>1083</v>
      </c>
      <c r="E494" s="180" t="s">
        <v>985</v>
      </c>
      <c r="F494" s="181">
        <v>43647</v>
      </c>
      <c r="G494" s="181">
        <v>43702</v>
      </c>
      <c r="H494" s="182">
        <v>80314</v>
      </c>
      <c r="I494" s="183">
        <v>0.71</v>
      </c>
      <c r="J494" s="183">
        <f t="shared" si="7"/>
        <v>57.02</v>
      </c>
    </row>
    <row r="495" spans="2:10" x14ac:dyDescent="0.25">
      <c r="B495" s="179">
        <v>468</v>
      </c>
      <c r="C495" s="180">
        <v>33995799</v>
      </c>
      <c r="D495" s="180" t="s">
        <v>1083</v>
      </c>
      <c r="E495" s="180" t="s">
        <v>986</v>
      </c>
      <c r="F495" s="181">
        <v>43647</v>
      </c>
      <c r="G495" s="181">
        <v>43702</v>
      </c>
      <c r="H495" s="182">
        <v>30100</v>
      </c>
      <c r="I495" s="183">
        <v>0.71</v>
      </c>
      <c r="J495" s="183">
        <f t="shared" si="7"/>
        <v>21.37</v>
      </c>
    </row>
    <row r="496" spans="2:10" x14ac:dyDescent="0.25">
      <c r="B496" s="179">
        <v>469</v>
      </c>
      <c r="C496" s="180">
        <v>34070099</v>
      </c>
      <c r="D496" s="180" t="s">
        <v>1084</v>
      </c>
      <c r="E496" s="180" t="s">
        <v>978</v>
      </c>
      <c r="F496" s="181">
        <v>43668</v>
      </c>
      <c r="G496" s="181">
        <v>43738</v>
      </c>
      <c r="H496" s="182">
        <v>162860</v>
      </c>
      <c r="I496" s="183">
        <v>0.71</v>
      </c>
      <c r="J496" s="183">
        <f t="shared" si="7"/>
        <v>115.63</v>
      </c>
    </row>
    <row r="497" spans="2:10" x14ac:dyDescent="0.25">
      <c r="B497" s="179">
        <v>470</v>
      </c>
      <c r="C497" s="180">
        <v>34070099</v>
      </c>
      <c r="D497" s="180" t="s">
        <v>1084</v>
      </c>
      <c r="E497" s="180" t="s">
        <v>984</v>
      </c>
      <c r="F497" s="181">
        <v>43668</v>
      </c>
      <c r="G497" s="181">
        <v>43738</v>
      </c>
      <c r="H497" s="182">
        <v>56873</v>
      </c>
      <c r="I497" s="183">
        <v>0.71</v>
      </c>
      <c r="J497" s="183">
        <f t="shared" si="7"/>
        <v>40.380000000000003</v>
      </c>
    </row>
    <row r="498" spans="2:10" x14ac:dyDescent="0.25">
      <c r="B498" s="179">
        <v>471</v>
      </c>
      <c r="C498" s="180">
        <v>34093822</v>
      </c>
      <c r="D498" s="180" t="s">
        <v>1085</v>
      </c>
      <c r="E498" s="180" t="s">
        <v>975</v>
      </c>
      <c r="F498" s="181">
        <v>43619</v>
      </c>
      <c r="G498" s="181">
        <v>43646</v>
      </c>
      <c r="H498" s="182">
        <v>1</v>
      </c>
      <c r="I498" s="183">
        <v>0.71</v>
      </c>
      <c r="J498" s="183">
        <f t="shared" si="7"/>
        <v>0</v>
      </c>
    </row>
    <row r="499" spans="2:10" x14ac:dyDescent="0.25">
      <c r="B499" s="179">
        <v>472</v>
      </c>
      <c r="C499" s="180">
        <v>34093822</v>
      </c>
      <c r="D499" s="180" t="s">
        <v>1085</v>
      </c>
      <c r="E499" s="180" t="s">
        <v>972</v>
      </c>
      <c r="F499" s="181">
        <v>43619</v>
      </c>
      <c r="G499" s="181">
        <v>43646</v>
      </c>
      <c r="H499" s="182">
        <v>5</v>
      </c>
      <c r="I499" s="183">
        <v>0.71</v>
      </c>
      <c r="J499" s="183">
        <f t="shared" si="7"/>
        <v>0</v>
      </c>
    </row>
    <row r="500" spans="2:10" x14ac:dyDescent="0.25">
      <c r="B500" s="179">
        <v>473</v>
      </c>
      <c r="C500" s="180">
        <v>34093822</v>
      </c>
      <c r="D500" s="180" t="s">
        <v>1085</v>
      </c>
      <c r="E500" s="180" t="s">
        <v>981</v>
      </c>
      <c r="F500" s="181">
        <v>43619</v>
      </c>
      <c r="G500" s="181">
        <v>43646</v>
      </c>
      <c r="H500" s="182">
        <v>4</v>
      </c>
      <c r="I500" s="183">
        <v>0.71</v>
      </c>
      <c r="J500" s="183">
        <f t="shared" si="7"/>
        <v>0</v>
      </c>
    </row>
    <row r="501" spans="2:10" x14ac:dyDescent="0.25">
      <c r="B501" s="179">
        <v>474</v>
      </c>
      <c r="C501" s="180">
        <v>34093822</v>
      </c>
      <c r="D501" s="180" t="s">
        <v>1085</v>
      </c>
      <c r="E501" s="180" t="s">
        <v>985</v>
      </c>
      <c r="F501" s="181">
        <v>43619</v>
      </c>
      <c r="G501" s="181">
        <v>43646</v>
      </c>
      <c r="H501" s="182">
        <v>39</v>
      </c>
      <c r="I501" s="183">
        <v>0.71</v>
      </c>
      <c r="J501" s="183">
        <f t="shared" si="7"/>
        <v>0.03</v>
      </c>
    </row>
    <row r="502" spans="2:10" x14ac:dyDescent="0.25">
      <c r="B502" s="179">
        <v>475</v>
      </c>
      <c r="C502" s="180">
        <v>34093822</v>
      </c>
      <c r="D502" s="180" t="s">
        <v>1085</v>
      </c>
      <c r="E502" s="180" t="s">
        <v>986</v>
      </c>
      <c r="F502" s="181">
        <v>43619</v>
      </c>
      <c r="G502" s="181">
        <v>43646</v>
      </c>
      <c r="H502" s="182">
        <v>17</v>
      </c>
      <c r="I502" s="183">
        <v>0.71</v>
      </c>
      <c r="J502" s="183">
        <f t="shared" si="7"/>
        <v>0.01</v>
      </c>
    </row>
    <row r="503" spans="2:10" x14ac:dyDescent="0.25">
      <c r="B503" s="179">
        <v>476</v>
      </c>
      <c r="C503" s="180">
        <v>34097279</v>
      </c>
      <c r="D503" s="180" t="s">
        <v>1086</v>
      </c>
      <c r="E503" s="180" t="s">
        <v>974</v>
      </c>
      <c r="F503" s="181">
        <v>43647</v>
      </c>
      <c r="G503" s="181">
        <v>43738</v>
      </c>
      <c r="H503" s="182">
        <v>15173</v>
      </c>
      <c r="I503" s="183">
        <v>0.71</v>
      </c>
      <c r="J503" s="183">
        <f t="shared" si="7"/>
        <v>10.77</v>
      </c>
    </row>
    <row r="504" spans="2:10" x14ac:dyDescent="0.25">
      <c r="B504" s="179">
        <v>477</v>
      </c>
      <c r="C504" s="180">
        <v>34097279</v>
      </c>
      <c r="D504" s="180" t="s">
        <v>1086</v>
      </c>
      <c r="E504" s="180" t="s">
        <v>975</v>
      </c>
      <c r="F504" s="181">
        <v>43647</v>
      </c>
      <c r="G504" s="181">
        <v>43738</v>
      </c>
      <c r="H504" s="182">
        <v>146553</v>
      </c>
      <c r="I504" s="183">
        <v>0.71</v>
      </c>
      <c r="J504" s="183">
        <f t="shared" si="7"/>
        <v>104.05</v>
      </c>
    </row>
    <row r="505" spans="2:10" x14ac:dyDescent="0.25">
      <c r="B505" s="179">
        <v>478</v>
      </c>
      <c r="C505" s="180">
        <v>34097279</v>
      </c>
      <c r="D505" s="180" t="s">
        <v>1086</v>
      </c>
      <c r="E505" s="180" t="s">
        <v>976</v>
      </c>
      <c r="F505" s="181">
        <v>43647</v>
      </c>
      <c r="G505" s="181">
        <v>43738</v>
      </c>
      <c r="H505" s="182">
        <v>30499</v>
      </c>
      <c r="I505" s="183">
        <v>0.71</v>
      </c>
      <c r="J505" s="183">
        <f t="shared" si="7"/>
        <v>21.65</v>
      </c>
    </row>
    <row r="506" spans="2:10" x14ac:dyDescent="0.25">
      <c r="B506" s="179">
        <v>479</v>
      </c>
      <c r="C506" s="180">
        <v>34097279</v>
      </c>
      <c r="D506" s="180" t="s">
        <v>1086</v>
      </c>
      <c r="E506" s="180" t="s">
        <v>977</v>
      </c>
      <c r="F506" s="181">
        <v>43647</v>
      </c>
      <c r="G506" s="181">
        <v>43738</v>
      </c>
      <c r="H506" s="182">
        <v>19384</v>
      </c>
      <c r="I506" s="183">
        <v>0.71</v>
      </c>
      <c r="J506" s="183">
        <f t="shared" si="7"/>
        <v>13.76</v>
      </c>
    </row>
    <row r="507" spans="2:10" x14ac:dyDescent="0.25">
      <c r="B507" s="179">
        <v>480</v>
      </c>
      <c r="C507" s="180">
        <v>34097279</v>
      </c>
      <c r="D507" s="180" t="s">
        <v>1086</v>
      </c>
      <c r="E507" s="180" t="s">
        <v>978</v>
      </c>
      <c r="F507" s="181">
        <v>43647</v>
      </c>
      <c r="G507" s="181">
        <v>43738</v>
      </c>
      <c r="H507" s="182">
        <v>280379</v>
      </c>
      <c r="I507" s="183">
        <v>0.71</v>
      </c>
      <c r="J507" s="183">
        <f t="shared" si="7"/>
        <v>199.07</v>
      </c>
    </row>
    <row r="508" spans="2:10" x14ac:dyDescent="0.25">
      <c r="B508" s="179">
        <v>481</v>
      </c>
      <c r="C508" s="180">
        <v>34097279</v>
      </c>
      <c r="D508" s="180" t="s">
        <v>1086</v>
      </c>
      <c r="E508" s="180" t="s">
        <v>979</v>
      </c>
      <c r="F508" s="181">
        <v>43647</v>
      </c>
      <c r="G508" s="181">
        <v>43738</v>
      </c>
      <c r="H508" s="182">
        <v>9526</v>
      </c>
      <c r="I508" s="183">
        <v>0.71</v>
      </c>
      <c r="J508" s="183">
        <f t="shared" si="7"/>
        <v>6.76</v>
      </c>
    </row>
    <row r="509" spans="2:10" x14ac:dyDescent="0.25">
      <c r="B509" s="179">
        <v>482</v>
      </c>
      <c r="C509" s="180">
        <v>34097279</v>
      </c>
      <c r="D509" s="180" t="s">
        <v>1086</v>
      </c>
      <c r="E509" s="180" t="s">
        <v>980</v>
      </c>
      <c r="F509" s="181">
        <v>43647</v>
      </c>
      <c r="G509" s="181">
        <v>43738</v>
      </c>
      <c r="H509" s="182">
        <v>25012</v>
      </c>
      <c r="I509" s="183">
        <v>0.71</v>
      </c>
      <c r="J509" s="183">
        <f t="shared" si="7"/>
        <v>17.760000000000002</v>
      </c>
    </row>
    <row r="510" spans="2:10" x14ac:dyDescent="0.25">
      <c r="B510" s="179">
        <v>483</v>
      </c>
      <c r="C510" s="180">
        <v>34097279</v>
      </c>
      <c r="D510" s="180" t="s">
        <v>1086</v>
      </c>
      <c r="E510" s="180" t="s">
        <v>972</v>
      </c>
      <c r="F510" s="181">
        <v>43647</v>
      </c>
      <c r="G510" s="181">
        <v>43738</v>
      </c>
      <c r="H510" s="182">
        <v>193346</v>
      </c>
      <c r="I510" s="183">
        <v>0.71</v>
      </c>
      <c r="J510" s="183">
        <f t="shared" si="7"/>
        <v>137.28</v>
      </c>
    </row>
    <row r="511" spans="2:10" x14ac:dyDescent="0.25">
      <c r="B511" s="179">
        <v>484</v>
      </c>
      <c r="C511" s="180">
        <v>34097279</v>
      </c>
      <c r="D511" s="180" t="s">
        <v>1086</v>
      </c>
      <c r="E511" s="180" t="s">
        <v>981</v>
      </c>
      <c r="F511" s="181">
        <v>43647</v>
      </c>
      <c r="G511" s="181">
        <v>43738</v>
      </c>
      <c r="H511" s="182">
        <v>264709</v>
      </c>
      <c r="I511" s="183">
        <v>0.71</v>
      </c>
      <c r="J511" s="183">
        <f t="shared" si="7"/>
        <v>187.94</v>
      </c>
    </row>
    <row r="512" spans="2:10" x14ac:dyDescent="0.25">
      <c r="B512" s="179">
        <v>485</v>
      </c>
      <c r="C512" s="180">
        <v>34097279</v>
      </c>
      <c r="D512" s="180" t="s">
        <v>1086</v>
      </c>
      <c r="E512" s="180" t="s">
        <v>982</v>
      </c>
      <c r="F512" s="181">
        <v>43647</v>
      </c>
      <c r="G512" s="181">
        <v>43738</v>
      </c>
      <c r="H512" s="182">
        <v>216607</v>
      </c>
      <c r="I512" s="183">
        <v>0.71</v>
      </c>
      <c r="J512" s="183">
        <f t="shared" si="7"/>
        <v>153.79</v>
      </c>
    </row>
    <row r="513" spans="2:10" x14ac:dyDescent="0.25">
      <c r="B513" s="179">
        <v>486</v>
      </c>
      <c r="C513" s="180">
        <v>34097279</v>
      </c>
      <c r="D513" s="180" t="s">
        <v>1086</v>
      </c>
      <c r="E513" s="180" t="s">
        <v>983</v>
      </c>
      <c r="F513" s="181">
        <v>43647</v>
      </c>
      <c r="G513" s="181">
        <v>43738</v>
      </c>
      <c r="H513" s="182">
        <v>244658</v>
      </c>
      <c r="I513" s="183">
        <v>0.71</v>
      </c>
      <c r="J513" s="183">
        <f t="shared" si="7"/>
        <v>173.71</v>
      </c>
    </row>
    <row r="514" spans="2:10" x14ac:dyDescent="0.25">
      <c r="B514" s="179">
        <v>487</v>
      </c>
      <c r="C514" s="180">
        <v>34097279</v>
      </c>
      <c r="D514" s="180" t="s">
        <v>1086</v>
      </c>
      <c r="E514" s="180" t="s">
        <v>984</v>
      </c>
      <c r="F514" s="181">
        <v>43647</v>
      </c>
      <c r="G514" s="181">
        <v>43738</v>
      </c>
      <c r="H514" s="182">
        <v>61543</v>
      </c>
      <c r="I514" s="183">
        <v>0.71</v>
      </c>
      <c r="J514" s="183">
        <f t="shared" si="7"/>
        <v>43.7</v>
      </c>
    </row>
    <row r="515" spans="2:10" x14ac:dyDescent="0.25">
      <c r="B515" s="179">
        <v>488</v>
      </c>
      <c r="C515" s="180">
        <v>34097279</v>
      </c>
      <c r="D515" s="180" t="s">
        <v>1086</v>
      </c>
      <c r="E515" s="180" t="s">
        <v>985</v>
      </c>
      <c r="F515" s="181">
        <v>43647</v>
      </c>
      <c r="G515" s="181">
        <v>43738</v>
      </c>
      <c r="H515" s="182">
        <v>531873</v>
      </c>
      <c r="I515" s="183">
        <v>0.71</v>
      </c>
      <c r="J515" s="183">
        <f t="shared" si="7"/>
        <v>377.63</v>
      </c>
    </row>
    <row r="516" spans="2:10" x14ac:dyDescent="0.25">
      <c r="B516" s="179">
        <v>489</v>
      </c>
      <c r="C516" s="180">
        <v>34097279</v>
      </c>
      <c r="D516" s="180" t="s">
        <v>1086</v>
      </c>
      <c r="E516" s="180" t="s">
        <v>986</v>
      </c>
      <c r="F516" s="181">
        <v>43647</v>
      </c>
      <c r="G516" s="181">
        <v>43738</v>
      </c>
      <c r="H516" s="182">
        <v>205815</v>
      </c>
      <c r="I516" s="183">
        <v>0.71</v>
      </c>
      <c r="J516" s="183">
        <f t="shared" si="7"/>
        <v>146.13</v>
      </c>
    </row>
    <row r="517" spans="2:10" x14ac:dyDescent="0.25">
      <c r="B517" s="179">
        <v>490</v>
      </c>
      <c r="C517" s="180">
        <v>34097279</v>
      </c>
      <c r="D517" s="180" t="s">
        <v>1086</v>
      </c>
      <c r="E517" s="180" t="s">
        <v>999</v>
      </c>
      <c r="F517" s="181">
        <v>43647</v>
      </c>
      <c r="G517" s="181">
        <v>43738</v>
      </c>
      <c r="H517" s="182">
        <v>15167</v>
      </c>
      <c r="I517" s="183">
        <v>0.71</v>
      </c>
      <c r="J517" s="183">
        <f t="shared" si="7"/>
        <v>10.77</v>
      </c>
    </row>
    <row r="518" spans="2:10" x14ac:dyDescent="0.25">
      <c r="B518" s="179">
        <v>491</v>
      </c>
      <c r="C518" s="180">
        <v>34124317</v>
      </c>
      <c r="D518" s="180" t="s">
        <v>1087</v>
      </c>
      <c r="E518" s="180" t="s">
        <v>974</v>
      </c>
      <c r="F518" s="181">
        <v>43621</v>
      </c>
      <c r="G518" s="181">
        <v>43769</v>
      </c>
      <c r="H518" s="182">
        <v>18230</v>
      </c>
      <c r="I518" s="183">
        <v>0.71</v>
      </c>
      <c r="J518" s="183">
        <f t="shared" si="7"/>
        <v>12.94</v>
      </c>
    </row>
    <row r="519" spans="2:10" x14ac:dyDescent="0.25">
      <c r="B519" s="179">
        <v>492</v>
      </c>
      <c r="C519" s="180">
        <v>34124317</v>
      </c>
      <c r="D519" s="180" t="s">
        <v>1087</v>
      </c>
      <c r="E519" s="180" t="s">
        <v>976</v>
      </c>
      <c r="F519" s="181">
        <v>43621</v>
      </c>
      <c r="G519" s="181">
        <v>43769</v>
      </c>
      <c r="H519" s="182">
        <v>36796</v>
      </c>
      <c r="I519" s="183">
        <v>0.71</v>
      </c>
      <c r="J519" s="183">
        <f t="shared" si="7"/>
        <v>26.13</v>
      </c>
    </row>
    <row r="520" spans="2:10" x14ac:dyDescent="0.25">
      <c r="B520" s="179">
        <v>493</v>
      </c>
      <c r="C520" s="180">
        <v>34124317</v>
      </c>
      <c r="D520" s="180" t="s">
        <v>1087</v>
      </c>
      <c r="E520" s="180" t="s">
        <v>977</v>
      </c>
      <c r="F520" s="181">
        <v>43621</v>
      </c>
      <c r="G520" s="181">
        <v>43769</v>
      </c>
      <c r="H520" s="182">
        <v>77</v>
      </c>
      <c r="I520" s="183">
        <v>0.71</v>
      </c>
      <c r="J520" s="183">
        <f t="shared" si="7"/>
        <v>0.05</v>
      </c>
    </row>
    <row r="521" spans="2:10" x14ac:dyDescent="0.25">
      <c r="B521" s="179">
        <v>494</v>
      </c>
      <c r="C521" s="180">
        <v>34124317</v>
      </c>
      <c r="D521" s="180" t="s">
        <v>1087</v>
      </c>
      <c r="E521" s="180" t="s">
        <v>978</v>
      </c>
      <c r="F521" s="181">
        <v>43621</v>
      </c>
      <c r="G521" s="181">
        <v>43769</v>
      </c>
      <c r="H521" s="182">
        <v>329464</v>
      </c>
      <c r="I521" s="183">
        <v>0.71</v>
      </c>
      <c r="J521" s="183">
        <f t="shared" si="7"/>
        <v>233.92</v>
      </c>
    </row>
    <row r="522" spans="2:10" x14ac:dyDescent="0.25">
      <c r="B522" s="179">
        <v>495</v>
      </c>
      <c r="C522" s="180">
        <v>34124317</v>
      </c>
      <c r="D522" s="180" t="s">
        <v>1087</v>
      </c>
      <c r="E522" s="180" t="s">
        <v>980</v>
      </c>
      <c r="F522" s="181">
        <v>43621</v>
      </c>
      <c r="G522" s="181">
        <v>43769</v>
      </c>
      <c r="H522" s="182">
        <v>30689</v>
      </c>
      <c r="I522" s="183">
        <v>0.71</v>
      </c>
      <c r="J522" s="183">
        <f t="shared" si="7"/>
        <v>21.79</v>
      </c>
    </row>
    <row r="523" spans="2:10" x14ac:dyDescent="0.25">
      <c r="B523" s="179">
        <v>496</v>
      </c>
      <c r="C523" s="180">
        <v>34124317</v>
      </c>
      <c r="D523" s="180" t="s">
        <v>1087</v>
      </c>
      <c r="E523" s="180" t="s">
        <v>972</v>
      </c>
      <c r="F523" s="181">
        <v>43621</v>
      </c>
      <c r="G523" s="181">
        <v>43769</v>
      </c>
      <c r="H523" s="182">
        <v>229089</v>
      </c>
      <c r="I523" s="183">
        <v>0.71</v>
      </c>
      <c r="J523" s="183">
        <f t="shared" si="7"/>
        <v>162.65</v>
      </c>
    </row>
    <row r="524" spans="2:10" x14ac:dyDescent="0.25">
      <c r="B524" s="179">
        <v>497</v>
      </c>
      <c r="C524" s="180">
        <v>34124317</v>
      </c>
      <c r="D524" s="180" t="s">
        <v>1087</v>
      </c>
      <c r="E524" s="180" t="s">
        <v>981</v>
      </c>
      <c r="F524" s="181">
        <v>43621</v>
      </c>
      <c r="G524" s="181">
        <v>43769</v>
      </c>
      <c r="H524" s="182">
        <v>361163</v>
      </c>
      <c r="I524" s="183">
        <v>0.71</v>
      </c>
      <c r="J524" s="183">
        <f t="shared" si="7"/>
        <v>256.43</v>
      </c>
    </row>
    <row r="525" spans="2:10" x14ac:dyDescent="0.25">
      <c r="B525" s="179">
        <v>498</v>
      </c>
      <c r="C525" s="180">
        <v>34124317</v>
      </c>
      <c r="D525" s="180" t="s">
        <v>1087</v>
      </c>
      <c r="E525" s="180" t="s">
        <v>982</v>
      </c>
      <c r="F525" s="181">
        <v>43621</v>
      </c>
      <c r="G525" s="181">
        <v>43769</v>
      </c>
      <c r="H525" s="182">
        <v>305671</v>
      </c>
      <c r="I525" s="183">
        <v>0.71</v>
      </c>
      <c r="J525" s="183">
        <f t="shared" si="7"/>
        <v>217.03</v>
      </c>
    </row>
    <row r="526" spans="2:10" x14ac:dyDescent="0.25">
      <c r="B526" s="179">
        <v>499</v>
      </c>
      <c r="C526" s="180">
        <v>34124317</v>
      </c>
      <c r="D526" s="180" t="s">
        <v>1087</v>
      </c>
      <c r="E526" s="180" t="s">
        <v>983</v>
      </c>
      <c r="F526" s="181">
        <v>43621</v>
      </c>
      <c r="G526" s="181">
        <v>43769</v>
      </c>
      <c r="H526" s="182">
        <v>294132</v>
      </c>
      <c r="I526" s="183">
        <v>0.71</v>
      </c>
      <c r="J526" s="183">
        <f t="shared" si="7"/>
        <v>208.83</v>
      </c>
    </row>
    <row r="527" spans="2:10" x14ac:dyDescent="0.25">
      <c r="B527" s="179">
        <v>500</v>
      </c>
      <c r="C527" s="180">
        <v>34124317</v>
      </c>
      <c r="D527" s="180" t="s">
        <v>1087</v>
      </c>
      <c r="E527" s="180" t="s">
        <v>984</v>
      </c>
      <c r="F527" s="181">
        <v>43621</v>
      </c>
      <c r="G527" s="181">
        <v>43769</v>
      </c>
      <c r="H527" s="182">
        <v>73952</v>
      </c>
      <c r="I527" s="183">
        <v>0.71</v>
      </c>
      <c r="J527" s="183">
        <f t="shared" si="7"/>
        <v>52.51</v>
      </c>
    </row>
    <row r="528" spans="2:10" x14ac:dyDescent="0.25">
      <c r="B528" s="179">
        <v>501</v>
      </c>
      <c r="C528" s="180">
        <v>34124317</v>
      </c>
      <c r="D528" s="180" t="s">
        <v>1087</v>
      </c>
      <c r="E528" s="180" t="s">
        <v>985</v>
      </c>
      <c r="F528" s="181">
        <v>43621</v>
      </c>
      <c r="G528" s="181">
        <v>43769</v>
      </c>
      <c r="H528" s="182">
        <v>714400</v>
      </c>
      <c r="I528" s="183">
        <v>0.71</v>
      </c>
      <c r="J528" s="183">
        <f t="shared" si="7"/>
        <v>507.22</v>
      </c>
    </row>
    <row r="529" spans="2:10" x14ac:dyDescent="0.25">
      <c r="B529" s="179">
        <v>502</v>
      </c>
      <c r="C529" s="180">
        <v>34124317</v>
      </c>
      <c r="D529" s="180" t="s">
        <v>1087</v>
      </c>
      <c r="E529" s="180" t="s">
        <v>986</v>
      </c>
      <c r="F529" s="181">
        <v>43621</v>
      </c>
      <c r="G529" s="181">
        <v>43769</v>
      </c>
      <c r="H529" s="182">
        <v>234289</v>
      </c>
      <c r="I529" s="183">
        <v>0.71</v>
      </c>
      <c r="J529" s="183">
        <f t="shared" si="7"/>
        <v>166.35</v>
      </c>
    </row>
    <row r="530" spans="2:10" x14ac:dyDescent="0.25">
      <c r="B530" s="179">
        <v>503</v>
      </c>
      <c r="C530" s="180">
        <v>34124317</v>
      </c>
      <c r="D530" s="180" t="s">
        <v>1087</v>
      </c>
      <c r="E530" s="180" t="s">
        <v>999</v>
      </c>
      <c r="F530" s="181">
        <v>43621</v>
      </c>
      <c r="G530" s="181">
        <v>43769</v>
      </c>
      <c r="H530" s="182">
        <v>16747</v>
      </c>
      <c r="I530" s="183">
        <v>0.71</v>
      </c>
      <c r="J530" s="183">
        <f t="shared" si="7"/>
        <v>11.89</v>
      </c>
    </row>
    <row r="531" spans="2:10" x14ac:dyDescent="0.25">
      <c r="B531" s="179">
        <v>504</v>
      </c>
      <c r="C531" s="180">
        <v>34198498</v>
      </c>
      <c r="D531" s="180" t="s">
        <v>1088</v>
      </c>
      <c r="E531" s="180" t="s">
        <v>974</v>
      </c>
      <c r="F531" s="181">
        <v>43623</v>
      </c>
      <c r="G531" s="181">
        <v>43646</v>
      </c>
      <c r="H531" s="182">
        <v>1</v>
      </c>
      <c r="I531" s="183">
        <v>0.71</v>
      </c>
      <c r="J531" s="183">
        <f t="shared" si="7"/>
        <v>0</v>
      </c>
    </row>
    <row r="532" spans="2:10" x14ac:dyDescent="0.25">
      <c r="B532" s="179">
        <v>505</v>
      </c>
      <c r="C532" s="180">
        <v>34198498</v>
      </c>
      <c r="D532" s="180" t="s">
        <v>1088</v>
      </c>
      <c r="E532" s="180" t="s">
        <v>978</v>
      </c>
      <c r="F532" s="181">
        <v>43623</v>
      </c>
      <c r="G532" s="181">
        <v>43646</v>
      </c>
      <c r="H532" s="182">
        <v>2</v>
      </c>
      <c r="I532" s="183">
        <v>0.71</v>
      </c>
      <c r="J532" s="183">
        <f t="shared" si="7"/>
        <v>0</v>
      </c>
    </row>
    <row r="533" spans="2:10" x14ac:dyDescent="0.25">
      <c r="B533" s="179">
        <v>506</v>
      </c>
      <c r="C533" s="180">
        <v>34198498</v>
      </c>
      <c r="D533" s="180" t="s">
        <v>1088</v>
      </c>
      <c r="E533" s="180" t="s">
        <v>972</v>
      </c>
      <c r="F533" s="181">
        <v>43623</v>
      </c>
      <c r="G533" s="181">
        <v>43646</v>
      </c>
      <c r="H533" s="182">
        <v>5</v>
      </c>
      <c r="I533" s="183">
        <v>0.71</v>
      </c>
      <c r="J533" s="183">
        <f t="shared" si="7"/>
        <v>0</v>
      </c>
    </row>
    <row r="534" spans="2:10" x14ac:dyDescent="0.25">
      <c r="B534" s="179">
        <v>507</v>
      </c>
      <c r="C534" s="180">
        <v>34198498</v>
      </c>
      <c r="D534" s="180" t="s">
        <v>1088</v>
      </c>
      <c r="E534" s="180" t="s">
        <v>981</v>
      </c>
      <c r="F534" s="181">
        <v>43623</v>
      </c>
      <c r="G534" s="181">
        <v>43646</v>
      </c>
      <c r="H534" s="182">
        <v>2</v>
      </c>
      <c r="I534" s="183">
        <v>0.71</v>
      </c>
      <c r="J534" s="183">
        <f t="shared" si="7"/>
        <v>0</v>
      </c>
    </row>
    <row r="535" spans="2:10" x14ac:dyDescent="0.25">
      <c r="B535" s="179">
        <v>508</v>
      </c>
      <c r="C535" s="180">
        <v>34198498</v>
      </c>
      <c r="D535" s="180" t="s">
        <v>1088</v>
      </c>
      <c r="E535" s="180" t="s">
        <v>982</v>
      </c>
      <c r="F535" s="181">
        <v>43623</v>
      </c>
      <c r="G535" s="181">
        <v>43646</v>
      </c>
      <c r="H535" s="182">
        <v>10</v>
      </c>
      <c r="I535" s="183">
        <v>0.71</v>
      </c>
      <c r="J535" s="183">
        <f t="shared" si="7"/>
        <v>0.01</v>
      </c>
    </row>
    <row r="536" spans="2:10" x14ac:dyDescent="0.25">
      <c r="B536" s="179">
        <v>509</v>
      </c>
      <c r="C536" s="180">
        <v>34198498</v>
      </c>
      <c r="D536" s="180" t="s">
        <v>1088</v>
      </c>
      <c r="E536" s="180" t="s">
        <v>983</v>
      </c>
      <c r="F536" s="181">
        <v>43623</v>
      </c>
      <c r="G536" s="181">
        <v>43646</v>
      </c>
      <c r="H536" s="182">
        <v>2</v>
      </c>
      <c r="I536" s="183">
        <v>0.71</v>
      </c>
      <c r="J536" s="183">
        <f t="shared" si="7"/>
        <v>0</v>
      </c>
    </row>
    <row r="537" spans="2:10" x14ac:dyDescent="0.25">
      <c r="B537" s="179">
        <v>510</v>
      </c>
      <c r="C537" s="180">
        <v>34198498</v>
      </c>
      <c r="D537" s="180" t="s">
        <v>1088</v>
      </c>
      <c r="E537" s="180" t="s">
        <v>985</v>
      </c>
      <c r="F537" s="181">
        <v>43623</v>
      </c>
      <c r="G537" s="181">
        <v>43646</v>
      </c>
      <c r="H537" s="182">
        <v>24</v>
      </c>
      <c r="I537" s="183">
        <v>0.71</v>
      </c>
      <c r="J537" s="183">
        <f t="shared" si="7"/>
        <v>0.02</v>
      </c>
    </row>
    <row r="538" spans="2:10" x14ac:dyDescent="0.25">
      <c r="B538" s="179">
        <v>511</v>
      </c>
      <c r="C538" s="180">
        <v>34198498</v>
      </c>
      <c r="D538" s="180" t="s">
        <v>1088</v>
      </c>
      <c r="E538" s="180" t="s">
        <v>986</v>
      </c>
      <c r="F538" s="181">
        <v>43623</v>
      </c>
      <c r="G538" s="181">
        <v>43646</v>
      </c>
      <c r="H538" s="182">
        <v>18</v>
      </c>
      <c r="I538" s="183">
        <v>0.71</v>
      </c>
      <c r="J538" s="183">
        <f t="shared" si="7"/>
        <v>0.01</v>
      </c>
    </row>
    <row r="539" spans="2:10" x14ac:dyDescent="0.25">
      <c r="B539" s="179">
        <v>512</v>
      </c>
      <c r="C539" s="180">
        <v>34202670</v>
      </c>
      <c r="D539" s="180" t="s">
        <v>1089</v>
      </c>
      <c r="E539" s="180" t="s">
        <v>977</v>
      </c>
      <c r="F539" s="181">
        <v>43649</v>
      </c>
      <c r="G539" s="181">
        <v>43738</v>
      </c>
      <c r="H539" s="182">
        <v>264802</v>
      </c>
      <c r="I539" s="183">
        <v>0.71</v>
      </c>
      <c r="J539" s="183">
        <f t="shared" si="7"/>
        <v>188.01</v>
      </c>
    </row>
    <row r="540" spans="2:10" x14ac:dyDescent="0.25">
      <c r="B540" s="179">
        <v>513</v>
      </c>
      <c r="C540" s="180">
        <v>34210098</v>
      </c>
      <c r="D540" s="180" t="s">
        <v>1090</v>
      </c>
      <c r="E540" s="180" t="s">
        <v>972</v>
      </c>
      <c r="F540" s="181">
        <v>43627</v>
      </c>
      <c r="G540" s="181">
        <v>43682</v>
      </c>
      <c r="H540" s="182">
        <v>281355</v>
      </c>
      <c r="I540" s="183">
        <v>0.71</v>
      </c>
      <c r="J540" s="183">
        <f t="shared" ref="J540:J603" si="8">ROUND(H540*(I540/1000),2)</f>
        <v>199.76</v>
      </c>
    </row>
    <row r="541" spans="2:10" x14ac:dyDescent="0.25">
      <c r="B541" s="179">
        <v>514</v>
      </c>
      <c r="C541" s="180">
        <v>34211944</v>
      </c>
      <c r="D541" s="180" t="s">
        <v>1091</v>
      </c>
      <c r="E541" s="180" t="s">
        <v>999</v>
      </c>
      <c r="F541" s="181">
        <v>43649</v>
      </c>
      <c r="G541" s="181">
        <v>43738</v>
      </c>
      <c r="H541" s="182">
        <v>172196</v>
      </c>
      <c r="I541" s="183">
        <v>0.71</v>
      </c>
      <c r="J541" s="183">
        <f t="shared" si="8"/>
        <v>122.26</v>
      </c>
    </row>
    <row r="542" spans="2:10" x14ac:dyDescent="0.25">
      <c r="B542" s="179">
        <v>515</v>
      </c>
      <c r="C542" s="180">
        <v>34212400</v>
      </c>
      <c r="D542" s="180" t="s">
        <v>1092</v>
      </c>
      <c r="E542" s="180" t="s">
        <v>978</v>
      </c>
      <c r="F542" s="181">
        <v>43649</v>
      </c>
      <c r="G542" s="181">
        <v>43738</v>
      </c>
      <c r="H542" s="182">
        <v>1852610</v>
      </c>
      <c r="I542" s="183">
        <v>0.71</v>
      </c>
      <c r="J542" s="183">
        <f t="shared" si="8"/>
        <v>1315.35</v>
      </c>
    </row>
    <row r="543" spans="2:10" x14ac:dyDescent="0.25">
      <c r="B543" s="179">
        <v>516</v>
      </c>
      <c r="C543" s="180">
        <v>34216209</v>
      </c>
      <c r="D543" s="180" t="s">
        <v>1093</v>
      </c>
      <c r="E543" s="180" t="s">
        <v>981</v>
      </c>
      <c r="F543" s="181">
        <v>43649</v>
      </c>
      <c r="G543" s="181">
        <v>43738</v>
      </c>
      <c r="H543" s="182">
        <v>1538455</v>
      </c>
      <c r="I543" s="183">
        <v>0.71</v>
      </c>
      <c r="J543" s="183">
        <f t="shared" si="8"/>
        <v>1092.3</v>
      </c>
    </row>
    <row r="544" spans="2:10" x14ac:dyDescent="0.25">
      <c r="B544" s="179">
        <v>517</v>
      </c>
      <c r="C544" s="180">
        <v>34219448</v>
      </c>
      <c r="D544" s="180" t="s">
        <v>1094</v>
      </c>
      <c r="E544" s="180" t="s">
        <v>975</v>
      </c>
      <c r="F544" s="181">
        <v>43647</v>
      </c>
      <c r="G544" s="181">
        <v>43738</v>
      </c>
      <c r="H544" s="182">
        <v>1035217</v>
      </c>
      <c r="I544" s="183">
        <v>0.71</v>
      </c>
      <c r="J544" s="183">
        <f t="shared" si="8"/>
        <v>735</v>
      </c>
    </row>
    <row r="545" spans="2:10" x14ac:dyDescent="0.25">
      <c r="B545" s="179">
        <v>518</v>
      </c>
      <c r="C545" s="180">
        <v>34228715</v>
      </c>
      <c r="D545" s="180" t="s">
        <v>1095</v>
      </c>
      <c r="E545" s="180" t="s">
        <v>978</v>
      </c>
      <c r="F545" s="181">
        <v>43627</v>
      </c>
      <c r="G545" s="181">
        <v>43646</v>
      </c>
      <c r="H545" s="182">
        <v>6</v>
      </c>
      <c r="I545" s="183">
        <v>0.71</v>
      </c>
      <c r="J545" s="183">
        <f t="shared" si="8"/>
        <v>0</v>
      </c>
    </row>
    <row r="546" spans="2:10" x14ac:dyDescent="0.25">
      <c r="B546" s="179">
        <v>519</v>
      </c>
      <c r="C546" s="180">
        <v>34228715</v>
      </c>
      <c r="D546" s="180" t="s">
        <v>1095</v>
      </c>
      <c r="E546" s="180" t="s">
        <v>972</v>
      </c>
      <c r="F546" s="181">
        <v>43627</v>
      </c>
      <c r="G546" s="181">
        <v>43646</v>
      </c>
      <c r="H546" s="182">
        <v>9</v>
      </c>
      <c r="I546" s="183">
        <v>0.71</v>
      </c>
      <c r="J546" s="183">
        <f t="shared" si="8"/>
        <v>0.01</v>
      </c>
    </row>
    <row r="547" spans="2:10" x14ac:dyDescent="0.25">
      <c r="B547" s="179">
        <v>520</v>
      </c>
      <c r="C547" s="180">
        <v>34228715</v>
      </c>
      <c r="D547" s="180" t="s">
        <v>1095</v>
      </c>
      <c r="E547" s="180" t="s">
        <v>981</v>
      </c>
      <c r="F547" s="181">
        <v>43627</v>
      </c>
      <c r="G547" s="181">
        <v>43646</v>
      </c>
      <c r="H547" s="182">
        <v>2</v>
      </c>
      <c r="I547" s="183">
        <v>0.71</v>
      </c>
      <c r="J547" s="183">
        <f t="shared" si="8"/>
        <v>0</v>
      </c>
    </row>
    <row r="548" spans="2:10" x14ac:dyDescent="0.25">
      <c r="B548" s="179">
        <v>521</v>
      </c>
      <c r="C548" s="180">
        <v>34228715</v>
      </c>
      <c r="D548" s="180" t="s">
        <v>1095</v>
      </c>
      <c r="E548" s="180" t="s">
        <v>982</v>
      </c>
      <c r="F548" s="181">
        <v>43627</v>
      </c>
      <c r="G548" s="181">
        <v>43646</v>
      </c>
      <c r="H548" s="182">
        <v>11</v>
      </c>
      <c r="I548" s="183">
        <v>0.71</v>
      </c>
      <c r="J548" s="183">
        <f t="shared" si="8"/>
        <v>0.01</v>
      </c>
    </row>
    <row r="549" spans="2:10" x14ac:dyDescent="0.25">
      <c r="B549" s="179">
        <v>522</v>
      </c>
      <c r="C549" s="180">
        <v>34228715</v>
      </c>
      <c r="D549" s="180" t="s">
        <v>1095</v>
      </c>
      <c r="E549" s="180" t="s">
        <v>983</v>
      </c>
      <c r="F549" s="181">
        <v>43627</v>
      </c>
      <c r="G549" s="181">
        <v>43646</v>
      </c>
      <c r="H549" s="182">
        <v>11</v>
      </c>
      <c r="I549" s="183">
        <v>0.71</v>
      </c>
      <c r="J549" s="183">
        <f t="shared" si="8"/>
        <v>0.01</v>
      </c>
    </row>
    <row r="550" spans="2:10" x14ac:dyDescent="0.25">
      <c r="B550" s="179">
        <v>523</v>
      </c>
      <c r="C550" s="180">
        <v>34228715</v>
      </c>
      <c r="D550" s="180" t="s">
        <v>1095</v>
      </c>
      <c r="E550" s="180" t="s">
        <v>984</v>
      </c>
      <c r="F550" s="181">
        <v>43627</v>
      </c>
      <c r="G550" s="181">
        <v>43646</v>
      </c>
      <c r="H550" s="182">
        <v>2</v>
      </c>
      <c r="I550" s="183">
        <v>0.71</v>
      </c>
      <c r="J550" s="183">
        <f t="shared" si="8"/>
        <v>0</v>
      </c>
    </row>
    <row r="551" spans="2:10" x14ac:dyDescent="0.25">
      <c r="B551" s="179">
        <v>524</v>
      </c>
      <c r="C551" s="180">
        <v>34228715</v>
      </c>
      <c r="D551" s="180" t="s">
        <v>1095</v>
      </c>
      <c r="E551" s="180" t="s">
        <v>985</v>
      </c>
      <c r="F551" s="181">
        <v>43627</v>
      </c>
      <c r="G551" s="181">
        <v>43646</v>
      </c>
      <c r="H551" s="182">
        <v>37</v>
      </c>
      <c r="I551" s="183">
        <v>0.71</v>
      </c>
      <c r="J551" s="183">
        <f t="shared" si="8"/>
        <v>0.03</v>
      </c>
    </row>
    <row r="552" spans="2:10" x14ac:dyDescent="0.25">
      <c r="B552" s="179">
        <v>525</v>
      </c>
      <c r="C552" s="180">
        <v>34228715</v>
      </c>
      <c r="D552" s="180" t="s">
        <v>1095</v>
      </c>
      <c r="E552" s="180" t="s">
        <v>986</v>
      </c>
      <c r="F552" s="181">
        <v>43627</v>
      </c>
      <c r="G552" s="181">
        <v>43646</v>
      </c>
      <c r="H552" s="182">
        <v>5</v>
      </c>
      <c r="I552" s="183">
        <v>0.71</v>
      </c>
      <c r="J552" s="183">
        <f t="shared" si="8"/>
        <v>0</v>
      </c>
    </row>
    <row r="553" spans="2:10" x14ac:dyDescent="0.25">
      <c r="B553" s="179">
        <v>526</v>
      </c>
      <c r="C553" s="180">
        <v>34231394</v>
      </c>
      <c r="D553" s="180" t="s">
        <v>1096</v>
      </c>
      <c r="E553" s="180" t="s">
        <v>980</v>
      </c>
      <c r="F553" s="181">
        <v>43647</v>
      </c>
      <c r="G553" s="181">
        <v>43738</v>
      </c>
      <c r="H553" s="182">
        <v>261573</v>
      </c>
      <c r="I553" s="183">
        <v>0.71</v>
      </c>
      <c r="J553" s="183">
        <f t="shared" si="8"/>
        <v>185.72</v>
      </c>
    </row>
    <row r="554" spans="2:10" x14ac:dyDescent="0.25">
      <c r="B554" s="179">
        <v>527</v>
      </c>
      <c r="C554" s="180">
        <v>34324294</v>
      </c>
      <c r="D554" s="180" t="s">
        <v>1097</v>
      </c>
      <c r="E554" s="180" t="s">
        <v>975</v>
      </c>
      <c r="F554" s="181">
        <v>43628</v>
      </c>
      <c r="G554" s="181">
        <v>43646</v>
      </c>
      <c r="H554" s="182">
        <v>3</v>
      </c>
      <c r="I554" s="183">
        <v>0.71</v>
      </c>
      <c r="J554" s="183">
        <f t="shared" si="8"/>
        <v>0</v>
      </c>
    </row>
    <row r="555" spans="2:10" x14ac:dyDescent="0.25">
      <c r="B555" s="179">
        <v>528</v>
      </c>
      <c r="C555" s="180">
        <v>34324294</v>
      </c>
      <c r="D555" s="180" t="s">
        <v>1097</v>
      </c>
      <c r="E555" s="180" t="s">
        <v>978</v>
      </c>
      <c r="F555" s="181">
        <v>43628</v>
      </c>
      <c r="G555" s="181">
        <v>43646</v>
      </c>
      <c r="H555" s="182">
        <v>4</v>
      </c>
      <c r="I555" s="183">
        <v>0.71</v>
      </c>
      <c r="J555" s="183">
        <f t="shared" si="8"/>
        <v>0</v>
      </c>
    </row>
    <row r="556" spans="2:10" x14ac:dyDescent="0.25">
      <c r="B556" s="179">
        <v>529</v>
      </c>
      <c r="C556" s="180">
        <v>34324294</v>
      </c>
      <c r="D556" s="180" t="s">
        <v>1097</v>
      </c>
      <c r="E556" s="180" t="s">
        <v>972</v>
      </c>
      <c r="F556" s="181">
        <v>43628</v>
      </c>
      <c r="G556" s="181">
        <v>43646</v>
      </c>
      <c r="H556" s="182">
        <v>12</v>
      </c>
      <c r="I556" s="183">
        <v>0.71</v>
      </c>
      <c r="J556" s="183">
        <f t="shared" si="8"/>
        <v>0.01</v>
      </c>
    </row>
    <row r="557" spans="2:10" x14ac:dyDescent="0.25">
      <c r="B557" s="179">
        <v>530</v>
      </c>
      <c r="C557" s="180">
        <v>34324294</v>
      </c>
      <c r="D557" s="180" t="s">
        <v>1097</v>
      </c>
      <c r="E557" s="180" t="s">
        <v>981</v>
      </c>
      <c r="F557" s="181">
        <v>43628</v>
      </c>
      <c r="G557" s="181">
        <v>43646</v>
      </c>
      <c r="H557" s="182">
        <v>2</v>
      </c>
      <c r="I557" s="183">
        <v>0.71</v>
      </c>
      <c r="J557" s="183">
        <f t="shared" si="8"/>
        <v>0</v>
      </c>
    </row>
    <row r="558" spans="2:10" x14ac:dyDescent="0.25">
      <c r="B558" s="179">
        <v>531</v>
      </c>
      <c r="C558" s="180">
        <v>34324294</v>
      </c>
      <c r="D558" s="180" t="s">
        <v>1097</v>
      </c>
      <c r="E558" s="180" t="s">
        <v>982</v>
      </c>
      <c r="F558" s="181">
        <v>43628</v>
      </c>
      <c r="G558" s="181">
        <v>43646</v>
      </c>
      <c r="H558" s="182">
        <v>4</v>
      </c>
      <c r="I558" s="183">
        <v>0.71</v>
      </c>
      <c r="J558" s="183">
        <f t="shared" si="8"/>
        <v>0</v>
      </c>
    </row>
    <row r="559" spans="2:10" x14ac:dyDescent="0.25">
      <c r="B559" s="179">
        <v>532</v>
      </c>
      <c r="C559" s="180">
        <v>34324294</v>
      </c>
      <c r="D559" s="180" t="s">
        <v>1097</v>
      </c>
      <c r="E559" s="180" t="s">
        <v>983</v>
      </c>
      <c r="F559" s="181">
        <v>43628</v>
      </c>
      <c r="G559" s="181">
        <v>43646</v>
      </c>
      <c r="H559" s="182">
        <v>10</v>
      </c>
      <c r="I559" s="183">
        <v>0.71</v>
      </c>
      <c r="J559" s="183">
        <f t="shared" si="8"/>
        <v>0.01</v>
      </c>
    </row>
    <row r="560" spans="2:10" x14ac:dyDescent="0.25">
      <c r="B560" s="179">
        <v>533</v>
      </c>
      <c r="C560" s="180">
        <v>34324294</v>
      </c>
      <c r="D560" s="180" t="s">
        <v>1097</v>
      </c>
      <c r="E560" s="180" t="s">
        <v>985</v>
      </c>
      <c r="F560" s="181">
        <v>43628</v>
      </c>
      <c r="G560" s="181">
        <v>43646</v>
      </c>
      <c r="H560" s="182">
        <v>25</v>
      </c>
      <c r="I560" s="183">
        <v>0.71</v>
      </c>
      <c r="J560" s="183">
        <f t="shared" si="8"/>
        <v>0.02</v>
      </c>
    </row>
    <row r="561" spans="2:10" x14ac:dyDescent="0.25">
      <c r="B561" s="179">
        <v>534</v>
      </c>
      <c r="C561" s="180">
        <v>34324294</v>
      </c>
      <c r="D561" s="180" t="s">
        <v>1097</v>
      </c>
      <c r="E561" s="180" t="s">
        <v>986</v>
      </c>
      <c r="F561" s="181">
        <v>43628</v>
      </c>
      <c r="G561" s="181">
        <v>43646</v>
      </c>
      <c r="H561" s="182">
        <v>9</v>
      </c>
      <c r="I561" s="183">
        <v>0.71</v>
      </c>
      <c r="J561" s="183">
        <f t="shared" si="8"/>
        <v>0.01</v>
      </c>
    </row>
    <row r="562" spans="2:10" x14ac:dyDescent="0.25">
      <c r="B562" s="179">
        <v>535</v>
      </c>
      <c r="C562" s="180">
        <v>34325545</v>
      </c>
      <c r="D562" s="180" t="s">
        <v>1098</v>
      </c>
      <c r="E562" s="180" t="s">
        <v>974</v>
      </c>
      <c r="F562" s="181">
        <v>43647</v>
      </c>
      <c r="G562" s="181">
        <v>43737</v>
      </c>
      <c r="H562" s="182">
        <v>11126</v>
      </c>
      <c r="I562" s="183">
        <v>0.71</v>
      </c>
      <c r="J562" s="183">
        <f t="shared" si="8"/>
        <v>7.9</v>
      </c>
    </row>
    <row r="563" spans="2:10" x14ac:dyDescent="0.25">
      <c r="B563" s="179">
        <v>536</v>
      </c>
      <c r="C563" s="180">
        <v>34325545</v>
      </c>
      <c r="D563" s="180" t="s">
        <v>1098</v>
      </c>
      <c r="E563" s="180" t="s">
        <v>975</v>
      </c>
      <c r="F563" s="181">
        <v>43647</v>
      </c>
      <c r="G563" s="181">
        <v>43737</v>
      </c>
      <c r="H563" s="182">
        <v>87968</v>
      </c>
      <c r="I563" s="183">
        <v>0.71</v>
      </c>
      <c r="J563" s="183">
        <f t="shared" si="8"/>
        <v>62.46</v>
      </c>
    </row>
    <row r="564" spans="2:10" x14ac:dyDescent="0.25">
      <c r="B564" s="179">
        <v>537</v>
      </c>
      <c r="C564" s="180">
        <v>34325545</v>
      </c>
      <c r="D564" s="180" t="s">
        <v>1098</v>
      </c>
      <c r="E564" s="180" t="s">
        <v>976</v>
      </c>
      <c r="F564" s="181">
        <v>43647</v>
      </c>
      <c r="G564" s="181">
        <v>43737</v>
      </c>
      <c r="H564" s="182">
        <v>18848</v>
      </c>
      <c r="I564" s="183">
        <v>0.71</v>
      </c>
      <c r="J564" s="183">
        <f t="shared" si="8"/>
        <v>13.38</v>
      </c>
    </row>
    <row r="565" spans="2:10" x14ac:dyDescent="0.25">
      <c r="B565" s="179">
        <v>538</v>
      </c>
      <c r="C565" s="180">
        <v>34325545</v>
      </c>
      <c r="D565" s="180" t="s">
        <v>1098</v>
      </c>
      <c r="E565" s="180" t="s">
        <v>977</v>
      </c>
      <c r="F565" s="181">
        <v>43647</v>
      </c>
      <c r="G565" s="181">
        <v>43737</v>
      </c>
      <c r="H565" s="182">
        <v>18576</v>
      </c>
      <c r="I565" s="183">
        <v>0.71</v>
      </c>
      <c r="J565" s="183">
        <f t="shared" si="8"/>
        <v>13.19</v>
      </c>
    </row>
    <row r="566" spans="2:10" x14ac:dyDescent="0.25">
      <c r="B566" s="179">
        <v>539</v>
      </c>
      <c r="C566" s="180">
        <v>34325545</v>
      </c>
      <c r="D566" s="180" t="s">
        <v>1098</v>
      </c>
      <c r="E566" s="180" t="s">
        <v>978</v>
      </c>
      <c r="F566" s="181">
        <v>43647</v>
      </c>
      <c r="G566" s="181">
        <v>43737</v>
      </c>
      <c r="H566" s="182">
        <v>114402</v>
      </c>
      <c r="I566" s="183">
        <v>0.71</v>
      </c>
      <c r="J566" s="183">
        <f t="shared" si="8"/>
        <v>81.23</v>
      </c>
    </row>
    <row r="567" spans="2:10" x14ac:dyDescent="0.25">
      <c r="B567" s="179">
        <v>540</v>
      </c>
      <c r="C567" s="180">
        <v>34325545</v>
      </c>
      <c r="D567" s="180" t="s">
        <v>1098</v>
      </c>
      <c r="E567" s="180" t="s">
        <v>979</v>
      </c>
      <c r="F567" s="181">
        <v>43647</v>
      </c>
      <c r="G567" s="181">
        <v>43737</v>
      </c>
      <c r="H567" s="182">
        <v>9101</v>
      </c>
      <c r="I567" s="183">
        <v>0.71</v>
      </c>
      <c r="J567" s="183">
        <f t="shared" si="8"/>
        <v>6.46</v>
      </c>
    </row>
    <row r="568" spans="2:10" x14ac:dyDescent="0.25">
      <c r="B568" s="179">
        <v>541</v>
      </c>
      <c r="C568" s="180">
        <v>34325545</v>
      </c>
      <c r="D568" s="180" t="s">
        <v>1098</v>
      </c>
      <c r="E568" s="180" t="s">
        <v>980</v>
      </c>
      <c r="F568" s="181">
        <v>43647</v>
      </c>
      <c r="G568" s="181">
        <v>43737</v>
      </c>
      <c r="H568" s="182">
        <v>15786</v>
      </c>
      <c r="I568" s="183">
        <v>0.71</v>
      </c>
      <c r="J568" s="183">
        <f t="shared" si="8"/>
        <v>11.21</v>
      </c>
    </row>
    <row r="569" spans="2:10" x14ac:dyDescent="0.25">
      <c r="B569" s="179">
        <v>542</v>
      </c>
      <c r="C569" s="180">
        <v>34325545</v>
      </c>
      <c r="D569" s="180" t="s">
        <v>1098</v>
      </c>
      <c r="E569" s="180" t="s">
        <v>972</v>
      </c>
      <c r="F569" s="181">
        <v>43647</v>
      </c>
      <c r="G569" s="181">
        <v>43737</v>
      </c>
      <c r="H569" s="182">
        <v>98731</v>
      </c>
      <c r="I569" s="183">
        <v>0.71</v>
      </c>
      <c r="J569" s="183">
        <f t="shared" si="8"/>
        <v>70.099999999999994</v>
      </c>
    </row>
    <row r="570" spans="2:10" x14ac:dyDescent="0.25">
      <c r="B570" s="179">
        <v>543</v>
      </c>
      <c r="C570" s="180">
        <v>34325545</v>
      </c>
      <c r="D570" s="180" t="s">
        <v>1098</v>
      </c>
      <c r="E570" s="180" t="s">
        <v>981</v>
      </c>
      <c r="F570" s="181">
        <v>43647</v>
      </c>
      <c r="G570" s="181">
        <v>43737</v>
      </c>
      <c r="H570" s="182">
        <v>145977</v>
      </c>
      <c r="I570" s="183">
        <v>0.71</v>
      </c>
      <c r="J570" s="183">
        <f t="shared" si="8"/>
        <v>103.64</v>
      </c>
    </row>
    <row r="571" spans="2:10" x14ac:dyDescent="0.25">
      <c r="B571" s="179">
        <v>544</v>
      </c>
      <c r="C571" s="180">
        <v>34325545</v>
      </c>
      <c r="D571" s="180" t="s">
        <v>1098</v>
      </c>
      <c r="E571" s="180" t="s">
        <v>982</v>
      </c>
      <c r="F571" s="181">
        <v>43647</v>
      </c>
      <c r="G571" s="181">
        <v>43737</v>
      </c>
      <c r="H571" s="182">
        <v>121219</v>
      </c>
      <c r="I571" s="183">
        <v>0.71</v>
      </c>
      <c r="J571" s="183">
        <f t="shared" si="8"/>
        <v>86.07</v>
      </c>
    </row>
    <row r="572" spans="2:10" x14ac:dyDescent="0.25">
      <c r="B572" s="179">
        <v>545</v>
      </c>
      <c r="C572" s="180">
        <v>34325545</v>
      </c>
      <c r="D572" s="180" t="s">
        <v>1098</v>
      </c>
      <c r="E572" s="180" t="s">
        <v>983</v>
      </c>
      <c r="F572" s="181">
        <v>43647</v>
      </c>
      <c r="G572" s="181">
        <v>43737</v>
      </c>
      <c r="H572" s="182">
        <v>146303</v>
      </c>
      <c r="I572" s="183">
        <v>0.71</v>
      </c>
      <c r="J572" s="183">
        <f t="shared" si="8"/>
        <v>103.88</v>
      </c>
    </row>
    <row r="573" spans="2:10" x14ac:dyDescent="0.25">
      <c r="B573" s="179">
        <v>546</v>
      </c>
      <c r="C573" s="180">
        <v>34325545</v>
      </c>
      <c r="D573" s="180" t="s">
        <v>1098</v>
      </c>
      <c r="E573" s="180" t="s">
        <v>984</v>
      </c>
      <c r="F573" s="181">
        <v>43647</v>
      </c>
      <c r="G573" s="181">
        <v>43737</v>
      </c>
      <c r="H573" s="182">
        <v>40502</v>
      </c>
      <c r="I573" s="183">
        <v>0.71</v>
      </c>
      <c r="J573" s="183">
        <f t="shared" si="8"/>
        <v>28.76</v>
      </c>
    </row>
    <row r="574" spans="2:10" x14ac:dyDescent="0.25">
      <c r="B574" s="179">
        <v>547</v>
      </c>
      <c r="C574" s="180">
        <v>34325545</v>
      </c>
      <c r="D574" s="180" t="s">
        <v>1098</v>
      </c>
      <c r="E574" s="180" t="s">
        <v>985</v>
      </c>
      <c r="F574" s="181">
        <v>43647</v>
      </c>
      <c r="G574" s="181">
        <v>43737</v>
      </c>
      <c r="H574" s="182">
        <v>303219</v>
      </c>
      <c r="I574" s="183">
        <v>0.71</v>
      </c>
      <c r="J574" s="183">
        <f t="shared" si="8"/>
        <v>215.29</v>
      </c>
    </row>
    <row r="575" spans="2:10" x14ac:dyDescent="0.25">
      <c r="B575" s="179">
        <v>548</v>
      </c>
      <c r="C575" s="180">
        <v>34325545</v>
      </c>
      <c r="D575" s="180" t="s">
        <v>1098</v>
      </c>
      <c r="E575" s="180" t="s">
        <v>986</v>
      </c>
      <c r="F575" s="181">
        <v>43647</v>
      </c>
      <c r="G575" s="181">
        <v>43737</v>
      </c>
      <c r="H575" s="182">
        <v>188014</v>
      </c>
      <c r="I575" s="183">
        <v>0.71</v>
      </c>
      <c r="J575" s="183">
        <f t="shared" si="8"/>
        <v>133.49</v>
      </c>
    </row>
    <row r="576" spans="2:10" x14ac:dyDescent="0.25">
      <c r="B576" s="179">
        <v>549</v>
      </c>
      <c r="C576" s="180">
        <v>34331703</v>
      </c>
      <c r="D576" s="180" t="s">
        <v>1099</v>
      </c>
      <c r="E576" s="180" t="s">
        <v>978</v>
      </c>
      <c r="F576" s="181">
        <v>43640</v>
      </c>
      <c r="G576" s="181">
        <v>43653</v>
      </c>
      <c r="H576" s="182">
        <v>294509</v>
      </c>
      <c r="I576" s="183">
        <v>0.71</v>
      </c>
      <c r="J576" s="183">
        <f t="shared" si="8"/>
        <v>209.1</v>
      </c>
    </row>
    <row r="577" spans="2:10" x14ac:dyDescent="0.25">
      <c r="B577" s="179">
        <v>550</v>
      </c>
      <c r="C577" s="180">
        <v>34390936</v>
      </c>
      <c r="D577" s="180" t="s">
        <v>1100</v>
      </c>
      <c r="E577" s="180" t="s">
        <v>974</v>
      </c>
      <c r="F577" s="181">
        <v>43647</v>
      </c>
      <c r="G577" s="181">
        <v>43677</v>
      </c>
      <c r="H577" s="182">
        <v>48683</v>
      </c>
      <c r="I577" s="183">
        <v>0.71</v>
      </c>
      <c r="J577" s="183">
        <f t="shared" si="8"/>
        <v>34.56</v>
      </c>
    </row>
    <row r="578" spans="2:10" x14ac:dyDescent="0.25">
      <c r="B578" s="179">
        <v>551</v>
      </c>
      <c r="C578" s="180">
        <v>34390936</v>
      </c>
      <c r="D578" s="180" t="s">
        <v>1100</v>
      </c>
      <c r="E578" s="180" t="s">
        <v>975</v>
      </c>
      <c r="F578" s="181">
        <v>43647</v>
      </c>
      <c r="G578" s="181">
        <v>43677</v>
      </c>
      <c r="H578" s="182">
        <v>491084</v>
      </c>
      <c r="I578" s="183">
        <v>0.71</v>
      </c>
      <c r="J578" s="183">
        <f t="shared" si="8"/>
        <v>348.67</v>
      </c>
    </row>
    <row r="579" spans="2:10" x14ac:dyDescent="0.25">
      <c r="B579" s="179">
        <v>552</v>
      </c>
      <c r="C579" s="180">
        <v>34390936</v>
      </c>
      <c r="D579" s="180" t="s">
        <v>1100</v>
      </c>
      <c r="E579" s="180" t="s">
        <v>976</v>
      </c>
      <c r="F579" s="181">
        <v>43647</v>
      </c>
      <c r="G579" s="181">
        <v>43677</v>
      </c>
      <c r="H579" s="182">
        <v>98554</v>
      </c>
      <c r="I579" s="183">
        <v>0.71</v>
      </c>
      <c r="J579" s="183">
        <f t="shared" si="8"/>
        <v>69.97</v>
      </c>
    </row>
    <row r="580" spans="2:10" x14ac:dyDescent="0.25">
      <c r="B580" s="179">
        <v>553</v>
      </c>
      <c r="C580" s="180">
        <v>34390936</v>
      </c>
      <c r="D580" s="180" t="s">
        <v>1100</v>
      </c>
      <c r="E580" s="180" t="s">
        <v>977</v>
      </c>
      <c r="F580" s="181">
        <v>43647</v>
      </c>
      <c r="G580" s="181">
        <v>43677</v>
      </c>
      <c r="H580" s="182">
        <v>73118</v>
      </c>
      <c r="I580" s="183">
        <v>0.71</v>
      </c>
      <c r="J580" s="183">
        <f t="shared" si="8"/>
        <v>51.91</v>
      </c>
    </row>
    <row r="581" spans="2:10" x14ac:dyDescent="0.25">
      <c r="B581" s="179">
        <v>554</v>
      </c>
      <c r="C581" s="180">
        <v>34390936</v>
      </c>
      <c r="D581" s="180" t="s">
        <v>1100</v>
      </c>
      <c r="E581" s="180" t="s">
        <v>978</v>
      </c>
      <c r="F581" s="181">
        <v>43647</v>
      </c>
      <c r="G581" s="181">
        <v>43677</v>
      </c>
      <c r="H581" s="182">
        <v>802614</v>
      </c>
      <c r="I581" s="183">
        <v>0.71</v>
      </c>
      <c r="J581" s="183">
        <f t="shared" si="8"/>
        <v>569.86</v>
      </c>
    </row>
    <row r="582" spans="2:10" x14ac:dyDescent="0.25">
      <c r="B582" s="179">
        <v>555</v>
      </c>
      <c r="C582" s="180">
        <v>34390936</v>
      </c>
      <c r="D582" s="180" t="s">
        <v>1100</v>
      </c>
      <c r="E582" s="180" t="s">
        <v>979</v>
      </c>
      <c r="F582" s="181">
        <v>43647</v>
      </c>
      <c r="G582" s="181">
        <v>43677</v>
      </c>
      <c r="H582" s="182">
        <v>33430</v>
      </c>
      <c r="I582" s="183">
        <v>0.71</v>
      </c>
      <c r="J582" s="183">
        <f t="shared" si="8"/>
        <v>23.74</v>
      </c>
    </row>
    <row r="583" spans="2:10" x14ac:dyDescent="0.25">
      <c r="B583" s="179">
        <v>556</v>
      </c>
      <c r="C583" s="180">
        <v>34390936</v>
      </c>
      <c r="D583" s="180" t="s">
        <v>1100</v>
      </c>
      <c r="E583" s="180" t="s">
        <v>980</v>
      </c>
      <c r="F583" s="181">
        <v>43647</v>
      </c>
      <c r="G583" s="181">
        <v>43677</v>
      </c>
      <c r="H583" s="182">
        <v>77929</v>
      </c>
      <c r="I583" s="183">
        <v>0.71</v>
      </c>
      <c r="J583" s="183">
        <f t="shared" si="8"/>
        <v>55.33</v>
      </c>
    </row>
    <row r="584" spans="2:10" x14ac:dyDescent="0.25">
      <c r="B584" s="179">
        <v>557</v>
      </c>
      <c r="C584" s="180">
        <v>34390936</v>
      </c>
      <c r="D584" s="180" t="s">
        <v>1100</v>
      </c>
      <c r="E584" s="180" t="s">
        <v>972</v>
      </c>
      <c r="F584" s="181">
        <v>43647</v>
      </c>
      <c r="G584" s="181">
        <v>43677</v>
      </c>
      <c r="H584" s="182">
        <v>585615</v>
      </c>
      <c r="I584" s="183">
        <v>0.71</v>
      </c>
      <c r="J584" s="183">
        <f t="shared" si="8"/>
        <v>415.79</v>
      </c>
    </row>
    <row r="585" spans="2:10" x14ac:dyDescent="0.25">
      <c r="B585" s="179">
        <v>558</v>
      </c>
      <c r="C585" s="180">
        <v>34390936</v>
      </c>
      <c r="D585" s="180" t="s">
        <v>1100</v>
      </c>
      <c r="E585" s="180" t="s">
        <v>981</v>
      </c>
      <c r="F585" s="181">
        <v>43647</v>
      </c>
      <c r="G585" s="181">
        <v>43677</v>
      </c>
      <c r="H585" s="182">
        <v>825427</v>
      </c>
      <c r="I585" s="183">
        <v>0.71</v>
      </c>
      <c r="J585" s="183">
        <f t="shared" si="8"/>
        <v>586.04999999999995</v>
      </c>
    </row>
    <row r="586" spans="2:10" x14ac:dyDescent="0.25">
      <c r="B586" s="179">
        <v>559</v>
      </c>
      <c r="C586" s="180">
        <v>34390936</v>
      </c>
      <c r="D586" s="180" t="s">
        <v>1100</v>
      </c>
      <c r="E586" s="180" t="s">
        <v>982</v>
      </c>
      <c r="F586" s="181">
        <v>43647</v>
      </c>
      <c r="G586" s="181">
        <v>43677</v>
      </c>
      <c r="H586" s="182">
        <v>715627</v>
      </c>
      <c r="I586" s="183">
        <v>0.71</v>
      </c>
      <c r="J586" s="183">
        <f t="shared" si="8"/>
        <v>508.1</v>
      </c>
    </row>
    <row r="587" spans="2:10" x14ac:dyDescent="0.25">
      <c r="B587" s="179">
        <v>560</v>
      </c>
      <c r="C587" s="180">
        <v>34390936</v>
      </c>
      <c r="D587" s="180" t="s">
        <v>1100</v>
      </c>
      <c r="E587" s="180" t="s">
        <v>983</v>
      </c>
      <c r="F587" s="181">
        <v>43647</v>
      </c>
      <c r="G587" s="181">
        <v>43677</v>
      </c>
      <c r="H587" s="182">
        <v>805399</v>
      </c>
      <c r="I587" s="183">
        <v>0.71</v>
      </c>
      <c r="J587" s="183">
        <f t="shared" si="8"/>
        <v>571.83000000000004</v>
      </c>
    </row>
    <row r="588" spans="2:10" x14ac:dyDescent="0.25">
      <c r="B588" s="179">
        <v>561</v>
      </c>
      <c r="C588" s="180">
        <v>34390936</v>
      </c>
      <c r="D588" s="180" t="s">
        <v>1100</v>
      </c>
      <c r="E588" s="180" t="s">
        <v>984</v>
      </c>
      <c r="F588" s="181">
        <v>43647</v>
      </c>
      <c r="G588" s="181">
        <v>43677</v>
      </c>
      <c r="H588" s="182">
        <v>188748</v>
      </c>
      <c r="I588" s="183">
        <v>0.71</v>
      </c>
      <c r="J588" s="183">
        <f t="shared" si="8"/>
        <v>134.01</v>
      </c>
    </row>
    <row r="589" spans="2:10" x14ac:dyDescent="0.25">
      <c r="B589" s="179">
        <v>562</v>
      </c>
      <c r="C589" s="180">
        <v>34390936</v>
      </c>
      <c r="D589" s="180" t="s">
        <v>1100</v>
      </c>
      <c r="E589" s="180" t="s">
        <v>985</v>
      </c>
      <c r="F589" s="181">
        <v>43647</v>
      </c>
      <c r="G589" s="181">
        <v>43677</v>
      </c>
      <c r="H589" s="182">
        <v>1772505</v>
      </c>
      <c r="I589" s="183">
        <v>0.71</v>
      </c>
      <c r="J589" s="183">
        <f t="shared" si="8"/>
        <v>1258.48</v>
      </c>
    </row>
    <row r="590" spans="2:10" x14ac:dyDescent="0.25">
      <c r="B590" s="179">
        <v>563</v>
      </c>
      <c r="C590" s="180">
        <v>34390936</v>
      </c>
      <c r="D590" s="180" t="s">
        <v>1100</v>
      </c>
      <c r="E590" s="180" t="s">
        <v>986</v>
      </c>
      <c r="F590" s="181">
        <v>43647</v>
      </c>
      <c r="G590" s="181">
        <v>43677</v>
      </c>
      <c r="H590" s="182">
        <v>716436</v>
      </c>
      <c r="I590" s="183">
        <v>0.71</v>
      </c>
      <c r="J590" s="183">
        <f t="shared" si="8"/>
        <v>508.67</v>
      </c>
    </row>
    <row r="591" spans="2:10" x14ac:dyDescent="0.25">
      <c r="B591" s="179">
        <v>564</v>
      </c>
      <c r="C591" s="180">
        <v>34390936</v>
      </c>
      <c r="D591" s="180" t="s">
        <v>1100</v>
      </c>
      <c r="E591" s="180" t="s">
        <v>999</v>
      </c>
      <c r="F591" s="181">
        <v>43647</v>
      </c>
      <c r="G591" s="181">
        <v>43677</v>
      </c>
      <c r="H591" s="182">
        <v>48072</v>
      </c>
      <c r="I591" s="183">
        <v>0.71</v>
      </c>
      <c r="J591" s="183">
        <f t="shared" si="8"/>
        <v>34.130000000000003</v>
      </c>
    </row>
    <row r="592" spans="2:10" x14ac:dyDescent="0.25">
      <c r="B592" s="179">
        <v>565</v>
      </c>
      <c r="C592" s="180">
        <v>34427285</v>
      </c>
      <c r="D592" s="180" t="s">
        <v>1101</v>
      </c>
      <c r="E592" s="180" t="s">
        <v>975</v>
      </c>
      <c r="F592" s="181">
        <v>43635</v>
      </c>
      <c r="G592" s="181">
        <v>43674</v>
      </c>
      <c r="H592" s="182">
        <v>575562</v>
      </c>
      <c r="I592" s="183">
        <v>0.71</v>
      </c>
      <c r="J592" s="183">
        <f t="shared" si="8"/>
        <v>408.65</v>
      </c>
    </row>
    <row r="593" spans="2:10" x14ac:dyDescent="0.25">
      <c r="B593" s="179">
        <v>566</v>
      </c>
      <c r="C593" s="180">
        <v>34427285</v>
      </c>
      <c r="D593" s="180" t="s">
        <v>1101</v>
      </c>
      <c r="E593" s="180" t="s">
        <v>976</v>
      </c>
      <c r="F593" s="181">
        <v>43635</v>
      </c>
      <c r="G593" s="181">
        <v>43674</v>
      </c>
      <c r="H593" s="182">
        <v>119680</v>
      </c>
      <c r="I593" s="183">
        <v>0.71</v>
      </c>
      <c r="J593" s="183">
        <f t="shared" si="8"/>
        <v>84.97</v>
      </c>
    </row>
    <row r="594" spans="2:10" x14ac:dyDescent="0.25">
      <c r="B594" s="179">
        <v>567</v>
      </c>
      <c r="C594" s="180">
        <v>34427285</v>
      </c>
      <c r="D594" s="180" t="s">
        <v>1101</v>
      </c>
      <c r="E594" s="180" t="s">
        <v>977</v>
      </c>
      <c r="F594" s="181">
        <v>43635</v>
      </c>
      <c r="G594" s="181">
        <v>43674</v>
      </c>
      <c r="H594" s="182">
        <v>321</v>
      </c>
      <c r="I594" s="183">
        <v>0.71</v>
      </c>
      <c r="J594" s="183">
        <f t="shared" si="8"/>
        <v>0.23</v>
      </c>
    </row>
    <row r="595" spans="2:10" x14ac:dyDescent="0.25">
      <c r="B595" s="179">
        <v>568</v>
      </c>
      <c r="C595" s="180">
        <v>34427285</v>
      </c>
      <c r="D595" s="180" t="s">
        <v>1101</v>
      </c>
      <c r="E595" s="180" t="s">
        <v>978</v>
      </c>
      <c r="F595" s="181">
        <v>43635</v>
      </c>
      <c r="G595" s="181">
        <v>43674</v>
      </c>
      <c r="H595" s="182">
        <v>995922</v>
      </c>
      <c r="I595" s="183">
        <v>0.71</v>
      </c>
      <c r="J595" s="183">
        <f t="shared" si="8"/>
        <v>707.1</v>
      </c>
    </row>
    <row r="596" spans="2:10" x14ac:dyDescent="0.25">
      <c r="B596" s="179">
        <v>569</v>
      </c>
      <c r="C596" s="180">
        <v>34427285</v>
      </c>
      <c r="D596" s="180" t="s">
        <v>1101</v>
      </c>
      <c r="E596" s="180" t="s">
        <v>980</v>
      </c>
      <c r="F596" s="181">
        <v>43635</v>
      </c>
      <c r="G596" s="181">
        <v>43674</v>
      </c>
      <c r="H596" s="182">
        <v>99848</v>
      </c>
      <c r="I596" s="183">
        <v>0.71</v>
      </c>
      <c r="J596" s="183">
        <f t="shared" si="8"/>
        <v>70.89</v>
      </c>
    </row>
    <row r="597" spans="2:10" x14ac:dyDescent="0.25">
      <c r="B597" s="179">
        <v>570</v>
      </c>
      <c r="C597" s="180">
        <v>34427285</v>
      </c>
      <c r="D597" s="180" t="s">
        <v>1101</v>
      </c>
      <c r="E597" s="180" t="s">
        <v>972</v>
      </c>
      <c r="F597" s="181">
        <v>43635</v>
      </c>
      <c r="G597" s="181">
        <v>43674</v>
      </c>
      <c r="H597" s="182">
        <v>767957</v>
      </c>
      <c r="I597" s="183">
        <v>0.71</v>
      </c>
      <c r="J597" s="183">
        <f t="shared" si="8"/>
        <v>545.25</v>
      </c>
    </row>
    <row r="598" spans="2:10" x14ac:dyDescent="0.25">
      <c r="B598" s="179">
        <v>571</v>
      </c>
      <c r="C598" s="180">
        <v>34427285</v>
      </c>
      <c r="D598" s="180" t="s">
        <v>1101</v>
      </c>
      <c r="E598" s="180" t="s">
        <v>981</v>
      </c>
      <c r="F598" s="181">
        <v>43635</v>
      </c>
      <c r="G598" s="181">
        <v>43674</v>
      </c>
      <c r="H598" s="182">
        <v>1201599</v>
      </c>
      <c r="I598" s="183">
        <v>0.71</v>
      </c>
      <c r="J598" s="183">
        <f t="shared" si="8"/>
        <v>853.14</v>
      </c>
    </row>
    <row r="599" spans="2:10" x14ac:dyDescent="0.25">
      <c r="B599" s="179">
        <v>572</v>
      </c>
      <c r="C599" s="180">
        <v>34427285</v>
      </c>
      <c r="D599" s="180" t="s">
        <v>1101</v>
      </c>
      <c r="E599" s="180" t="s">
        <v>982</v>
      </c>
      <c r="F599" s="181">
        <v>43635</v>
      </c>
      <c r="G599" s="181">
        <v>43674</v>
      </c>
      <c r="H599" s="182">
        <v>884780</v>
      </c>
      <c r="I599" s="183">
        <v>0.71</v>
      </c>
      <c r="J599" s="183">
        <f t="shared" si="8"/>
        <v>628.19000000000005</v>
      </c>
    </row>
    <row r="600" spans="2:10" x14ac:dyDescent="0.25">
      <c r="B600" s="179">
        <v>573</v>
      </c>
      <c r="C600" s="180">
        <v>34427285</v>
      </c>
      <c r="D600" s="180" t="s">
        <v>1101</v>
      </c>
      <c r="E600" s="180" t="s">
        <v>983</v>
      </c>
      <c r="F600" s="181">
        <v>43635</v>
      </c>
      <c r="G600" s="181">
        <v>43674</v>
      </c>
      <c r="H600" s="182">
        <v>958878</v>
      </c>
      <c r="I600" s="183">
        <v>0.71</v>
      </c>
      <c r="J600" s="183">
        <f t="shared" si="8"/>
        <v>680.8</v>
      </c>
    </row>
    <row r="601" spans="2:10" x14ac:dyDescent="0.25">
      <c r="B601" s="179">
        <v>574</v>
      </c>
      <c r="C601" s="180">
        <v>34427285</v>
      </c>
      <c r="D601" s="180" t="s">
        <v>1101</v>
      </c>
      <c r="E601" s="180" t="s">
        <v>984</v>
      </c>
      <c r="F601" s="181">
        <v>43635</v>
      </c>
      <c r="G601" s="181">
        <v>43674</v>
      </c>
      <c r="H601" s="182">
        <v>234680</v>
      </c>
      <c r="I601" s="183">
        <v>0.71</v>
      </c>
      <c r="J601" s="183">
        <f t="shared" si="8"/>
        <v>166.62</v>
      </c>
    </row>
    <row r="602" spans="2:10" x14ac:dyDescent="0.25">
      <c r="B602" s="179">
        <v>575</v>
      </c>
      <c r="C602" s="180">
        <v>34427285</v>
      </c>
      <c r="D602" s="180" t="s">
        <v>1101</v>
      </c>
      <c r="E602" s="180" t="s">
        <v>985</v>
      </c>
      <c r="F602" s="181">
        <v>43635</v>
      </c>
      <c r="G602" s="181">
        <v>43674</v>
      </c>
      <c r="H602" s="182">
        <v>2242284</v>
      </c>
      <c r="I602" s="183">
        <v>0.71</v>
      </c>
      <c r="J602" s="183">
        <f t="shared" si="8"/>
        <v>1592.02</v>
      </c>
    </row>
    <row r="603" spans="2:10" x14ac:dyDescent="0.25">
      <c r="B603" s="179">
        <v>576</v>
      </c>
      <c r="C603" s="180">
        <v>34427285</v>
      </c>
      <c r="D603" s="180" t="s">
        <v>1101</v>
      </c>
      <c r="E603" s="180" t="s">
        <v>999</v>
      </c>
      <c r="F603" s="181">
        <v>43635</v>
      </c>
      <c r="G603" s="181">
        <v>43674</v>
      </c>
      <c r="H603" s="182">
        <v>55234</v>
      </c>
      <c r="I603" s="183">
        <v>0.71</v>
      </c>
      <c r="J603" s="183">
        <f t="shared" si="8"/>
        <v>39.22</v>
      </c>
    </row>
    <row r="604" spans="2:10" x14ac:dyDescent="0.25">
      <c r="B604" s="179">
        <v>577</v>
      </c>
      <c r="C604" s="180">
        <v>34435521</v>
      </c>
      <c r="D604" s="180" t="s">
        <v>1102</v>
      </c>
      <c r="E604" s="180" t="s">
        <v>974</v>
      </c>
      <c r="F604" s="181">
        <v>43647</v>
      </c>
      <c r="G604" s="181">
        <v>43677</v>
      </c>
      <c r="H604" s="182">
        <v>50910</v>
      </c>
      <c r="I604" s="183">
        <v>0.71</v>
      </c>
      <c r="J604" s="183">
        <f t="shared" ref="J604:J667" si="9">ROUND(H604*(I604/1000),2)</f>
        <v>36.15</v>
      </c>
    </row>
    <row r="605" spans="2:10" x14ac:dyDescent="0.25">
      <c r="B605" s="179">
        <v>578</v>
      </c>
      <c r="C605" s="180">
        <v>34435521</v>
      </c>
      <c r="D605" s="180" t="s">
        <v>1102</v>
      </c>
      <c r="E605" s="180" t="s">
        <v>975</v>
      </c>
      <c r="F605" s="181">
        <v>43647</v>
      </c>
      <c r="G605" s="181">
        <v>43677</v>
      </c>
      <c r="H605" s="182">
        <v>513294</v>
      </c>
      <c r="I605" s="183">
        <v>0.71</v>
      </c>
      <c r="J605" s="183">
        <f t="shared" si="9"/>
        <v>364.44</v>
      </c>
    </row>
    <row r="606" spans="2:10" x14ac:dyDescent="0.25">
      <c r="B606" s="179">
        <v>579</v>
      </c>
      <c r="C606" s="180">
        <v>34435521</v>
      </c>
      <c r="D606" s="180" t="s">
        <v>1102</v>
      </c>
      <c r="E606" s="180" t="s">
        <v>976</v>
      </c>
      <c r="F606" s="181">
        <v>43647</v>
      </c>
      <c r="G606" s="181">
        <v>43677</v>
      </c>
      <c r="H606" s="182">
        <v>103186</v>
      </c>
      <c r="I606" s="183">
        <v>0.71</v>
      </c>
      <c r="J606" s="183">
        <f t="shared" si="9"/>
        <v>73.260000000000005</v>
      </c>
    </row>
    <row r="607" spans="2:10" x14ac:dyDescent="0.25">
      <c r="B607" s="179">
        <v>580</v>
      </c>
      <c r="C607" s="180">
        <v>34435521</v>
      </c>
      <c r="D607" s="180" t="s">
        <v>1102</v>
      </c>
      <c r="E607" s="180" t="s">
        <v>977</v>
      </c>
      <c r="F607" s="181">
        <v>43647</v>
      </c>
      <c r="G607" s="181">
        <v>43677</v>
      </c>
      <c r="H607" s="182">
        <v>76224</v>
      </c>
      <c r="I607" s="183">
        <v>0.71</v>
      </c>
      <c r="J607" s="183">
        <f t="shared" si="9"/>
        <v>54.12</v>
      </c>
    </row>
    <row r="608" spans="2:10" x14ac:dyDescent="0.25">
      <c r="B608" s="179">
        <v>581</v>
      </c>
      <c r="C608" s="180">
        <v>34435521</v>
      </c>
      <c r="D608" s="180" t="s">
        <v>1102</v>
      </c>
      <c r="E608" s="180" t="s">
        <v>978</v>
      </c>
      <c r="F608" s="181">
        <v>43647</v>
      </c>
      <c r="G608" s="181">
        <v>43677</v>
      </c>
      <c r="H608" s="182">
        <v>835926</v>
      </c>
      <c r="I608" s="183">
        <v>0.71</v>
      </c>
      <c r="J608" s="183">
        <f t="shared" si="9"/>
        <v>593.51</v>
      </c>
    </row>
    <row r="609" spans="2:10" x14ac:dyDescent="0.25">
      <c r="B609" s="179">
        <v>582</v>
      </c>
      <c r="C609" s="180">
        <v>34435521</v>
      </c>
      <c r="D609" s="180" t="s">
        <v>1102</v>
      </c>
      <c r="E609" s="180" t="s">
        <v>979</v>
      </c>
      <c r="F609" s="181">
        <v>43647</v>
      </c>
      <c r="G609" s="181">
        <v>43677</v>
      </c>
      <c r="H609" s="182">
        <v>34413</v>
      </c>
      <c r="I609" s="183">
        <v>0.71</v>
      </c>
      <c r="J609" s="183">
        <f t="shared" si="9"/>
        <v>24.43</v>
      </c>
    </row>
    <row r="610" spans="2:10" x14ac:dyDescent="0.25">
      <c r="B610" s="179">
        <v>583</v>
      </c>
      <c r="C610" s="180">
        <v>34435521</v>
      </c>
      <c r="D610" s="180" t="s">
        <v>1102</v>
      </c>
      <c r="E610" s="180" t="s">
        <v>980</v>
      </c>
      <c r="F610" s="181">
        <v>43647</v>
      </c>
      <c r="G610" s="181">
        <v>43677</v>
      </c>
      <c r="H610" s="182">
        <v>80634</v>
      </c>
      <c r="I610" s="183">
        <v>0.71</v>
      </c>
      <c r="J610" s="183">
        <f t="shared" si="9"/>
        <v>57.25</v>
      </c>
    </row>
    <row r="611" spans="2:10" x14ac:dyDescent="0.25">
      <c r="B611" s="179">
        <v>584</v>
      </c>
      <c r="C611" s="180">
        <v>34435521</v>
      </c>
      <c r="D611" s="180" t="s">
        <v>1102</v>
      </c>
      <c r="E611" s="180" t="s">
        <v>972</v>
      </c>
      <c r="F611" s="181">
        <v>43647</v>
      </c>
      <c r="G611" s="181">
        <v>43677</v>
      </c>
      <c r="H611" s="182">
        <v>609008</v>
      </c>
      <c r="I611" s="183">
        <v>0.71</v>
      </c>
      <c r="J611" s="183">
        <f t="shared" si="9"/>
        <v>432.4</v>
      </c>
    </row>
    <row r="612" spans="2:10" x14ac:dyDescent="0.25">
      <c r="B612" s="179">
        <v>585</v>
      </c>
      <c r="C612" s="180">
        <v>34435521</v>
      </c>
      <c r="D612" s="180" t="s">
        <v>1102</v>
      </c>
      <c r="E612" s="180" t="s">
        <v>981</v>
      </c>
      <c r="F612" s="181">
        <v>43647</v>
      </c>
      <c r="G612" s="181">
        <v>43677</v>
      </c>
      <c r="H612" s="182">
        <v>878846</v>
      </c>
      <c r="I612" s="183">
        <v>0.71</v>
      </c>
      <c r="J612" s="183">
        <f t="shared" si="9"/>
        <v>623.98</v>
      </c>
    </row>
    <row r="613" spans="2:10" x14ac:dyDescent="0.25">
      <c r="B613" s="179">
        <v>586</v>
      </c>
      <c r="C613" s="180">
        <v>34435521</v>
      </c>
      <c r="D613" s="180" t="s">
        <v>1102</v>
      </c>
      <c r="E613" s="180" t="s">
        <v>982</v>
      </c>
      <c r="F613" s="181">
        <v>43647</v>
      </c>
      <c r="G613" s="181">
        <v>43677</v>
      </c>
      <c r="H613" s="182">
        <v>753934</v>
      </c>
      <c r="I613" s="183">
        <v>0.71</v>
      </c>
      <c r="J613" s="183">
        <f t="shared" si="9"/>
        <v>535.29</v>
      </c>
    </row>
    <row r="614" spans="2:10" x14ac:dyDescent="0.25">
      <c r="B614" s="179">
        <v>587</v>
      </c>
      <c r="C614" s="180">
        <v>34435521</v>
      </c>
      <c r="D614" s="180" t="s">
        <v>1102</v>
      </c>
      <c r="E614" s="180" t="s">
        <v>983</v>
      </c>
      <c r="F614" s="181">
        <v>43647</v>
      </c>
      <c r="G614" s="181">
        <v>43677</v>
      </c>
      <c r="H614" s="182">
        <v>828173</v>
      </c>
      <c r="I614" s="183">
        <v>0.71</v>
      </c>
      <c r="J614" s="183">
        <f t="shared" si="9"/>
        <v>588</v>
      </c>
    </row>
    <row r="615" spans="2:10" x14ac:dyDescent="0.25">
      <c r="B615" s="179">
        <v>588</v>
      </c>
      <c r="C615" s="180">
        <v>34435521</v>
      </c>
      <c r="D615" s="180" t="s">
        <v>1102</v>
      </c>
      <c r="E615" s="180" t="s">
        <v>984</v>
      </c>
      <c r="F615" s="181">
        <v>43647</v>
      </c>
      <c r="G615" s="181">
        <v>43677</v>
      </c>
      <c r="H615" s="182">
        <v>195804</v>
      </c>
      <c r="I615" s="183">
        <v>0.71</v>
      </c>
      <c r="J615" s="183">
        <f t="shared" si="9"/>
        <v>139.02000000000001</v>
      </c>
    </row>
    <row r="616" spans="2:10" x14ac:dyDescent="0.25">
      <c r="B616" s="179">
        <v>589</v>
      </c>
      <c r="C616" s="180">
        <v>34435521</v>
      </c>
      <c r="D616" s="180" t="s">
        <v>1102</v>
      </c>
      <c r="E616" s="180" t="s">
        <v>985</v>
      </c>
      <c r="F616" s="181">
        <v>43647</v>
      </c>
      <c r="G616" s="181">
        <v>43677</v>
      </c>
      <c r="H616" s="182">
        <v>1871780</v>
      </c>
      <c r="I616" s="183">
        <v>0.71</v>
      </c>
      <c r="J616" s="183">
        <f t="shared" si="9"/>
        <v>1328.96</v>
      </c>
    </row>
    <row r="617" spans="2:10" x14ac:dyDescent="0.25">
      <c r="B617" s="179">
        <v>590</v>
      </c>
      <c r="C617" s="180">
        <v>34435521</v>
      </c>
      <c r="D617" s="180" t="s">
        <v>1102</v>
      </c>
      <c r="E617" s="180" t="s">
        <v>986</v>
      </c>
      <c r="F617" s="181">
        <v>43647</v>
      </c>
      <c r="G617" s="181">
        <v>43677</v>
      </c>
      <c r="H617" s="182">
        <v>731647</v>
      </c>
      <c r="I617" s="183">
        <v>0.71</v>
      </c>
      <c r="J617" s="183">
        <f t="shared" si="9"/>
        <v>519.47</v>
      </c>
    </row>
    <row r="618" spans="2:10" x14ac:dyDescent="0.25">
      <c r="B618" s="179">
        <v>591</v>
      </c>
      <c r="C618" s="180">
        <v>34435521</v>
      </c>
      <c r="D618" s="180" t="s">
        <v>1102</v>
      </c>
      <c r="E618" s="180" t="s">
        <v>999</v>
      </c>
      <c r="F618" s="181">
        <v>43647</v>
      </c>
      <c r="G618" s="181">
        <v>43677</v>
      </c>
      <c r="H618" s="182">
        <v>50270</v>
      </c>
      <c r="I618" s="183">
        <v>0.71</v>
      </c>
      <c r="J618" s="183">
        <f t="shared" si="9"/>
        <v>35.69</v>
      </c>
    </row>
    <row r="619" spans="2:10" x14ac:dyDescent="0.25">
      <c r="B619" s="179">
        <v>592</v>
      </c>
      <c r="C619" s="180">
        <v>34448868</v>
      </c>
      <c r="D619" s="180" t="s">
        <v>1103</v>
      </c>
      <c r="E619" s="180" t="s">
        <v>974</v>
      </c>
      <c r="F619" s="181">
        <v>43636</v>
      </c>
      <c r="G619" s="181">
        <v>43653</v>
      </c>
      <c r="H619" s="182">
        <v>14012</v>
      </c>
      <c r="I619" s="183">
        <v>0.71</v>
      </c>
      <c r="J619" s="183">
        <f t="shared" si="9"/>
        <v>9.9499999999999993</v>
      </c>
    </row>
    <row r="620" spans="2:10" x14ac:dyDescent="0.25">
      <c r="B620" s="179">
        <v>593</v>
      </c>
      <c r="C620" s="180">
        <v>34448868</v>
      </c>
      <c r="D620" s="180" t="s">
        <v>1103</v>
      </c>
      <c r="E620" s="180" t="s">
        <v>975</v>
      </c>
      <c r="F620" s="181">
        <v>43636</v>
      </c>
      <c r="G620" s="181">
        <v>43653</v>
      </c>
      <c r="H620" s="182">
        <v>144657</v>
      </c>
      <c r="I620" s="183">
        <v>0.71</v>
      </c>
      <c r="J620" s="183">
        <f t="shared" si="9"/>
        <v>102.71</v>
      </c>
    </row>
    <row r="621" spans="2:10" x14ac:dyDescent="0.25">
      <c r="B621" s="179">
        <v>594</v>
      </c>
      <c r="C621" s="180">
        <v>34448868</v>
      </c>
      <c r="D621" s="180" t="s">
        <v>1103</v>
      </c>
      <c r="E621" s="180" t="s">
        <v>976</v>
      </c>
      <c r="F621" s="181">
        <v>43636</v>
      </c>
      <c r="G621" s="181">
        <v>43653</v>
      </c>
      <c r="H621" s="182">
        <v>27089</v>
      </c>
      <c r="I621" s="183">
        <v>0.71</v>
      </c>
      <c r="J621" s="183">
        <f t="shared" si="9"/>
        <v>19.23</v>
      </c>
    </row>
    <row r="622" spans="2:10" x14ac:dyDescent="0.25">
      <c r="B622" s="179">
        <v>595</v>
      </c>
      <c r="C622" s="180">
        <v>34448868</v>
      </c>
      <c r="D622" s="180" t="s">
        <v>1103</v>
      </c>
      <c r="E622" s="180" t="s">
        <v>977</v>
      </c>
      <c r="F622" s="181">
        <v>43636</v>
      </c>
      <c r="G622" s="181">
        <v>43653</v>
      </c>
      <c r="H622" s="182">
        <v>17614</v>
      </c>
      <c r="I622" s="183">
        <v>0.71</v>
      </c>
      <c r="J622" s="183">
        <f t="shared" si="9"/>
        <v>12.51</v>
      </c>
    </row>
    <row r="623" spans="2:10" x14ac:dyDescent="0.25">
      <c r="B623" s="179">
        <v>596</v>
      </c>
      <c r="C623" s="180">
        <v>34448868</v>
      </c>
      <c r="D623" s="180" t="s">
        <v>1103</v>
      </c>
      <c r="E623" s="180" t="s">
        <v>978</v>
      </c>
      <c r="F623" s="181">
        <v>43636</v>
      </c>
      <c r="G623" s="181">
        <v>43653</v>
      </c>
      <c r="H623" s="182">
        <v>278701</v>
      </c>
      <c r="I623" s="183">
        <v>0.71</v>
      </c>
      <c r="J623" s="183">
        <f t="shared" si="9"/>
        <v>197.88</v>
      </c>
    </row>
    <row r="624" spans="2:10" x14ac:dyDescent="0.25">
      <c r="B624" s="179">
        <v>597</v>
      </c>
      <c r="C624" s="180">
        <v>34448868</v>
      </c>
      <c r="D624" s="180" t="s">
        <v>1103</v>
      </c>
      <c r="E624" s="180" t="s">
        <v>979</v>
      </c>
      <c r="F624" s="181">
        <v>43636</v>
      </c>
      <c r="G624" s="181">
        <v>43653</v>
      </c>
      <c r="H624" s="182">
        <v>7955</v>
      </c>
      <c r="I624" s="183">
        <v>0.71</v>
      </c>
      <c r="J624" s="183">
        <f t="shared" si="9"/>
        <v>5.65</v>
      </c>
    </row>
    <row r="625" spans="2:10" x14ac:dyDescent="0.25">
      <c r="B625" s="179">
        <v>598</v>
      </c>
      <c r="C625" s="180">
        <v>34448868</v>
      </c>
      <c r="D625" s="180" t="s">
        <v>1103</v>
      </c>
      <c r="E625" s="180" t="s">
        <v>980</v>
      </c>
      <c r="F625" s="181">
        <v>43636</v>
      </c>
      <c r="G625" s="181">
        <v>43653</v>
      </c>
      <c r="H625" s="182">
        <v>25977</v>
      </c>
      <c r="I625" s="183">
        <v>0.71</v>
      </c>
      <c r="J625" s="183">
        <f t="shared" si="9"/>
        <v>18.440000000000001</v>
      </c>
    </row>
    <row r="626" spans="2:10" x14ac:dyDescent="0.25">
      <c r="B626" s="179">
        <v>599</v>
      </c>
      <c r="C626" s="180">
        <v>34448868</v>
      </c>
      <c r="D626" s="180" t="s">
        <v>1103</v>
      </c>
      <c r="E626" s="180" t="s">
        <v>972</v>
      </c>
      <c r="F626" s="181">
        <v>43636</v>
      </c>
      <c r="G626" s="181">
        <v>43653</v>
      </c>
      <c r="H626" s="182">
        <v>204439</v>
      </c>
      <c r="I626" s="183">
        <v>0.71</v>
      </c>
      <c r="J626" s="183">
        <f t="shared" si="9"/>
        <v>145.15</v>
      </c>
    </row>
    <row r="627" spans="2:10" x14ac:dyDescent="0.25">
      <c r="B627" s="179">
        <v>600</v>
      </c>
      <c r="C627" s="180">
        <v>34448868</v>
      </c>
      <c r="D627" s="180" t="s">
        <v>1103</v>
      </c>
      <c r="E627" s="180" t="s">
        <v>981</v>
      </c>
      <c r="F627" s="181">
        <v>43636</v>
      </c>
      <c r="G627" s="181">
        <v>43653</v>
      </c>
      <c r="H627" s="182">
        <v>314111</v>
      </c>
      <c r="I627" s="183">
        <v>0.71</v>
      </c>
      <c r="J627" s="183">
        <f t="shared" si="9"/>
        <v>223.02</v>
      </c>
    </row>
    <row r="628" spans="2:10" x14ac:dyDescent="0.25">
      <c r="B628" s="179">
        <v>601</v>
      </c>
      <c r="C628" s="180">
        <v>34448868</v>
      </c>
      <c r="D628" s="180" t="s">
        <v>1103</v>
      </c>
      <c r="E628" s="180" t="s">
        <v>982</v>
      </c>
      <c r="F628" s="181">
        <v>43636</v>
      </c>
      <c r="G628" s="181">
        <v>43653</v>
      </c>
      <c r="H628" s="182">
        <v>207688</v>
      </c>
      <c r="I628" s="183">
        <v>0.71</v>
      </c>
      <c r="J628" s="183">
        <f t="shared" si="9"/>
        <v>147.46</v>
      </c>
    </row>
    <row r="629" spans="2:10" x14ac:dyDescent="0.25">
      <c r="B629" s="179">
        <v>602</v>
      </c>
      <c r="C629" s="180">
        <v>34448868</v>
      </c>
      <c r="D629" s="180" t="s">
        <v>1103</v>
      </c>
      <c r="E629" s="180" t="s">
        <v>983</v>
      </c>
      <c r="F629" s="181">
        <v>43636</v>
      </c>
      <c r="G629" s="181">
        <v>43653</v>
      </c>
      <c r="H629" s="182">
        <v>281997</v>
      </c>
      <c r="I629" s="183">
        <v>0.71</v>
      </c>
      <c r="J629" s="183">
        <f t="shared" si="9"/>
        <v>200.22</v>
      </c>
    </row>
    <row r="630" spans="2:10" x14ac:dyDescent="0.25">
      <c r="B630" s="179">
        <v>603</v>
      </c>
      <c r="C630" s="180">
        <v>34448868</v>
      </c>
      <c r="D630" s="180" t="s">
        <v>1103</v>
      </c>
      <c r="E630" s="180" t="s">
        <v>984</v>
      </c>
      <c r="F630" s="181">
        <v>43636</v>
      </c>
      <c r="G630" s="181">
        <v>43653</v>
      </c>
      <c r="H630" s="182">
        <v>60034</v>
      </c>
      <c r="I630" s="183">
        <v>0.71</v>
      </c>
      <c r="J630" s="183">
        <f t="shared" si="9"/>
        <v>42.62</v>
      </c>
    </row>
    <row r="631" spans="2:10" x14ac:dyDescent="0.25">
      <c r="B631" s="179">
        <v>604</v>
      </c>
      <c r="C631" s="180">
        <v>34448868</v>
      </c>
      <c r="D631" s="180" t="s">
        <v>1103</v>
      </c>
      <c r="E631" s="180" t="s">
        <v>985</v>
      </c>
      <c r="F631" s="181">
        <v>43636</v>
      </c>
      <c r="G631" s="181">
        <v>43653</v>
      </c>
      <c r="H631" s="182">
        <v>505661</v>
      </c>
      <c r="I631" s="183">
        <v>0.71</v>
      </c>
      <c r="J631" s="183">
        <f t="shared" si="9"/>
        <v>359.02</v>
      </c>
    </row>
    <row r="632" spans="2:10" x14ac:dyDescent="0.25">
      <c r="B632" s="179">
        <v>605</v>
      </c>
      <c r="C632" s="180">
        <v>34448868</v>
      </c>
      <c r="D632" s="180" t="s">
        <v>1103</v>
      </c>
      <c r="E632" s="180" t="s">
        <v>986</v>
      </c>
      <c r="F632" s="181">
        <v>43636</v>
      </c>
      <c r="G632" s="181">
        <v>43653</v>
      </c>
      <c r="H632" s="182">
        <v>185505</v>
      </c>
      <c r="I632" s="183">
        <v>0.71</v>
      </c>
      <c r="J632" s="183">
        <f t="shared" si="9"/>
        <v>131.71</v>
      </c>
    </row>
    <row r="633" spans="2:10" x14ac:dyDescent="0.25">
      <c r="B633" s="179">
        <v>606</v>
      </c>
      <c r="C633" s="180">
        <v>34448868</v>
      </c>
      <c r="D633" s="180" t="s">
        <v>1103</v>
      </c>
      <c r="E633" s="180" t="s">
        <v>999</v>
      </c>
      <c r="F633" s="181">
        <v>43636</v>
      </c>
      <c r="G633" s="181">
        <v>43653</v>
      </c>
      <c r="H633" s="182">
        <v>14098</v>
      </c>
      <c r="I633" s="183">
        <v>0.71</v>
      </c>
      <c r="J633" s="183">
        <f t="shared" si="9"/>
        <v>10.01</v>
      </c>
    </row>
    <row r="634" spans="2:10" x14ac:dyDescent="0.25">
      <c r="B634" s="179">
        <v>607</v>
      </c>
      <c r="C634" s="180">
        <v>34482143</v>
      </c>
      <c r="D634" s="180" t="s">
        <v>1104</v>
      </c>
      <c r="E634" s="180" t="s">
        <v>974</v>
      </c>
      <c r="F634" s="181">
        <v>43637</v>
      </c>
      <c r="G634" s="181">
        <v>43681</v>
      </c>
      <c r="H634" s="182">
        <v>26751</v>
      </c>
      <c r="I634" s="183">
        <v>0.71</v>
      </c>
      <c r="J634" s="183">
        <f t="shared" si="9"/>
        <v>18.989999999999998</v>
      </c>
    </row>
    <row r="635" spans="2:10" x14ac:dyDescent="0.25">
      <c r="B635" s="179">
        <v>608</v>
      </c>
      <c r="C635" s="180">
        <v>34482143</v>
      </c>
      <c r="D635" s="180" t="s">
        <v>1104</v>
      </c>
      <c r="E635" s="180" t="s">
        <v>975</v>
      </c>
      <c r="F635" s="181">
        <v>43637</v>
      </c>
      <c r="G635" s="181">
        <v>43681</v>
      </c>
      <c r="H635" s="182">
        <v>247266</v>
      </c>
      <c r="I635" s="183">
        <v>0.71</v>
      </c>
      <c r="J635" s="183">
        <f t="shared" si="9"/>
        <v>175.56</v>
      </c>
    </row>
    <row r="636" spans="2:10" x14ac:dyDescent="0.25">
      <c r="B636" s="179">
        <v>609</v>
      </c>
      <c r="C636" s="180">
        <v>34482143</v>
      </c>
      <c r="D636" s="180" t="s">
        <v>1104</v>
      </c>
      <c r="E636" s="180" t="s">
        <v>976</v>
      </c>
      <c r="F636" s="181">
        <v>43637</v>
      </c>
      <c r="G636" s="181">
        <v>43681</v>
      </c>
      <c r="H636" s="182">
        <v>48261</v>
      </c>
      <c r="I636" s="183">
        <v>0.71</v>
      </c>
      <c r="J636" s="183">
        <f t="shared" si="9"/>
        <v>34.270000000000003</v>
      </c>
    </row>
    <row r="637" spans="2:10" x14ac:dyDescent="0.25">
      <c r="B637" s="179">
        <v>610</v>
      </c>
      <c r="C637" s="180">
        <v>34482143</v>
      </c>
      <c r="D637" s="180" t="s">
        <v>1104</v>
      </c>
      <c r="E637" s="180" t="s">
        <v>977</v>
      </c>
      <c r="F637" s="181">
        <v>43637</v>
      </c>
      <c r="G637" s="181">
        <v>43681</v>
      </c>
      <c r="H637" s="182">
        <v>26423</v>
      </c>
      <c r="I637" s="183">
        <v>0.71</v>
      </c>
      <c r="J637" s="183">
        <f t="shared" si="9"/>
        <v>18.760000000000002</v>
      </c>
    </row>
    <row r="638" spans="2:10" x14ac:dyDescent="0.25">
      <c r="B638" s="179">
        <v>611</v>
      </c>
      <c r="C638" s="180">
        <v>34482143</v>
      </c>
      <c r="D638" s="180" t="s">
        <v>1104</v>
      </c>
      <c r="E638" s="180" t="s">
        <v>978</v>
      </c>
      <c r="F638" s="181">
        <v>43637</v>
      </c>
      <c r="G638" s="181">
        <v>43681</v>
      </c>
      <c r="H638" s="182">
        <v>439827</v>
      </c>
      <c r="I638" s="183">
        <v>0.71</v>
      </c>
      <c r="J638" s="183">
        <f t="shared" si="9"/>
        <v>312.27999999999997</v>
      </c>
    </row>
    <row r="639" spans="2:10" x14ac:dyDescent="0.25">
      <c r="B639" s="179">
        <v>612</v>
      </c>
      <c r="C639" s="180">
        <v>34482143</v>
      </c>
      <c r="D639" s="180" t="s">
        <v>1104</v>
      </c>
      <c r="E639" s="180" t="s">
        <v>979</v>
      </c>
      <c r="F639" s="181">
        <v>43637</v>
      </c>
      <c r="G639" s="181">
        <v>43681</v>
      </c>
      <c r="H639" s="182">
        <v>15640</v>
      </c>
      <c r="I639" s="183">
        <v>0.71</v>
      </c>
      <c r="J639" s="183">
        <f t="shared" si="9"/>
        <v>11.1</v>
      </c>
    </row>
    <row r="640" spans="2:10" x14ac:dyDescent="0.25">
      <c r="B640" s="179">
        <v>613</v>
      </c>
      <c r="C640" s="180">
        <v>34482143</v>
      </c>
      <c r="D640" s="180" t="s">
        <v>1104</v>
      </c>
      <c r="E640" s="180" t="s">
        <v>980</v>
      </c>
      <c r="F640" s="181">
        <v>43637</v>
      </c>
      <c r="G640" s="181">
        <v>43681</v>
      </c>
      <c r="H640" s="182">
        <v>41973</v>
      </c>
      <c r="I640" s="183">
        <v>0.71</v>
      </c>
      <c r="J640" s="183">
        <f t="shared" si="9"/>
        <v>29.8</v>
      </c>
    </row>
    <row r="641" spans="2:10" x14ac:dyDescent="0.25">
      <c r="B641" s="179">
        <v>614</v>
      </c>
      <c r="C641" s="180">
        <v>34482143</v>
      </c>
      <c r="D641" s="180" t="s">
        <v>1104</v>
      </c>
      <c r="E641" s="180" t="s">
        <v>972</v>
      </c>
      <c r="F641" s="181">
        <v>43637</v>
      </c>
      <c r="G641" s="181">
        <v>43681</v>
      </c>
      <c r="H641" s="182">
        <v>326213</v>
      </c>
      <c r="I641" s="183">
        <v>0.71</v>
      </c>
      <c r="J641" s="183">
        <f t="shared" si="9"/>
        <v>231.61</v>
      </c>
    </row>
    <row r="642" spans="2:10" x14ac:dyDescent="0.25">
      <c r="B642" s="179">
        <v>615</v>
      </c>
      <c r="C642" s="180">
        <v>34482143</v>
      </c>
      <c r="D642" s="180" t="s">
        <v>1104</v>
      </c>
      <c r="E642" s="180" t="s">
        <v>981</v>
      </c>
      <c r="F642" s="181">
        <v>43637</v>
      </c>
      <c r="G642" s="181">
        <v>43681</v>
      </c>
      <c r="H642" s="182">
        <v>503368</v>
      </c>
      <c r="I642" s="183">
        <v>0.71</v>
      </c>
      <c r="J642" s="183">
        <f t="shared" si="9"/>
        <v>357.39</v>
      </c>
    </row>
    <row r="643" spans="2:10" x14ac:dyDescent="0.25">
      <c r="B643" s="179">
        <v>616</v>
      </c>
      <c r="C643" s="180">
        <v>34482143</v>
      </c>
      <c r="D643" s="180" t="s">
        <v>1104</v>
      </c>
      <c r="E643" s="180" t="s">
        <v>982</v>
      </c>
      <c r="F643" s="181">
        <v>43637</v>
      </c>
      <c r="G643" s="181">
        <v>43681</v>
      </c>
      <c r="H643" s="182">
        <v>338039</v>
      </c>
      <c r="I643" s="183">
        <v>0.71</v>
      </c>
      <c r="J643" s="183">
        <f t="shared" si="9"/>
        <v>240.01</v>
      </c>
    </row>
    <row r="644" spans="2:10" x14ac:dyDescent="0.25">
      <c r="B644" s="179">
        <v>617</v>
      </c>
      <c r="C644" s="180">
        <v>34482143</v>
      </c>
      <c r="D644" s="180" t="s">
        <v>1104</v>
      </c>
      <c r="E644" s="180" t="s">
        <v>983</v>
      </c>
      <c r="F644" s="181">
        <v>43637</v>
      </c>
      <c r="G644" s="181">
        <v>43681</v>
      </c>
      <c r="H644" s="182">
        <v>469031</v>
      </c>
      <c r="I644" s="183">
        <v>0.71</v>
      </c>
      <c r="J644" s="183">
        <f t="shared" si="9"/>
        <v>333.01</v>
      </c>
    </row>
    <row r="645" spans="2:10" x14ac:dyDescent="0.25">
      <c r="B645" s="179">
        <v>618</v>
      </c>
      <c r="C645" s="180">
        <v>34482143</v>
      </c>
      <c r="D645" s="180" t="s">
        <v>1104</v>
      </c>
      <c r="E645" s="180" t="s">
        <v>984</v>
      </c>
      <c r="F645" s="181">
        <v>43637</v>
      </c>
      <c r="G645" s="181">
        <v>43681</v>
      </c>
      <c r="H645" s="182">
        <v>101422</v>
      </c>
      <c r="I645" s="183">
        <v>0.71</v>
      </c>
      <c r="J645" s="183">
        <f t="shared" si="9"/>
        <v>72.010000000000005</v>
      </c>
    </row>
    <row r="646" spans="2:10" x14ac:dyDescent="0.25">
      <c r="B646" s="179">
        <v>619</v>
      </c>
      <c r="C646" s="180">
        <v>34482143</v>
      </c>
      <c r="D646" s="180" t="s">
        <v>1104</v>
      </c>
      <c r="E646" s="180" t="s">
        <v>985</v>
      </c>
      <c r="F646" s="181">
        <v>43637</v>
      </c>
      <c r="G646" s="181">
        <v>43681</v>
      </c>
      <c r="H646" s="182">
        <v>953297</v>
      </c>
      <c r="I646" s="183">
        <v>0.71</v>
      </c>
      <c r="J646" s="183">
        <f t="shared" si="9"/>
        <v>676.84</v>
      </c>
    </row>
    <row r="647" spans="2:10" x14ac:dyDescent="0.25">
      <c r="B647" s="179">
        <v>620</v>
      </c>
      <c r="C647" s="180">
        <v>34482143</v>
      </c>
      <c r="D647" s="180" t="s">
        <v>1104</v>
      </c>
      <c r="E647" s="180" t="s">
        <v>986</v>
      </c>
      <c r="F647" s="181">
        <v>43637</v>
      </c>
      <c r="G647" s="181">
        <v>43681</v>
      </c>
      <c r="H647" s="182">
        <v>309639</v>
      </c>
      <c r="I647" s="183">
        <v>0.71</v>
      </c>
      <c r="J647" s="183">
        <f t="shared" si="9"/>
        <v>219.84</v>
      </c>
    </row>
    <row r="648" spans="2:10" x14ac:dyDescent="0.25">
      <c r="B648" s="179">
        <v>621</v>
      </c>
      <c r="C648" s="180">
        <v>34482143</v>
      </c>
      <c r="D648" s="180" t="s">
        <v>1104</v>
      </c>
      <c r="E648" s="180" t="s">
        <v>999</v>
      </c>
      <c r="F648" s="181">
        <v>43637</v>
      </c>
      <c r="G648" s="181">
        <v>43681</v>
      </c>
      <c r="H648" s="182">
        <v>25872</v>
      </c>
      <c r="I648" s="183">
        <v>0.71</v>
      </c>
      <c r="J648" s="183">
        <f t="shared" si="9"/>
        <v>18.37</v>
      </c>
    </row>
    <row r="649" spans="2:10" x14ac:dyDescent="0.25">
      <c r="B649" s="179">
        <v>622</v>
      </c>
      <c r="C649" s="180">
        <v>34492566</v>
      </c>
      <c r="D649" s="180" t="s">
        <v>1105</v>
      </c>
      <c r="E649" s="180" t="s">
        <v>975</v>
      </c>
      <c r="F649" s="181">
        <v>43640</v>
      </c>
      <c r="G649" s="181">
        <v>43660</v>
      </c>
      <c r="H649" s="182">
        <v>566602</v>
      </c>
      <c r="I649" s="183">
        <v>0.71</v>
      </c>
      <c r="J649" s="183">
        <f t="shared" si="9"/>
        <v>402.29</v>
      </c>
    </row>
    <row r="650" spans="2:10" x14ac:dyDescent="0.25">
      <c r="B650" s="179">
        <v>623</v>
      </c>
      <c r="C650" s="180">
        <v>34492566</v>
      </c>
      <c r="D650" s="180" t="s">
        <v>1105</v>
      </c>
      <c r="E650" s="180" t="s">
        <v>978</v>
      </c>
      <c r="F650" s="181">
        <v>43640</v>
      </c>
      <c r="G650" s="181">
        <v>43660</v>
      </c>
      <c r="H650" s="182">
        <v>66746</v>
      </c>
      <c r="I650" s="183">
        <v>0.71</v>
      </c>
      <c r="J650" s="183">
        <f t="shared" si="9"/>
        <v>47.39</v>
      </c>
    </row>
    <row r="651" spans="2:10" x14ac:dyDescent="0.25">
      <c r="B651" s="179">
        <v>624</v>
      </c>
      <c r="C651" s="180">
        <v>34503035</v>
      </c>
      <c r="D651" s="180" t="s">
        <v>1106</v>
      </c>
      <c r="E651" s="180" t="s">
        <v>974</v>
      </c>
      <c r="F651" s="181">
        <v>43661</v>
      </c>
      <c r="G651" s="181">
        <v>43708</v>
      </c>
      <c r="H651" s="182">
        <v>600</v>
      </c>
      <c r="I651" s="183">
        <v>0.71</v>
      </c>
      <c r="J651" s="183">
        <f t="shared" si="9"/>
        <v>0.43</v>
      </c>
    </row>
    <row r="652" spans="2:10" x14ac:dyDescent="0.25">
      <c r="B652" s="179">
        <v>625</v>
      </c>
      <c r="C652" s="180">
        <v>34503035</v>
      </c>
      <c r="D652" s="180" t="s">
        <v>1106</v>
      </c>
      <c r="E652" s="180" t="s">
        <v>975</v>
      </c>
      <c r="F652" s="181">
        <v>43661</v>
      </c>
      <c r="G652" s="181">
        <v>43708</v>
      </c>
      <c r="H652" s="182">
        <v>88613</v>
      </c>
      <c r="I652" s="183">
        <v>0.71</v>
      </c>
      <c r="J652" s="183">
        <f t="shared" si="9"/>
        <v>62.92</v>
      </c>
    </row>
    <row r="653" spans="2:10" x14ac:dyDescent="0.25">
      <c r="B653" s="179">
        <v>626</v>
      </c>
      <c r="C653" s="180">
        <v>34503035</v>
      </c>
      <c r="D653" s="180" t="s">
        <v>1106</v>
      </c>
      <c r="E653" s="180" t="s">
        <v>976</v>
      </c>
      <c r="F653" s="181">
        <v>43661</v>
      </c>
      <c r="G653" s="181">
        <v>43708</v>
      </c>
      <c r="H653" s="182">
        <v>9272</v>
      </c>
      <c r="I653" s="183">
        <v>0.71</v>
      </c>
      <c r="J653" s="183">
        <f t="shared" si="9"/>
        <v>6.58</v>
      </c>
    </row>
    <row r="654" spans="2:10" x14ac:dyDescent="0.25">
      <c r="B654" s="179">
        <v>627</v>
      </c>
      <c r="C654" s="180">
        <v>34503035</v>
      </c>
      <c r="D654" s="180" t="s">
        <v>1106</v>
      </c>
      <c r="E654" s="180" t="s">
        <v>977</v>
      </c>
      <c r="F654" s="181">
        <v>43661</v>
      </c>
      <c r="G654" s="181">
        <v>43708</v>
      </c>
      <c r="H654" s="182">
        <v>4135</v>
      </c>
      <c r="I654" s="183">
        <v>0.71</v>
      </c>
      <c r="J654" s="183">
        <f t="shared" si="9"/>
        <v>2.94</v>
      </c>
    </row>
    <row r="655" spans="2:10" x14ac:dyDescent="0.25">
      <c r="B655" s="179">
        <v>628</v>
      </c>
      <c r="C655" s="180">
        <v>34503035</v>
      </c>
      <c r="D655" s="180" t="s">
        <v>1106</v>
      </c>
      <c r="E655" s="180" t="s">
        <v>978</v>
      </c>
      <c r="F655" s="181">
        <v>43661</v>
      </c>
      <c r="G655" s="181">
        <v>43708</v>
      </c>
      <c r="H655" s="182">
        <v>17073</v>
      </c>
      <c r="I655" s="183">
        <v>0.71</v>
      </c>
      <c r="J655" s="183">
        <f t="shared" si="9"/>
        <v>12.12</v>
      </c>
    </row>
    <row r="656" spans="2:10" x14ac:dyDescent="0.25">
      <c r="B656" s="179">
        <v>629</v>
      </c>
      <c r="C656" s="180">
        <v>34503035</v>
      </c>
      <c r="D656" s="180" t="s">
        <v>1106</v>
      </c>
      <c r="E656" s="180" t="s">
        <v>979</v>
      </c>
      <c r="F656" s="181">
        <v>43661</v>
      </c>
      <c r="G656" s="181">
        <v>43708</v>
      </c>
      <c r="H656" s="182">
        <v>3820</v>
      </c>
      <c r="I656" s="183">
        <v>0.71</v>
      </c>
      <c r="J656" s="183">
        <f t="shared" si="9"/>
        <v>2.71</v>
      </c>
    </row>
    <row r="657" spans="2:10" x14ac:dyDescent="0.25">
      <c r="B657" s="179">
        <v>630</v>
      </c>
      <c r="C657" s="180">
        <v>34503035</v>
      </c>
      <c r="D657" s="180" t="s">
        <v>1106</v>
      </c>
      <c r="E657" s="180" t="s">
        <v>980</v>
      </c>
      <c r="F657" s="181">
        <v>43661</v>
      </c>
      <c r="G657" s="181">
        <v>43708</v>
      </c>
      <c r="H657" s="182">
        <v>8566</v>
      </c>
      <c r="I657" s="183">
        <v>0.71</v>
      </c>
      <c r="J657" s="183">
        <f t="shared" si="9"/>
        <v>6.08</v>
      </c>
    </row>
    <row r="658" spans="2:10" x14ac:dyDescent="0.25">
      <c r="B658" s="179">
        <v>631</v>
      </c>
      <c r="C658" s="180">
        <v>34503035</v>
      </c>
      <c r="D658" s="180" t="s">
        <v>1106</v>
      </c>
      <c r="E658" s="180" t="s">
        <v>972</v>
      </c>
      <c r="F658" s="181">
        <v>43661</v>
      </c>
      <c r="G658" s="181">
        <v>43708</v>
      </c>
      <c r="H658" s="182">
        <v>58484</v>
      </c>
      <c r="I658" s="183">
        <v>0.71</v>
      </c>
      <c r="J658" s="183">
        <f t="shared" si="9"/>
        <v>41.52</v>
      </c>
    </row>
    <row r="659" spans="2:10" x14ac:dyDescent="0.25">
      <c r="B659" s="179">
        <v>632</v>
      </c>
      <c r="C659" s="180">
        <v>34503035</v>
      </c>
      <c r="D659" s="180" t="s">
        <v>1106</v>
      </c>
      <c r="E659" s="180" t="s">
        <v>981</v>
      </c>
      <c r="F659" s="181">
        <v>43661</v>
      </c>
      <c r="G659" s="181">
        <v>43708</v>
      </c>
      <c r="H659" s="182">
        <v>102414</v>
      </c>
      <c r="I659" s="183">
        <v>0.71</v>
      </c>
      <c r="J659" s="183">
        <f t="shared" si="9"/>
        <v>72.709999999999994</v>
      </c>
    </row>
    <row r="660" spans="2:10" x14ac:dyDescent="0.25">
      <c r="B660" s="179">
        <v>633</v>
      </c>
      <c r="C660" s="180">
        <v>34503035</v>
      </c>
      <c r="D660" s="180" t="s">
        <v>1106</v>
      </c>
      <c r="E660" s="180" t="s">
        <v>982</v>
      </c>
      <c r="F660" s="181">
        <v>43661</v>
      </c>
      <c r="G660" s="181">
        <v>43708</v>
      </c>
      <c r="H660" s="182">
        <v>101238</v>
      </c>
      <c r="I660" s="183">
        <v>0.71</v>
      </c>
      <c r="J660" s="183">
        <f t="shared" si="9"/>
        <v>71.88</v>
      </c>
    </row>
    <row r="661" spans="2:10" x14ac:dyDescent="0.25">
      <c r="B661" s="179">
        <v>634</v>
      </c>
      <c r="C661" s="180">
        <v>34503035</v>
      </c>
      <c r="D661" s="180" t="s">
        <v>1106</v>
      </c>
      <c r="E661" s="180" t="s">
        <v>983</v>
      </c>
      <c r="F661" s="181">
        <v>43661</v>
      </c>
      <c r="G661" s="181">
        <v>43708</v>
      </c>
      <c r="H661" s="182">
        <v>178246</v>
      </c>
      <c r="I661" s="183">
        <v>0.71</v>
      </c>
      <c r="J661" s="183">
        <f t="shared" si="9"/>
        <v>126.55</v>
      </c>
    </row>
    <row r="662" spans="2:10" x14ac:dyDescent="0.25">
      <c r="B662" s="179">
        <v>635</v>
      </c>
      <c r="C662" s="180">
        <v>34503035</v>
      </c>
      <c r="D662" s="180" t="s">
        <v>1106</v>
      </c>
      <c r="E662" s="180" t="s">
        <v>984</v>
      </c>
      <c r="F662" s="181">
        <v>43661</v>
      </c>
      <c r="G662" s="181">
        <v>43708</v>
      </c>
      <c r="H662" s="182">
        <v>4034</v>
      </c>
      <c r="I662" s="183">
        <v>0.71</v>
      </c>
      <c r="J662" s="183">
        <f t="shared" si="9"/>
        <v>2.86</v>
      </c>
    </row>
    <row r="663" spans="2:10" x14ac:dyDescent="0.25">
      <c r="B663" s="179">
        <v>636</v>
      </c>
      <c r="C663" s="180">
        <v>34503035</v>
      </c>
      <c r="D663" s="180" t="s">
        <v>1106</v>
      </c>
      <c r="E663" s="180" t="s">
        <v>985</v>
      </c>
      <c r="F663" s="181">
        <v>43661</v>
      </c>
      <c r="G663" s="181">
        <v>43708</v>
      </c>
      <c r="H663" s="182">
        <v>250379</v>
      </c>
      <c r="I663" s="183">
        <v>0.71</v>
      </c>
      <c r="J663" s="183">
        <f t="shared" si="9"/>
        <v>177.77</v>
      </c>
    </row>
    <row r="664" spans="2:10" x14ac:dyDescent="0.25">
      <c r="B664" s="179">
        <v>637</v>
      </c>
      <c r="C664" s="180">
        <v>34503035</v>
      </c>
      <c r="D664" s="180" t="s">
        <v>1106</v>
      </c>
      <c r="E664" s="180" t="s">
        <v>986</v>
      </c>
      <c r="F664" s="181">
        <v>43661</v>
      </c>
      <c r="G664" s="181">
        <v>43708</v>
      </c>
      <c r="H664" s="182">
        <v>68340</v>
      </c>
      <c r="I664" s="183">
        <v>0.71</v>
      </c>
      <c r="J664" s="183">
        <f t="shared" si="9"/>
        <v>48.52</v>
      </c>
    </row>
    <row r="665" spans="2:10" x14ac:dyDescent="0.25">
      <c r="B665" s="179">
        <v>638</v>
      </c>
      <c r="C665" s="180">
        <v>34503035</v>
      </c>
      <c r="D665" s="180" t="s">
        <v>1106</v>
      </c>
      <c r="E665" s="180" t="s">
        <v>999</v>
      </c>
      <c r="F665" s="181">
        <v>43661</v>
      </c>
      <c r="G665" s="181">
        <v>43708</v>
      </c>
      <c r="H665" s="182">
        <v>917</v>
      </c>
      <c r="I665" s="183">
        <v>0.71</v>
      </c>
      <c r="J665" s="183">
        <f t="shared" si="9"/>
        <v>0.65</v>
      </c>
    </row>
    <row r="666" spans="2:10" x14ac:dyDescent="0.25">
      <c r="B666" s="179">
        <v>639</v>
      </c>
      <c r="C666" s="180">
        <v>34503049</v>
      </c>
      <c r="D666" s="180" t="s">
        <v>1107</v>
      </c>
      <c r="E666" s="180" t="s">
        <v>974</v>
      </c>
      <c r="F666" s="181">
        <v>43640</v>
      </c>
      <c r="G666" s="181">
        <v>43646</v>
      </c>
      <c r="H666" s="182">
        <v>58</v>
      </c>
      <c r="I666" s="183">
        <v>0.71</v>
      </c>
      <c r="J666" s="183">
        <f t="shared" si="9"/>
        <v>0.04</v>
      </c>
    </row>
    <row r="667" spans="2:10" x14ac:dyDescent="0.25">
      <c r="B667" s="179">
        <v>640</v>
      </c>
      <c r="C667" s="180">
        <v>34503049</v>
      </c>
      <c r="D667" s="180" t="s">
        <v>1107</v>
      </c>
      <c r="E667" s="180" t="s">
        <v>975</v>
      </c>
      <c r="F667" s="181">
        <v>43640</v>
      </c>
      <c r="G667" s="181">
        <v>43646</v>
      </c>
      <c r="H667" s="182">
        <v>698</v>
      </c>
      <c r="I667" s="183">
        <v>0.71</v>
      </c>
      <c r="J667" s="183">
        <f t="shared" si="9"/>
        <v>0.5</v>
      </c>
    </row>
    <row r="668" spans="2:10" x14ac:dyDescent="0.25">
      <c r="B668" s="179">
        <v>641</v>
      </c>
      <c r="C668" s="180">
        <v>34503049</v>
      </c>
      <c r="D668" s="180" t="s">
        <v>1107</v>
      </c>
      <c r="E668" s="180" t="s">
        <v>976</v>
      </c>
      <c r="F668" s="181">
        <v>43640</v>
      </c>
      <c r="G668" s="181">
        <v>43646</v>
      </c>
      <c r="H668" s="182">
        <v>246</v>
      </c>
      <c r="I668" s="183">
        <v>0.71</v>
      </c>
      <c r="J668" s="183">
        <f t="shared" ref="J668:J731" si="10">ROUND(H668*(I668/1000),2)</f>
        <v>0.17</v>
      </c>
    </row>
    <row r="669" spans="2:10" x14ac:dyDescent="0.25">
      <c r="B669" s="179">
        <v>642</v>
      </c>
      <c r="C669" s="180">
        <v>34503049</v>
      </c>
      <c r="D669" s="180" t="s">
        <v>1107</v>
      </c>
      <c r="E669" s="180" t="s">
        <v>977</v>
      </c>
      <c r="F669" s="181">
        <v>43640</v>
      </c>
      <c r="G669" s="181">
        <v>43646</v>
      </c>
      <c r="H669" s="182">
        <v>106</v>
      </c>
      <c r="I669" s="183">
        <v>0.71</v>
      </c>
      <c r="J669" s="183">
        <f t="shared" si="10"/>
        <v>0.08</v>
      </c>
    </row>
    <row r="670" spans="2:10" x14ac:dyDescent="0.25">
      <c r="B670" s="179">
        <v>643</v>
      </c>
      <c r="C670" s="180">
        <v>34503049</v>
      </c>
      <c r="D670" s="180" t="s">
        <v>1107</v>
      </c>
      <c r="E670" s="180" t="s">
        <v>978</v>
      </c>
      <c r="F670" s="181">
        <v>43640</v>
      </c>
      <c r="G670" s="181">
        <v>43646</v>
      </c>
      <c r="H670" s="182">
        <v>2758</v>
      </c>
      <c r="I670" s="183">
        <v>0.71</v>
      </c>
      <c r="J670" s="183">
        <f t="shared" si="10"/>
        <v>1.96</v>
      </c>
    </row>
    <row r="671" spans="2:10" x14ac:dyDescent="0.25">
      <c r="B671" s="179">
        <v>644</v>
      </c>
      <c r="C671" s="180">
        <v>34503049</v>
      </c>
      <c r="D671" s="180" t="s">
        <v>1107</v>
      </c>
      <c r="E671" s="180" t="s">
        <v>979</v>
      </c>
      <c r="F671" s="181">
        <v>43640</v>
      </c>
      <c r="G671" s="181">
        <v>43646</v>
      </c>
      <c r="H671" s="182">
        <v>60</v>
      </c>
      <c r="I671" s="183">
        <v>0.71</v>
      </c>
      <c r="J671" s="183">
        <f t="shared" si="10"/>
        <v>0.04</v>
      </c>
    </row>
    <row r="672" spans="2:10" x14ac:dyDescent="0.25">
      <c r="B672" s="179">
        <v>645</v>
      </c>
      <c r="C672" s="180">
        <v>34503049</v>
      </c>
      <c r="D672" s="180" t="s">
        <v>1107</v>
      </c>
      <c r="E672" s="180" t="s">
        <v>980</v>
      </c>
      <c r="F672" s="181">
        <v>43640</v>
      </c>
      <c r="G672" s="181">
        <v>43646</v>
      </c>
      <c r="H672" s="182">
        <v>383</v>
      </c>
      <c r="I672" s="183">
        <v>0.71</v>
      </c>
      <c r="J672" s="183">
        <f t="shared" si="10"/>
        <v>0.27</v>
      </c>
    </row>
    <row r="673" spans="2:10" x14ac:dyDescent="0.25">
      <c r="B673" s="179">
        <v>646</v>
      </c>
      <c r="C673" s="180">
        <v>34503049</v>
      </c>
      <c r="D673" s="180" t="s">
        <v>1107</v>
      </c>
      <c r="E673" s="180" t="s">
        <v>972</v>
      </c>
      <c r="F673" s="181">
        <v>43640</v>
      </c>
      <c r="G673" s="181">
        <v>43646</v>
      </c>
      <c r="H673" s="182">
        <v>2416</v>
      </c>
      <c r="I673" s="183">
        <v>0.71</v>
      </c>
      <c r="J673" s="183">
        <f t="shared" si="10"/>
        <v>1.72</v>
      </c>
    </row>
    <row r="674" spans="2:10" x14ac:dyDescent="0.25">
      <c r="B674" s="179">
        <v>647</v>
      </c>
      <c r="C674" s="180">
        <v>34503049</v>
      </c>
      <c r="D674" s="180" t="s">
        <v>1107</v>
      </c>
      <c r="E674" s="180" t="s">
        <v>981</v>
      </c>
      <c r="F674" s="181">
        <v>43640</v>
      </c>
      <c r="G674" s="181">
        <v>43646</v>
      </c>
      <c r="H674" s="182">
        <v>3163</v>
      </c>
      <c r="I674" s="183">
        <v>0.71</v>
      </c>
      <c r="J674" s="183">
        <f t="shared" si="10"/>
        <v>2.25</v>
      </c>
    </row>
    <row r="675" spans="2:10" x14ac:dyDescent="0.25">
      <c r="B675" s="179">
        <v>648</v>
      </c>
      <c r="C675" s="180">
        <v>34503049</v>
      </c>
      <c r="D675" s="180" t="s">
        <v>1107</v>
      </c>
      <c r="E675" s="180" t="s">
        <v>982</v>
      </c>
      <c r="F675" s="181">
        <v>43640</v>
      </c>
      <c r="G675" s="181">
        <v>43646</v>
      </c>
      <c r="H675" s="182">
        <v>2316</v>
      </c>
      <c r="I675" s="183">
        <v>0.71</v>
      </c>
      <c r="J675" s="183">
        <f t="shared" si="10"/>
        <v>1.64</v>
      </c>
    </row>
    <row r="676" spans="2:10" x14ac:dyDescent="0.25">
      <c r="B676" s="179">
        <v>649</v>
      </c>
      <c r="C676" s="180">
        <v>34503049</v>
      </c>
      <c r="D676" s="180" t="s">
        <v>1107</v>
      </c>
      <c r="E676" s="180" t="s">
        <v>983</v>
      </c>
      <c r="F676" s="181">
        <v>43640</v>
      </c>
      <c r="G676" s="181">
        <v>43646</v>
      </c>
      <c r="H676" s="182">
        <v>2576</v>
      </c>
      <c r="I676" s="183">
        <v>0.71</v>
      </c>
      <c r="J676" s="183">
        <f t="shared" si="10"/>
        <v>1.83</v>
      </c>
    </row>
    <row r="677" spans="2:10" x14ac:dyDescent="0.25">
      <c r="B677" s="179">
        <v>650</v>
      </c>
      <c r="C677" s="180">
        <v>34503049</v>
      </c>
      <c r="D677" s="180" t="s">
        <v>1107</v>
      </c>
      <c r="E677" s="180" t="s">
        <v>984</v>
      </c>
      <c r="F677" s="181">
        <v>43640</v>
      </c>
      <c r="G677" s="181">
        <v>43646</v>
      </c>
      <c r="H677" s="182">
        <v>315</v>
      </c>
      <c r="I677" s="183">
        <v>0.71</v>
      </c>
      <c r="J677" s="183">
        <f t="shared" si="10"/>
        <v>0.22</v>
      </c>
    </row>
    <row r="678" spans="2:10" x14ac:dyDescent="0.25">
      <c r="B678" s="179">
        <v>651</v>
      </c>
      <c r="C678" s="180">
        <v>34503049</v>
      </c>
      <c r="D678" s="180" t="s">
        <v>1107</v>
      </c>
      <c r="E678" s="180" t="s">
        <v>985</v>
      </c>
      <c r="F678" s="181">
        <v>43640</v>
      </c>
      <c r="G678" s="181">
        <v>43646</v>
      </c>
      <c r="H678" s="182">
        <v>4053</v>
      </c>
      <c r="I678" s="183">
        <v>0.71</v>
      </c>
      <c r="J678" s="183">
        <f t="shared" si="10"/>
        <v>2.88</v>
      </c>
    </row>
    <row r="679" spans="2:10" x14ac:dyDescent="0.25">
      <c r="B679" s="179">
        <v>652</v>
      </c>
      <c r="C679" s="180">
        <v>34503049</v>
      </c>
      <c r="D679" s="180" t="s">
        <v>1107</v>
      </c>
      <c r="E679" s="180" t="s">
        <v>986</v>
      </c>
      <c r="F679" s="181">
        <v>43640</v>
      </c>
      <c r="G679" s="181">
        <v>43646</v>
      </c>
      <c r="H679" s="182">
        <v>2056</v>
      </c>
      <c r="I679" s="183">
        <v>0.71</v>
      </c>
      <c r="J679" s="183">
        <f t="shared" si="10"/>
        <v>1.46</v>
      </c>
    </row>
    <row r="680" spans="2:10" x14ac:dyDescent="0.25">
      <c r="B680" s="179">
        <v>653</v>
      </c>
      <c r="C680" s="180">
        <v>34503049</v>
      </c>
      <c r="D680" s="180" t="s">
        <v>1107</v>
      </c>
      <c r="E680" s="180" t="s">
        <v>999</v>
      </c>
      <c r="F680" s="181">
        <v>43640</v>
      </c>
      <c r="G680" s="181">
        <v>43646</v>
      </c>
      <c r="H680" s="182">
        <v>115</v>
      </c>
      <c r="I680" s="183">
        <v>0.71</v>
      </c>
      <c r="J680" s="183">
        <f t="shared" si="10"/>
        <v>0.08</v>
      </c>
    </row>
    <row r="681" spans="2:10" x14ac:dyDescent="0.25">
      <c r="B681" s="179">
        <v>654</v>
      </c>
      <c r="C681" s="180">
        <v>34503542</v>
      </c>
      <c r="D681" s="180" t="s">
        <v>1108</v>
      </c>
      <c r="E681" s="180" t="s">
        <v>974</v>
      </c>
      <c r="F681" s="181">
        <v>43640</v>
      </c>
      <c r="G681" s="181">
        <v>43667</v>
      </c>
      <c r="H681" s="182">
        <v>48628</v>
      </c>
      <c r="I681" s="183">
        <v>0.71</v>
      </c>
      <c r="J681" s="183">
        <f t="shared" si="10"/>
        <v>34.53</v>
      </c>
    </row>
    <row r="682" spans="2:10" x14ac:dyDescent="0.25">
      <c r="B682" s="179">
        <v>655</v>
      </c>
      <c r="C682" s="180">
        <v>34503542</v>
      </c>
      <c r="D682" s="180" t="s">
        <v>1108</v>
      </c>
      <c r="E682" s="180" t="s">
        <v>975</v>
      </c>
      <c r="F682" s="181">
        <v>43640</v>
      </c>
      <c r="G682" s="181">
        <v>43667</v>
      </c>
      <c r="H682" s="182">
        <v>485229</v>
      </c>
      <c r="I682" s="183">
        <v>0.71</v>
      </c>
      <c r="J682" s="183">
        <f t="shared" si="10"/>
        <v>344.51</v>
      </c>
    </row>
    <row r="683" spans="2:10" x14ac:dyDescent="0.25">
      <c r="B683" s="179">
        <v>656</v>
      </c>
      <c r="C683" s="180">
        <v>34503542</v>
      </c>
      <c r="D683" s="180" t="s">
        <v>1108</v>
      </c>
      <c r="E683" s="180" t="s">
        <v>976</v>
      </c>
      <c r="F683" s="181">
        <v>43640</v>
      </c>
      <c r="G683" s="181">
        <v>43667</v>
      </c>
      <c r="H683" s="182">
        <v>101560</v>
      </c>
      <c r="I683" s="183">
        <v>0.71</v>
      </c>
      <c r="J683" s="183">
        <f t="shared" si="10"/>
        <v>72.11</v>
      </c>
    </row>
    <row r="684" spans="2:10" x14ac:dyDescent="0.25">
      <c r="B684" s="179">
        <v>657</v>
      </c>
      <c r="C684" s="180">
        <v>34503542</v>
      </c>
      <c r="D684" s="180" t="s">
        <v>1108</v>
      </c>
      <c r="E684" s="180" t="s">
        <v>977</v>
      </c>
      <c r="F684" s="181">
        <v>43640</v>
      </c>
      <c r="G684" s="181">
        <v>43667</v>
      </c>
      <c r="H684" s="182">
        <v>55787</v>
      </c>
      <c r="I684" s="183">
        <v>0.71</v>
      </c>
      <c r="J684" s="183">
        <f t="shared" si="10"/>
        <v>39.61</v>
      </c>
    </row>
    <row r="685" spans="2:10" x14ac:dyDescent="0.25">
      <c r="B685" s="179">
        <v>658</v>
      </c>
      <c r="C685" s="180">
        <v>34503542</v>
      </c>
      <c r="D685" s="180" t="s">
        <v>1108</v>
      </c>
      <c r="E685" s="180" t="s">
        <v>978</v>
      </c>
      <c r="F685" s="181">
        <v>43640</v>
      </c>
      <c r="G685" s="181">
        <v>43667</v>
      </c>
      <c r="H685" s="182">
        <v>895416</v>
      </c>
      <c r="I685" s="183">
        <v>0.71</v>
      </c>
      <c r="J685" s="183">
        <f t="shared" si="10"/>
        <v>635.75</v>
      </c>
    </row>
    <row r="686" spans="2:10" x14ac:dyDescent="0.25">
      <c r="B686" s="179">
        <v>659</v>
      </c>
      <c r="C686" s="180">
        <v>34503542</v>
      </c>
      <c r="D686" s="180" t="s">
        <v>1108</v>
      </c>
      <c r="E686" s="180" t="s">
        <v>979</v>
      </c>
      <c r="F686" s="181">
        <v>43640</v>
      </c>
      <c r="G686" s="181">
        <v>43667</v>
      </c>
      <c r="H686" s="182">
        <v>29499</v>
      </c>
      <c r="I686" s="183">
        <v>0.71</v>
      </c>
      <c r="J686" s="183">
        <f t="shared" si="10"/>
        <v>20.94</v>
      </c>
    </row>
    <row r="687" spans="2:10" x14ac:dyDescent="0.25">
      <c r="B687" s="179">
        <v>660</v>
      </c>
      <c r="C687" s="180">
        <v>34503542</v>
      </c>
      <c r="D687" s="180" t="s">
        <v>1108</v>
      </c>
      <c r="E687" s="180" t="s">
        <v>980</v>
      </c>
      <c r="F687" s="181">
        <v>43640</v>
      </c>
      <c r="G687" s="181">
        <v>43667</v>
      </c>
      <c r="H687" s="182">
        <v>81070</v>
      </c>
      <c r="I687" s="183">
        <v>0.71</v>
      </c>
      <c r="J687" s="183">
        <f t="shared" si="10"/>
        <v>57.56</v>
      </c>
    </row>
    <row r="688" spans="2:10" x14ac:dyDescent="0.25">
      <c r="B688" s="179">
        <v>661</v>
      </c>
      <c r="C688" s="180">
        <v>34503542</v>
      </c>
      <c r="D688" s="180" t="s">
        <v>1108</v>
      </c>
      <c r="E688" s="180" t="s">
        <v>972</v>
      </c>
      <c r="F688" s="181">
        <v>43640</v>
      </c>
      <c r="G688" s="181">
        <v>43667</v>
      </c>
      <c r="H688" s="182">
        <v>717572</v>
      </c>
      <c r="I688" s="183">
        <v>0.71</v>
      </c>
      <c r="J688" s="183">
        <f t="shared" si="10"/>
        <v>509.48</v>
      </c>
    </row>
    <row r="689" spans="2:10" x14ac:dyDescent="0.25">
      <c r="B689" s="179">
        <v>662</v>
      </c>
      <c r="C689" s="180">
        <v>34503542</v>
      </c>
      <c r="D689" s="180" t="s">
        <v>1108</v>
      </c>
      <c r="E689" s="180" t="s">
        <v>981</v>
      </c>
      <c r="F689" s="181">
        <v>43640</v>
      </c>
      <c r="G689" s="181">
        <v>43667</v>
      </c>
      <c r="H689" s="182">
        <v>1069997</v>
      </c>
      <c r="I689" s="183">
        <v>0.71</v>
      </c>
      <c r="J689" s="183">
        <f t="shared" si="10"/>
        <v>759.7</v>
      </c>
    </row>
    <row r="690" spans="2:10" x14ac:dyDescent="0.25">
      <c r="B690" s="179">
        <v>663</v>
      </c>
      <c r="C690" s="180">
        <v>34503542</v>
      </c>
      <c r="D690" s="180" t="s">
        <v>1108</v>
      </c>
      <c r="E690" s="180" t="s">
        <v>983</v>
      </c>
      <c r="F690" s="181">
        <v>43640</v>
      </c>
      <c r="G690" s="181">
        <v>43667</v>
      </c>
      <c r="H690" s="182">
        <v>799561</v>
      </c>
      <c r="I690" s="183">
        <v>0.71</v>
      </c>
      <c r="J690" s="183">
        <f t="shared" si="10"/>
        <v>567.69000000000005</v>
      </c>
    </row>
    <row r="691" spans="2:10" x14ac:dyDescent="0.25">
      <c r="B691" s="179">
        <v>664</v>
      </c>
      <c r="C691" s="180">
        <v>34503542</v>
      </c>
      <c r="D691" s="180" t="s">
        <v>1108</v>
      </c>
      <c r="E691" s="180" t="s">
        <v>984</v>
      </c>
      <c r="F691" s="181">
        <v>43640</v>
      </c>
      <c r="G691" s="181">
        <v>43667</v>
      </c>
      <c r="H691" s="182">
        <v>191994</v>
      </c>
      <c r="I691" s="183">
        <v>0.71</v>
      </c>
      <c r="J691" s="183">
        <f t="shared" si="10"/>
        <v>136.32</v>
      </c>
    </row>
    <row r="692" spans="2:10" x14ac:dyDescent="0.25">
      <c r="B692" s="179">
        <v>665</v>
      </c>
      <c r="C692" s="180">
        <v>34503542</v>
      </c>
      <c r="D692" s="180" t="s">
        <v>1108</v>
      </c>
      <c r="E692" s="180" t="s">
        <v>986</v>
      </c>
      <c r="F692" s="181">
        <v>43640</v>
      </c>
      <c r="G692" s="181">
        <v>43667</v>
      </c>
      <c r="H692" s="182">
        <v>621369</v>
      </c>
      <c r="I692" s="183">
        <v>0.71</v>
      </c>
      <c r="J692" s="183">
        <f t="shared" si="10"/>
        <v>441.17</v>
      </c>
    </row>
    <row r="693" spans="2:10" x14ac:dyDescent="0.25">
      <c r="B693" s="179">
        <v>666</v>
      </c>
      <c r="C693" s="180">
        <v>34503542</v>
      </c>
      <c r="D693" s="180" t="s">
        <v>1108</v>
      </c>
      <c r="E693" s="180" t="s">
        <v>999</v>
      </c>
      <c r="F693" s="181">
        <v>43640</v>
      </c>
      <c r="G693" s="181">
        <v>43667</v>
      </c>
      <c r="H693" s="182">
        <v>45678</v>
      </c>
      <c r="I693" s="183">
        <v>0.71</v>
      </c>
      <c r="J693" s="183">
        <f t="shared" si="10"/>
        <v>32.43</v>
      </c>
    </row>
    <row r="694" spans="2:10" x14ac:dyDescent="0.25">
      <c r="B694" s="179">
        <v>667</v>
      </c>
      <c r="C694" s="180">
        <v>34532333</v>
      </c>
      <c r="D694" s="180" t="s">
        <v>1109</v>
      </c>
      <c r="E694" s="180" t="s">
        <v>974</v>
      </c>
      <c r="F694" s="181">
        <v>43641</v>
      </c>
      <c r="G694" s="181">
        <v>43646</v>
      </c>
      <c r="H694" s="182">
        <v>4</v>
      </c>
      <c r="I694" s="183">
        <v>0.71</v>
      </c>
      <c r="J694" s="183">
        <f t="shared" si="10"/>
        <v>0</v>
      </c>
    </row>
    <row r="695" spans="2:10" x14ac:dyDescent="0.25">
      <c r="B695" s="179">
        <v>668</v>
      </c>
      <c r="C695" s="180">
        <v>34532333</v>
      </c>
      <c r="D695" s="180" t="s">
        <v>1109</v>
      </c>
      <c r="E695" s="180" t="s">
        <v>975</v>
      </c>
      <c r="F695" s="181">
        <v>43641</v>
      </c>
      <c r="G695" s="181">
        <v>43646</v>
      </c>
      <c r="H695" s="182">
        <v>48</v>
      </c>
      <c r="I695" s="183">
        <v>0.71</v>
      </c>
      <c r="J695" s="183">
        <f t="shared" si="10"/>
        <v>0.03</v>
      </c>
    </row>
    <row r="696" spans="2:10" x14ac:dyDescent="0.25">
      <c r="B696" s="179">
        <v>669</v>
      </c>
      <c r="C696" s="180">
        <v>34532333</v>
      </c>
      <c r="D696" s="180" t="s">
        <v>1109</v>
      </c>
      <c r="E696" s="180" t="s">
        <v>976</v>
      </c>
      <c r="F696" s="181">
        <v>43641</v>
      </c>
      <c r="G696" s="181">
        <v>43646</v>
      </c>
      <c r="H696" s="182">
        <v>15</v>
      </c>
      <c r="I696" s="183">
        <v>0.71</v>
      </c>
      <c r="J696" s="183">
        <f t="shared" si="10"/>
        <v>0.01</v>
      </c>
    </row>
    <row r="697" spans="2:10" x14ac:dyDescent="0.25">
      <c r="B697" s="179">
        <v>670</v>
      </c>
      <c r="C697" s="180">
        <v>34532333</v>
      </c>
      <c r="D697" s="180" t="s">
        <v>1109</v>
      </c>
      <c r="E697" s="180" t="s">
        <v>977</v>
      </c>
      <c r="F697" s="181">
        <v>43641</v>
      </c>
      <c r="G697" s="181">
        <v>43646</v>
      </c>
      <c r="H697" s="182">
        <v>2</v>
      </c>
      <c r="I697" s="183">
        <v>0.71</v>
      </c>
      <c r="J697" s="183">
        <f t="shared" si="10"/>
        <v>0</v>
      </c>
    </row>
    <row r="698" spans="2:10" x14ac:dyDescent="0.25">
      <c r="B698" s="179">
        <v>671</v>
      </c>
      <c r="C698" s="180">
        <v>34532333</v>
      </c>
      <c r="D698" s="180" t="s">
        <v>1109</v>
      </c>
      <c r="E698" s="180" t="s">
        <v>978</v>
      </c>
      <c r="F698" s="181">
        <v>43641</v>
      </c>
      <c r="G698" s="181">
        <v>43646</v>
      </c>
      <c r="H698" s="182">
        <v>131</v>
      </c>
      <c r="I698" s="183">
        <v>0.71</v>
      </c>
      <c r="J698" s="183">
        <f t="shared" si="10"/>
        <v>0.09</v>
      </c>
    </row>
    <row r="699" spans="2:10" x14ac:dyDescent="0.25">
      <c r="B699" s="179">
        <v>672</v>
      </c>
      <c r="C699" s="180">
        <v>34532333</v>
      </c>
      <c r="D699" s="180" t="s">
        <v>1109</v>
      </c>
      <c r="E699" s="180" t="s">
        <v>979</v>
      </c>
      <c r="F699" s="181">
        <v>43641</v>
      </c>
      <c r="G699" s="181">
        <v>43646</v>
      </c>
      <c r="H699" s="182">
        <v>2</v>
      </c>
      <c r="I699" s="183">
        <v>0.71</v>
      </c>
      <c r="J699" s="183">
        <f t="shared" si="10"/>
        <v>0</v>
      </c>
    </row>
    <row r="700" spans="2:10" x14ac:dyDescent="0.25">
      <c r="B700" s="179">
        <v>673</v>
      </c>
      <c r="C700" s="180">
        <v>34532333</v>
      </c>
      <c r="D700" s="180" t="s">
        <v>1109</v>
      </c>
      <c r="E700" s="180" t="s">
        <v>980</v>
      </c>
      <c r="F700" s="181">
        <v>43641</v>
      </c>
      <c r="G700" s="181">
        <v>43646</v>
      </c>
      <c r="H700" s="182">
        <v>8</v>
      </c>
      <c r="I700" s="183">
        <v>0.71</v>
      </c>
      <c r="J700" s="183">
        <f t="shared" si="10"/>
        <v>0.01</v>
      </c>
    </row>
    <row r="701" spans="2:10" x14ac:dyDescent="0.25">
      <c r="B701" s="179">
        <v>674</v>
      </c>
      <c r="C701" s="180">
        <v>34532333</v>
      </c>
      <c r="D701" s="180" t="s">
        <v>1109</v>
      </c>
      <c r="E701" s="180" t="s">
        <v>972</v>
      </c>
      <c r="F701" s="181">
        <v>43641</v>
      </c>
      <c r="G701" s="181">
        <v>43646</v>
      </c>
      <c r="H701" s="182">
        <v>70</v>
      </c>
      <c r="I701" s="183">
        <v>0.71</v>
      </c>
      <c r="J701" s="183">
        <f t="shared" si="10"/>
        <v>0.05</v>
      </c>
    </row>
    <row r="702" spans="2:10" x14ac:dyDescent="0.25">
      <c r="B702" s="179">
        <v>675</v>
      </c>
      <c r="C702" s="180">
        <v>34532333</v>
      </c>
      <c r="D702" s="180" t="s">
        <v>1109</v>
      </c>
      <c r="E702" s="180" t="s">
        <v>981</v>
      </c>
      <c r="F702" s="181">
        <v>43641</v>
      </c>
      <c r="G702" s="181">
        <v>43646</v>
      </c>
      <c r="H702" s="182">
        <v>64</v>
      </c>
      <c r="I702" s="183">
        <v>0.71</v>
      </c>
      <c r="J702" s="183">
        <f t="shared" si="10"/>
        <v>0.05</v>
      </c>
    </row>
    <row r="703" spans="2:10" x14ac:dyDescent="0.25">
      <c r="B703" s="179">
        <v>676</v>
      </c>
      <c r="C703" s="180">
        <v>34532333</v>
      </c>
      <c r="D703" s="180" t="s">
        <v>1109</v>
      </c>
      <c r="E703" s="180" t="s">
        <v>982</v>
      </c>
      <c r="F703" s="181">
        <v>43641</v>
      </c>
      <c r="G703" s="181">
        <v>43646</v>
      </c>
      <c r="H703" s="182">
        <v>144</v>
      </c>
      <c r="I703" s="183">
        <v>0.71</v>
      </c>
      <c r="J703" s="183">
        <f t="shared" si="10"/>
        <v>0.1</v>
      </c>
    </row>
    <row r="704" spans="2:10" x14ac:dyDescent="0.25">
      <c r="B704" s="179">
        <v>677</v>
      </c>
      <c r="C704" s="180">
        <v>34532333</v>
      </c>
      <c r="D704" s="180" t="s">
        <v>1109</v>
      </c>
      <c r="E704" s="180" t="s">
        <v>983</v>
      </c>
      <c r="F704" s="181">
        <v>43641</v>
      </c>
      <c r="G704" s="181">
        <v>43646</v>
      </c>
      <c r="H704" s="182">
        <v>85</v>
      </c>
      <c r="I704" s="183">
        <v>0.71</v>
      </c>
      <c r="J704" s="183">
        <f t="shared" si="10"/>
        <v>0.06</v>
      </c>
    </row>
    <row r="705" spans="2:10" x14ac:dyDescent="0.25">
      <c r="B705" s="179">
        <v>678</v>
      </c>
      <c r="C705" s="180">
        <v>34532333</v>
      </c>
      <c r="D705" s="180" t="s">
        <v>1109</v>
      </c>
      <c r="E705" s="180" t="s">
        <v>984</v>
      </c>
      <c r="F705" s="181">
        <v>43641</v>
      </c>
      <c r="G705" s="181">
        <v>43646</v>
      </c>
      <c r="H705" s="182">
        <v>11</v>
      </c>
      <c r="I705" s="183">
        <v>0.71</v>
      </c>
      <c r="J705" s="183">
        <f t="shared" si="10"/>
        <v>0.01</v>
      </c>
    </row>
    <row r="706" spans="2:10" x14ac:dyDescent="0.25">
      <c r="B706" s="179">
        <v>679</v>
      </c>
      <c r="C706" s="180">
        <v>34532333</v>
      </c>
      <c r="D706" s="180" t="s">
        <v>1109</v>
      </c>
      <c r="E706" s="180" t="s">
        <v>985</v>
      </c>
      <c r="F706" s="181">
        <v>43641</v>
      </c>
      <c r="G706" s="181">
        <v>43646</v>
      </c>
      <c r="H706" s="182">
        <v>349</v>
      </c>
      <c r="I706" s="183">
        <v>0.71</v>
      </c>
      <c r="J706" s="183">
        <f t="shared" si="10"/>
        <v>0.25</v>
      </c>
    </row>
    <row r="707" spans="2:10" x14ac:dyDescent="0.25">
      <c r="B707" s="179">
        <v>680</v>
      </c>
      <c r="C707" s="180">
        <v>34532333</v>
      </c>
      <c r="D707" s="180" t="s">
        <v>1109</v>
      </c>
      <c r="E707" s="180" t="s">
        <v>986</v>
      </c>
      <c r="F707" s="181">
        <v>43641</v>
      </c>
      <c r="G707" s="181">
        <v>43646</v>
      </c>
      <c r="H707" s="182">
        <v>68</v>
      </c>
      <c r="I707" s="183">
        <v>0.71</v>
      </c>
      <c r="J707" s="183">
        <f t="shared" si="10"/>
        <v>0.05</v>
      </c>
    </row>
    <row r="708" spans="2:10" x14ac:dyDescent="0.25">
      <c r="B708" s="179">
        <v>681</v>
      </c>
      <c r="C708" s="180">
        <v>34532501</v>
      </c>
      <c r="D708" s="180" t="s">
        <v>1110</v>
      </c>
      <c r="E708" s="180" t="s">
        <v>974</v>
      </c>
      <c r="F708" s="181">
        <v>43641</v>
      </c>
      <c r="G708" s="181">
        <v>43677</v>
      </c>
      <c r="H708" s="182">
        <v>49044</v>
      </c>
      <c r="I708" s="183">
        <v>0.71</v>
      </c>
      <c r="J708" s="183">
        <f t="shared" si="10"/>
        <v>34.82</v>
      </c>
    </row>
    <row r="709" spans="2:10" x14ac:dyDescent="0.25">
      <c r="B709" s="179">
        <v>682</v>
      </c>
      <c r="C709" s="180">
        <v>34532501</v>
      </c>
      <c r="D709" s="180" t="s">
        <v>1110</v>
      </c>
      <c r="E709" s="180" t="s">
        <v>975</v>
      </c>
      <c r="F709" s="181">
        <v>43641</v>
      </c>
      <c r="G709" s="181">
        <v>43677</v>
      </c>
      <c r="H709" s="182">
        <v>505125</v>
      </c>
      <c r="I709" s="183">
        <v>0.71</v>
      </c>
      <c r="J709" s="183">
        <f t="shared" si="10"/>
        <v>358.64</v>
      </c>
    </row>
    <row r="710" spans="2:10" x14ac:dyDescent="0.25">
      <c r="B710" s="179">
        <v>683</v>
      </c>
      <c r="C710" s="180">
        <v>34532501</v>
      </c>
      <c r="D710" s="180" t="s">
        <v>1110</v>
      </c>
      <c r="E710" s="180" t="s">
        <v>976</v>
      </c>
      <c r="F710" s="181">
        <v>43641</v>
      </c>
      <c r="G710" s="181">
        <v>43677</v>
      </c>
      <c r="H710" s="182">
        <v>103535</v>
      </c>
      <c r="I710" s="183">
        <v>0.71</v>
      </c>
      <c r="J710" s="183">
        <f t="shared" si="10"/>
        <v>73.510000000000005</v>
      </c>
    </row>
    <row r="711" spans="2:10" x14ac:dyDescent="0.25">
      <c r="B711" s="179">
        <v>684</v>
      </c>
      <c r="C711" s="180">
        <v>34532501</v>
      </c>
      <c r="D711" s="180" t="s">
        <v>1110</v>
      </c>
      <c r="E711" s="180" t="s">
        <v>977</v>
      </c>
      <c r="F711" s="181">
        <v>43641</v>
      </c>
      <c r="G711" s="181">
        <v>43677</v>
      </c>
      <c r="H711" s="182">
        <v>60716</v>
      </c>
      <c r="I711" s="183">
        <v>0.71</v>
      </c>
      <c r="J711" s="183">
        <f t="shared" si="10"/>
        <v>43.11</v>
      </c>
    </row>
    <row r="712" spans="2:10" x14ac:dyDescent="0.25">
      <c r="B712" s="179">
        <v>685</v>
      </c>
      <c r="C712" s="180">
        <v>34532501</v>
      </c>
      <c r="D712" s="180" t="s">
        <v>1110</v>
      </c>
      <c r="E712" s="180" t="s">
        <v>978</v>
      </c>
      <c r="F712" s="181">
        <v>43641</v>
      </c>
      <c r="G712" s="181">
        <v>43677</v>
      </c>
      <c r="H712" s="182">
        <v>927231</v>
      </c>
      <c r="I712" s="183">
        <v>0.71</v>
      </c>
      <c r="J712" s="183">
        <f t="shared" si="10"/>
        <v>658.33</v>
      </c>
    </row>
    <row r="713" spans="2:10" x14ac:dyDescent="0.25">
      <c r="B713" s="179">
        <v>686</v>
      </c>
      <c r="C713" s="180">
        <v>34532501</v>
      </c>
      <c r="D713" s="180" t="s">
        <v>1110</v>
      </c>
      <c r="E713" s="180" t="s">
        <v>979</v>
      </c>
      <c r="F713" s="181">
        <v>43641</v>
      </c>
      <c r="G713" s="181">
        <v>43677</v>
      </c>
      <c r="H713" s="182">
        <v>29445</v>
      </c>
      <c r="I713" s="183">
        <v>0.71</v>
      </c>
      <c r="J713" s="183">
        <f t="shared" si="10"/>
        <v>20.91</v>
      </c>
    </row>
    <row r="714" spans="2:10" x14ac:dyDescent="0.25">
      <c r="B714" s="179">
        <v>687</v>
      </c>
      <c r="C714" s="180">
        <v>34532501</v>
      </c>
      <c r="D714" s="180" t="s">
        <v>1110</v>
      </c>
      <c r="E714" s="180" t="s">
        <v>980</v>
      </c>
      <c r="F714" s="181">
        <v>43641</v>
      </c>
      <c r="G714" s="181">
        <v>43677</v>
      </c>
      <c r="H714" s="182">
        <v>87837</v>
      </c>
      <c r="I714" s="183">
        <v>0.71</v>
      </c>
      <c r="J714" s="183">
        <f t="shared" si="10"/>
        <v>62.36</v>
      </c>
    </row>
    <row r="715" spans="2:10" x14ac:dyDescent="0.25">
      <c r="B715" s="179">
        <v>688</v>
      </c>
      <c r="C715" s="180">
        <v>34532501</v>
      </c>
      <c r="D715" s="180" t="s">
        <v>1110</v>
      </c>
      <c r="E715" s="180" t="s">
        <v>972</v>
      </c>
      <c r="F715" s="181">
        <v>43641</v>
      </c>
      <c r="G715" s="181">
        <v>43677</v>
      </c>
      <c r="H715" s="182">
        <v>717243</v>
      </c>
      <c r="I715" s="183">
        <v>0.71</v>
      </c>
      <c r="J715" s="183">
        <f t="shared" si="10"/>
        <v>509.24</v>
      </c>
    </row>
    <row r="716" spans="2:10" x14ac:dyDescent="0.25">
      <c r="B716" s="179">
        <v>689</v>
      </c>
      <c r="C716" s="180">
        <v>34532501</v>
      </c>
      <c r="D716" s="180" t="s">
        <v>1110</v>
      </c>
      <c r="E716" s="180" t="s">
        <v>981</v>
      </c>
      <c r="F716" s="181">
        <v>43641</v>
      </c>
      <c r="G716" s="181">
        <v>43677</v>
      </c>
      <c r="H716" s="182">
        <v>1091268</v>
      </c>
      <c r="I716" s="183">
        <v>0.71</v>
      </c>
      <c r="J716" s="183">
        <f t="shared" si="10"/>
        <v>774.8</v>
      </c>
    </row>
    <row r="717" spans="2:10" x14ac:dyDescent="0.25">
      <c r="B717" s="179">
        <v>690</v>
      </c>
      <c r="C717" s="180">
        <v>34532501</v>
      </c>
      <c r="D717" s="180" t="s">
        <v>1110</v>
      </c>
      <c r="E717" s="180" t="s">
        <v>982</v>
      </c>
      <c r="F717" s="181">
        <v>43641</v>
      </c>
      <c r="G717" s="181">
        <v>43677</v>
      </c>
      <c r="H717" s="182">
        <v>765737</v>
      </c>
      <c r="I717" s="183">
        <v>0.71</v>
      </c>
      <c r="J717" s="183">
        <f t="shared" si="10"/>
        <v>543.66999999999996</v>
      </c>
    </row>
    <row r="718" spans="2:10" x14ac:dyDescent="0.25">
      <c r="B718" s="179">
        <v>691</v>
      </c>
      <c r="C718" s="180">
        <v>34532501</v>
      </c>
      <c r="D718" s="180" t="s">
        <v>1110</v>
      </c>
      <c r="E718" s="180" t="s">
        <v>983</v>
      </c>
      <c r="F718" s="181">
        <v>43641</v>
      </c>
      <c r="G718" s="181">
        <v>43677</v>
      </c>
      <c r="H718" s="182">
        <v>810042</v>
      </c>
      <c r="I718" s="183">
        <v>0.71</v>
      </c>
      <c r="J718" s="183">
        <f t="shared" si="10"/>
        <v>575.13</v>
      </c>
    </row>
    <row r="719" spans="2:10" x14ac:dyDescent="0.25">
      <c r="B719" s="179">
        <v>692</v>
      </c>
      <c r="C719" s="180">
        <v>34532501</v>
      </c>
      <c r="D719" s="180" t="s">
        <v>1110</v>
      </c>
      <c r="E719" s="180" t="s">
        <v>984</v>
      </c>
      <c r="F719" s="181">
        <v>43641</v>
      </c>
      <c r="G719" s="181">
        <v>43677</v>
      </c>
      <c r="H719" s="182">
        <v>201298</v>
      </c>
      <c r="I719" s="183">
        <v>0.71</v>
      </c>
      <c r="J719" s="183">
        <f t="shared" si="10"/>
        <v>142.91999999999999</v>
      </c>
    </row>
    <row r="720" spans="2:10" x14ac:dyDescent="0.25">
      <c r="B720" s="179">
        <v>693</v>
      </c>
      <c r="C720" s="180">
        <v>34532501</v>
      </c>
      <c r="D720" s="180" t="s">
        <v>1110</v>
      </c>
      <c r="E720" s="180" t="s">
        <v>985</v>
      </c>
      <c r="F720" s="181">
        <v>43641</v>
      </c>
      <c r="G720" s="181">
        <v>43677</v>
      </c>
      <c r="H720" s="182">
        <v>1999472</v>
      </c>
      <c r="I720" s="183">
        <v>0.71</v>
      </c>
      <c r="J720" s="183">
        <f t="shared" si="10"/>
        <v>1419.63</v>
      </c>
    </row>
    <row r="721" spans="2:10" x14ac:dyDescent="0.25">
      <c r="B721" s="179">
        <v>694</v>
      </c>
      <c r="C721" s="180">
        <v>34532501</v>
      </c>
      <c r="D721" s="180" t="s">
        <v>1110</v>
      </c>
      <c r="E721" s="180" t="s">
        <v>986</v>
      </c>
      <c r="F721" s="181">
        <v>43641</v>
      </c>
      <c r="G721" s="181">
        <v>43677</v>
      </c>
      <c r="H721" s="182">
        <v>653174</v>
      </c>
      <c r="I721" s="183">
        <v>0.71</v>
      </c>
      <c r="J721" s="183">
        <f t="shared" si="10"/>
        <v>463.75</v>
      </c>
    </row>
    <row r="722" spans="2:10" x14ac:dyDescent="0.25">
      <c r="B722" s="179">
        <v>695</v>
      </c>
      <c r="C722" s="180">
        <v>34532501</v>
      </c>
      <c r="D722" s="180" t="s">
        <v>1110</v>
      </c>
      <c r="E722" s="180" t="s">
        <v>999</v>
      </c>
      <c r="F722" s="181">
        <v>43641</v>
      </c>
      <c r="G722" s="181">
        <v>43677</v>
      </c>
      <c r="H722" s="182">
        <v>50392</v>
      </c>
      <c r="I722" s="183">
        <v>0.71</v>
      </c>
      <c r="J722" s="183">
        <f t="shared" si="10"/>
        <v>35.78</v>
      </c>
    </row>
    <row r="723" spans="2:10" x14ac:dyDescent="0.25">
      <c r="B723" s="179">
        <v>696</v>
      </c>
      <c r="C723" s="180">
        <v>34533787</v>
      </c>
      <c r="D723" s="180" t="s">
        <v>1111</v>
      </c>
      <c r="E723" s="180" t="s">
        <v>974</v>
      </c>
      <c r="F723" s="181">
        <v>43641</v>
      </c>
      <c r="G723" s="181">
        <v>43646</v>
      </c>
      <c r="H723" s="182">
        <v>1289</v>
      </c>
      <c r="I723" s="183">
        <v>0.71</v>
      </c>
      <c r="J723" s="183">
        <f t="shared" si="10"/>
        <v>0.92</v>
      </c>
    </row>
    <row r="724" spans="2:10" x14ac:dyDescent="0.25">
      <c r="B724" s="179">
        <v>697</v>
      </c>
      <c r="C724" s="180">
        <v>34533787</v>
      </c>
      <c r="D724" s="180" t="s">
        <v>1111</v>
      </c>
      <c r="E724" s="180" t="s">
        <v>975</v>
      </c>
      <c r="F724" s="181">
        <v>43641</v>
      </c>
      <c r="G724" s="181">
        <v>43646</v>
      </c>
      <c r="H724" s="182">
        <v>12397</v>
      </c>
      <c r="I724" s="183">
        <v>0.71</v>
      </c>
      <c r="J724" s="183">
        <f t="shared" si="10"/>
        <v>8.8000000000000007</v>
      </c>
    </row>
    <row r="725" spans="2:10" x14ac:dyDescent="0.25">
      <c r="B725" s="179">
        <v>698</v>
      </c>
      <c r="C725" s="180">
        <v>34533787</v>
      </c>
      <c r="D725" s="180" t="s">
        <v>1111</v>
      </c>
      <c r="E725" s="180" t="s">
        <v>976</v>
      </c>
      <c r="F725" s="181">
        <v>43641</v>
      </c>
      <c r="G725" s="181">
        <v>43646</v>
      </c>
      <c r="H725" s="182">
        <v>2197</v>
      </c>
      <c r="I725" s="183">
        <v>0.71</v>
      </c>
      <c r="J725" s="183">
        <f t="shared" si="10"/>
        <v>1.56</v>
      </c>
    </row>
    <row r="726" spans="2:10" x14ac:dyDescent="0.25">
      <c r="B726" s="179">
        <v>699</v>
      </c>
      <c r="C726" s="180">
        <v>34533787</v>
      </c>
      <c r="D726" s="180" t="s">
        <v>1111</v>
      </c>
      <c r="E726" s="180" t="s">
        <v>977</v>
      </c>
      <c r="F726" s="181">
        <v>43641</v>
      </c>
      <c r="G726" s="181">
        <v>43646</v>
      </c>
      <c r="H726" s="182">
        <v>958</v>
      </c>
      <c r="I726" s="183">
        <v>0.71</v>
      </c>
      <c r="J726" s="183">
        <f t="shared" si="10"/>
        <v>0.68</v>
      </c>
    </row>
    <row r="727" spans="2:10" x14ac:dyDescent="0.25">
      <c r="B727" s="179">
        <v>700</v>
      </c>
      <c r="C727" s="180">
        <v>34533787</v>
      </c>
      <c r="D727" s="180" t="s">
        <v>1111</v>
      </c>
      <c r="E727" s="180" t="s">
        <v>978</v>
      </c>
      <c r="F727" s="181">
        <v>43641</v>
      </c>
      <c r="G727" s="181">
        <v>43646</v>
      </c>
      <c r="H727" s="182">
        <v>27423</v>
      </c>
      <c r="I727" s="183">
        <v>0.71</v>
      </c>
      <c r="J727" s="183">
        <f t="shared" si="10"/>
        <v>19.47</v>
      </c>
    </row>
    <row r="728" spans="2:10" x14ac:dyDescent="0.25">
      <c r="B728" s="179">
        <v>701</v>
      </c>
      <c r="C728" s="180">
        <v>34533787</v>
      </c>
      <c r="D728" s="180" t="s">
        <v>1111</v>
      </c>
      <c r="E728" s="180" t="s">
        <v>979</v>
      </c>
      <c r="F728" s="181">
        <v>43641</v>
      </c>
      <c r="G728" s="181">
        <v>43646</v>
      </c>
      <c r="H728" s="182">
        <v>603</v>
      </c>
      <c r="I728" s="183">
        <v>0.71</v>
      </c>
      <c r="J728" s="183">
        <f t="shared" si="10"/>
        <v>0.43</v>
      </c>
    </row>
    <row r="729" spans="2:10" x14ac:dyDescent="0.25">
      <c r="B729" s="179">
        <v>702</v>
      </c>
      <c r="C729" s="180">
        <v>34533787</v>
      </c>
      <c r="D729" s="180" t="s">
        <v>1111</v>
      </c>
      <c r="E729" s="180" t="s">
        <v>980</v>
      </c>
      <c r="F729" s="181">
        <v>43641</v>
      </c>
      <c r="G729" s="181">
        <v>43646</v>
      </c>
      <c r="H729" s="182">
        <v>3090</v>
      </c>
      <c r="I729" s="183">
        <v>0.71</v>
      </c>
      <c r="J729" s="183">
        <f t="shared" si="10"/>
        <v>2.19</v>
      </c>
    </row>
    <row r="730" spans="2:10" x14ac:dyDescent="0.25">
      <c r="B730" s="179">
        <v>703</v>
      </c>
      <c r="C730" s="180">
        <v>34533787</v>
      </c>
      <c r="D730" s="180" t="s">
        <v>1111</v>
      </c>
      <c r="E730" s="180" t="s">
        <v>972</v>
      </c>
      <c r="F730" s="181">
        <v>43641</v>
      </c>
      <c r="G730" s="181">
        <v>43646</v>
      </c>
      <c r="H730" s="182">
        <v>22293</v>
      </c>
      <c r="I730" s="183">
        <v>0.71</v>
      </c>
      <c r="J730" s="183">
        <f t="shared" si="10"/>
        <v>15.83</v>
      </c>
    </row>
    <row r="731" spans="2:10" x14ac:dyDescent="0.25">
      <c r="B731" s="179">
        <v>704</v>
      </c>
      <c r="C731" s="180">
        <v>34533787</v>
      </c>
      <c r="D731" s="180" t="s">
        <v>1111</v>
      </c>
      <c r="E731" s="180" t="s">
        <v>981</v>
      </c>
      <c r="F731" s="181">
        <v>43641</v>
      </c>
      <c r="G731" s="181">
        <v>43646</v>
      </c>
      <c r="H731" s="182">
        <v>26335</v>
      </c>
      <c r="I731" s="183">
        <v>0.71</v>
      </c>
      <c r="J731" s="183">
        <f t="shared" si="10"/>
        <v>18.7</v>
      </c>
    </row>
    <row r="732" spans="2:10" x14ac:dyDescent="0.25">
      <c r="B732" s="179">
        <v>705</v>
      </c>
      <c r="C732" s="180">
        <v>34533787</v>
      </c>
      <c r="D732" s="180" t="s">
        <v>1111</v>
      </c>
      <c r="E732" s="180" t="s">
        <v>982</v>
      </c>
      <c r="F732" s="181">
        <v>43641</v>
      </c>
      <c r="G732" s="181">
        <v>43646</v>
      </c>
      <c r="H732" s="182">
        <v>18816</v>
      </c>
      <c r="I732" s="183">
        <v>0.71</v>
      </c>
      <c r="J732" s="183">
        <f t="shared" ref="J732:J795" si="11">ROUND(H732*(I732/1000),2)</f>
        <v>13.36</v>
      </c>
    </row>
    <row r="733" spans="2:10" x14ac:dyDescent="0.25">
      <c r="B733" s="179">
        <v>706</v>
      </c>
      <c r="C733" s="180">
        <v>34533787</v>
      </c>
      <c r="D733" s="180" t="s">
        <v>1111</v>
      </c>
      <c r="E733" s="180" t="s">
        <v>983</v>
      </c>
      <c r="F733" s="181">
        <v>43641</v>
      </c>
      <c r="G733" s="181">
        <v>43646</v>
      </c>
      <c r="H733" s="182">
        <v>25781</v>
      </c>
      <c r="I733" s="183">
        <v>0.71</v>
      </c>
      <c r="J733" s="183">
        <f t="shared" si="11"/>
        <v>18.3</v>
      </c>
    </row>
    <row r="734" spans="2:10" x14ac:dyDescent="0.25">
      <c r="B734" s="179">
        <v>707</v>
      </c>
      <c r="C734" s="180">
        <v>34533787</v>
      </c>
      <c r="D734" s="180" t="s">
        <v>1111</v>
      </c>
      <c r="E734" s="180" t="s">
        <v>984</v>
      </c>
      <c r="F734" s="181">
        <v>43641</v>
      </c>
      <c r="G734" s="181">
        <v>43646</v>
      </c>
      <c r="H734" s="182">
        <v>6355</v>
      </c>
      <c r="I734" s="183">
        <v>0.71</v>
      </c>
      <c r="J734" s="183">
        <f t="shared" si="11"/>
        <v>4.51</v>
      </c>
    </row>
    <row r="735" spans="2:10" x14ac:dyDescent="0.25">
      <c r="B735" s="179">
        <v>708</v>
      </c>
      <c r="C735" s="180">
        <v>34533787</v>
      </c>
      <c r="D735" s="180" t="s">
        <v>1111</v>
      </c>
      <c r="E735" s="180" t="s">
        <v>985</v>
      </c>
      <c r="F735" s="181">
        <v>43641</v>
      </c>
      <c r="G735" s="181">
        <v>43646</v>
      </c>
      <c r="H735" s="182">
        <v>44816</v>
      </c>
      <c r="I735" s="183">
        <v>0.71</v>
      </c>
      <c r="J735" s="183">
        <f t="shared" si="11"/>
        <v>31.82</v>
      </c>
    </row>
    <row r="736" spans="2:10" x14ac:dyDescent="0.25">
      <c r="B736" s="179">
        <v>709</v>
      </c>
      <c r="C736" s="180">
        <v>34533787</v>
      </c>
      <c r="D736" s="180" t="s">
        <v>1111</v>
      </c>
      <c r="E736" s="180" t="s">
        <v>986</v>
      </c>
      <c r="F736" s="181">
        <v>43641</v>
      </c>
      <c r="G736" s="181">
        <v>43646</v>
      </c>
      <c r="H736" s="182">
        <v>18219</v>
      </c>
      <c r="I736" s="183">
        <v>0.71</v>
      </c>
      <c r="J736" s="183">
        <f t="shared" si="11"/>
        <v>12.94</v>
      </c>
    </row>
    <row r="737" spans="2:10" x14ac:dyDescent="0.25">
      <c r="B737" s="179">
        <v>710</v>
      </c>
      <c r="C737" s="180">
        <v>34533787</v>
      </c>
      <c r="D737" s="180" t="s">
        <v>1111</v>
      </c>
      <c r="E737" s="180" t="s">
        <v>999</v>
      </c>
      <c r="F737" s="181">
        <v>43641</v>
      </c>
      <c r="G737" s="181">
        <v>43646</v>
      </c>
      <c r="H737" s="182">
        <v>795</v>
      </c>
      <c r="I737" s="183">
        <v>0.71</v>
      </c>
      <c r="J737" s="183">
        <f t="shared" si="11"/>
        <v>0.56000000000000005</v>
      </c>
    </row>
    <row r="738" spans="2:10" x14ac:dyDescent="0.25">
      <c r="B738" s="179">
        <v>711</v>
      </c>
      <c r="C738" s="180">
        <v>34541148</v>
      </c>
      <c r="D738" s="180" t="s">
        <v>1112</v>
      </c>
      <c r="E738" s="180" t="s">
        <v>972</v>
      </c>
      <c r="F738" s="181">
        <v>43647</v>
      </c>
      <c r="G738" s="181">
        <v>43709</v>
      </c>
      <c r="H738" s="182">
        <v>290583</v>
      </c>
      <c r="I738" s="183">
        <v>0.71</v>
      </c>
      <c r="J738" s="183">
        <f t="shared" si="11"/>
        <v>206.31</v>
      </c>
    </row>
    <row r="739" spans="2:10" x14ac:dyDescent="0.25">
      <c r="B739" s="179">
        <v>712</v>
      </c>
      <c r="C739" s="180">
        <v>34556780</v>
      </c>
      <c r="D739" s="180" t="s">
        <v>1113</v>
      </c>
      <c r="E739" s="180" t="s">
        <v>974</v>
      </c>
      <c r="F739" s="181">
        <v>43647</v>
      </c>
      <c r="G739" s="181">
        <v>43653</v>
      </c>
      <c r="H739" s="182">
        <v>281</v>
      </c>
      <c r="I739" s="183">
        <v>0.71</v>
      </c>
      <c r="J739" s="183">
        <f t="shared" si="11"/>
        <v>0.2</v>
      </c>
    </row>
    <row r="740" spans="2:10" x14ac:dyDescent="0.25">
      <c r="B740" s="179">
        <v>713</v>
      </c>
      <c r="C740" s="180">
        <v>34556780</v>
      </c>
      <c r="D740" s="180" t="s">
        <v>1113</v>
      </c>
      <c r="E740" s="180" t="s">
        <v>975</v>
      </c>
      <c r="F740" s="181">
        <v>43647</v>
      </c>
      <c r="G740" s="181">
        <v>43653</v>
      </c>
      <c r="H740" s="182">
        <v>3299</v>
      </c>
      <c r="I740" s="183">
        <v>0.71</v>
      </c>
      <c r="J740" s="183">
        <f t="shared" si="11"/>
        <v>2.34</v>
      </c>
    </row>
    <row r="741" spans="2:10" x14ac:dyDescent="0.25">
      <c r="B741" s="179">
        <v>714</v>
      </c>
      <c r="C741" s="180">
        <v>34556780</v>
      </c>
      <c r="D741" s="180" t="s">
        <v>1113</v>
      </c>
      <c r="E741" s="180" t="s">
        <v>977</v>
      </c>
      <c r="F741" s="181">
        <v>43647</v>
      </c>
      <c r="G741" s="181">
        <v>43653</v>
      </c>
      <c r="H741" s="182">
        <v>432</v>
      </c>
      <c r="I741" s="183">
        <v>0.71</v>
      </c>
      <c r="J741" s="183">
        <f t="shared" si="11"/>
        <v>0.31</v>
      </c>
    </row>
    <row r="742" spans="2:10" x14ac:dyDescent="0.25">
      <c r="B742" s="179">
        <v>715</v>
      </c>
      <c r="C742" s="180">
        <v>34556780</v>
      </c>
      <c r="D742" s="180" t="s">
        <v>1113</v>
      </c>
      <c r="E742" s="180" t="s">
        <v>978</v>
      </c>
      <c r="F742" s="181">
        <v>43647</v>
      </c>
      <c r="G742" s="181">
        <v>43653</v>
      </c>
      <c r="H742" s="182">
        <v>5297</v>
      </c>
      <c r="I742" s="183">
        <v>0.71</v>
      </c>
      <c r="J742" s="183">
        <f t="shared" si="11"/>
        <v>3.76</v>
      </c>
    </row>
    <row r="743" spans="2:10" x14ac:dyDescent="0.25">
      <c r="B743" s="179">
        <v>716</v>
      </c>
      <c r="C743" s="180">
        <v>34556780</v>
      </c>
      <c r="D743" s="180" t="s">
        <v>1113</v>
      </c>
      <c r="E743" s="180" t="s">
        <v>1007</v>
      </c>
      <c r="F743" s="181">
        <v>43647</v>
      </c>
      <c r="G743" s="181">
        <v>43653</v>
      </c>
      <c r="H743" s="182">
        <v>269</v>
      </c>
      <c r="I743" s="183">
        <v>0.71</v>
      </c>
      <c r="J743" s="183">
        <f t="shared" si="11"/>
        <v>0.19</v>
      </c>
    </row>
    <row r="744" spans="2:10" x14ac:dyDescent="0.25">
      <c r="B744" s="179">
        <v>717</v>
      </c>
      <c r="C744" s="180">
        <v>34556780</v>
      </c>
      <c r="D744" s="180" t="s">
        <v>1113</v>
      </c>
      <c r="E744" s="180" t="s">
        <v>1008</v>
      </c>
      <c r="F744" s="181">
        <v>43647</v>
      </c>
      <c r="G744" s="181">
        <v>43653</v>
      </c>
      <c r="H744" s="182">
        <v>104</v>
      </c>
      <c r="I744" s="183">
        <v>0.71</v>
      </c>
      <c r="J744" s="183">
        <f t="shared" si="11"/>
        <v>7.0000000000000007E-2</v>
      </c>
    </row>
    <row r="745" spans="2:10" x14ac:dyDescent="0.25">
      <c r="B745" s="179">
        <v>718</v>
      </c>
      <c r="C745" s="180">
        <v>34556780</v>
      </c>
      <c r="D745" s="180" t="s">
        <v>1113</v>
      </c>
      <c r="E745" s="180" t="s">
        <v>1009</v>
      </c>
      <c r="F745" s="181">
        <v>43647</v>
      </c>
      <c r="G745" s="181">
        <v>43653</v>
      </c>
      <c r="H745" s="182">
        <v>813</v>
      </c>
      <c r="I745" s="183">
        <v>0.71</v>
      </c>
      <c r="J745" s="183">
        <f t="shared" si="11"/>
        <v>0.57999999999999996</v>
      </c>
    </row>
    <row r="746" spans="2:10" x14ac:dyDescent="0.25">
      <c r="B746" s="179">
        <v>719</v>
      </c>
      <c r="C746" s="180">
        <v>34556780</v>
      </c>
      <c r="D746" s="180" t="s">
        <v>1113</v>
      </c>
      <c r="E746" s="180" t="s">
        <v>979</v>
      </c>
      <c r="F746" s="181">
        <v>43647</v>
      </c>
      <c r="G746" s="181">
        <v>43653</v>
      </c>
      <c r="H746" s="182">
        <v>217</v>
      </c>
      <c r="I746" s="183">
        <v>0.71</v>
      </c>
      <c r="J746" s="183">
        <f t="shared" si="11"/>
        <v>0.15</v>
      </c>
    </row>
    <row r="747" spans="2:10" x14ac:dyDescent="0.25">
      <c r="B747" s="179">
        <v>720</v>
      </c>
      <c r="C747" s="180">
        <v>34556780</v>
      </c>
      <c r="D747" s="180" t="s">
        <v>1113</v>
      </c>
      <c r="E747" s="180" t="s">
        <v>982</v>
      </c>
      <c r="F747" s="181">
        <v>43647</v>
      </c>
      <c r="G747" s="181">
        <v>43653</v>
      </c>
      <c r="H747" s="182">
        <v>4357</v>
      </c>
      <c r="I747" s="183">
        <v>0.71</v>
      </c>
      <c r="J747" s="183">
        <f t="shared" si="11"/>
        <v>3.09</v>
      </c>
    </row>
    <row r="748" spans="2:10" x14ac:dyDescent="0.25">
      <c r="B748" s="179">
        <v>721</v>
      </c>
      <c r="C748" s="180">
        <v>34556780</v>
      </c>
      <c r="D748" s="180" t="s">
        <v>1113</v>
      </c>
      <c r="E748" s="180" t="s">
        <v>983</v>
      </c>
      <c r="F748" s="181">
        <v>43647</v>
      </c>
      <c r="G748" s="181">
        <v>43653</v>
      </c>
      <c r="H748" s="182">
        <v>3697</v>
      </c>
      <c r="I748" s="183">
        <v>0.71</v>
      </c>
      <c r="J748" s="183">
        <f t="shared" si="11"/>
        <v>2.62</v>
      </c>
    </row>
    <row r="749" spans="2:10" x14ac:dyDescent="0.25">
      <c r="B749" s="179">
        <v>722</v>
      </c>
      <c r="C749" s="180">
        <v>34556780</v>
      </c>
      <c r="D749" s="180" t="s">
        <v>1113</v>
      </c>
      <c r="E749" s="180" t="s">
        <v>984</v>
      </c>
      <c r="F749" s="181">
        <v>43647</v>
      </c>
      <c r="G749" s="181">
        <v>43653</v>
      </c>
      <c r="H749" s="182">
        <v>1327</v>
      </c>
      <c r="I749" s="183">
        <v>0.71</v>
      </c>
      <c r="J749" s="183">
        <f t="shared" si="11"/>
        <v>0.94</v>
      </c>
    </row>
    <row r="750" spans="2:10" x14ac:dyDescent="0.25">
      <c r="B750" s="179">
        <v>723</v>
      </c>
      <c r="C750" s="180">
        <v>34556780</v>
      </c>
      <c r="D750" s="180" t="s">
        <v>1113</v>
      </c>
      <c r="E750" s="180" t="s">
        <v>985</v>
      </c>
      <c r="F750" s="181">
        <v>43647</v>
      </c>
      <c r="G750" s="181">
        <v>43653</v>
      </c>
      <c r="H750" s="182">
        <v>8058</v>
      </c>
      <c r="I750" s="183">
        <v>0.71</v>
      </c>
      <c r="J750" s="183">
        <f t="shared" si="11"/>
        <v>5.72</v>
      </c>
    </row>
    <row r="751" spans="2:10" x14ac:dyDescent="0.25">
      <c r="B751" s="179">
        <v>724</v>
      </c>
      <c r="C751" s="180">
        <v>34556780</v>
      </c>
      <c r="D751" s="180" t="s">
        <v>1113</v>
      </c>
      <c r="E751" s="180" t="s">
        <v>999</v>
      </c>
      <c r="F751" s="181">
        <v>43647</v>
      </c>
      <c r="G751" s="181">
        <v>43653</v>
      </c>
      <c r="H751" s="182">
        <v>201</v>
      </c>
      <c r="I751" s="183">
        <v>0.71</v>
      </c>
      <c r="J751" s="183">
        <f t="shared" si="11"/>
        <v>0.14000000000000001</v>
      </c>
    </row>
    <row r="752" spans="2:10" x14ac:dyDescent="0.25">
      <c r="B752" s="179">
        <v>725</v>
      </c>
      <c r="C752" s="180">
        <v>34557131</v>
      </c>
      <c r="D752" s="180" t="s">
        <v>1114</v>
      </c>
      <c r="E752" s="180" t="s">
        <v>985</v>
      </c>
      <c r="F752" s="181">
        <v>43647</v>
      </c>
      <c r="G752" s="181">
        <v>43709</v>
      </c>
      <c r="H752" s="182">
        <v>717711</v>
      </c>
      <c r="I752" s="183">
        <v>0.71</v>
      </c>
      <c r="J752" s="183">
        <f t="shared" si="11"/>
        <v>509.57</v>
      </c>
    </row>
    <row r="753" spans="2:10" x14ac:dyDescent="0.25">
      <c r="B753" s="179">
        <v>726</v>
      </c>
      <c r="C753" s="180">
        <v>34557618</v>
      </c>
      <c r="D753" s="180" t="s">
        <v>1115</v>
      </c>
      <c r="E753" s="180" t="s">
        <v>975</v>
      </c>
      <c r="F753" s="181">
        <v>43647</v>
      </c>
      <c r="G753" s="181">
        <v>43681</v>
      </c>
      <c r="H753" s="182">
        <v>51812</v>
      </c>
      <c r="I753" s="183">
        <v>0.71</v>
      </c>
      <c r="J753" s="183">
        <f t="shared" si="11"/>
        <v>36.79</v>
      </c>
    </row>
    <row r="754" spans="2:10" x14ac:dyDescent="0.25">
      <c r="B754" s="179">
        <v>727</v>
      </c>
      <c r="C754" s="180">
        <v>34557618</v>
      </c>
      <c r="D754" s="180" t="s">
        <v>1115</v>
      </c>
      <c r="E754" s="180" t="s">
        <v>977</v>
      </c>
      <c r="F754" s="181">
        <v>43647</v>
      </c>
      <c r="G754" s="181">
        <v>43681</v>
      </c>
      <c r="H754" s="182">
        <v>10375</v>
      </c>
      <c r="I754" s="183">
        <v>0.71</v>
      </c>
      <c r="J754" s="183">
        <f t="shared" si="11"/>
        <v>7.37</v>
      </c>
    </row>
    <row r="755" spans="2:10" x14ac:dyDescent="0.25">
      <c r="B755" s="179">
        <v>728</v>
      </c>
      <c r="C755" s="180">
        <v>34557618</v>
      </c>
      <c r="D755" s="180" t="s">
        <v>1115</v>
      </c>
      <c r="E755" s="180" t="s">
        <v>978</v>
      </c>
      <c r="F755" s="181">
        <v>43647</v>
      </c>
      <c r="G755" s="181">
        <v>43681</v>
      </c>
      <c r="H755" s="182">
        <v>59268</v>
      </c>
      <c r="I755" s="183">
        <v>0.71</v>
      </c>
      <c r="J755" s="183">
        <f t="shared" si="11"/>
        <v>42.08</v>
      </c>
    </row>
    <row r="756" spans="2:10" x14ac:dyDescent="0.25">
      <c r="B756" s="179">
        <v>729</v>
      </c>
      <c r="C756" s="180">
        <v>34557618</v>
      </c>
      <c r="D756" s="180" t="s">
        <v>1115</v>
      </c>
      <c r="E756" s="180" t="s">
        <v>982</v>
      </c>
      <c r="F756" s="181">
        <v>43647</v>
      </c>
      <c r="G756" s="181">
        <v>43681</v>
      </c>
      <c r="H756" s="182">
        <v>71983</v>
      </c>
      <c r="I756" s="183">
        <v>0.71</v>
      </c>
      <c r="J756" s="183">
        <f t="shared" si="11"/>
        <v>51.11</v>
      </c>
    </row>
    <row r="757" spans="2:10" x14ac:dyDescent="0.25">
      <c r="B757" s="179">
        <v>730</v>
      </c>
      <c r="C757" s="180">
        <v>34557618</v>
      </c>
      <c r="D757" s="180" t="s">
        <v>1115</v>
      </c>
      <c r="E757" s="180" t="s">
        <v>985</v>
      </c>
      <c r="F757" s="181">
        <v>43647</v>
      </c>
      <c r="G757" s="181">
        <v>43681</v>
      </c>
      <c r="H757" s="182">
        <v>174872</v>
      </c>
      <c r="I757" s="183">
        <v>0.71</v>
      </c>
      <c r="J757" s="183">
        <f t="shared" si="11"/>
        <v>124.16</v>
      </c>
    </row>
    <row r="758" spans="2:10" x14ac:dyDescent="0.25">
      <c r="B758" s="179">
        <v>731</v>
      </c>
      <c r="C758" s="180">
        <v>34557727</v>
      </c>
      <c r="D758" s="180" t="s">
        <v>1116</v>
      </c>
      <c r="E758" s="180" t="s">
        <v>982</v>
      </c>
      <c r="F758" s="181">
        <v>43647</v>
      </c>
      <c r="G758" s="181">
        <v>43709</v>
      </c>
      <c r="H758" s="182">
        <v>560035</v>
      </c>
      <c r="I758" s="183">
        <v>0.71</v>
      </c>
      <c r="J758" s="183">
        <f t="shared" si="11"/>
        <v>397.62</v>
      </c>
    </row>
    <row r="759" spans="2:10" x14ac:dyDescent="0.25">
      <c r="B759" s="179">
        <v>732</v>
      </c>
      <c r="C759" s="180">
        <v>34561364</v>
      </c>
      <c r="D759" s="180" t="s">
        <v>1117</v>
      </c>
      <c r="E759" s="180" t="s">
        <v>974</v>
      </c>
      <c r="F759" s="181">
        <v>43640</v>
      </c>
      <c r="G759" s="181">
        <v>43677</v>
      </c>
      <c r="H759" s="182">
        <v>10934</v>
      </c>
      <c r="I759" s="183">
        <v>0.71</v>
      </c>
      <c r="J759" s="183">
        <f t="shared" si="11"/>
        <v>7.76</v>
      </c>
    </row>
    <row r="760" spans="2:10" x14ac:dyDescent="0.25">
      <c r="B760" s="179">
        <v>733</v>
      </c>
      <c r="C760" s="180">
        <v>34561364</v>
      </c>
      <c r="D760" s="180" t="s">
        <v>1117</v>
      </c>
      <c r="E760" s="180" t="s">
        <v>975</v>
      </c>
      <c r="F760" s="181">
        <v>43640</v>
      </c>
      <c r="G760" s="181">
        <v>43677</v>
      </c>
      <c r="H760" s="182">
        <v>101739</v>
      </c>
      <c r="I760" s="183">
        <v>0.71</v>
      </c>
      <c r="J760" s="183">
        <f t="shared" si="11"/>
        <v>72.23</v>
      </c>
    </row>
    <row r="761" spans="2:10" x14ac:dyDescent="0.25">
      <c r="B761" s="179">
        <v>734</v>
      </c>
      <c r="C761" s="180">
        <v>34561364</v>
      </c>
      <c r="D761" s="180" t="s">
        <v>1117</v>
      </c>
      <c r="E761" s="180" t="s">
        <v>976</v>
      </c>
      <c r="F761" s="181">
        <v>43640</v>
      </c>
      <c r="G761" s="181">
        <v>43677</v>
      </c>
      <c r="H761" s="182">
        <v>21731</v>
      </c>
      <c r="I761" s="183">
        <v>0.71</v>
      </c>
      <c r="J761" s="183">
        <f t="shared" si="11"/>
        <v>15.43</v>
      </c>
    </row>
    <row r="762" spans="2:10" x14ac:dyDescent="0.25">
      <c r="B762" s="179">
        <v>735</v>
      </c>
      <c r="C762" s="180">
        <v>34561364</v>
      </c>
      <c r="D762" s="180" t="s">
        <v>1117</v>
      </c>
      <c r="E762" s="180" t="s">
        <v>977</v>
      </c>
      <c r="F762" s="181">
        <v>43640</v>
      </c>
      <c r="G762" s="181">
        <v>43677</v>
      </c>
      <c r="H762" s="182">
        <v>15482</v>
      </c>
      <c r="I762" s="183">
        <v>0.71</v>
      </c>
      <c r="J762" s="183">
        <f t="shared" si="11"/>
        <v>10.99</v>
      </c>
    </row>
    <row r="763" spans="2:10" x14ac:dyDescent="0.25">
      <c r="B763" s="179">
        <v>736</v>
      </c>
      <c r="C763" s="180">
        <v>34561364</v>
      </c>
      <c r="D763" s="180" t="s">
        <v>1117</v>
      </c>
      <c r="E763" s="180" t="s">
        <v>978</v>
      </c>
      <c r="F763" s="181">
        <v>43640</v>
      </c>
      <c r="G763" s="181">
        <v>43677</v>
      </c>
      <c r="H763" s="182">
        <v>174038</v>
      </c>
      <c r="I763" s="183">
        <v>0.71</v>
      </c>
      <c r="J763" s="183">
        <f t="shared" si="11"/>
        <v>123.57</v>
      </c>
    </row>
    <row r="764" spans="2:10" x14ac:dyDescent="0.25">
      <c r="B764" s="179">
        <v>737</v>
      </c>
      <c r="C764" s="180">
        <v>34561364</v>
      </c>
      <c r="D764" s="180" t="s">
        <v>1117</v>
      </c>
      <c r="E764" s="180" t="s">
        <v>979</v>
      </c>
      <c r="F764" s="181">
        <v>43640</v>
      </c>
      <c r="G764" s="181">
        <v>43677</v>
      </c>
      <c r="H764" s="182">
        <v>6808</v>
      </c>
      <c r="I764" s="183">
        <v>0.71</v>
      </c>
      <c r="J764" s="183">
        <f t="shared" si="11"/>
        <v>4.83</v>
      </c>
    </row>
    <row r="765" spans="2:10" x14ac:dyDescent="0.25">
      <c r="B765" s="179">
        <v>738</v>
      </c>
      <c r="C765" s="180">
        <v>34561364</v>
      </c>
      <c r="D765" s="180" t="s">
        <v>1117</v>
      </c>
      <c r="E765" s="180" t="s">
        <v>980</v>
      </c>
      <c r="F765" s="181">
        <v>43640</v>
      </c>
      <c r="G765" s="181">
        <v>43677</v>
      </c>
      <c r="H765" s="182">
        <v>16402</v>
      </c>
      <c r="I765" s="183">
        <v>0.71</v>
      </c>
      <c r="J765" s="183">
        <f t="shared" si="11"/>
        <v>11.65</v>
      </c>
    </row>
    <row r="766" spans="2:10" x14ac:dyDescent="0.25">
      <c r="B766" s="179">
        <v>739</v>
      </c>
      <c r="C766" s="180">
        <v>34561364</v>
      </c>
      <c r="D766" s="180" t="s">
        <v>1117</v>
      </c>
      <c r="E766" s="180" t="s">
        <v>972</v>
      </c>
      <c r="F766" s="181">
        <v>43640</v>
      </c>
      <c r="G766" s="181">
        <v>43677</v>
      </c>
      <c r="H766" s="182">
        <v>124626</v>
      </c>
      <c r="I766" s="183">
        <v>0.71</v>
      </c>
      <c r="J766" s="183">
        <f t="shared" si="11"/>
        <v>88.48</v>
      </c>
    </row>
    <row r="767" spans="2:10" x14ac:dyDescent="0.25">
      <c r="B767" s="179">
        <v>740</v>
      </c>
      <c r="C767" s="180">
        <v>34561364</v>
      </c>
      <c r="D767" s="180" t="s">
        <v>1117</v>
      </c>
      <c r="E767" s="180" t="s">
        <v>981</v>
      </c>
      <c r="F767" s="181">
        <v>43640</v>
      </c>
      <c r="G767" s="181">
        <v>43677</v>
      </c>
      <c r="H767" s="182">
        <v>186356</v>
      </c>
      <c r="I767" s="183">
        <v>0.71</v>
      </c>
      <c r="J767" s="183">
        <f t="shared" si="11"/>
        <v>132.31</v>
      </c>
    </row>
    <row r="768" spans="2:10" x14ac:dyDescent="0.25">
      <c r="B768" s="179">
        <v>741</v>
      </c>
      <c r="C768" s="180">
        <v>34561364</v>
      </c>
      <c r="D768" s="180" t="s">
        <v>1117</v>
      </c>
      <c r="E768" s="180" t="s">
        <v>982</v>
      </c>
      <c r="F768" s="181">
        <v>43640</v>
      </c>
      <c r="G768" s="181">
        <v>43677</v>
      </c>
      <c r="H768" s="182">
        <v>158848</v>
      </c>
      <c r="I768" s="183">
        <v>0.71</v>
      </c>
      <c r="J768" s="183">
        <f t="shared" si="11"/>
        <v>112.78</v>
      </c>
    </row>
    <row r="769" spans="2:10" x14ac:dyDescent="0.25">
      <c r="B769" s="179">
        <v>742</v>
      </c>
      <c r="C769" s="180">
        <v>34561364</v>
      </c>
      <c r="D769" s="180" t="s">
        <v>1117</v>
      </c>
      <c r="E769" s="180" t="s">
        <v>983</v>
      </c>
      <c r="F769" s="181">
        <v>43640</v>
      </c>
      <c r="G769" s="181">
        <v>43677</v>
      </c>
      <c r="H769" s="182">
        <v>176508</v>
      </c>
      <c r="I769" s="183">
        <v>0.71</v>
      </c>
      <c r="J769" s="183">
        <f t="shared" si="11"/>
        <v>125.32</v>
      </c>
    </row>
    <row r="770" spans="2:10" x14ac:dyDescent="0.25">
      <c r="B770" s="179">
        <v>743</v>
      </c>
      <c r="C770" s="180">
        <v>34561364</v>
      </c>
      <c r="D770" s="180" t="s">
        <v>1117</v>
      </c>
      <c r="E770" s="180" t="s">
        <v>984</v>
      </c>
      <c r="F770" s="181">
        <v>43640</v>
      </c>
      <c r="G770" s="181">
        <v>43677</v>
      </c>
      <c r="H770" s="182">
        <v>40651</v>
      </c>
      <c r="I770" s="183">
        <v>0.71</v>
      </c>
      <c r="J770" s="183">
        <f t="shared" si="11"/>
        <v>28.86</v>
      </c>
    </row>
    <row r="771" spans="2:10" x14ac:dyDescent="0.25">
      <c r="B771" s="179">
        <v>744</v>
      </c>
      <c r="C771" s="180">
        <v>34561364</v>
      </c>
      <c r="D771" s="180" t="s">
        <v>1117</v>
      </c>
      <c r="E771" s="180" t="s">
        <v>985</v>
      </c>
      <c r="F771" s="181">
        <v>43640</v>
      </c>
      <c r="G771" s="181">
        <v>43677</v>
      </c>
      <c r="H771" s="182">
        <v>384128</v>
      </c>
      <c r="I771" s="183">
        <v>0.71</v>
      </c>
      <c r="J771" s="183">
        <f t="shared" si="11"/>
        <v>272.73</v>
      </c>
    </row>
    <row r="772" spans="2:10" x14ac:dyDescent="0.25">
      <c r="B772" s="179">
        <v>745</v>
      </c>
      <c r="C772" s="180">
        <v>34561364</v>
      </c>
      <c r="D772" s="180" t="s">
        <v>1117</v>
      </c>
      <c r="E772" s="180" t="s">
        <v>986</v>
      </c>
      <c r="F772" s="181">
        <v>43640</v>
      </c>
      <c r="G772" s="181">
        <v>43677</v>
      </c>
      <c r="H772" s="182">
        <v>145918</v>
      </c>
      <c r="I772" s="183">
        <v>0.71</v>
      </c>
      <c r="J772" s="183">
        <f t="shared" si="11"/>
        <v>103.6</v>
      </c>
    </row>
    <row r="773" spans="2:10" x14ac:dyDescent="0.25">
      <c r="B773" s="179">
        <v>746</v>
      </c>
      <c r="C773" s="180">
        <v>34561364</v>
      </c>
      <c r="D773" s="180" t="s">
        <v>1117</v>
      </c>
      <c r="E773" s="180" t="s">
        <v>999</v>
      </c>
      <c r="F773" s="181">
        <v>43640</v>
      </c>
      <c r="G773" s="181">
        <v>43677</v>
      </c>
      <c r="H773" s="182">
        <v>10232</v>
      </c>
      <c r="I773" s="183">
        <v>0.71</v>
      </c>
      <c r="J773" s="183">
        <f t="shared" si="11"/>
        <v>7.26</v>
      </c>
    </row>
    <row r="774" spans="2:10" x14ac:dyDescent="0.25">
      <c r="B774" s="179">
        <v>747</v>
      </c>
      <c r="C774" s="180">
        <v>34569580</v>
      </c>
      <c r="D774" s="180" t="s">
        <v>1118</v>
      </c>
      <c r="E774" s="180" t="s">
        <v>981</v>
      </c>
      <c r="F774" s="181">
        <v>43647</v>
      </c>
      <c r="G774" s="181">
        <v>43709</v>
      </c>
      <c r="H774" s="182">
        <v>218447</v>
      </c>
      <c r="I774" s="183">
        <v>0.71</v>
      </c>
      <c r="J774" s="183">
        <f t="shared" si="11"/>
        <v>155.1</v>
      </c>
    </row>
    <row r="775" spans="2:10" x14ac:dyDescent="0.25">
      <c r="B775" s="179">
        <v>748</v>
      </c>
      <c r="C775" s="180">
        <v>34572589</v>
      </c>
      <c r="D775" s="180" t="s">
        <v>1119</v>
      </c>
      <c r="E775" s="180" t="s">
        <v>974</v>
      </c>
      <c r="F775" s="181">
        <v>43647</v>
      </c>
      <c r="G775" s="181">
        <v>43677</v>
      </c>
      <c r="H775" s="182">
        <v>9980</v>
      </c>
      <c r="I775" s="183">
        <v>0.71</v>
      </c>
      <c r="J775" s="183">
        <f t="shared" si="11"/>
        <v>7.09</v>
      </c>
    </row>
    <row r="776" spans="2:10" x14ac:dyDescent="0.25">
      <c r="B776" s="179">
        <v>749</v>
      </c>
      <c r="C776" s="180">
        <v>34572589</v>
      </c>
      <c r="D776" s="180" t="s">
        <v>1119</v>
      </c>
      <c r="E776" s="180" t="s">
        <v>975</v>
      </c>
      <c r="F776" s="181">
        <v>43647</v>
      </c>
      <c r="G776" s="181">
        <v>43677</v>
      </c>
      <c r="H776" s="182">
        <v>100358</v>
      </c>
      <c r="I776" s="183">
        <v>0.71</v>
      </c>
      <c r="J776" s="183">
        <f t="shared" si="11"/>
        <v>71.25</v>
      </c>
    </row>
    <row r="777" spans="2:10" x14ac:dyDescent="0.25">
      <c r="B777" s="179">
        <v>750</v>
      </c>
      <c r="C777" s="180">
        <v>34572589</v>
      </c>
      <c r="D777" s="180" t="s">
        <v>1119</v>
      </c>
      <c r="E777" s="180" t="s">
        <v>976</v>
      </c>
      <c r="F777" s="181">
        <v>43647</v>
      </c>
      <c r="G777" s="181">
        <v>43677</v>
      </c>
      <c r="H777" s="182">
        <v>18043</v>
      </c>
      <c r="I777" s="183">
        <v>0.71</v>
      </c>
      <c r="J777" s="183">
        <f t="shared" si="11"/>
        <v>12.81</v>
      </c>
    </row>
    <row r="778" spans="2:10" x14ac:dyDescent="0.25">
      <c r="B778" s="179">
        <v>751</v>
      </c>
      <c r="C778" s="180">
        <v>34572589</v>
      </c>
      <c r="D778" s="180" t="s">
        <v>1119</v>
      </c>
      <c r="E778" s="180" t="s">
        <v>977</v>
      </c>
      <c r="F778" s="181">
        <v>43647</v>
      </c>
      <c r="G778" s="181">
        <v>43677</v>
      </c>
      <c r="H778" s="182">
        <v>17234</v>
      </c>
      <c r="I778" s="183">
        <v>0.71</v>
      </c>
      <c r="J778" s="183">
        <f t="shared" si="11"/>
        <v>12.24</v>
      </c>
    </row>
    <row r="779" spans="2:10" x14ac:dyDescent="0.25">
      <c r="B779" s="179">
        <v>752</v>
      </c>
      <c r="C779" s="180">
        <v>34572589</v>
      </c>
      <c r="D779" s="180" t="s">
        <v>1119</v>
      </c>
      <c r="E779" s="180" t="s">
        <v>978</v>
      </c>
      <c r="F779" s="181">
        <v>43647</v>
      </c>
      <c r="G779" s="181">
        <v>43677</v>
      </c>
      <c r="H779" s="182">
        <v>125537</v>
      </c>
      <c r="I779" s="183">
        <v>0.71</v>
      </c>
      <c r="J779" s="183">
        <f t="shared" si="11"/>
        <v>89.13</v>
      </c>
    </row>
    <row r="780" spans="2:10" x14ac:dyDescent="0.25">
      <c r="B780" s="179">
        <v>753</v>
      </c>
      <c r="C780" s="180">
        <v>34572589</v>
      </c>
      <c r="D780" s="180" t="s">
        <v>1119</v>
      </c>
      <c r="E780" s="180" t="s">
        <v>979</v>
      </c>
      <c r="F780" s="181">
        <v>43647</v>
      </c>
      <c r="G780" s="181">
        <v>43677</v>
      </c>
      <c r="H780" s="182">
        <v>7572</v>
      </c>
      <c r="I780" s="183">
        <v>0.71</v>
      </c>
      <c r="J780" s="183">
        <f t="shared" si="11"/>
        <v>5.38</v>
      </c>
    </row>
    <row r="781" spans="2:10" x14ac:dyDescent="0.25">
      <c r="B781" s="179">
        <v>754</v>
      </c>
      <c r="C781" s="180">
        <v>34572589</v>
      </c>
      <c r="D781" s="180" t="s">
        <v>1119</v>
      </c>
      <c r="E781" s="180" t="s">
        <v>980</v>
      </c>
      <c r="F781" s="181">
        <v>43647</v>
      </c>
      <c r="G781" s="181">
        <v>43677</v>
      </c>
      <c r="H781" s="182">
        <v>13985</v>
      </c>
      <c r="I781" s="183">
        <v>0.71</v>
      </c>
      <c r="J781" s="183">
        <f t="shared" si="11"/>
        <v>9.93</v>
      </c>
    </row>
    <row r="782" spans="2:10" x14ac:dyDescent="0.25">
      <c r="B782" s="179">
        <v>755</v>
      </c>
      <c r="C782" s="180">
        <v>34572589</v>
      </c>
      <c r="D782" s="180" t="s">
        <v>1119</v>
      </c>
      <c r="E782" s="180" t="s">
        <v>972</v>
      </c>
      <c r="F782" s="181">
        <v>43647</v>
      </c>
      <c r="G782" s="181">
        <v>43677</v>
      </c>
      <c r="H782" s="182">
        <v>109328</v>
      </c>
      <c r="I782" s="183">
        <v>0.71</v>
      </c>
      <c r="J782" s="183">
        <f t="shared" si="11"/>
        <v>77.62</v>
      </c>
    </row>
    <row r="783" spans="2:10" x14ac:dyDescent="0.25">
      <c r="B783" s="179">
        <v>756</v>
      </c>
      <c r="C783" s="180">
        <v>34572589</v>
      </c>
      <c r="D783" s="180" t="s">
        <v>1119</v>
      </c>
      <c r="E783" s="180" t="s">
        <v>981</v>
      </c>
      <c r="F783" s="181">
        <v>43647</v>
      </c>
      <c r="G783" s="181">
        <v>43677</v>
      </c>
      <c r="H783" s="182">
        <v>165551</v>
      </c>
      <c r="I783" s="183">
        <v>0.71</v>
      </c>
      <c r="J783" s="183">
        <f t="shared" si="11"/>
        <v>117.54</v>
      </c>
    </row>
    <row r="784" spans="2:10" x14ac:dyDescent="0.25">
      <c r="B784" s="179">
        <v>757</v>
      </c>
      <c r="C784" s="180">
        <v>34572589</v>
      </c>
      <c r="D784" s="180" t="s">
        <v>1119</v>
      </c>
      <c r="E784" s="180" t="s">
        <v>982</v>
      </c>
      <c r="F784" s="181">
        <v>43647</v>
      </c>
      <c r="G784" s="181">
        <v>43677</v>
      </c>
      <c r="H784" s="182">
        <v>146341</v>
      </c>
      <c r="I784" s="183">
        <v>0.71</v>
      </c>
      <c r="J784" s="183">
        <f t="shared" si="11"/>
        <v>103.9</v>
      </c>
    </row>
    <row r="785" spans="2:10" x14ac:dyDescent="0.25">
      <c r="B785" s="179">
        <v>758</v>
      </c>
      <c r="C785" s="180">
        <v>34572589</v>
      </c>
      <c r="D785" s="180" t="s">
        <v>1119</v>
      </c>
      <c r="E785" s="180" t="s">
        <v>983</v>
      </c>
      <c r="F785" s="181">
        <v>43647</v>
      </c>
      <c r="G785" s="181">
        <v>43677</v>
      </c>
      <c r="H785" s="182">
        <v>161140</v>
      </c>
      <c r="I785" s="183">
        <v>0.71</v>
      </c>
      <c r="J785" s="183">
        <f t="shared" si="11"/>
        <v>114.41</v>
      </c>
    </row>
    <row r="786" spans="2:10" x14ac:dyDescent="0.25">
      <c r="B786" s="179">
        <v>759</v>
      </c>
      <c r="C786" s="180">
        <v>34572589</v>
      </c>
      <c r="D786" s="180" t="s">
        <v>1119</v>
      </c>
      <c r="E786" s="180" t="s">
        <v>984</v>
      </c>
      <c r="F786" s="181">
        <v>43647</v>
      </c>
      <c r="G786" s="181">
        <v>43677</v>
      </c>
      <c r="H786" s="182">
        <v>37118</v>
      </c>
      <c r="I786" s="183">
        <v>0.71</v>
      </c>
      <c r="J786" s="183">
        <f t="shared" si="11"/>
        <v>26.35</v>
      </c>
    </row>
    <row r="787" spans="2:10" x14ac:dyDescent="0.25">
      <c r="B787" s="179">
        <v>760</v>
      </c>
      <c r="C787" s="180">
        <v>34572589</v>
      </c>
      <c r="D787" s="180" t="s">
        <v>1119</v>
      </c>
      <c r="E787" s="180" t="s">
        <v>985</v>
      </c>
      <c r="F787" s="181">
        <v>43647</v>
      </c>
      <c r="G787" s="181">
        <v>43677</v>
      </c>
      <c r="H787" s="182">
        <v>333483</v>
      </c>
      <c r="I787" s="183">
        <v>0.71</v>
      </c>
      <c r="J787" s="183">
        <f t="shared" si="11"/>
        <v>236.77</v>
      </c>
    </row>
    <row r="788" spans="2:10" x14ac:dyDescent="0.25">
      <c r="B788" s="179">
        <v>761</v>
      </c>
      <c r="C788" s="180">
        <v>34572589</v>
      </c>
      <c r="D788" s="180" t="s">
        <v>1119</v>
      </c>
      <c r="E788" s="180" t="s">
        <v>986</v>
      </c>
      <c r="F788" s="181">
        <v>43647</v>
      </c>
      <c r="G788" s="181">
        <v>43677</v>
      </c>
      <c r="H788" s="182">
        <v>162844</v>
      </c>
      <c r="I788" s="183">
        <v>0.71</v>
      </c>
      <c r="J788" s="183">
        <f t="shared" si="11"/>
        <v>115.62</v>
      </c>
    </row>
    <row r="789" spans="2:10" x14ac:dyDescent="0.25">
      <c r="B789" s="179">
        <v>762</v>
      </c>
      <c r="C789" s="180">
        <v>34572589</v>
      </c>
      <c r="D789" s="180" t="s">
        <v>1119</v>
      </c>
      <c r="E789" s="180" t="s">
        <v>999</v>
      </c>
      <c r="F789" s="181">
        <v>43647</v>
      </c>
      <c r="G789" s="181">
        <v>43677</v>
      </c>
      <c r="H789" s="182">
        <v>12546</v>
      </c>
      <c r="I789" s="183">
        <v>0.71</v>
      </c>
      <c r="J789" s="183">
        <f t="shared" si="11"/>
        <v>8.91</v>
      </c>
    </row>
    <row r="790" spans="2:10" x14ac:dyDescent="0.25">
      <c r="B790" s="179">
        <v>763</v>
      </c>
      <c r="C790" s="180">
        <v>34588017</v>
      </c>
      <c r="D790" s="180" t="s">
        <v>1120</v>
      </c>
      <c r="E790" s="180" t="s">
        <v>975</v>
      </c>
      <c r="F790" s="181">
        <v>43654</v>
      </c>
      <c r="G790" s="181">
        <v>43674</v>
      </c>
      <c r="H790" s="182">
        <v>183000</v>
      </c>
      <c r="I790" s="183">
        <v>0.71</v>
      </c>
      <c r="J790" s="183">
        <f t="shared" si="11"/>
        <v>129.93</v>
      </c>
    </row>
    <row r="791" spans="2:10" x14ac:dyDescent="0.25">
      <c r="B791" s="179">
        <v>764</v>
      </c>
      <c r="C791" s="180">
        <v>34588017</v>
      </c>
      <c r="D791" s="180" t="s">
        <v>1120</v>
      </c>
      <c r="E791" s="180" t="s">
        <v>976</v>
      </c>
      <c r="F791" s="181">
        <v>43654</v>
      </c>
      <c r="G791" s="181">
        <v>43674</v>
      </c>
      <c r="H791" s="182">
        <v>37820</v>
      </c>
      <c r="I791" s="183">
        <v>0.71</v>
      </c>
      <c r="J791" s="183">
        <f t="shared" si="11"/>
        <v>26.85</v>
      </c>
    </row>
    <row r="792" spans="2:10" x14ac:dyDescent="0.25">
      <c r="B792" s="179">
        <v>765</v>
      </c>
      <c r="C792" s="180">
        <v>34588017</v>
      </c>
      <c r="D792" s="180" t="s">
        <v>1120</v>
      </c>
      <c r="E792" s="180" t="s">
        <v>977</v>
      </c>
      <c r="F792" s="181">
        <v>43654</v>
      </c>
      <c r="G792" s="181">
        <v>43674</v>
      </c>
      <c r="H792" s="182">
        <v>65</v>
      </c>
      <c r="I792" s="183">
        <v>0.71</v>
      </c>
      <c r="J792" s="183">
        <f t="shared" si="11"/>
        <v>0.05</v>
      </c>
    </row>
    <row r="793" spans="2:10" x14ac:dyDescent="0.25">
      <c r="B793" s="179">
        <v>766</v>
      </c>
      <c r="C793" s="180">
        <v>34588017</v>
      </c>
      <c r="D793" s="180" t="s">
        <v>1120</v>
      </c>
      <c r="E793" s="180" t="s">
        <v>978</v>
      </c>
      <c r="F793" s="181">
        <v>43654</v>
      </c>
      <c r="G793" s="181">
        <v>43674</v>
      </c>
      <c r="H793" s="182">
        <v>308505</v>
      </c>
      <c r="I793" s="183">
        <v>0.71</v>
      </c>
      <c r="J793" s="183">
        <f t="shared" si="11"/>
        <v>219.04</v>
      </c>
    </row>
    <row r="794" spans="2:10" x14ac:dyDescent="0.25">
      <c r="B794" s="179">
        <v>767</v>
      </c>
      <c r="C794" s="180">
        <v>34588017</v>
      </c>
      <c r="D794" s="180" t="s">
        <v>1120</v>
      </c>
      <c r="E794" s="180" t="s">
        <v>980</v>
      </c>
      <c r="F794" s="181">
        <v>43654</v>
      </c>
      <c r="G794" s="181">
        <v>43674</v>
      </c>
      <c r="H794" s="182">
        <v>29298</v>
      </c>
      <c r="I794" s="183">
        <v>0.71</v>
      </c>
      <c r="J794" s="183">
        <f t="shared" si="11"/>
        <v>20.8</v>
      </c>
    </row>
    <row r="795" spans="2:10" x14ac:dyDescent="0.25">
      <c r="B795" s="179">
        <v>768</v>
      </c>
      <c r="C795" s="180">
        <v>34588017</v>
      </c>
      <c r="D795" s="180" t="s">
        <v>1120</v>
      </c>
      <c r="E795" s="180" t="s">
        <v>972</v>
      </c>
      <c r="F795" s="181">
        <v>43654</v>
      </c>
      <c r="G795" s="181">
        <v>43674</v>
      </c>
      <c r="H795" s="182">
        <v>230681</v>
      </c>
      <c r="I795" s="183">
        <v>0.71</v>
      </c>
      <c r="J795" s="183">
        <f t="shared" si="11"/>
        <v>163.78</v>
      </c>
    </row>
    <row r="796" spans="2:10" x14ac:dyDescent="0.25">
      <c r="B796" s="179">
        <v>769</v>
      </c>
      <c r="C796" s="180">
        <v>34588017</v>
      </c>
      <c r="D796" s="180" t="s">
        <v>1120</v>
      </c>
      <c r="E796" s="180" t="s">
        <v>981</v>
      </c>
      <c r="F796" s="181">
        <v>43654</v>
      </c>
      <c r="G796" s="181">
        <v>43674</v>
      </c>
      <c r="H796" s="182">
        <v>339476</v>
      </c>
      <c r="I796" s="183">
        <v>0.71</v>
      </c>
      <c r="J796" s="183">
        <f t="shared" ref="J796:J859" si="12">ROUND(H796*(I796/1000),2)</f>
        <v>241.03</v>
      </c>
    </row>
    <row r="797" spans="2:10" x14ac:dyDescent="0.25">
      <c r="B797" s="179">
        <v>770</v>
      </c>
      <c r="C797" s="180">
        <v>34588017</v>
      </c>
      <c r="D797" s="180" t="s">
        <v>1120</v>
      </c>
      <c r="E797" s="180" t="s">
        <v>982</v>
      </c>
      <c r="F797" s="181">
        <v>43654</v>
      </c>
      <c r="G797" s="181">
        <v>43674</v>
      </c>
      <c r="H797" s="182">
        <v>277026</v>
      </c>
      <c r="I797" s="183">
        <v>0.71</v>
      </c>
      <c r="J797" s="183">
        <f t="shared" si="12"/>
        <v>196.69</v>
      </c>
    </row>
    <row r="798" spans="2:10" x14ac:dyDescent="0.25">
      <c r="B798" s="179">
        <v>771</v>
      </c>
      <c r="C798" s="180">
        <v>34588017</v>
      </c>
      <c r="D798" s="180" t="s">
        <v>1120</v>
      </c>
      <c r="E798" s="180" t="s">
        <v>985</v>
      </c>
      <c r="F798" s="181">
        <v>43654</v>
      </c>
      <c r="G798" s="181">
        <v>43674</v>
      </c>
      <c r="H798" s="182">
        <v>711802</v>
      </c>
      <c r="I798" s="183">
        <v>0.71</v>
      </c>
      <c r="J798" s="183">
        <f t="shared" si="12"/>
        <v>505.38</v>
      </c>
    </row>
    <row r="799" spans="2:10" x14ac:dyDescent="0.25">
      <c r="B799" s="179">
        <v>772</v>
      </c>
      <c r="C799" s="180">
        <v>34588017</v>
      </c>
      <c r="D799" s="180" t="s">
        <v>1120</v>
      </c>
      <c r="E799" s="180" t="s">
        <v>986</v>
      </c>
      <c r="F799" s="181">
        <v>43654</v>
      </c>
      <c r="G799" s="181">
        <v>43674</v>
      </c>
      <c r="H799" s="182">
        <v>234673</v>
      </c>
      <c r="I799" s="183">
        <v>0.71</v>
      </c>
      <c r="J799" s="183">
        <f t="shared" si="12"/>
        <v>166.62</v>
      </c>
    </row>
    <row r="800" spans="2:10" x14ac:dyDescent="0.25">
      <c r="B800" s="179">
        <v>773</v>
      </c>
      <c r="C800" s="180">
        <v>34589689</v>
      </c>
      <c r="D800" s="180" t="s">
        <v>1121</v>
      </c>
      <c r="E800" s="180" t="s">
        <v>974</v>
      </c>
      <c r="F800" s="181">
        <v>43647</v>
      </c>
      <c r="G800" s="181">
        <v>43677</v>
      </c>
      <c r="H800" s="182">
        <v>4964</v>
      </c>
      <c r="I800" s="183">
        <v>0.71</v>
      </c>
      <c r="J800" s="183">
        <f t="shared" si="12"/>
        <v>3.52</v>
      </c>
    </row>
    <row r="801" spans="2:10" x14ac:dyDescent="0.25">
      <c r="B801" s="179">
        <v>774</v>
      </c>
      <c r="C801" s="180">
        <v>34589689</v>
      </c>
      <c r="D801" s="180" t="s">
        <v>1121</v>
      </c>
      <c r="E801" s="180" t="s">
        <v>975</v>
      </c>
      <c r="F801" s="181">
        <v>43647</v>
      </c>
      <c r="G801" s="181">
        <v>43677</v>
      </c>
      <c r="H801" s="182">
        <v>136529</v>
      </c>
      <c r="I801" s="183">
        <v>0.71</v>
      </c>
      <c r="J801" s="183">
        <f t="shared" si="12"/>
        <v>96.94</v>
      </c>
    </row>
    <row r="802" spans="2:10" x14ac:dyDescent="0.25">
      <c r="B802" s="179">
        <v>775</v>
      </c>
      <c r="C802" s="180">
        <v>34589689</v>
      </c>
      <c r="D802" s="180" t="s">
        <v>1121</v>
      </c>
      <c r="E802" s="180" t="s">
        <v>976</v>
      </c>
      <c r="F802" s="181">
        <v>43647</v>
      </c>
      <c r="G802" s="181">
        <v>43677</v>
      </c>
      <c r="H802" s="182">
        <v>85879</v>
      </c>
      <c r="I802" s="183">
        <v>0.71</v>
      </c>
      <c r="J802" s="183">
        <f t="shared" si="12"/>
        <v>60.97</v>
      </c>
    </row>
    <row r="803" spans="2:10" x14ac:dyDescent="0.25">
      <c r="B803" s="179">
        <v>776</v>
      </c>
      <c r="C803" s="180">
        <v>34589689</v>
      </c>
      <c r="D803" s="180" t="s">
        <v>1121</v>
      </c>
      <c r="E803" s="180" t="s">
        <v>977</v>
      </c>
      <c r="F803" s="181">
        <v>43647</v>
      </c>
      <c r="G803" s="181">
        <v>43677</v>
      </c>
      <c r="H803" s="182">
        <v>53134</v>
      </c>
      <c r="I803" s="183">
        <v>0.71</v>
      </c>
      <c r="J803" s="183">
        <f t="shared" si="12"/>
        <v>37.729999999999997</v>
      </c>
    </row>
    <row r="804" spans="2:10" x14ac:dyDescent="0.25">
      <c r="B804" s="179">
        <v>777</v>
      </c>
      <c r="C804" s="180">
        <v>34589689</v>
      </c>
      <c r="D804" s="180" t="s">
        <v>1121</v>
      </c>
      <c r="E804" s="180" t="s">
        <v>980</v>
      </c>
      <c r="F804" s="181">
        <v>43647</v>
      </c>
      <c r="G804" s="181">
        <v>43677</v>
      </c>
      <c r="H804" s="182">
        <v>198588</v>
      </c>
      <c r="I804" s="183">
        <v>0.71</v>
      </c>
      <c r="J804" s="183">
        <f t="shared" si="12"/>
        <v>141</v>
      </c>
    </row>
    <row r="805" spans="2:10" x14ac:dyDescent="0.25">
      <c r="B805" s="179">
        <v>778</v>
      </c>
      <c r="C805" s="180">
        <v>34589689</v>
      </c>
      <c r="D805" s="180" t="s">
        <v>1121</v>
      </c>
      <c r="E805" s="180" t="s">
        <v>972</v>
      </c>
      <c r="F805" s="181">
        <v>43647</v>
      </c>
      <c r="G805" s="181">
        <v>43677</v>
      </c>
      <c r="H805" s="182">
        <v>498719</v>
      </c>
      <c r="I805" s="183">
        <v>0.71</v>
      </c>
      <c r="J805" s="183">
        <f t="shared" si="12"/>
        <v>354.09</v>
      </c>
    </row>
    <row r="806" spans="2:10" x14ac:dyDescent="0.25">
      <c r="B806" s="179">
        <v>779</v>
      </c>
      <c r="C806" s="180">
        <v>34589689</v>
      </c>
      <c r="D806" s="180" t="s">
        <v>1121</v>
      </c>
      <c r="E806" s="180" t="s">
        <v>981</v>
      </c>
      <c r="F806" s="181">
        <v>43647</v>
      </c>
      <c r="G806" s="181">
        <v>43677</v>
      </c>
      <c r="H806" s="182">
        <v>494881</v>
      </c>
      <c r="I806" s="183">
        <v>0.71</v>
      </c>
      <c r="J806" s="183">
        <f t="shared" si="12"/>
        <v>351.37</v>
      </c>
    </row>
    <row r="807" spans="2:10" x14ac:dyDescent="0.25">
      <c r="B807" s="179">
        <v>780</v>
      </c>
      <c r="C807" s="180">
        <v>34589689</v>
      </c>
      <c r="D807" s="180" t="s">
        <v>1121</v>
      </c>
      <c r="E807" s="180" t="s">
        <v>982</v>
      </c>
      <c r="F807" s="181">
        <v>43647</v>
      </c>
      <c r="G807" s="181">
        <v>43677</v>
      </c>
      <c r="H807" s="182">
        <v>564909</v>
      </c>
      <c r="I807" s="183">
        <v>0.71</v>
      </c>
      <c r="J807" s="183">
        <f t="shared" si="12"/>
        <v>401.09</v>
      </c>
    </row>
    <row r="808" spans="2:10" x14ac:dyDescent="0.25">
      <c r="B808" s="179">
        <v>781</v>
      </c>
      <c r="C808" s="180">
        <v>34589689</v>
      </c>
      <c r="D808" s="180" t="s">
        <v>1121</v>
      </c>
      <c r="E808" s="180" t="s">
        <v>985</v>
      </c>
      <c r="F808" s="181">
        <v>43647</v>
      </c>
      <c r="G808" s="181">
        <v>43677</v>
      </c>
      <c r="H808" s="182">
        <v>615758</v>
      </c>
      <c r="I808" s="183">
        <v>0.71</v>
      </c>
      <c r="J808" s="183">
        <f t="shared" si="12"/>
        <v>437.19</v>
      </c>
    </row>
    <row r="809" spans="2:10" x14ac:dyDescent="0.25">
      <c r="B809" s="179">
        <v>782</v>
      </c>
      <c r="C809" s="180">
        <v>34589689</v>
      </c>
      <c r="D809" s="180" t="s">
        <v>1121</v>
      </c>
      <c r="E809" s="180" t="s">
        <v>986</v>
      </c>
      <c r="F809" s="181">
        <v>43647</v>
      </c>
      <c r="G809" s="181">
        <v>43677</v>
      </c>
      <c r="H809" s="182">
        <v>400896</v>
      </c>
      <c r="I809" s="183">
        <v>0.71</v>
      </c>
      <c r="J809" s="183">
        <f t="shared" si="12"/>
        <v>284.64</v>
      </c>
    </row>
    <row r="810" spans="2:10" x14ac:dyDescent="0.25">
      <c r="B810" s="179">
        <v>783</v>
      </c>
      <c r="C810" s="180">
        <v>34589689</v>
      </c>
      <c r="D810" s="180" t="s">
        <v>1121</v>
      </c>
      <c r="E810" s="180" t="s">
        <v>999</v>
      </c>
      <c r="F810" s="181">
        <v>43647</v>
      </c>
      <c r="G810" s="181">
        <v>43677</v>
      </c>
      <c r="H810" s="182">
        <v>10084</v>
      </c>
      <c r="I810" s="183">
        <v>0.71</v>
      </c>
      <c r="J810" s="183">
        <f t="shared" si="12"/>
        <v>7.16</v>
      </c>
    </row>
    <row r="811" spans="2:10" x14ac:dyDescent="0.25">
      <c r="B811" s="179">
        <v>784</v>
      </c>
      <c r="C811" s="180">
        <v>34603457</v>
      </c>
      <c r="D811" s="180" t="s">
        <v>1122</v>
      </c>
      <c r="E811" s="180" t="s">
        <v>974</v>
      </c>
      <c r="F811" s="181">
        <v>43644</v>
      </c>
      <c r="G811" s="181">
        <v>43681</v>
      </c>
      <c r="H811" s="182">
        <v>18257</v>
      </c>
      <c r="I811" s="183">
        <v>0.71</v>
      </c>
      <c r="J811" s="183">
        <f t="shared" si="12"/>
        <v>12.96</v>
      </c>
    </row>
    <row r="812" spans="2:10" x14ac:dyDescent="0.25">
      <c r="B812" s="179">
        <v>785</v>
      </c>
      <c r="C812" s="180">
        <v>34603457</v>
      </c>
      <c r="D812" s="180" t="s">
        <v>1122</v>
      </c>
      <c r="E812" s="180" t="s">
        <v>975</v>
      </c>
      <c r="F812" s="181">
        <v>43644</v>
      </c>
      <c r="G812" s="181">
        <v>43681</v>
      </c>
      <c r="H812" s="182">
        <v>198482</v>
      </c>
      <c r="I812" s="183">
        <v>0.71</v>
      </c>
      <c r="J812" s="183">
        <f t="shared" si="12"/>
        <v>140.91999999999999</v>
      </c>
    </row>
    <row r="813" spans="2:10" x14ac:dyDescent="0.25">
      <c r="B813" s="179">
        <v>786</v>
      </c>
      <c r="C813" s="180">
        <v>34603457</v>
      </c>
      <c r="D813" s="180" t="s">
        <v>1122</v>
      </c>
      <c r="E813" s="180" t="s">
        <v>976</v>
      </c>
      <c r="F813" s="181">
        <v>43644</v>
      </c>
      <c r="G813" s="181">
        <v>43681</v>
      </c>
      <c r="H813" s="182">
        <v>41020</v>
      </c>
      <c r="I813" s="183">
        <v>0.71</v>
      </c>
      <c r="J813" s="183">
        <f t="shared" si="12"/>
        <v>29.12</v>
      </c>
    </row>
    <row r="814" spans="2:10" x14ac:dyDescent="0.25">
      <c r="B814" s="179">
        <v>787</v>
      </c>
      <c r="C814" s="180">
        <v>34603457</v>
      </c>
      <c r="D814" s="180" t="s">
        <v>1122</v>
      </c>
      <c r="E814" s="180" t="s">
        <v>977</v>
      </c>
      <c r="F814" s="181">
        <v>43644</v>
      </c>
      <c r="G814" s="181">
        <v>43681</v>
      </c>
      <c r="H814" s="182">
        <v>30059</v>
      </c>
      <c r="I814" s="183">
        <v>0.71</v>
      </c>
      <c r="J814" s="183">
        <f t="shared" si="12"/>
        <v>21.34</v>
      </c>
    </row>
    <row r="815" spans="2:10" x14ac:dyDescent="0.25">
      <c r="B815" s="179">
        <v>788</v>
      </c>
      <c r="C815" s="180">
        <v>34603457</v>
      </c>
      <c r="D815" s="180" t="s">
        <v>1122</v>
      </c>
      <c r="E815" s="180" t="s">
        <v>978</v>
      </c>
      <c r="F815" s="181">
        <v>43644</v>
      </c>
      <c r="G815" s="181">
        <v>43681</v>
      </c>
      <c r="H815" s="182">
        <v>310609</v>
      </c>
      <c r="I815" s="183">
        <v>0.71</v>
      </c>
      <c r="J815" s="183">
        <f t="shared" si="12"/>
        <v>220.53</v>
      </c>
    </row>
    <row r="816" spans="2:10" x14ac:dyDescent="0.25">
      <c r="B816" s="179">
        <v>789</v>
      </c>
      <c r="C816" s="180">
        <v>34603457</v>
      </c>
      <c r="D816" s="180" t="s">
        <v>1122</v>
      </c>
      <c r="E816" s="180" t="s">
        <v>979</v>
      </c>
      <c r="F816" s="181">
        <v>43644</v>
      </c>
      <c r="G816" s="181">
        <v>43681</v>
      </c>
      <c r="H816" s="182">
        <v>12785</v>
      </c>
      <c r="I816" s="183">
        <v>0.71</v>
      </c>
      <c r="J816" s="183">
        <f t="shared" si="12"/>
        <v>9.08</v>
      </c>
    </row>
    <row r="817" spans="2:10" x14ac:dyDescent="0.25">
      <c r="B817" s="179">
        <v>790</v>
      </c>
      <c r="C817" s="180">
        <v>34603457</v>
      </c>
      <c r="D817" s="180" t="s">
        <v>1122</v>
      </c>
      <c r="E817" s="180" t="s">
        <v>980</v>
      </c>
      <c r="F817" s="181">
        <v>43644</v>
      </c>
      <c r="G817" s="181">
        <v>43681</v>
      </c>
      <c r="H817" s="182">
        <v>33179</v>
      </c>
      <c r="I817" s="183">
        <v>0.71</v>
      </c>
      <c r="J817" s="183">
        <f t="shared" si="12"/>
        <v>23.56</v>
      </c>
    </row>
    <row r="818" spans="2:10" x14ac:dyDescent="0.25">
      <c r="B818" s="179">
        <v>791</v>
      </c>
      <c r="C818" s="180">
        <v>34603457</v>
      </c>
      <c r="D818" s="180" t="s">
        <v>1122</v>
      </c>
      <c r="E818" s="180" t="s">
        <v>972</v>
      </c>
      <c r="F818" s="181">
        <v>43644</v>
      </c>
      <c r="G818" s="181">
        <v>43681</v>
      </c>
      <c r="H818" s="182">
        <v>281052</v>
      </c>
      <c r="I818" s="183">
        <v>0.71</v>
      </c>
      <c r="J818" s="183">
        <f t="shared" si="12"/>
        <v>199.55</v>
      </c>
    </row>
    <row r="819" spans="2:10" x14ac:dyDescent="0.25">
      <c r="B819" s="179">
        <v>792</v>
      </c>
      <c r="C819" s="180">
        <v>34603457</v>
      </c>
      <c r="D819" s="180" t="s">
        <v>1122</v>
      </c>
      <c r="E819" s="180" t="s">
        <v>981</v>
      </c>
      <c r="F819" s="181">
        <v>43644</v>
      </c>
      <c r="G819" s="181">
        <v>43681</v>
      </c>
      <c r="H819" s="182">
        <v>385278</v>
      </c>
      <c r="I819" s="183">
        <v>0.71</v>
      </c>
      <c r="J819" s="183">
        <f t="shared" si="12"/>
        <v>273.55</v>
      </c>
    </row>
    <row r="820" spans="2:10" x14ac:dyDescent="0.25">
      <c r="B820" s="179">
        <v>793</v>
      </c>
      <c r="C820" s="180">
        <v>34603457</v>
      </c>
      <c r="D820" s="180" t="s">
        <v>1122</v>
      </c>
      <c r="E820" s="180" t="s">
        <v>982</v>
      </c>
      <c r="F820" s="181">
        <v>43644</v>
      </c>
      <c r="G820" s="181">
        <v>43681</v>
      </c>
      <c r="H820" s="182">
        <v>285072</v>
      </c>
      <c r="I820" s="183">
        <v>0.71</v>
      </c>
      <c r="J820" s="183">
        <f t="shared" si="12"/>
        <v>202.4</v>
      </c>
    </row>
    <row r="821" spans="2:10" x14ac:dyDescent="0.25">
      <c r="B821" s="179">
        <v>794</v>
      </c>
      <c r="C821" s="180">
        <v>34603457</v>
      </c>
      <c r="D821" s="180" t="s">
        <v>1122</v>
      </c>
      <c r="E821" s="180" t="s">
        <v>983</v>
      </c>
      <c r="F821" s="181">
        <v>43644</v>
      </c>
      <c r="G821" s="181">
        <v>43681</v>
      </c>
      <c r="H821" s="182">
        <v>311985</v>
      </c>
      <c r="I821" s="183">
        <v>0.71</v>
      </c>
      <c r="J821" s="183">
        <f t="shared" si="12"/>
        <v>221.51</v>
      </c>
    </row>
    <row r="822" spans="2:10" x14ac:dyDescent="0.25">
      <c r="B822" s="179">
        <v>795</v>
      </c>
      <c r="C822" s="180">
        <v>34603457</v>
      </c>
      <c r="D822" s="180" t="s">
        <v>1122</v>
      </c>
      <c r="E822" s="180" t="s">
        <v>984</v>
      </c>
      <c r="F822" s="181">
        <v>43644</v>
      </c>
      <c r="G822" s="181">
        <v>43681</v>
      </c>
      <c r="H822" s="182">
        <v>68077</v>
      </c>
      <c r="I822" s="183">
        <v>0.71</v>
      </c>
      <c r="J822" s="183">
        <f t="shared" si="12"/>
        <v>48.33</v>
      </c>
    </row>
    <row r="823" spans="2:10" x14ac:dyDescent="0.25">
      <c r="B823" s="179">
        <v>796</v>
      </c>
      <c r="C823" s="180">
        <v>34603457</v>
      </c>
      <c r="D823" s="180" t="s">
        <v>1122</v>
      </c>
      <c r="E823" s="180" t="s">
        <v>985</v>
      </c>
      <c r="F823" s="181">
        <v>43644</v>
      </c>
      <c r="G823" s="181">
        <v>43681</v>
      </c>
      <c r="H823" s="182">
        <v>730637</v>
      </c>
      <c r="I823" s="183">
        <v>0.71</v>
      </c>
      <c r="J823" s="183">
        <f t="shared" si="12"/>
        <v>518.75</v>
      </c>
    </row>
    <row r="824" spans="2:10" x14ac:dyDescent="0.25">
      <c r="B824" s="179">
        <v>797</v>
      </c>
      <c r="C824" s="180">
        <v>34603457</v>
      </c>
      <c r="D824" s="180" t="s">
        <v>1122</v>
      </c>
      <c r="E824" s="180" t="s">
        <v>986</v>
      </c>
      <c r="F824" s="181">
        <v>43644</v>
      </c>
      <c r="G824" s="181">
        <v>43681</v>
      </c>
      <c r="H824" s="182">
        <v>316400</v>
      </c>
      <c r="I824" s="183">
        <v>0.71</v>
      </c>
      <c r="J824" s="183">
        <f t="shared" si="12"/>
        <v>224.64</v>
      </c>
    </row>
    <row r="825" spans="2:10" x14ac:dyDescent="0.25">
      <c r="B825" s="179">
        <v>798</v>
      </c>
      <c r="C825" s="180">
        <v>34603457</v>
      </c>
      <c r="D825" s="180" t="s">
        <v>1122</v>
      </c>
      <c r="E825" s="180" t="s">
        <v>999</v>
      </c>
      <c r="F825" s="181">
        <v>43644</v>
      </c>
      <c r="G825" s="181">
        <v>43681</v>
      </c>
      <c r="H825" s="182">
        <v>19407</v>
      </c>
      <c r="I825" s="183">
        <v>0.71</v>
      </c>
      <c r="J825" s="183">
        <f t="shared" si="12"/>
        <v>13.78</v>
      </c>
    </row>
    <row r="826" spans="2:10" x14ac:dyDescent="0.25">
      <c r="B826" s="179">
        <v>799</v>
      </c>
      <c r="C826" s="180">
        <v>34603551</v>
      </c>
      <c r="D826" s="180" t="s">
        <v>1123</v>
      </c>
      <c r="E826" s="180" t="s">
        <v>978</v>
      </c>
      <c r="F826" s="181">
        <v>43647</v>
      </c>
      <c r="G826" s="181">
        <v>43674</v>
      </c>
      <c r="H826" s="182">
        <v>125536</v>
      </c>
      <c r="I826" s="183">
        <v>0.71</v>
      </c>
      <c r="J826" s="183">
        <f t="shared" si="12"/>
        <v>89.13</v>
      </c>
    </row>
    <row r="827" spans="2:10" x14ac:dyDescent="0.25">
      <c r="B827" s="179">
        <v>800</v>
      </c>
      <c r="C827" s="180">
        <v>34603551</v>
      </c>
      <c r="D827" s="180" t="s">
        <v>1123</v>
      </c>
      <c r="E827" s="180" t="s">
        <v>1007</v>
      </c>
      <c r="F827" s="181">
        <v>43647</v>
      </c>
      <c r="G827" s="181">
        <v>43674</v>
      </c>
      <c r="H827" s="182">
        <v>9</v>
      </c>
      <c r="I827" s="183">
        <v>0.71</v>
      </c>
      <c r="J827" s="183">
        <f t="shared" si="12"/>
        <v>0.01</v>
      </c>
    </row>
    <row r="828" spans="2:10" x14ac:dyDescent="0.25">
      <c r="B828" s="179">
        <v>801</v>
      </c>
      <c r="C828" s="180">
        <v>34603551</v>
      </c>
      <c r="D828" s="180" t="s">
        <v>1123</v>
      </c>
      <c r="E828" s="180" t="s">
        <v>984</v>
      </c>
      <c r="F828" s="181">
        <v>43647</v>
      </c>
      <c r="G828" s="181">
        <v>43674</v>
      </c>
      <c r="H828" s="182">
        <v>105880</v>
      </c>
      <c r="I828" s="183">
        <v>0.71</v>
      </c>
      <c r="J828" s="183">
        <f t="shared" si="12"/>
        <v>75.17</v>
      </c>
    </row>
    <row r="829" spans="2:10" x14ac:dyDescent="0.25">
      <c r="B829" s="179">
        <v>802</v>
      </c>
      <c r="C829" s="180">
        <v>34603551</v>
      </c>
      <c r="D829" s="180" t="s">
        <v>1123</v>
      </c>
      <c r="E829" s="180" t="s">
        <v>986</v>
      </c>
      <c r="F829" s="181">
        <v>43647</v>
      </c>
      <c r="G829" s="181">
        <v>43674</v>
      </c>
      <c r="H829" s="182">
        <v>583</v>
      </c>
      <c r="I829" s="183">
        <v>0.71</v>
      </c>
      <c r="J829" s="183">
        <f t="shared" si="12"/>
        <v>0.41</v>
      </c>
    </row>
    <row r="830" spans="2:10" x14ac:dyDescent="0.25">
      <c r="B830" s="179">
        <v>803</v>
      </c>
      <c r="C830" s="180">
        <v>34613766</v>
      </c>
      <c r="D830" s="180" t="s">
        <v>1124</v>
      </c>
      <c r="E830" s="180" t="s">
        <v>978</v>
      </c>
      <c r="F830" s="181">
        <v>43647</v>
      </c>
      <c r="G830" s="181">
        <v>43737</v>
      </c>
      <c r="H830" s="182">
        <v>532922</v>
      </c>
      <c r="I830" s="183">
        <v>0.71</v>
      </c>
      <c r="J830" s="183">
        <f t="shared" si="12"/>
        <v>378.37</v>
      </c>
    </row>
    <row r="831" spans="2:10" x14ac:dyDescent="0.25">
      <c r="B831" s="179">
        <v>804</v>
      </c>
      <c r="C831" s="180">
        <v>34613766</v>
      </c>
      <c r="D831" s="180" t="s">
        <v>1124</v>
      </c>
      <c r="E831" s="180" t="s">
        <v>972</v>
      </c>
      <c r="F831" s="181">
        <v>43647</v>
      </c>
      <c r="G831" s="181">
        <v>43737</v>
      </c>
      <c r="H831" s="182">
        <v>388837</v>
      </c>
      <c r="I831" s="183">
        <v>0.71</v>
      </c>
      <c r="J831" s="183">
        <f t="shared" si="12"/>
        <v>276.07</v>
      </c>
    </row>
    <row r="832" spans="2:10" x14ac:dyDescent="0.25">
      <c r="B832" s="179">
        <v>805</v>
      </c>
      <c r="C832" s="180">
        <v>34613766</v>
      </c>
      <c r="D832" s="180" t="s">
        <v>1124</v>
      </c>
      <c r="E832" s="180" t="s">
        <v>981</v>
      </c>
      <c r="F832" s="181">
        <v>43647</v>
      </c>
      <c r="G832" s="181">
        <v>43737</v>
      </c>
      <c r="H832" s="182">
        <v>638230</v>
      </c>
      <c r="I832" s="183">
        <v>0.71</v>
      </c>
      <c r="J832" s="183">
        <f t="shared" si="12"/>
        <v>453.14</v>
      </c>
    </row>
    <row r="833" spans="2:10" x14ac:dyDescent="0.25">
      <c r="B833" s="179">
        <v>806</v>
      </c>
      <c r="C833" s="180">
        <v>34613766</v>
      </c>
      <c r="D833" s="180" t="s">
        <v>1124</v>
      </c>
      <c r="E833" s="180" t="s">
        <v>985</v>
      </c>
      <c r="F833" s="181">
        <v>43647</v>
      </c>
      <c r="G833" s="181">
        <v>43737</v>
      </c>
      <c r="H833" s="182">
        <v>1242745</v>
      </c>
      <c r="I833" s="183">
        <v>0.71</v>
      </c>
      <c r="J833" s="183">
        <f t="shared" si="12"/>
        <v>882.35</v>
      </c>
    </row>
    <row r="834" spans="2:10" x14ac:dyDescent="0.25">
      <c r="B834" s="179">
        <v>807</v>
      </c>
      <c r="C834" s="180">
        <v>34615179</v>
      </c>
      <c r="D834" s="180" t="s">
        <v>1125</v>
      </c>
      <c r="E834" s="180" t="s">
        <v>974</v>
      </c>
      <c r="F834" s="181">
        <v>43648</v>
      </c>
      <c r="G834" s="181">
        <v>43711</v>
      </c>
      <c r="H834" s="182">
        <v>31098</v>
      </c>
      <c r="I834" s="183">
        <v>0.71</v>
      </c>
      <c r="J834" s="183">
        <f t="shared" si="12"/>
        <v>22.08</v>
      </c>
    </row>
    <row r="835" spans="2:10" x14ac:dyDescent="0.25">
      <c r="B835" s="179">
        <v>808</v>
      </c>
      <c r="C835" s="180">
        <v>34615179</v>
      </c>
      <c r="D835" s="180" t="s">
        <v>1125</v>
      </c>
      <c r="E835" s="180" t="s">
        <v>978</v>
      </c>
      <c r="F835" s="181">
        <v>43648</v>
      </c>
      <c r="G835" s="181">
        <v>43711</v>
      </c>
      <c r="H835" s="182">
        <v>486812</v>
      </c>
      <c r="I835" s="183">
        <v>0.71</v>
      </c>
      <c r="J835" s="183">
        <f t="shared" si="12"/>
        <v>345.64</v>
      </c>
    </row>
    <row r="836" spans="2:10" x14ac:dyDescent="0.25">
      <c r="B836" s="179">
        <v>809</v>
      </c>
      <c r="C836" s="180">
        <v>34615179</v>
      </c>
      <c r="D836" s="180" t="s">
        <v>1125</v>
      </c>
      <c r="E836" s="180" t="s">
        <v>972</v>
      </c>
      <c r="F836" s="181">
        <v>43648</v>
      </c>
      <c r="G836" s="181">
        <v>43711</v>
      </c>
      <c r="H836" s="182">
        <v>379027</v>
      </c>
      <c r="I836" s="183">
        <v>0.71</v>
      </c>
      <c r="J836" s="183">
        <f t="shared" si="12"/>
        <v>269.11</v>
      </c>
    </row>
    <row r="837" spans="2:10" x14ac:dyDescent="0.25">
      <c r="B837" s="179">
        <v>810</v>
      </c>
      <c r="C837" s="180">
        <v>34615179</v>
      </c>
      <c r="D837" s="180" t="s">
        <v>1125</v>
      </c>
      <c r="E837" s="180" t="s">
        <v>981</v>
      </c>
      <c r="F837" s="181">
        <v>43648</v>
      </c>
      <c r="G837" s="181">
        <v>43711</v>
      </c>
      <c r="H837" s="182">
        <v>626169</v>
      </c>
      <c r="I837" s="183">
        <v>0.71</v>
      </c>
      <c r="J837" s="183">
        <f t="shared" si="12"/>
        <v>444.58</v>
      </c>
    </row>
    <row r="838" spans="2:10" x14ac:dyDescent="0.25">
      <c r="B838" s="179">
        <v>811</v>
      </c>
      <c r="C838" s="180">
        <v>34615179</v>
      </c>
      <c r="D838" s="180" t="s">
        <v>1125</v>
      </c>
      <c r="E838" s="180" t="s">
        <v>984</v>
      </c>
      <c r="F838" s="181">
        <v>43648</v>
      </c>
      <c r="G838" s="181">
        <v>43711</v>
      </c>
      <c r="H838" s="182">
        <v>123285</v>
      </c>
      <c r="I838" s="183">
        <v>0.71</v>
      </c>
      <c r="J838" s="183">
        <f t="shared" si="12"/>
        <v>87.53</v>
      </c>
    </row>
    <row r="839" spans="2:10" x14ac:dyDescent="0.25">
      <c r="B839" s="179">
        <v>812</v>
      </c>
      <c r="C839" s="180">
        <v>34615179</v>
      </c>
      <c r="D839" s="180" t="s">
        <v>1125</v>
      </c>
      <c r="E839" s="180" t="s">
        <v>986</v>
      </c>
      <c r="F839" s="181">
        <v>43648</v>
      </c>
      <c r="G839" s="181">
        <v>43711</v>
      </c>
      <c r="H839" s="182">
        <v>419351</v>
      </c>
      <c r="I839" s="183">
        <v>0.71</v>
      </c>
      <c r="J839" s="183">
        <f t="shared" si="12"/>
        <v>297.74</v>
      </c>
    </row>
    <row r="840" spans="2:10" x14ac:dyDescent="0.25">
      <c r="B840" s="179">
        <v>813</v>
      </c>
      <c r="C840" s="180">
        <v>34615179</v>
      </c>
      <c r="D840" s="180" t="s">
        <v>1125</v>
      </c>
      <c r="E840" s="180" t="s">
        <v>999</v>
      </c>
      <c r="F840" s="181">
        <v>43648</v>
      </c>
      <c r="G840" s="181">
        <v>43711</v>
      </c>
      <c r="H840" s="182">
        <v>30021</v>
      </c>
      <c r="I840" s="183">
        <v>0.71</v>
      </c>
      <c r="J840" s="183">
        <f t="shared" si="12"/>
        <v>21.31</v>
      </c>
    </row>
    <row r="841" spans="2:10" x14ac:dyDescent="0.25">
      <c r="B841" s="179">
        <v>814</v>
      </c>
      <c r="C841" s="180">
        <v>34620258</v>
      </c>
      <c r="D841" s="180" t="s">
        <v>1126</v>
      </c>
      <c r="E841" s="180" t="s">
        <v>974</v>
      </c>
      <c r="F841" s="181">
        <v>43661</v>
      </c>
      <c r="G841" s="181">
        <v>43674</v>
      </c>
      <c r="H841" s="182">
        <v>7754</v>
      </c>
      <c r="I841" s="183">
        <v>0.71</v>
      </c>
      <c r="J841" s="183">
        <f t="shared" si="12"/>
        <v>5.51</v>
      </c>
    </row>
    <row r="842" spans="2:10" x14ac:dyDescent="0.25">
      <c r="B842" s="179">
        <v>815</v>
      </c>
      <c r="C842" s="180">
        <v>34620258</v>
      </c>
      <c r="D842" s="180" t="s">
        <v>1126</v>
      </c>
      <c r="E842" s="180" t="s">
        <v>975</v>
      </c>
      <c r="F842" s="181">
        <v>43661</v>
      </c>
      <c r="G842" s="181">
        <v>43674</v>
      </c>
      <c r="H842" s="182">
        <v>80080</v>
      </c>
      <c r="I842" s="183">
        <v>0.71</v>
      </c>
      <c r="J842" s="183">
        <f t="shared" si="12"/>
        <v>56.86</v>
      </c>
    </row>
    <row r="843" spans="2:10" x14ac:dyDescent="0.25">
      <c r="B843" s="179">
        <v>816</v>
      </c>
      <c r="C843" s="180">
        <v>34620258</v>
      </c>
      <c r="D843" s="180" t="s">
        <v>1126</v>
      </c>
      <c r="E843" s="180" t="s">
        <v>976</v>
      </c>
      <c r="F843" s="181">
        <v>43661</v>
      </c>
      <c r="G843" s="181">
        <v>43674</v>
      </c>
      <c r="H843" s="182">
        <v>16666</v>
      </c>
      <c r="I843" s="183">
        <v>0.71</v>
      </c>
      <c r="J843" s="183">
        <f t="shared" si="12"/>
        <v>11.83</v>
      </c>
    </row>
    <row r="844" spans="2:10" x14ac:dyDescent="0.25">
      <c r="B844" s="179">
        <v>817</v>
      </c>
      <c r="C844" s="180">
        <v>34620258</v>
      </c>
      <c r="D844" s="180" t="s">
        <v>1126</v>
      </c>
      <c r="E844" s="180" t="s">
        <v>977</v>
      </c>
      <c r="F844" s="181">
        <v>43661</v>
      </c>
      <c r="G844" s="181">
        <v>43674</v>
      </c>
      <c r="H844" s="182">
        <v>13512</v>
      </c>
      <c r="I844" s="183">
        <v>0.71</v>
      </c>
      <c r="J844" s="183">
        <f t="shared" si="12"/>
        <v>9.59</v>
      </c>
    </row>
    <row r="845" spans="2:10" x14ac:dyDescent="0.25">
      <c r="B845" s="179">
        <v>818</v>
      </c>
      <c r="C845" s="180">
        <v>34620258</v>
      </c>
      <c r="D845" s="180" t="s">
        <v>1126</v>
      </c>
      <c r="E845" s="180" t="s">
        <v>978</v>
      </c>
      <c r="F845" s="181">
        <v>43661</v>
      </c>
      <c r="G845" s="181">
        <v>43674</v>
      </c>
      <c r="H845" s="182">
        <v>79136</v>
      </c>
      <c r="I845" s="183">
        <v>0.71</v>
      </c>
      <c r="J845" s="183">
        <f t="shared" si="12"/>
        <v>56.19</v>
      </c>
    </row>
    <row r="846" spans="2:10" x14ac:dyDescent="0.25">
      <c r="B846" s="179">
        <v>819</v>
      </c>
      <c r="C846" s="180">
        <v>34620258</v>
      </c>
      <c r="D846" s="180" t="s">
        <v>1126</v>
      </c>
      <c r="E846" s="180" t="s">
        <v>979</v>
      </c>
      <c r="F846" s="181">
        <v>43661</v>
      </c>
      <c r="G846" s="181">
        <v>43674</v>
      </c>
      <c r="H846" s="182">
        <v>7550</v>
      </c>
      <c r="I846" s="183">
        <v>0.71</v>
      </c>
      <c r="J846" s="183">
        <f t="shared" si="12"/>
        <v>5.36</v>
      </c>
    </row>
    <row r="847" spans="2:10" x14ac:dyDescent="0.25">
      <c r="B847" s="179">
        <v>820</v>
      </c>
      <c r="C847" s="180">
        <v>34620258</v>
      </c>
      <c r="D847" s="180" t="s">
        <v>1126</v>
      </c>
      <c r="E847" s="180" t="s">
        <v>980</v>
      </c>
      <c r="F847" s="181">
        <v>43661</v>
      </c>
      <c r="G847" s="181">
        <v>43674</v>
      </c>
      <c r="H847" s="182">
        <v>13260</v>
      </c>
      <c r="I847" s="183">
        <v>0.71</v>
      </c>
      <c r="J847" s="183">
        <f t="shared" si="12"/>
        <v>9.41</v>
      </c>
    </row>
    <row r="848" spans="2:10" x14ac:dyDescent="0.25">
      <c r="B848" s="179">
        <v>821</v>
      </c>
      <c r="C848" s="180">
        <v>34620258</v>
      </c>
      <c r="D848" s="180" t="s">
        <v>1126</v>
      </c>
      <c r="E848" s="180" t="s">
        <v>972</v>
      </c>
      <c r="F848" s="181">
        <v>43661</v>
      </c>
      <c r="G848" s="181">
        <v>43674</v>
      </c>
      <c r="H848" s="182">
        <v>82204</v>
      </c>
      <c r="I848" s="183">
        <v>0.71</v>
      </c>
      <c r="J848" s="183">
        <f t="shared" si="12"/>
        <v>58.36</v>
      </c>
    </row>
    <row r="849" spans="2:10" x14ac:dyDescent="0.25">
      <c r="B849" s="179">
        <v>822</v>
      </c>
      <c r="C849" s="180">
        <v>34620258</v>
      </c>
      <c r="D849" s="180" t="s">
        <v>1126</v>
      </c>
      <c r="E849" s="180" t="s">
        <v>981</v>
      </c>
      <c r="F849" s="181">
        <v>43661</v>
      </c>
      <c r="G849" s="181">
        <v>43674</v>
      </c>
      <c r="H849" s="182">
        <v>141914</v>
      </c>
      <c r="I849" s="183">
        <v>0.71</v>
      </c>
      <c r="J849" s="183">
        <f t="shared" si="12"/>
        <v>100.76</v>
      </c>
    </row>
    <row r="850" spans="2:10" x14ac:dyDescent="0.25">
      <c r="B850" s="179">
        <v>823</v>
      </c>
      <c r="C850" s="180">
        <v>34620258</v>
      </c>
      <c r="D850" s="180" t="s">
        <v>1126</v>
      </c>
      <c r="E850" s="180" t="s">
        <v>982</v>
      </c>
      <c r="F850" s="181">
        <v>43661</v>
      </c>
      <c r="G850" s="181">
        <v>43674</v>
      </c>
      <c r="H850" s="182">
        <v>108576</v>
      </c>
      <c r="I850" s="183">
        <v>0.71</v>
      </c>
      <c r="J850" s="183">
        <f t="shared" si="12"/>
        <v>77.09</v>
      </c>
    </row>
    <row r="851" spans="2:10" x14ac:dyDescent="0.25">
      <c r="B851" s="179">
        <v>824</v>
      </c>
      <c r="C851" s="180">
        <v>34620258</v>
      </c>
      <c r="D851" s="180" t="s">
        <v>1126</v>
      </c>
      <c r="E851" s="180" t="s">
        <v>983</v>
      </c>
      <c r="F851" s="181">
        <v>43661</v>
      </c>
      <c r="G851" s="181">
        <v>43674</v>
      </c>
      <c r="H851" s="182">
        <v>123690</v>
      </c>
      <c r="I851" s="183">
        <v>0.71</v>
      </c>
      <c r="J851" s="183">
        <f t="shared" si="12"/>
        <v>87.82</v>
      </c>
    </row>
    <row r="852" spans="2:10" x14ac:dyDescent="0.25">
      <c r="B852" s="179">
        <v>825</v>
      </c>
      <c r="C852" s="180">
        <v>34620258</v>
      </c>
      <c r="D852" s="180" t="s">
        <v>1126</v>
      </c>
      <c r="E852" s="180" t="s">
        <v>984</v>
      </c>
      <c r="F852" s="181">
        <v>43661</v>
      </c>
      <c r="G852" s="181">
        <v>43674</v>
      </c>
      <c r="H852" s="182">
        <v>28623</v>
      </c>
      <c r="I852" s="183">
        <v>0.71</v>
      </c>
      <c r="J852" s="183">
        <f t="shared" si="12"/>
        <v>20.32</v>
      </c>
    </row>
    <row r="853" spans="2:10" x14ac:dyDescent="0.25">
      <c r="B853" s="179">
        <v>826</v>
      </c>
      <c r="C853" s="180">
        <v>34620258</v>
      </c>
      <c r="D853" s="180" t="s">
        <v>1126</v>
      </c>
      <c r="E853" s="180" t="s">
        <v>985</v>
      </c>
      <c r="F853" s="181">
        <v>43661</v>
      </c>
      <c r="G853" s="181">
        <v>43674</v>
      </c>
      <c r="H853" s="182">
        <v>319420</v>
      </c>
      <c r="I853" s="183">
        <v>0.71</v>
      </c>
      <c r="J853" s="183">
        <f t="shared" si="12"/>
        <v>226.79</v>
      </c>
    </row>
    <row r="854" spans="2:10" x14ac:dyDescent="0.25">
      <c r="B854" s="179">
        <v>827</v>
      </c>
      <c r="C854" s="180">
        <v>34620258</v>
      </c>
      <c r="D854" s="180" t="s">
        <v>1126</v>
      </c>
      <c r="E854" s="180" t="s">
        <v>986</v>
      </c>
      <c r="F854" s="181">
        <v>43661</v>
      </c>
      <c r="G854" s="181">
        <v>43674</v>
      </c>
      <c r="H854" s="182">
        <v>137080</v>
      </c>
      <c r="I854" s="183">
        <v>0.71</v>
      </c>
      <c r="J854" s="183">
        <f t="shared" si="12"/>
        <v>97.33</v>
      </c>
    </row>
    <row r="855" spans="2:10" x14ac:dyDescent="0.25">
      <c r="B855" s="179">
        <v>828</v>
      </c>
      <c r="C855" s="180">
        <v>34620258</v>
      </c>
      <c r="D855" s="180" t="s">
        <v>1126</v>
      </c>
      <c r="E855" s="180" t="s">
        <v>999</v>
      </c>
      <c r="F855" s="181">
        <v>43661</v>
      </c>
      <c r="G855" s="181">
        <v>43674</v>
      </c>
      <c r="H855" s="182">
        <v>9722</v>
      </c>
      <c r="I855" s="183">
        <v>0.71</v>
      </c>
      <c r="J855" s="183">
        <f t="shared" si="12"/>
        <v>6.9</v>
      </c>
    </row>
    <row r="856" spans="2:10" x14ac:dyDescent="0.25">
      <c r="B856" s="179">
        <v>829</v>
      </c>
      <c r="C856" s="180">
        <v>34621550</v>
      </c>
      <c r="D856" s="180" t="s">
        <v>1127</v>
      </c>
      <c r="E856" s="180" t="s">
        <v>972</v>
      </c>
      <c r="F856" s="181">
        <v>43661</v>
      </c>
      <c r="G856" s="181">
        <v>43737</v>
      </c>
      <c r="H856" s="182">
        <v>933962</v>
      </c>
      <c r="I856" s="183">
        <v>0.71</v>
      </c>
      <c r="J856" s="183">
        <f t="shared" si="12"/>
        <v>663.11</v>
      </c>
    </row>
    <row r="857" spans="2:10" x14ac:dyDescent="0.25">
      <c r="B857" s="179">
        <v>830</v>
      </c>
      <c r="C857" s="180">
        <v>34621550</v>
      </c>
      <c r="D857" s="180" t="s">
        <v>1127</v>
      </c>
      <c r="E857" s="180" t="s">
        <v>981</v>
      </c>
      <c r="F857" s="181">
        <v>43661</v>
      </c>
      <c r="G857" s="181">
        <v>43737</v>
      </c>
      <c r="H857" s="182">
        <v>1465480</v>
      </c>
      <c r="I857" s="183">
        <v>0.71</v>
      </c>
      <c r="J857" s="183">
        <f t="shared" si="12"/>
        <v>1040.49</v>
      </c>
    </row>
    <row r="858" spans="2:10" x14ac:dyDescent="0.25">
      <c r="B858" s="179">
        <v>831</v>
      </c>
      <c r="C858" s="180">
        <v>34621550</v>
      </c>
      <c r="D858" s="180" t="s">
        <v>1127</v>
      </c>
      <c r="E858" s="180" t="s">
        <v>982</v>
      </c>
      <c r="F858" s="181">
        <v>43661</v>
      </c>
      <c r="G858" s="181">
        <v>43737</v>
      </c>
      <c r="H858" s="182">
        <v>1423586</v>
      </c>
      <c r="I858" s="183">
        <v>0.71</v>
      </c>
      <c r="J858" s="183">
        <f t="shared" si="12"/>
        <v>1010.75</v>
      </c>
    </row>
    <row r="859" spans="2:10" x14ac:dyDescent="0.25">
      <c r="B859" s="179">
        <v>832</v>
      </c>
      <c r="C859" s="180">
        <v>34621550</v>
      </c>
      <c r="D859" s="180" t="s">
        <v>1127</v>
      </c>
      <c r="E859" s="180" t="s">
        <v>985</v>
      </c>
      <c r="F859" s="181">
        <v>43661</v>
      </c>
      <c r="G859" s="181">
        <v>43737</v>
      </c>
      <c r="H859" s="182">
        <v>3387096</v>
      </c>
      <c r="I859" s="183">
        <v>0.71</v>
      </c>
      <c r="J859" s="183">
        <f t="shared" si="12"/>
        <v>2404.84</v>
      </c>
    </row>
    <row r="860" spans="2:10" x14ac:dyDescent="0.25">
      <c r="B860" s="179">
        <v>833</v>
      </c>
      <c r="C860" s="180">
        <v>34627051</v>
      </c>
      <c r="D860" s="180" t="s">
        <v>1128</v>
      </c>
      <c r="E860" s="180" t="s">
        <v>972</v>
      </c>
      <c r="F860" s="181">
        <v>43647</v>
      </c>
      <c r="G860" s="181">
        <v>43737</v>
      </c>
      <c r="H860" s="182">
        <v>992545</v>
      </c>
      <c r="I860" s="183">
        <v>0.71</v>
      </c>
      <c r="J860" s="183">
        <f t="shared" ref="J860:J923" si="13">ROUND(H860*(I860/1000),2)</f>
        <v>704.71</v>
      </c>
    </row>
    <row r="861" spans="2:10" x14ac:dyDescent="0.25">
      <c r="B861" s="179">
        <v>834</v>
      </c>
      <c r="C861" s="180">
        <v>34627051</v>
      </c>
      <c r="D861" s="180" t="s">
        <v>1128</v>
      </c>
      <c r="E861" s="180" t="s">
        <v>981</v>
      </c>
      <c r="F861" s="181">
        <v>43647</v>
      </c>
      <c r="G861" s="181">
        <v>43675</v>
      </c>
      <c r="H861" s="182">
        <v>520900</v>
      </c>
      <c r="I861" s="183">
        <v>0.71</v>
      </c>
      <c r="J861" s="183">
        <f t="shared" si="13"/>
        <v>369.84</v>
      </c>
    </row>
    <row r="862" spans="2:10" x14ac:dyDescent="0.25">
      <c r="B862" s="179">
        <v>835</v>
      </c>
      <c r="C862" s="180">
        <v>34627173</v>
      </c>
      <c r="D862" s="180" t="s">
        <v>1129</v>
      </c>
      <c r="E862" s="180" t="s">
        <v>975</v>
      </c>
      <c r="F862" s="181">
        <v>43654</v>
      </c>
      <c r="G862" s="181">
        <v>43702</v>
      </c>
      <c r="H862" s="182">
        <v>71117</v>
      </c>
      <c r="I862" s="183">
        <v>0.71</v>
      </c>
      <c r="J862" s="183">
        <f t="shared" si="13"/>
        <v>50.49</v>
      </c>
    </row>
    <row r="863" spans="2:10" x14ac:dyDescent="0.25">
      <c r="B863" s="179">
        <v>836</v>
      </c>
      <c r="C863" s="180">
        <v>34627173</v>
      </c>
      <c r="D863" s="180" t="s">
        <v>1129</v>
      </c>
      <c r="E863" s="180" t="s">
        <v>978</v>
      </c>
      <c r="F863" s="181">
        <v>43654</v>
      </c>
      <c r="G863" s="181">
        <v>43702</v>
      </c>
      <c r="H863" s="182">
        <v>104852</v>
      </c>
      <c r="I863" s="183">
        <v>0.71</v>
      </c>
      <c r="J863" s="183">
        <f t="shared" si="13"/>
        <v>74.44</v>
      </c>
    </row>
    <row r="864" spans="2:10" x14ac:dyDescent="0.25">
      <c r="B864" s="179">
        <v>837</v>
      </c>
      <c r="C864" s="180">
        <v>34627173</v>
      </c>
      <c r="D864" s="180" t="s">
        <v>1129</v>
      </c>
      <c r="E864" s="180" t="s">
        <v>972</v>
      </c>
      <c r="F864" s="181">
        <v>43654</v>
      </c>
      <c r="G864" s="181">
        <v>43702</v>
      </c>
      <c r="H864" s="182">
        <v>92612</v>
      </c>
      <c r="I864" s="183">
        <v>0.71</v>
      </c>
      <c r="J864" s="183">
        <f t="shared" si="13"/>
        <v>65.75</v>
      </c>
    </row>
    <row r="865" spans="2:10" x14ac:dyDescent="0.25">
      <c r="B865" s="179">
        <v>838</v>
      </c>
      <c r="C865" s="180">
        <v>34627173</v>
      </c>
      <c r="D865" s="180" t="s">
        <v>1129</v>
      </c>
      <c r="E865" s="180" t="s">
        <v>981</v>
      </c>
      <c r="F865" s="181">
        <v>43654</v>
      </c>
      <c r="G865" s="181">
        <v>43702</v>
      </c>
      <c r="H865" s="182">
        <v>132980</v>
      </c>
      <c r="I865" s="183">
        <v>0.71</v>
      </c>
      <c r="J865" s="183">
        <f t="shared" si="13"/>
        <v>94.42</v>
      </c>
    </row>
    <row r="866" spans="2:10" x14ac:dyDescent="0.25">
      <c r="B866" s="179">
        <v>839</v>
      </c>
      <c r="C866" s="180">
        <v>34627173</v>
      </c>
      <c r="D866" s="180" t="s">
        <v>1129</v>
      </c>
      <c r="E866" s="180" t="s">
        <v>982</v>
      </c>
      <c r="F866" s="181">
        <v>43654</v>
      </c>
      <c r="G866" s="181">
        <v>43702</v>
      </c>
      <c r="H866" s="182">
        <v>106759</v>
      </c>
      <c r="I866" s="183">
        <v>0.71</v>
      </c>
      <c r="J866" s="183">
        <f t="shared" si="13"/>
        <v>75.8</v>
      </c>
    </row>
    <row r="867" spans="2:10" x14ac:dyDescent="0.25">
      <c r="B867" s="179">
        <v>840</v>
      </c>
      <c r="C867" s="180">
        <v>34627173</v>
      </c>
      <c r="D867" s="180" t="s">
        <v>1129</v>
      </c>
      <c r="E867" s="180" t="s">
        <v>983</v>
      </c>
      <c r="F867" s="181">
        <v>43654</v>
      </c>
      <c r="G867" s="181">
        <v>43702</v>
      </c>
      <c r="H867" s="182">
        <v>114156</v>
      </c>
      <c r="I867" s="183">
        <v>0.71</v>
      </c>
      <c r="J867" s="183">
        <f t="shared" si="13"/>
        <v>81.05</v>
      </c>
    </row>
    <row r="868" spans="2:10" x14ac:dyDescent="0.25">
      <c r="B868" s="179">
        <v>841</v>
      </c>
      <c r="C868" s="180">
        <v>34627173</v>
      </c>
      <c r="D868" s="180" t="s">
        <v>1129</v>
      </c>
      <c r="E868" s="180" t="s">
        <v>985</v>
      </c>
      <c r="F868" s="181">
        <v>43654</v>
      </c>
      <c r="G868" s="181">
        <v>43702</v>
      </c>
      <c r="H868" s="182">
        <v>259062</v>
      </c>
      <c r="I868" s="183">
        <v>0.71</v>
      </c>
      <c r="J868" s="183">
        <f t="shared" si="13"/>
        <v>183.93</v>
      </c>
    </row>
    <row r="869" spans="2:10" x14ac:dyDescent="0.25">
      <c r="B869" s="179">
        <v>842</v>
      </c>
      <c r="C869" s="180">
        <v>34627173</v>
      </c>
      <c r="D869" s="180" t="s">
        <v>1129</v>
      </c>
      <c r="E869" s="180" t="s">
        <v>986</v>
      </c>
      <c r="F869" s="181">
        <v>43654</v>
      </c>
      <c r="G869" s="181">
        <v>43702</v>
      </c>
      <c r="H869" s="182">
        <v>118114</v>
      </c>
      <c r="I869" s="183">
        <v>0.71</v>
      </c>
      <c r="J869" s="183">
        <f t="shared" si="13"/>
        <v>83.86</v>
      </c>
    </row>
    <row r="870" spans="2:10" x14ac:dyDescent="0.25">
      <c r="B870" s="179">
        <v>843</v>
      </c>
      <c r="C870" s="180">
        <v>34632321</v>
      </c>
      <c r="D870" s="180" t="s">
        <v>1130</v>
      </c>
      <c r="E870" s="180" t="s">
        <v>974</v>
      </c>
      <c r="F870" s="181">
        <v>43647</v>
      </c>
      <c r="G870" s="181">
        <v>43681</v>
      </c>
      <c r="H870" s="182">
        <v>3242</v>
      </c>
      <c r="I870" s="183">
        <v>0.71</v>
      </c>
      <c r="J870" s="183">
        <f t="shared" si="13"/>
        <v>2.2999999999999998</v>
      </c>
    </row>
    <row r="871" spans="2:10" x14ac:dyDescent="0.25">
      <c r="B871" s="179">
        <v>844</v>
      </c>
      <c r="C871" s="180">
        <v>34632321</v>
      </c>
      <c r="D871" s="180" t="s">
        <v>1130</v>
      </c>
      <c r="E871" s="180" t="s">
        <v>975</v>
      </c>
      <c r="F871" s="181">
        <v>43647</v>
      </c>
      <c r="G871" s="181">
        <v>43681</v>
      </c>
      <c r="H871" s="182">
        <v>30085</v>
      </c>
      <c r="I871" s="183">
        <v>0.71</v>
      </c>
      <c r="J871" s="183">
        <f t="shared" si="13"/>
        <v>21.36</v>
      </c>
    </row>
    <row r="872" spans="2:10" x14ac:dyDescent="0.25">
      <c r="B872" s="179">
        <v>845</v>
      </c>
      <c r="C872" s="180">
        <v>34632321</v>
      </c>
      <c r="D872" s="180" t="s">
        <v>1130</v>
      </c>
      <c r="E872" s="180" t="s">
        <v>976</v>
      </c>
      <c r="F872" s="181">
        <v>43647</v>
      </c>
      <c r="G872" s="181">
        <v>43681</v>
      </c>
      <c r="H872" s="182">
        <v>6339</v>
      </c>
      <c r="I872" s="183">
        <v>0.71</v>
      </c>
      <c r="J872" s="183">
        <f t="shared" si="13"/>
        <v>4.5</v>
      </c>
    </row>
    <row r="873" spans="2:10" x14ac:dyDescent="0.25">
      <c r="B873" s="179">
        <v>846</v>
      </c>
      <c r="C873" s="180">
        <v>34632321</v>
      </c>
      <c r="D873" s="180" t="s">
        <v>1130</v>
      </c>
      <c r="E873" s="180" t="s">
        <v>977</v>
      </c>
      <c r="F873" s="181">
        <v>43647</v>
      </c>
      <c r="G873" s="181">
        <v>43681</v>
      </c>
      <c r="H873" s="182">
        <v>5993</v>
      </c>
      <c r="I873" s="183">
        <v>0.71</v>
      </c>
      <c r="J873" s="183">
        <f t="shared" si="13"/>
        <v>4.26</v>
      </c>
    </row>
    <row r="874" spans="2:10" x14ac:dyDescent="0.25">
      <c r="B874" s="179">
        <v>847</v>
      </c>
      <c r="C874" s="180">
        <v>34632321</v>
      </c>
      <c r="D874" s="180" t="s">
        <v>1130</v>
      </c>
      <c r="E874" s="180" t="s">
        <v>978</v>
      </c>
      <c r="F874" s="181">
        <v>43647</v>
      </c>
      <c r="G874" s="181">
        <v>43681</v>
      </c>
      <c r="H874" s="182">
        <v>44400</v>
      </c>
      <c r="I874" s="183">
        <v>0.71</v>
      </c>
      <c r="J874" s="183">
        <f t="shared" si="13"/>
        <v>31.52</v>
      </c>
    </row>
    <row r="875" spans="2:10" x14ac:dyDescent="0.25">
      <c r="B875" s="179">
        <v>848</v>
      </c>
      <c r="C875" s="180">
        <v>34632321</v>
      </c>
      <c r="D875" s="180" t="s">
        <v>1130</v>
      </c>
      <c r="E875" s="180" t="s">
        <v>979</v>
      </c>
      <c r="F875" s="181">
        <v>43647</v>
      </c>
      <c r="G875" s="181">
        <v>43681</v>
      </c>
      <c r="H875" s="182">
        <v>3042</v>
      </c>
      <c r="I875" s="183">
        <v>0.71</v>
      </c>
      <c r="J875" s="183">
        <f t="shared" si="13"/>
        <v>2.16</v>
      </c>
    </row>
    <row r="876" spans="2:10" x14ac:dyDescent="0.25">
      <c r="B876" s="179">
        <v>849</v>
      </c>
      <c r="C876" s="180">
        <v>34632321</v>
      </c>
      <c r="D876" s="180" t="s">
        <v>1130</v>
      </c>
      <c r="E876" s="180" t="s">
        <v>980</v>
      </c>
      <c r="F876" s="181">
        <v>43647</v>
      </c>
      <c r="G876" s="181">
        <v>43681</v>
      </c>
      <c r="H876" s="182">
        <v>5483</v>
      </c>
      <c r="I876" s="183">
        <v>0.71</v>
      </c>
      <c r="J876" s="183">
        <f t="shared" si="13"/>
        <v>3.89</v>
      </c>
    </row>
    <row r="877" spans="2:10" x14ac:dyDescent="0.25">
      <c r="B877" s="179">
        <v>850</v>
      </c>
      <c r="C877" s="180">
        <v>34632321</v>
      </c>
      <c r="D877" s="180" t="s">
        <v>1130</v>
      </c>
      <c r="E877" s="180" t="s">
        <v>972</v>
      </c>
      <c r="F877" s="181">
        <v>43647</v>
      </c>
      <c r="G877" s="181">
        <v>43681</v>
      </c>
      <c r="H877" s="182">
        <v>32891</v>
      </c>
      <c r="I877" s="183">
        <v>0.71</v>
      </c>
      <c r="J877" s="183">
        <f t="shared" si="13"/>
        <v>23.35</v>
      </c>
    </row>
    <row r="878" spans="2:10" x14ac:dyDescent="0.25">
      <c r="B878" s="179">
        <v>851</v>
      </c>
      <c r="C878" s="180">
        <v>34632321</v>
      </c>
      <c r="D878" s="180" t="s">
        <v>1130</v>
      </c>
      <c r="E878" s="180" t="s">
        <v>981</v>
      </c>
      <c r="F878" s="181">
        <v>43647</v>
      </c>
      <c r="G878" s="181">
        <v>43681</v>
      </c>
      <c r="H878" s="182">
        <v>54825</v>
      </c>
      <c r="I878" s="183">
        <v>0.71</v>
      </c>
      <c r="J878" s="183">
        <f t="shared" si="13"/>
        <v>38.93</v>
      </c>
    </row>
    <row r="879" spans="2:10" x14ac:dyDescent="0.25">
      <c r="B879" s="179">
        <v>852</v>
      </c>
      <c r="C879" s="180">
        <v>34632321</v>
      </c>
      <c r="D879" s="180" t="s">
        <v>1130</v>
      </c>
      <c r="E879" s="180" t="s">
        <v>982</v>
      </c>
      <c r="F879" s="181">
        <v>43647</v>
      </c>
      <c r="G879" s="181">
        <v>43681</v>
      </c>
      <c r="H879" s="182">
        <v>41784</v>
      </c>
      <c r="I879" s="183">
        <v>0.71</v>
      </c>
      <c r="J879" s="183">
        <f t="shared" si="13"/>
        <v>29.67</v>
      </c>
    </row>
    <row r="880" spans="2:10" x14ac:dyDescent="0.25">
      <c r="B880" s="179">
        <v>853</v>
      </c>
      <c r="C880" s="180">
        <v>34632321</v>
      </c>
      <c r="D880" s="180" t="s">
        <v>1130</v>
      </c>
      <c r="E880" s="180" t="s">
        <v>983</v>
      </c>
      <c r="F880" s="181">
        <v>43647</v>
      </c>
      <c r="G880" s="181">
        <v>43681</v>
      </c>
      <c r="H880" s="182">
        <v>52798</v>
      </c>
      <c r="I880" s="183">
        <v>0.71</v>
      </c>
      <c r="J880" s="183">
        <f t="shared" si="13"/>
        <v>37.49</v>
      </c>
    </row>
    <row r="881" spans="2:10" x14ac:dyDescent="0.25">
      <c r="B881" s="179">
        <v>854</v>
      </c>
      <c r="C881" s="180">
        <v>34632321</v>
      </c>
      <c r="D881" s="180" t="s">
        <v>1130</v>
      </c>
      <c r="E881" s="180" t="s">
        <v>984</v>
      </c>
      <c r="F881" s="181">
        <v>43647</v>
      </c>
      <c r="G881" s="181">
        <v>43681</v>
      </c>
      <c r="H881" s="182">
        <v>13682</v>
      </c>
      <c r="I881" s="183">
        <v>0.71</v>
      </c>
      <c r="J881" s="183">
        <f t="shared" si="13"/>
        <v>9.7100000000000009</v>
      </c>
    </row>
    <row r="882" spans="2:10" x14ac:dyDescent="0.25">
      <c r="B882" s="179">
        <v>855</v>
      </c>
      <c r="C882" s="180">
        <v>34632321</v>
      </c>
      <c r="D882" s="180" t="s">
        <v>1130</v>
      </c>
      <c r="E882" s="180" t="s">
        <v>985</v>
      </c>
      <c r="F882" s="181">
        <v>43647</v>
      </c>
      <c r="G882" s="181">
        <v>43681</v>
      </c>
      <c r="H882" s="182">
        <v>103276</v>
      </c>
      <c r="I882" s="183">
        <v>0.71</v>
      </c>
      <c r="J882" s="183">
        <f t="shared" si="13"/>
        <v>73.33</v>
      </c>
    </row>
    <row r="883" spans="2:10" x14ac:dyDescent="0.25">
      <c r="B883" s="179">
        <v>856</v>
      </c>
      <c r="C883" s="180">
        <v>34632321</v>
      </c>
      <c r="D883" s="180" t="s">
        <v>1130</v>
      </c>
      <c r="E883" s="180" t="s">
        <v>986</v>
      </c>
      <c r="F883" s="181">
        <v>43647</v>
      </c>
      <c r="G883" s="181">
        <v>43681</v>
      </c>
      <c r="H883" s="182">
        <v>63426</v>
      </c>
      <c r="I883" s="183">
        <v>0.71</v>
      </c>
      <c r="J883" s="183">
        <f t="shared" si="13"/>
        <v>45.03</v>
      </c>
    </row>
    <row r="884" spans="2:10" x14ac:dyDescent="0.25">
      <c r="B884" s="179">
        <v>857</v>
      </c>
      <c r="C884" s="180">
        <v>34632321</v>
      </c>
      <c r="D884" s="180" t="s">
        <v>1130</v>
      </c>
      <c r="E884" s="180" t="s">
        <v>999</v>
      </c>
      <c r="F884" s="181">
        <v>43647</v>
      </c>
      <c r="G884" s="181">
        <v>43681</v>
      </c>
      <c r="H884" s="182">
        <v>4706</v>
      </c>
      <c r="I884" s="183">
        <v>0.71</v>
      </c>
      <c r="J884" s="183">
        <f t="shared" si="13"/>
        <v>3.34</v>
      </c>
    </row>
    <row r="885" spans="2:10" x14ac:dyDescent="0.25">
      <c r="B885" s="179">
        <v>858</v>
      </c>
      <c r="C885" s="180">
        <v>34661317</v>
      </c>
      <c r="D885" s="180" t="s">
        <v>1131</v>
      </c>
      <c r="E885" s="180" t="s">
        <v>975</v>
      </c>
      <c r="F885" s="181">
        <v>43647</v>
      </c>
      <c r="G885" s="181">
        <v>43737</v>
      </c>
      <c r="H885" s="182">
        <v>60691</v>
      </c>
      <c r="I885" s="183">
        <v>0.71</v>
      </c>
      <c r="J885" s="183">
        <f t="shared" si="13"/>
        <v>43.09</v>
      </c>
    </row>
    <row r="886" spans="2:10" x14ac:dyDescent="0.25">
      <c r="B886" s="179">
        <v>859</v>
      </c>
      <c r="C886" s="180">
        <v>34661317</v>
      </c>
      <c r="D886" s="180" t="s">
        <v>1131</v>
      </c>
      <c r="E886" s="180" t="s">
        <v>978</v>
      </c>
      <c r="F886" s="181">
        <v>43647</v>
      </c>
      <c r="G886" s="181">
        <v>43737</v>
      </c>
      <c r="H886" s="182">
        <v>98223</v>
      </c>
      <c r="I886" s="183">
        <v>0.71</v>
      </c>
      <c r="J886" s="183">
        <f t="shared" si="13"/>
        <v>69.739999999999995</v>
      </c>
    </row>
    <row r="887" spans="2:10" x14ac:dyDescent="0.25">
      <c r="B887" s="179">
        <v>860</v>
      </c>
      <c r="C887" s="180">
        <v>34661317</v>
      </c>
      <c r="D887" s="180" t="s">
        <v>1131</v>
      </c>
      <c r="E887" s="180" t="s">
        <v>972</v>
      </c>
      <c r="F887" s="181">
        <v>43647</v>
      </c>
      <c r="G887" s="181">
        <v>43737</v>
      </c>
      <c r="H887" s="182">
        <v>68559</v>
      </c>
      <c r="I887" s="183">
        <v>0.71</v>
      </c>
      <c r="J887" s="183">
        <f t="shared" si="13"/>
        <v>48.68</v>
      </c>
    </row>
    <row r="888" spans="2:10" x14ac:dyDescent="0.25">
      <c r="B888" s="179">
        <v>861</v>
      </c>
      <c r="C888" s="180">
        <v>34661317</v>
      </c>
      <c r="D888" s="180" t="s">
        <v>1131</v>
      </c>
      <c r="E888" s="180" t="s">
        <v>981</v>
      </c>
      <c r="F888" s="181">
        <v>43647</v>
      </c>
      <c r="G888" s="181">
        <v>43737</v>
      </c>
      <c r="H888" s="182">
        <v>101551</v>
      </c>
      <c r="I888" s="183">
        <v>0.71</v>
      </c>
      <c r="J888" s="183">
        <f t="shared" si="13"/>
        <v>72.099999999999994</v>
      </c>
    </row>
    <row r="889" spans="2:10" x14ac:dyDescent="0.25">
      <c r="B889" s="179">
        <v>862</v>
      </c>
      <c r="C889" s="180">
        <v>34661317</v>
      </c>
      <c r="D889" s="180" t="s">
        <v>1131</v>
      </c>
      <c r="E889" s="180" t="s">
        <v>982</v>
      </c>
      <c r="F889" s="181">
        <v>43647</v>
      </c>
      <c r="G889" s="181">
        <v>43737</v>
      </c>
      <c r="H889" s="182">
        <v>92870</v>
      </c>
      <c r="I889" s="183">
        <v>0.71</v>
      </c>
      <c r="J889" s="183">
        <f t="shared" si="13"/>
        <v>65.94</v>
      </c>
    </row>
    <row r="890" spans="2:10" x14ac:dyDescent="0.25">
      <c r="B890" s="179">
        <v>863</v>
      </c>
      <c r="C890" s="180">
        <v>34661317</v>
      </c>
      <c r="D890" s="180" t="s">
        <v>1131</v>
      </c>
      <c r="E890" s="180" t="s">
        <v>985</v>
      </c>
      <c r="F890" s="181">
        <v>43647</v>
      </c>
      <c r="G890" s="181">
        <v>43737</v>
      </c>
      <c r="H890" s="182">
        <v>227973</v>
      </c>
      <c r="I890" s="183">
        <v>0.71</v>
      </c>
      <c r="J890" s="183">
        <f t="shared" si="13"/>
        <v>161.86000000000001</v>
      </c>
    </row>
    <row r="891" spans="2:10" x14ac:dyDescent="0.25">
      <c r="B891" s="179">
        <v>864</v>
      </c>
      <c r="C891" s="180">
        <v>34661317</v>
      </c>
      <c r="D891" s="180" t="s">
        <v>1131</v>
      </c>
      <c r="E891" s="180" t="s">
        <v>986</v>
      </c>
      <c r="F891" s="181">
        <v>43647</v>
      </c>
      <c r="G891" s="181">
        <v>43737</v>
      </c>
      <c r="H891" s="182">
        <v>87772</v>
      </c>
      <c r="I891" s="183">
        <v>0.71</v>
      </c>
      <c r="J891" s="183">
        <f t="shared" si="13"/>
        <v>62.32</v>
      </c>
    </row>
    <row r="892" spans="2:10" x14ac:dyDescent="0.25">
      <c r="B892" s="179">
        <v>865</v>
      </c>
      <c r="C892" s="180">
        <v>34662308</v>
      </c>
      <c r="D892" s="180" t="s">
        <v>1132</v>
      </c>
      <c r="E892" s="180" t="s">
        <v>972</v>
      </c>
      <c r="F892" s="181">
        <v>43656</v>
      </c>
      <c r="G892" s="181">
        <v>43800</v>
      </c>
      <c r="H892" s="182">
        <v>149008</v>
      </c>
      <c r="I892" s="183">
        <v>0.71</v>
      </c>
      <c r="J892" s="183">
        <f t="shared" si="13"/>
        <v>105.8</v>
      </c>
    </row>
    <row r="893" spans="2:10" x14ac:dyDescent="0.25">
      <c r="B893" s="179">
        <v>866</v>
      </c>
      <c r="C893" s="180">
        <v>34662308</v>
      </c>
      <c r="D893" s="180" t="s">
        <v>1132</v>
      </c>
      <c r="E893" s="180" t="s">
        <v>981</v>
      </c>
      <c r="F893" s="181">
        <v>43656</v>
      </c>
      <c r="G893" s="181">
        <v>43800</v>
      </c>
      <c r="H893" s="182">
        <v>243965</v>
      </c>
      <c r="I893" s="183">
        <v>0.71</v>
      </c>
      <c r="J893" s="183">
        <f t="shared" si="13"/>
        <v>173.22</v>
      </c>
    </row>
    <row r="894" spans="2:10" x14ac:dyDescent="0.25">
      <c r="B894" s="179">
        <v>867</v>
      </c>
      <c r="C894" s="180">
        <v>34662308</v>
      </c>
      <c r="D894" s="180" t="s">
        <v>1132</v>
      </c>
      <c r="E894" s="180" t="s">
        <v>982</v>
      </c>
      <c r="F894" s="181">
        <v>43656</v>
      </c>
      <c r="G894" s="181">
        <v>43800</v>
      </c>
      <c r="H894" s="182">
        <v>193399</v>
      </c>
      <c r="I894" s="183">
        <v>0.71</v>
      </c>
      <c r="J894" s="183">
        <f t="shared" si="13"/>
        <v>137.31</v>
      </c>
    </row>
    <row r="895" spans="2:10" x14ac:dyDescent="0.25">
      <c r="B895" s="179">
        <v>868</v>
      </c>
      <c r="C895" s="180">
        <v>34662308</v>
      </c>
      <c r="D895" s="180" t="s">
        <v>1132</v>
      </c>
      <c r="E895" s="180" t="s">
        <v>985</v>
      </c>
      <c r="F895" s="181">
        <v>43656</v>
      </c>
      <c r="G895" s="181">
        <v>43800</v>
      </c>
      <c r="H895" s="182">
        <v>505478</v>
      </c>
      <c r="I895" s="183">
        <v>0.71</v>
      </c>
      <c r="J895" s="183">
        <f t="shared" si="13"/>
        <v>358.89</v>
      </c>
    </row>
    <row r="896" spans="2:10" x14ac:dyDescent="0.25">
      <c r="B896" s="179">
        <v>869</v>
      </c>
      <c r="C896" s="180">
        <v>34664689</v>
      </c>
      <c r="D896" s="180" t="s">
        <v>1133</v>
      </c>
      <c r="E896" s="180" t="s">
        <v>974</v>
      </c>
      <c r="F896" s="181">
        <v>43647</v>
      </c>
      <c r="G896" s="181">
        <v>43737</v>
      </c>
      <c r="H896" s="182">
        <v>5832</v>
      </c>
      <c r="I896" s="183">
        <v>0.71</v>
      </c>
      <c r="J896" s="183">
        <f t="shared" si="13"/>
        <v>4.1399999999999997</v>
      </c>
    </row>
    <row r="897" spans="2:10" x14ac:dyDescent="0.25">
      <c r="B897" s="179">
        <v>870</v>
      </c>
      <c r="C897" s="180">
        <v>34664689</v>
      </c>
      <c r="D897" s="180" t="s">
        <v>1133</v>
      </c>
      <c r="E897" s="180" t="s">
        <v>975</v>
      </c>
      <c r="F897" s="181">
        <v>43647</v>
      </c>
      <c r="G897" s="181">
        <v>43737</v>
      </c>
      <c r="H897" s="182">
        <v>60976</v>
      </c>
      <c r="I897" s="183">
        <v>0.71</v>
      </c>
      <c r="J897" s="183">
        <f t="shared" si="13"/>
        <v>43.29</v>
      </c>
    </row>
    <row r="898" spans="2:10" x14ac:dyDescent="0.25">
      <c r="B898" s="179">
        <v>871</v>
      </c>
      <c r="C898" s="180">
        <v>34664689</v>
      </c>
      <c r="D898" s="180" t="s">
        <v>1133</v>
      </c>
      <c r="E898" s="180" t="s">
        <v>976</v>
      </c>
      <c r="F898" s="181">
        <v>43647</v>
      </c>
      <c r="G898" s="181">
        <v>43737</v>
      </c>
      <c r="H898" s="182">
        <v>13461</v>
      </c>
      <c r="I898" s="183">
        <v>0.71</v>
      </c>
      <c r="J898" s="183">
        <f t="shared" si="13"/>
        <v>9.56</v>
      </c>
    </row>
    <row r="899" spans="2:10" x14ac:dyDescent="0.25">
      <c r="B899" s="179">
        <v>872</v>
      </c>
      <c r="C899" s="180">
        <v>34664689</v>
      </c>
      <c r="D899" s="180" t="s">
        <v>1133</v>
      </c>
      <c r="E899" s="180" t="s">
        <v>977</v>
      </c>
      <c r="F899" s="181">
        <v>43647</v>
      </c>
      <c r="G899" s="181">
        <v>43737</v>
      </c>
      <c r="H899" s="182">
        <v>12781</v>
      </c>
      <c r="I899" s="183">
        <v>0.71</v>
      </c>
      <c r="J899" s="183">
        <f t="shared" si="13"/>
        <v>9.07</v>
      </c>
    </row>
    <row r="900" spans="2:10" x14ac:dyDescent="0.25">
      <c r="B900" s="179">
        <v>873</v>
      </c>
      <c r="C900" s="180">
        <v>34664689</v>
      </c>
      <c r="D900" s="180" t="s">
        <v>1133</v>
      </c>
      <c r="E900" s="180" t="s">
        <v>978</v>
      </c>
      <c r="F900" s="181">
        <v>43647</v>
      </c>
      <c r="G900" s="181">
        <v>43737</v>
      </c>
      <c r="H900" s="182">
        <v>72610</v>
      </c>
      <c r="I900" s="183">
        <v>0.71</v>
      </c>
      <c r="J900" s="183">
        <f t="shared" si="13"/>
        <v>51.55</v>
      </c>
    </row>
    <row r="901" spans="2:10" x14ac:dyDescent="0.25">
      <c r="B901" s="179">
        <v>874</v>
      </c>
      <c r="C901" s="180">
        <v>34664689</v>
      </c>
      <c r="D901" s="180" t="s">
        <v>1133</v>
      </c>
      <c r="E901" s="180" t="s">
        <v>1007</v>
      </c>
      <c r="F901" s="181">
        <v>43647</v>
      </c>
      <c r="G901" s="181">
        <v>43737</v>
      </c>
      <c r="H901" s="182">
        <v>1798</v>
      </c>
      <c r="I901" s="183">
        <v>0.71</v>
      </c>
      <c r="J901" s="183">
        <f t="shared" si="13"/>
        <v>1.28</v>
      </c>
    </row>
    <row r="902" spans="2:10" x14ac:dyDescent="0.25">
      <c r="B902" s="179">
        <v>875</v>
      </c>
      <c r="C902" s="180">
        <v>34664689</v>
      </c>
      <c r="D902" s="180" t="s">
        <v>1133</v>
      </c>
      <c r="E902" s="180" t="s">
        <v>1008</v>
      </c>
      <c r="F902" s="181">
        <v>43647</v>
      </c>
      <c r="G902" s="181">
        <v>43737</v>
      </c>
      <c r="H902" s="182">
        <v>1766</v>
      </c>
      <c r="I902" s="183">
        <v>0.71</v>
      </c>
      <c r="J902" s="183">
        <f t="shared" si="13"/>
        <v>1.25</v>
      </c>
    </row>
    <row r="903" spans="2:10" x14ac:dyDescent="0.25">
      <c r="B903" s="179">
        <v>876</v>
      </c>
      <c r="C903" s="180">
        <v>34664689</v>
      </c>
      <c r="D903" s="180" t="s">
        <v>1133</v>
      </c>
      <c r="E903" s="180" t="s">
        <v>1009</v>
      </c>
      <c r="F903" s="181">
        <v>43647</v>
      </c>
      <c r="G903" s="181">
        <v>43737</v>
      </c>
      <c r="H903" s="182">
        <v>14813</v>
      </c>
      <c r="I903" s="183">
        <v>0.71</v>
      </c>
      <c r="J903" s="183">
        <f t="shared" si="13"/>
        <v>10.52</v>
      </c>
    </row>
    <row r="904" spans="2:10" x14ac:dyDescent="0.25">
      <c r="B904" s="179">
        <v>877</v>
      </c>
      <c r="C904" s="180">
        <v>34664689</v>
      </c>
      <c r="D904" s="180" t="s">
        <v>1133</v>
      </c>
      <c r="E904" s="180" t="s">
        <v>979</v>
      </c>
      <c r="F904" s="181">
        <v>43647</v>
      </c>
      <c r="G904" s="181">
        <v>43737</v>
      </c>
      <c r="H904" s="182">
        <v>4671</v>
      </c>
      <c r="I904" s="183">
        <v>0.71</v>
      </c>
      <c r="J904" s="183">
        <f t="shared" si="13"/>
        <v>3.32</v>
      </c>
    </row>
    <row r="905" spans="2:10" x14ac:dyDescent="0.25">
      <c r="B905" s="179">
        <v>878</v>
      </c>
      <c r="C905" s="180">
        <v>34664689</v>
      </c>
      <c r="D905" s="180" t="s">
        <v>1133</v>
      </c>
      <c r="E905" s="180" t="s">
        <v>980</v>
      </c>
      <c r="F905" s="181">
        <v>43647</v>
      </c>
      <c r="G905" s="181">
        <v>43737</v>
      </c>
      <c r="H905" s="182">
        <v>10792</v>
      </c>
      <c r="I905" s="183">
        <v>0.71</v>
      </c>
      <c r="J905" s="183">
        <f t="shared" si="13"/>
        <v>7.66</v>
      </c>
    </row>
    <row r="906" spans="2:10" x14ac:dyDescent="0.25">
      <c r="B906" s="179">
        <v>879</v>
      </c>
      <c r="C906" s="180">
        <v>34664689</v>
      </c>
      <c r="D906" s="180" t="s">
        <v>1133</v>
      </c>
      <c r="E906" s="180" t="s">
        <v>972</v>
      </c>
      <c r="F906" s="181">
        <v>43647</v>
      </c>
      <c r="G906" s="181">
        <v>43737</v>
      </c>
      <c r="H906" s="182">
        <v>75043</v>
      </c>
      <c r="I906" s="183">
        <v>0.71</v>
      </c>
      <c r="J906" s="183">
        <f t="shared" si="13"/>
        <v>53.28</v>
      </c>
    </row>
    <row r="907" spans="2:10" x14ac:dyDescent="0.25">
      <c r="B907" s="179">
        <v>880</v>
      </c>
      <c r="C907" s="180">
        <v>34664689</v>
      </c>
      <c r="D907" s="180" t="s">
        <v>1133</v>
      </c>
      <c r="E907" s="180" t="s">
        <v>981</v>
      </c>
      <c r="F907" s="181">
        <v>43647</v>
      </c>
      <c r="G907" s="181">
        <v>43737</v>
      </c>
      <c r="H907" s="182">
        <v>129552</v>
      </c>
      <c r="I907" s="183">
        <v>0.71</v>
      </c>
      <c r="J907" s="183">
        <f t="shared" si="13"/>
        <v>91.98</v>
      </c>
    </row>
    <row r="908" spans="2:10" x14ac:dyDescent="0.25">
      <c r="B908" s="179">
        <v>881</v>
      </c>
      <c r="C908" s="180">
        <v>34664689</v>
      </c>
      <c r="D908" s="180" t="s">
        <v>1133</v>
      </c>
      <c r="E908" s="180" t="s">
        <v>982</v>
      </c>
      <c r="F908" s="181">
        <v>43647</v>
      </c>
      <c r="G908" s="181">
        <v>43737</v>
      </c>
      <c r="H908" s="182">
        <v>85935</v>
      </c>
      <c r="I908" s="183">
        <v>0.71</v>
      </c>
      <c r="J908" s="183">
        <f t="shared" si="13"/>
        <v>61.01</v>
      </c>
    </row>
    <row r="909" spans="2:10" x14ac:dyDescent="0.25">
      <c r="B909" s="179">
        <v>882</v>
      </c>
      <c r="C909" s="180">
        <v>34664689</v>
      </c>
      <c r="D909" s="180" t="s">
        <v>1133</v>
      </c>
      <c r="E909" s="180" t="s">
        <v>983</v>
      </c>
      <c r="F909" s="181">
        <v>43647</v>
      </c>
      <c r="G909" s="181">
        <v>43737</v>
      </c>
      <c r="H909" s="182">
        <v>112585</v>
      </c>
      <c r="I909" s="183">
        <v>0.71</v>
      </c>
      <c r="J909" s="183">
        <f t="shared" si="13"/>
        <v>79.94</v>
      </c>
    </row>
    <row r="910" spans="2:10" x14ac:dyDescent="0.25">
      <c r="B910" s="179">
        <v>883</v>
      </c>
      <c r="C910" s="180">
        <v>34664689</v>
      </c>
      <c r="D910" s="180" t="s">
        <v>1133</v>
      </c>
      <c r="E910" s="180" t="s">
        <v>984</v>
      </c>
      <c r="F910" s="181">
        <v>43647</v>
      </c>
      <c r="G910" s="181">
        <v>43737</v>
      </c>
      <c r="H910" s="182">
        <v>25409</v>
      </c>
      <c r="I910" s="183">
        <v>0.71</v>
      </c>
      <c r="J910" s="183">
        <f t="shared" si="13"/>
        <v>18.04</v>
      </c>
    </row>
    <row r="911" spans="2:10" x14ac:dyDescent="0.25">
      <c r="B911" s="179">
        <v>884</v>
      </c>
      <c r="C911" s="180">
        <v>34664689</v>
      </c>
      <c r="D911" s="180" t="s">
        <v>1133</v>
      </c>
      <c r="E911" s="180" t="s">
        <v>985</v>
      </c>
      <c r="F911" s="181">
        <v>43647</v>
      </c>
      <c r="G911" s="181">
        <v>43737</v>
      </c>
      <c r="H911" s="182">
        <v>214508</v>
      </c>
      <c r="I911" s="183">
        <v>0.71</v>
      </c>
      <c r="J911" s="183">
        <f t="shared" si="13"/>
        <v>152.30000000000001</v>
      </c>
    </row>
    <row r="912" spans="2:10" x14ac:dyDescent="0.25">
      <c r="B912" s="179">
        <v>885</v>
      </c>
      <c r="C912" s="180">
        <v>34664689</v>
      </c>
      <c r="D912" s="180" t="s">
        <v>1133</v>
      </c>
      <c r="E912" s="180" t="s">
        <v>986</v>
      </c>
      <c r="F912" s="181">
        <v>43647</v>
      </c>
      <c r="G912" s="181">
        <v>43737</v>
      </c>
      <c r="H912" s="182">
        <v>125249</v>
      </c>
      <c r="I912" s="183">
        <v>0.71</v>
      </c>
      <c r="J912" s="183">
        <f t="shared" si="13"/>
        <v>88.93</v>
      </c>
    </row>
    <row r="913" spans="2:10" x14ac:dyDescent="0.25">
      <c r="B913" s="179">
        <v>886</v>
      </c>
      <c r="C913" s="180">
        <v>34664689</v>
      </c>
      <c r="D913" s="180" t="s">
        <v>1133</v>
      </c>
      <c r="E913" s="180" t="s">
        <v>999</v>
      </c>
      <c r="F913" s="181">
        <v>43647</v>
      </c>
      <c r="G913" s="181">
        <v>43737</v>
      </c>
      <c r="H913" s="182">
        <v>11685</v>
      </c>
      <c r="I913" s="183">
        <v>0.71</v>
      </c>
      <c r="J913" s="183">
        <f t="shared" si="13"/>
        <v>8.3000000000000007</v>
      </c>
    </row>
    <row r="914" spans="2:10" x14ac:dyDescent="0.25">
      <c r="B914" s="179">
        <v>887</v>
      </c>
      <c r="C914" s="180">
        <v>34683151</v>
      </c>
      <c r="D914" s="180" t="s">
        <v>1134</v>
      </c>
      <c r="E914" s="180" t="s">
        <v>974</v>
      </c>
      <c r="F914" s="181">
        <v>43648</v>
      </c>
      <c r="G914" s="181">
        <v>43676</v>
      </c>
      <c r="H914" s="182">
        <v>20441</v>
      </c>
      <c r="I914" s="183">
        <v>0.71</v>
      </c>
      <c r="J914" s="183">
        <f t="shared" si="13"/>
        <v>14.51</v>
      </c>
    </row>
    <row r="915" spans="2:10" x14ac:dyDescent="0.25">
      <c r="B915" s="179">
        <v>888</v>
      </c>
      <c r="C915" s="180">
        <v>34683151</v>
      </c>
      <c r="D915" s="180" t="s">
        <v>1134</v>
      </c>
      <c r="E915" s="180" t="s">
        <v>975</v>
      </c>
      <c r="F915" s="181">
        <v>43648</v>
      </c>
      <c r="G915" s="181">
        <v>43676</v>
      </c>
      <c r="H915" s="182">
        <v>210635</v>
      </c>
      <c r="I915" s="183">
        <v>0.71</v>
      </c>
      <c r="J915" s="183">
        <f t="shared" si="13"/>
        <v>149.55000000000001</v>
      </c>
    </row>
    <row r="916" spans="2:10" x14ac:dyDescent="0.25">
      <c r="B916" s="179">
        <v>889</v>
      </c>
      <c r="C916" s="180">
        <v>34683151</v>
      </c>
      <c r="D916" s="180" t="s">
        <v>1134</v>
      </c>
      <c r="E916" s="180" t="s">
        <v>976</v>
      </c>
      <c r="F916" s="181">
        <v>43648</v>
      </c>
      <c r="G916" s="181">
        <v>43676</v>
      </c>
      <c r="H916" s="182">
        <v>41030</v>
      </c>
      <c r="I916" s="183">
        <v>0.71</v>
      </c>
      <c r="J916" s="183">
        <f t="shared" si="13"/>
        <v>29.13</v>
      </c>
    </row>
    <row r="917" spans="2:10" x14ac:dyDescent="0.25">
      <c r="B917" s="179">
        <v>890</v>
      </c>
      <c r="C917" s="180">
        <v>34683151</v>
      </c>
      <c r="D917" s="180" t="s">
        <v>1134</v>
      </c>
      <c r="E917" s="180" t="s">
        <v>977</v>
      </c>
      <c r="F917" s="181">
        <v>43648</v>
      </c>
      <c r="G917" s="181">
        <v>43676</v>
      </c>
      <c r="H917" s="182">
        <v>34682</v>
      </c>
      <c r="I917" s="183">
        <v>0.71</v>
      </c>
      <c r="J917" s="183">
        <f t="shared" si="13"/>
        <v>24.62</v>
      </c>
    </row>
    <row r="918" spans="2:10" x14ac:dyDescent="0.25">
      <c r="B918" s="179">
        <v>891</v>
      </c>
      <c r="C918" s="180">
        <v>34683151</v>
      </c>
      <c r="D918" s="180" t="s">
        <v>1134</v>
      </c>
      <c r="E918" s="180" t="s">
        <v>978</v>
      </c>
      <c r="F918" s="181">
        <v>43648</v>
      </c>
      <c r="G918" s="181">
        <v>43676</v>
      </c>
      <c r="H918" s="182">
        <v>211358</v>
      </c>
      <c r="I918" s="183">
        <v>0.71</v>
      </c>
      <c r="J918" s="183">
        <f t="shared" si="13"/>
        <v>150.06</v>
      </c>
    </row>
    <row r="919" spans="2:10" x14ac:dyDescent="0.25">
      <c r="B919" s="179">
        <v>892</v>
      </c>
      <c r="C919" s="180">
        <v>34683151</v>
      </c>
      <c r="D919" s="180" t="s">
        <v>1134</v>
      </c>
      <c r="E919" s="180" t="s">
        <v>979</v>
      </c>
      <c r="F919" s="181">
        <v>43648</v>
      </c>
      <c r="G919" s="181">
        <v>43676</v>
      </c>
      <c r="H919" s="182">
        <v>17397</v>
      </c>
      <c r="I919" s="183">
        <v>0.71</v>
      </c>
      <c r="J919" s="183">
        <f t="shared" si="13"/>
        <v>12.35</v>
      </c>
    </row>
    <row r="920" spans="2:10" x14ac:dyDescent="0.25">
      <c r="B920" s="179">
        <v>893</v>
      </c>
      <c r="C920" s="180">
        <v>34683151</v>
      </c>
      <c r="D920" s="180" t="s">
        <v>1134</v>
      </c>
      <c r="E920" s="180" t="s">
        <v>980</v>
      </c>
      <c r="F920" s="181">
        <v>43648</v>
      </c>
      <c r="G920" s="181">
        <v>43676</v>
      </c>
      <c r="H920" s="182">
        <v>30118</v>
      </c>
      <c r="I920" s="183">
        <v>0.71</v>
      </c>
      <c r="J920" s="183">
        <f t="shared" si="13"/>
        <v>21.38</v>
      </c>
    </row>
    <row r="921" spans="2:10" x14ac:dyDescent="0.25">
      <c r="B921" s="179">
        <v>894</v>
      </c>
      <c r="C921" s="180">
        <v>34683151</v>
      </c>
      <c r="D921" s="180" t="s">
        <v>1134</v>
      </c>
      <c r="E921" s="180" t="s">
        <v>972</v>
      </c>
      <c r="F921" s="181">
        <v>43648</v>
      </c>
      <c r="G921" s="181">
        <v>43676</v>
      </c>
      <c r="H921" s="182">
        <v>225511</v>
      </c>
      <c r="I921" s="183">
        <v>0.71</v>
      </c>
      <c r="J921" s="183">
        <f t="shared" si="13"/>
        <v>160.11000000000001</v>
      </c>
    </row>
    <row r="922" spans="2:10" x14ac:dyDescent="0.25">
      <c r="B922" s="179">
        <v>895</v>
      </c>
      <c r="C922" s="180">
        <v>34683151</v>
      </c>
      <c r="D922" s="180" t="s">
        <v>1134</v>
      </c>
      <c r="E922" s="180" t="s">
        <v>981</v>
      </c>
      <c r="F922" s="181">
        <v>43648</v>
      </c>
      <c r="G922" s="181">
        <v>43676</v>
      </c>
      <c r="H922" s="182">
        <v>355336</v>
      </c>
      <c r="I922" s="183">
        <v>0.71</v>
      </c>
      <c r="J922" s="183">
        <f t="shared" si="13"/>
        <v>252.29</v>
      </c>
    </row>
    <row r="923" spans="2:10" x14ac:dyDescent="0.25">
      <c r="B923" s="179">
        <v>896</v>
      </c>
      <c r="C923" s="180">
        <v>34683151</v>
      </c>
      <c r="D923" s="180" t="s">
        <v>1134</v>
      </c>
      <c r="E923" s="180" t="s">
        <v>982</v>
      </c>
      <c r="F923" s="181">
        <v>43648</v>
      </c>
      <c r="G923" s="181">
        <v>43676</v>
      </c>
      <c r="H923" s="182">
        <v>268113</v>
      </c>
      <c r="I923" s="183">
        <v>0.71</v>
      </c>
      <c r="J923" s="183">
        <f t="shared" si="13"/>
        <v>190.36</v>
      </c>
    </row>
    <row r="924" spans="2:10" x14ac:dyDescent="0.25">
      <c r="B924" s="179">
        <v>897</v>
      </c>
      <c r="C924" s="180">
        <v>34683151</v>
      </c>
      <c r="D924" s="180" t="s">
        <v>1134</v>
      </c>
      <c r="E924" s="180" t="s">
        <v>983</v>
      </c>
      <c r="F924" s="181">
        <v>43648</v>
      </c>
      <c r="G924" s="181">
        <v>43676</v>
      </c>
      <c r="H924" s="182">
        <v>323743</v>
      </c>
      <c r="I924" s="183">
        <v>0.71</v>
      </c>
      <c r="J924" s="183">
        <f t="shared" ref="J924:J987" si="14">ROUND(H924*(I924/1000),2)</f>
        <v>229.86</v>
      </c>
    </row>
    <row r="925" spans="2:10" x14ac:dyDescent="0.25">
      <c r="B925" s="179">
        <v>898</v>
      </c>
      <c r="C925" s="180">
        <v>34683151</v>
      </c>
      <c r="D925" s="180" t="s">
        <v>1134</v>
      </c>
      <c r="E925" s="180" t="s">
        <v>984</v>
      </c>
      <c r="F925" s="181">
        <v>43648</v>
      </c>
      <c r="G925" s="181">
        <v>43676</v>
      </c>
      <c r="H925" s="182">
        <v>73841</v>
      </c>
      <c r="I925" s="183">
        <v>0.71</v>
      </c>
      <c r="J925" s="183">
        <f t="shared" si="14"/>
        <v>52.43</v>
      </c>
    </row>
    <row r="926" spans="2:10" x14ac:dyDescent="0.25">
      <c r="B926" s="179">
        <v>899</v>
      </c>
      <c r="C926" s="180">
        <v>34683151</v>
      </c>
      <c r="D926" s="180" t="s">
        <v>1134</v>
      </c>
      <c r="E926" s="180" t="s">
        <v>985</v>
      </c>
      <c r="F926" s="181">
        <v>43648</v>
      </c>
      <c r="G926" s="181">
        <v>43676</v>
      </c>
      <c r="H926" s="182">
        <v>711386</v>
      </c>
      <c r="I926" s="183">
        <v>0.71</v>
      </c>
      <c r="J926" s="183">
        <f t="shared" si="14"/>
        <v>505.08</v>
      </c>
    </row>
    <row r="927" spans="2:10" x14ac:dyDescent="0.25">
      <c r="B927" s="179">
        <v>900</v>
      </c>
      <c r="C927" s="180">
        <v>34683151</v>
      </c>
      <c r="D927" s="180" t="s">
        <v>1134</v>
      </c>
      <c r="E927" s="180" t="s">
        <v>986</v>
      </c>
      <c r="F927" s="181">
        <v>43648</v>
      </c>
      <c r="G927" s="181">
        <v>43676</v>
      </c>
      <c r="H927" s="182">
        <v>350003</v>
      </c>
      <c r="I927" s="183">
        <v>0.71</v>
      </c>
      <c r="J927" s="183">
        <f t="shared" si="14"/>
        <v>248.5</v>
      </c>
    </row>
    <row r="928" spans="2:10" x14ac:dyDescent="0.25">
      <c r="B928" s="179">
        <v>901</v>
      </c>
      <c r="C928" s="180">
        <v>34683151</v>
      </c>
      <c r="D928" s="180" t="s">
        <v>1134</v>
      </c>
      <c r="E928" s="180" t="s">
        <v>999</v>
      </c>
      <c r="F928" s="181">
        <v>43648</v>
      </c>
      <c r="G928" s="181">
        <v>43676</v>
      </c>
      <c r="H928" s="182">
        <v>25659</v>
      </c>
      <c r="I928" s="183">
        <v>0.71</v>
      </c>
      <c r="J928" s="183">
        <f t="shared" si="14"/>
        <v>18.22</v>
      </c>
    </row>
    <row r="929" spans="2:10" x14ac:dyDescent="0.25">
      <c r="B929" s="179">
        <v>902</v>
      </c>
      <c r="C929" s="180">
        <v>34683203</v>
      </c>
      <c r="D929" s="180" t="s">
        <v>1135</v>
      </c>
      <c r="E929" s="180" t="s">
        <v>974</v>
      </c>
      <c r="F929" s="181">
        <v>43654</v>
      </c>
      <c r="G929" s="181">
        <v>43677</v>
      </c>
      <c r="H929" s="182">
        <v>2364</v>
      </c>
      <c r="I929" s="183">
        <v>0.71</v>
      </c>
      <c r="J929" s="183">
        <f t="shared" si="14"/>
        <v>1.68</v>
      </c>
    </row>
    <row r="930" spans="2:10" x14ac:dyDescent="0.25">
      <c r="B930" s="179">
        <v>903</v>
      </c>
      <c r="C930" s="180">
        <v>34683203</v>
      </c>
      <c r="D930" s="180" t="s">
        <v>1135</v>
      </c>
      <c r="E930" s="180" t="s">
        <v>975</v>
      </c>
      <c r="F930" s="181">
        <v>43654</v>
      </c>
      <c r="G930" s="181">
        <v>43677</v>
      </c>
      <c r="H930" s="182">
        <v>24542</v>
      </c>
      <c r="I930" s="183">
        <v>0.71</v>
      </c>
      <c r="J930" s="183">
        <f t="shared" si="14"/>
        <v>17.420000000000002</v>
      </c>
    </row>
    <row r="931" spans="2:10" x14ac:dyDescent="0.25">
      <c r="B931" s="179">
        <v>904</v>
      </c>
      <c r="C931" s="180">
        <v>34683203</v>
      </c>
      <c r="D931" s="180" t="s">
        <v>1135</v>
      </c>
      <c r="E931" s="180" t="s">
        <v>976</v>
      </c>
      <c r="F931" s="181">
        <v>43654</v>
      </c>
      <c r="G931" s="181">
        <v>43677</v>
      </c>
      <c r="H931" s="182">
        <v>5026</v>
      </c>
      <c r="I931" s="183">
        <v>0.71</v>
      </c>
      <c r="J931" s="183">
        <f t="shared" si="14"/>
        <v>3.57</v>
      </c>
    </row>
    <row r="932" spans="2:10" x14ac:dyDescent="0.25">
      <c r="B932" s="179">
        <v>905</v>
      </c>
      <c r="C932" s="180">
        <v>34683203</v>
      </c>
      <c r="D932" s="180" t="s">
        <v>1135</v>
      </c>
      <c r="E932" s="180" t="s">
        <v>977</v>
      </c>
      <c r="F932" s="181">
        <v>43654</v>
      </c>
      <c r="G932" s="181">
        <v>43677</v>
      </c>
      <c r="H932" s="182">
        <v>3593</v>
      </c>
      <c r="I932" s="183">
        <v>0.71</v>
      </c>
      <c r="J932" s="183">
        <f t="shared" si="14"/>
        <v>2.5499999999999998</v>
      </c>
    </row>
    <row r="933" spans="2:10" x14ac:dyDescent="0.25">
      <c r="B933" s="179">
        <v>906</v>
      </c>
      <c r="C933" s="180">
        <v>34683203</v>
      </c>
      <c r="D933" s="180" t="s">
        <v>1135</v>
      </c>
      <c r="E933" s="180" t="s">
        <v>978</v>
      </c>
      <c r="F933" s="181">
        <v>43654</v>
      </c>
      <c r="G933" s="181">
        <v>43677</v>
      </c>
      <c r="H933" s="182">
        <v>40421</v>
      </c>
      <c r="I933" s="183">
        <v>0.71</v>
      </c>
      <c r="J933" s="183">
        <f t="shared" si="14"/>
        <v>28.7</v>
      </c>
    </row>
    <row r="934" spans="2:10" x14ac:dyDescent="0.25">
      <c r="B934" s="179">
        <v>907</v>
      </c>
      <c r="C934" s="180">
        <v>34683203</v>
      </c>
      <c r="D934" s="180" t="s">
        <v>1135</v>
      </c>
      <c r="E934" s="180" t="s">
        <v>979</v>
      </c>
      <c r="F934" s="181">
        <v>43654</v>
      </c>
      <c r="G934" s="181">
        <v>43677</v>
      </c>
      <c r="H934" s="182">
        <v>1642</v>
      </c>
      <c r="I934" s="183">
        <v>0.71</v>
      </c>
      <c r="J934" s="183">
        <f t="shared" si="14"/>
        <v>1.17</v>
      </c>
    </row>
    <row r="935" spans="2:10" x14ac:dyDescent="0.25">
      <c r="B935" s="179">
        <v>908</v>
      </c>
      <c r="C935" s="180">
        <v>34683203</v>
      </c>
      <c r="D935" s="180" t="s">
        <v>1135</v>
      </c>
      <c r="E935" s="180" t="s">
        <v>980</v>
      </c>
      <c r="F935" s="181">
        <v>43654</v>
      </c>
      <c r="G935" s="181">
        <v>43677</v>
      </c>
      <c r="H935" s="182">
        <v>3885</v>
      </c>
      <c r="I935" s="183">
        <v>0.71</v>
      </c>
      <c r="J935" s="183">
        <f t="shared" si="14"/>
        <v>2.76</v>
      </c>
    </row>
    <row r="936" spans="2:10" x14ac:dyDescent="0.25">
      <c r="B936" s="179">
        <v>909</v>
      </c>
      <c r="C936" s="180">
        <v>34683203</v>
      </c>
      <c r="D936" s="180" t="s">
        <v>1135</v>
      </c>
      <c r="E936" s="180" t="s">
        <v>972</v>
      </c>
      <c r="F936" s="181">
        <v>43654</v>
      </c>
      <c r="G936" s="181">
        <v>43677</v>
      </c>
      <c r="H936" s="182">
        <v>29576</v>
      </c>
      <c r="I936" s="183">
        <v>0.71</v>
      </c>
      <c r="J936" s="183">
        <f t="shared" si="14"/>
        <v>21</v>
      </c>
    </row>
    <row r="937" spans="2:10" x14ac:dyDescent="0.25">
      <c r="B937" s="179">
        <v>910</v>
      </c>
      <c r="C937" s="180">
        <v>34683203</v>
      </c>
      <c r="D937" s="180" t="s">
        <v>1135</v>
      </c>
      <c r="E937" s="180" t="s">
        <v>981</v>
      </c>
      <c r="F937" s="181">
        <v>43654</v>
      </c>
      <c r="G937" s="181">
        <v>43677</v>
      </c>
      <c r="H937" s="182">
        <v>43516</v>
      </c>
      <c r="I937" s="183">
        <v>0.71</v>
      </c>
      <c r="J937" s="183">
        <f t="shared" si="14"/>
        <v>30.9</v>
      </c>
    </row>
    <row r="938" spans="2:10" x14ac:dyDescent="0.25">
      <c r="B938" s="179">
        <v>911</v>
      </c>
      <c r="C938" s="180">
        <v>34683203</v>
      </c>
      <c r="D938" s="180" t="s">
        <v>1135</v>
      </c>
      <c r="E938" s="180" t="s">
        <v>982</v>
      </c>
      <c r="F938" s="181">
        <v>43654</v>
      </c>
      <c r="G938" s="181">
        <v>43677</v>
      </c>
      <c r="H938" s="182">
        <v>37094</v>
      </c>
      <c r="I938" s="183">
        <v>0.71</v>
      </c>
      <c r="J938" s="183">
        <f t="shared" si="14"/>
        <v>26.34</v>
      </c>
    </row>
    <row r="939" spans="2:10" x14ac:dyDescent="0.25">
      <c r="B939" s="179">
        <v>912</v>
      </c>
      <c r="C939" s="180">
        <v>34683203</v>
      </c>
      <c r="D939" s="180" t="s">
        <v>1135</v>
      </c>
      <c r="E939" s="180" t="s">
        <v>983</v>
      </c>
      <c r="F939" s="181">
        <v>43654</v>
      </c>
      <c r="G939" s="181">
        <v>43677</v>
      </c>
      <c r="H939" s="182">
        <v>41270</v>
      </c>
      <c r="I939" s="183">
        <v>0.71</v>
      </c>
      <c r="J939" s="183">
        <f t="shared" si="14"/>
        <v>29.3</v>
      </c>
    </row>
    <row r="940" spans="2:10" x14ac:dyDescent="0.25">
      <c r="B940" s="179">
        <v>913</v>
      </c>
      <c r="C940" s="180">
        <v>34683203</v>
      </c>
      <c r="D940" s="180" t="s">
        <v>1135</v>
      </c>
      <c r="E940" s="180" t="s">
        <v>984</v>
      </c>
      <c r="F940" s="181">
        <v>43654</v>
      </c>
      <c r="G940" s="181">
        <v>43677</v>
      </c>
      <c r="H940" s="182">
        <v>9526</v>
      </c>
      <c r="I940" s="183">
        <v>0.71</v>
      </c>
      <c r="J940" s="183">
        <f t="shared" si="14"/>
        <v>6.76</v>
      </c>
    </row>
    <row r="941" spans="2:10" x14ac:dyDescent="0.25">
      <c r="B941" s="179">
        <v>914</v>
      </c>
      <c r="C941" s="180">
        <v>34683203</v>
      </c>
      <c r="D941" s="180" t="s">
        <v>1135</v>
      </c>
      <c r="E941" s="180" t="s">
        <v>985</v>
      </c>
      <c r="F941" s="181">
        <v>43654</v>
      </c>
      <c r="G941" s="181">
        <v>43677</v>
      </c>
      <c r="H941" s="182">
        <v>95783</v>
      </c>
      <c r="I941" s="183">
        <v>0.71</v>
      </c>
      <c r="J941" s="183">
        <f t="shared" si="14"/>
        <v>68.010000000000005</v>
      </c>
    </row>
    <row r="942" spans="2:10" x14ac:dyDescent="0.25">
      <c r="B942" s="179">
        <v>915</v>
      </c>
      <c r="C942" s="180">
        <v>34683203</v>
      </c>
      <c r="D942" s="180" t="s">
        <v>1135</v>
      </c>
      <c r="E942" s="180" t="s">
        <v>986</v>
      </c>
      <c r="F942" s="181">
        <v>43654</v>
      </c>
      <c r="G942" s="181">
        <v>43677</v>
      </c>
      <c r="H942" s="182">
        <v>34398</v>
      </c>
      <c r="I942" s="183">
        <v>0.71</v>
      </c>
      <c r="J942" s="183">
        <f t="shared" si="14"/>
        <v>24.42</v>
      </c>
    </row>
    <row r="943" spans="2:10" x14ac:dyDescent="0.25">
      <c r="B943" s="179">
        <v>916</v>
      </c>
      <c r="C943" s="180">
        <v>34683203</v>
      </c>
      <c r="D943" s="180" t="s">
        <v>1135</v>
      </c>
      <c r="E943" s="180" t="s">
        <v>999</v>
      </c>
      <c r="F943" s="181">
        <v>43654</v>
      </c>
      <c r="G943" s="181">
        <v>43677</v>
      </c>
      <c r="H943" s="182">
        <v>2242</v>
      </c>
      <c r="I943" s="183">
        <v>0.71</v>
      </c>
      <c r="J943" s="183">
        <f t="shared" si="14"/>
        <v>1.59</v>
      </c>
    </row>
    <row r="944" spans="2:10" x14ac:dyDescent="0.25">
      <c r="B944" s="179">
        <v>917</v>
      </c>
      <c r="C944" s="180">
        <v>34684713</v>
      </c>
      <c r="D944" s="180" t="s">
        <v>1136</v>
      </c>
      <c r="E944" s="180" t="s">
        <v>975</v>
      </c>
      <c r="F944" s="181">
        <v>43649</v>
      </c>
      <c r="G944" s="181">
        <v>43738</v>
      </c>
      <c r="H944" s="182">
        <v>468045</v>
      </c>
      <c r="I944" s="183">
        <v>0.71</v>
      </c>
      <c r="J944" s="183">
        <f t="shared" si="14"/>
        <v>332.31</v>
      </c>
    </row>
    <row r="945" spans="2:10" x14ac:dyDescent="0.25">
      <c r="B945" s="179">
        <v>918</v>
      </c>
      <c r="C945" s="180">
        <v>34684713</v>
      </c>
      <c r="D945" s="180" t="s">
        <v>1136</v>
      </c>
      <c r="E945" s="180" t="s">
        <v>978</v>
      </c>
      <c r="F945" s="181">
        <v>43649</v>
      </c>
      <c r="G945" s="181">
        <v>43738</v>
      </c>
      <c r="H945" s="182">
        <v>992003</v>
      </c>
      <c r="I945" s="183">
        <v>0.71</v>
      </c>
      <c r="J945" s="183">
        <f t="shared" si="14"/>
        <v>704.32</v>
      </c>
    </row>
    <row r="946" spans="2:10" x14ac:dyDescent="0.25">
      <c r="B946" s="179">
        <v>919</v>
      </c>
      <c r="C946" s="180">
        <v>34684713</v>
      </c>
      <c r="D946" s="180" t="s">
        <v>1136</v>
      </c>
      <c r="E946" s="180" t="s">
        <v>984</v>
      </c>
      <c r="F946" s="181">
        <v>43649</v>
      </c>
      <c r="G946" s="181">
        <v>43738</v>
      </c>
      <c r="H946" s="182">
        <v>265298</v>
      </c>
      <c r="I946" s="183">
        <v>0.71</v>
      </c>
      <c r="J946" s="183">
        <f t="shared" si="14"/>
        <v>188.36</v>
      </c>
    </row>
    <row r="947" spans="2:10" x14ac:dyDescent="0.25">
      <c r="B947" s="179">
        <v>920</v>
      </c>
      <c r="C947" s="180">
        <v>34689911</v>
      </c>
      <c r="D947" s="180" t="s">
        <v>1137</v>
      </c>
      <c r="E947" s="180" t="s">
        <v>978</v>
      </c>
      <c r="F947" s="181">
        <v>43647</v>
      </c>
      <c r="G947" s="181">
        <v>43730</v>
      </c>
      <c r="H947" s="182">
        <v>90987</v>
      </c>
      <c r="I947" s="183">
        <v>0.71</v>
      </c>
      <c r="J947" s="183">
        <f t="shared" si="14"/>
        <v>64.599999999999994</v>
      </c>
    </row>
    <row r="948" spans="2:10" x14ac:dyDescent="0.25">
      <c r="B948" s="179">
        <v>921</v>
      </c>
      <c r="C948" s="180">
        <v>34691475</v>
      </c>
      <c r="D948" s="180" t="s">
        <v>1138</v>
      </c>
      <c r="E948" s="180" t="s">
        <v>985</v>
      </c>
      <c r="F948" s="181">
        <v>43647</v>
      </c>
      <c r="G948" s="181">
        <v>43730</v>
      </c>
      <c r="H948" s="182">
        <v>67792</v>
      </c>
      <c r="I948" s="183">
        <v>0.71</v>
      </c>
      <c r="J948" s="183">
        <f t="shared" si="14"/>
        <v>48.13</v>
      </c>
    </row>
    <row r="949" spans="2:10" x14ac:dyDescent="0.25">
      <c r="B949" s="179">
        <v>922</v>
      </c>
      <c r="C949" s="180">
        <v>34692129</v>
      </c>
      <c r="D949" s="180" t="s">
        <v>1139</v>
      </c>
      <c r="E949" s="180" t="s">
        <v>980</v>
      </c>
      <c r="F949" s="181">
        <v>43648</v>
      </c>
      <c r="G949" s="181">
        <v>43737</v>
      </c>
      <c r="H949" s="182">
        <v>22162</v>
      </c>
      <c r="I949" s="183">
        <v>0.71</v>
      </c>
      <c r="J949" s="183">
        <f t="shared" si="14"/>
        <v>15.74</v>
      </c>
    </row>
    <row r="950" spans="2:10" x14ac:dyDescent="0.25">
      <c r="B950" s="179">
        <v>923</v>
      </c>
      <c r="C950" s="180">
        <v>34692129</v>
      </c>
      <c r="D950" s="180" t="s">
        <v>1139</v>
      </c>
      <c r="E950" s="180" t="s">
        <v>972</v>
      </c>
      <c r="F950" s="181">
        <v>43648</v>
      </c>
      <c r="G950" s="181">
        <v>43737</v>
      </c>
      <c r="H950" s="182">
        <v>168269</v>
      </c>
      <c r="I950" s="183">
        <v>0.71</v>
      </c>
      <c r="J950" s="183">
        <f t="shared" si="14"/>
        <v>119.47</v>
      </c>
    </row>
    <row r="951" spans="2:10" x14ac:dyDescent="0.25">
      <c r="B951" s="179">
        <v>924</v>
      </c>
      <c r="C951" s="180">
        <v>34692129</v>
      </c>
      <c r="D951" s="180" t="s">
        <v>1139</v>
      </c>
      <c r="E951" s="180" t="s">
        <v>981</v>
      </c>
      <c r="F951" s="181">
        <v>43648</v>
      </c>
      <c r="G951" s="181">
        <v>43737</v>
      </c>
      <c r="H951" s="182">
        <v>242187</v>
      </c>
      <c r="I951" s="183">
        <v>0.71</v>
      </c>
      <c r="J951" s="183">
        <f t="shared" si="14"/>
        <v>171.95</v>
      </c>
    </row>
    <row r="952" spans="2:10" x14ac:dyDescent="0.25">
      <c r="B952" s="179">
        <v>925</v>
      </c>
      <c r="C952" s="180">
        <v>34692129</v>
      </c>
      <c r="D952" s="180" t="s">
        <v>1139</v>
      </c>
      <c r="E952" s="180" t="s">
        <v>986</v>
      </c>
      <c r="F952" s="181">
        <v>43648</v>
      </c>
      <c r="G952" s="181">
        <v>43737</v>
      </c>
      <c r="H952" s="182">
        <v>210058</v>
      </c>
      <c r="I952" s="183">
        <v>0.71</v>
      </c>
      <c r="J952" s="183">
        <f t="shared" si="14"/>
        <v>149.13999999999999</v>
      </c>
    </row>
    <row r="953" spans="2:10" x14ac:dyDescent="0.25">
      <c r="B953" s="179">
        <v>926</v>
      </c>
      <c r="C953" s="180">
        <v>34694246</v>
      </c>
      <c r="D953" s="180" t="s">
        <v>1140</v>
      </c>
      <c r="E953" s="180" t="s">
        <v>975</v>
      </c>
      <c r="F953" s="181">
        <v>43648</v>
      </c>
      <c r="G953" s="181">
        <v>43708</v>
      </c>
      <c r="H953" s="182">
        <v>123784</v>
      </c>
      <c r="I953" s="183">
        <v>0.71</v>
      </c>
      <c r="J953" s="183">
        <f t="shared" si="14"/>
        <v>87.89</v>
      </c>
    </row>
    <row r="954" spans="2:10" x14ac:dyDescent="0.25">
      <c r="B954" s="179">
        <v>927</v>
      </c>
      <c r="C954" s="180">
        <v>34694246</v>
      </c>
      <c r="D954" s="180" t="s">
        <v>1140</v>
      </c>
      <c r="E954" s="180" t="s">
        <v>976</v>
      </c>
      <c r="F954" s="181">
        <v>43648</v>
      </c>
      <c r="G954" s="181">
        <v>43708</v>
      </c>
      <c r="H954" s="182">
        <v>130684</v>
      </c>
      <c r="I954" s="183">
        <v>0.71</v>
      </c>
      <c r="J954" s="183">
        <f t="shared" si="14"/>
        <v>92.79</v>
      </c>
    </row>
    <row r="955" spans="2:10" x14ac:dyDescent="0.25">
      <c r="B955" s="179">
        <v>928</v>
      </c>
      <c r="C955" s="180">
        <v>34694246</v>
      </c>
      <c r="D955" s="180" t="s">
        <v>1140</v>
      </c>
      <c r="E955" s="180" t="s">
        <v>977</v>
      </c>
      <c r="F955" s="181">
        <v>43648</v>
      </c>
      <c r="G955" s="181">
        <v>43708</v>
      </c>
      <c r="H955" s="182">
        <v>247</v>
      </c>
      <c r="I955" s="183">
        <v>0.71</v>
      </c>
      <c r="J955" s="183">
        <f t="shared" si="14"/>
        <v>0.18</v>
      </c>
    </row>
    <row r="956" spans="2:10" x14ac:dyDescent="0.25">
      <c r="B956" s="179">
        <v>929</v>
      </c>
      <c r="C956" s="180">
        <v>34694246</v>
      </c>
      <c r="D956" s="180" t="s">
        <v>1140</v>
      </c>
      <c r="E956" s="180" t="s">
        <v>978</v>
      </c>
      <c r="F956" s="181">
        <v>43648</v>
      </c>
      <c r="G956" s="181">
        <v>43708</v>
      </c>
      <c r="H956" s="182">
        <v>362073</v>
      </c>
      <c r="I956" s="183">
        <v>0.71</v>
      </c>
      <c r="J956" s="183">
        <f t="shared" si="14"/>
        <v>257.07</v>
      </c>
    </row>
    <row r="957" spans="2:10" x14ac:dyDescent="0.25">
      <c r="B957" s="179">
        <v>930</v>
      </c>
      <c r="C957" s="180">
        <v>34694246</v>
      </c>
      <c r="D957" s="180" t="s">
        <v>1140</v>
      </c>
      <c r="E957" s="180" t="s">
        <v>980</v>
      </c>
      <c r="F957" s="181">
        <v>43648</v>
      </c>
      <c r="G957" s="181">
        <v>43708</v>
      </c>
      <c r="H957" s="182">
        <v>111086</v>
      </c>
      <c r="I957" s="183">
        <v>0.71</v>
      </c>
      <c r="J957" s="183">
        <f t="shared" si="14"/>
        <v>78.87</v>
      </c>
    </row>
    <row r="958" spans="2:10" x14ac:dyDescent="0.25">
      <c r="B958" s="179">
        <v>931</v>
      </c>
      <c r="C958" s="180">
        <v>34694246</v>
      </c>
      <c r="D958" s="180" t="s">
        <v>1140</v>
      </c>
      <c r="E958" s="180" t="s">
        <v>972</v>
      </c>
      <c r="F958" s="181">
        <v>43648</v>
      </c>
      <c r="G958" s="181">
        <v>43708</v>
      </c>
      <c r="H958" s="182">
        <v>425520</v>
      </c>
      <c r="I958" s="183">
        <v>0.71</v>
      </c>
      <c r="J958" s="183">
        <f t="shared" si="14"/>
        <v>302.12</v>
      </c>
    </row>
    <row r="959" spans="2:10" x14ac:dyDescent="0.25">
      <c r="B959" s="179">
        <v>932</v>
      </c>
      <c r="C959" s="180">
        <v>34694246</v>
      </c>
      <c r="D959" s="180" t="s">
        <v>1140</v>
      </c>
      <c r="E959" s="180" t="s">
        <v>981</v>
      </c>
      <c r="F959" s="181">
        <v>43648</v>
      </c>
      <c r="G959" s="181">
        <v>43708</v>
      </c>
      <c r="H959" s="182">
        <v>427568</v>
      </c>
      <c r="I959" s="183">
        <v>0.71</v>
      </c>
      <c r="J959" s="183">
        <f t="shared" si="14"/>
        <v>303.57</v>
      </c>
    </row>
    <row r="960" spans="2:10" x14ac:dyDescent="0.25">
      <c r="B960" s="179">
        <v>933</v>
      </c>
      <c r="C960" s="180">
        <v>34694246</v>
      </c>
      <c r="D960" s="180" t="s">
        <v>1140</v>
      </c>
      <c r="E960" s="180" t="s">
        <v>985</v>
      </c>
      <c r="F960" s="181">
        <v>43648</v>
      </c>
      <c r="G960" s="181">
        <v>43708</v>
      </c>
      <c r="H960" s="182">
        <v>278415</v>
      </c>
      <c r="I960" s="183">
        <v>0.71</v>
      </c>
      <c r="J960" s="183">
        <f t="shared" si="14"/>
        <v>197.67</v>
      </c>
    </row>
    <row r="961" spans="2:10" x14ac:dyDescent="0.25">
      <c r="B961" s="179">
        <v>934</v>
      </c>
      <c r="C961" s="180">
        <v>34698547</v>
      </c>
      <c r="D961" s="180" t="s">
        <v>1141</v>
      </c>
      <c r="E961" s="180" t="s">
        <v>977</v>
      </c>
      <c r="F961" s="181">
        <v>43649</v>
      </c>
      <c r="G961" s="181">
        <v>43658</v>
      </c>
      <c r="H961" s="182">
        <v>392</v>
      </c>
      <c r="I961" s="183">
        <v>0.71</v>
      </c>
      <c r="J961" s="183">
        <f t="shared" si="14"/>
        <v>0.28000000000000003</v>
      </c>
    </row>
    <row r="962" spans="2:10" x14ac:dyDescent="0.25">
      <c r="B962" s="179">
        <v>935</v>
      </c>
      <c r="C962" s="180">
        <v>34703794</v>
      </c>
      <c r="D962" s="180" t="s">
        <v>1142</v>
      </c>
      <c r="E962" s="180" t="s">
        <v>983</v>
      </c>
      <c r="F962" s="181">
        <v>43649</v>
      </c>
      <c r="G962" s="181">
        <v>43709</v>
      </c>
      <c r="H962" s="182">
        <v>578291</v>
      </c>
      <c r="I962" s="183">
        <v>0.71</v>
      </c>
      <c r="J962" s="183">
        <f t="shared" si="14"/>
        <v>410.59</v>
      </c>
    </row>
    <row r="963" spans="2:10" x14ac:dyDescent="0.25">
      <c r="B963" s="179">
        <v>936</v>
      </c>
      <c r="C963" s="180">
        <v>34709523</v>
      </c>
      <c r="D963" s="180" t="s">
        <v>1143</v>
      </c>
      <c r="E963" s="180" t="s">
        <v>975</v>
      </c>
      <c r="F963" s="181">
        <v>43649</v>
      </c>
      <c r="G963" s="181">
        <v>43708</v>
      </c>
      <c r="H963" s="182">
        <v>181779</v>
      </c>
      <c r="I963" s="183">
        <v>0.71</v>
      </c>
      <c r="J963" s="183">
        <f t="shared" si="14"/>
        <v>129.06</v>
      </c>
    </row>
    <row r="964" spans="2:10" x14ac:dyDescent="0.25">
      <c r="B964" s="179">
        <v>937</v>
      </c>
      <c r="C964" s="180">
        <v>34709523</v>
      </c>
      <c r="D964" s="180" t="s">
        <v>1143</v>
      </c>
      <c r="E964" s="180" t="s">
        <v>976</v>
      </c>
      <c r="F964" s="181">
        <v>43661</v>
      </c>
      <c r="G964" s="181">
        <v>43708</v>
      </c>
      <c r="H964" s="182">
        <v>10338</v>
      </c>
      <c r="I964" s="183">
        <v>0.71</v>
      </c>
      <c r="J964" s="183">
        <f t="shared" si="14"/>
        <v>7.34</v>
      </c>
    </row>
    <row r="965" spans="2:10" x14ac:dyDescent="0.25">
      <c r="B965" s="179">
        <v>938</v>
      </c>
      <c r="C965" s="180">
        <v>34709523</v>
      </c>
      <c r="D965" s="180" t="s">
        <v>1143</v>
      </c>
      <c r="E965" s="180" t="s">
        <v>977</v>
      </c>
      <c r="F965" s="181">
        <v>43661</v>
      </c>
      <c r="G965" s="181">
        <v>43677</v>
      </c>
      <c r="H965" s="182">
        <v>11</v>
      </c>
      <c r="I965" s="183">
        <v>0.71</v>
      </c>
      <c r="J965" s="183">
        <f t="shared" si="14"/>
        <v>0.01</v>
      </c>
    </row>
    <row r="966" spans="2:10" x14ac:dyDescent="0.25">
      <c r="B966" s="179">
        <v>939</v>
      </c>
      <c r="C966" s="180">
        <v>34709523</v>
      </c>
      <c r="D966" s="180" t="s">
        <v>1143</v>
      </c>
      <c r="E966" s="180" t="s">
        <v>978</v>
      </c>
      <c r="F966" s="181">
        <v>43661</v>
      </c>
      <c r="G966" s="181">
        <v>43708</v>
      </c>
      <c r="H966" s="182">
        <v>50038</v>
      </c>
      <c r="I966" s="183">
        <v>0.71</v>
      </c>
      <c r="J966" s="183">
        <f t="shared" si="14"/>
        <v>35.53</v>
      </c>
    </row>
    <row r="967" spans="2:10" x14ac:dyDescent="0.25">
      <c r="B967" s="179">
        <v>940</v>
      </c>
      <c r="C967" s="180">
        <v>34709523</v>
      </c>
      <c r="D967" s="180" t="s">
        <v>1143</v>
      </c>
      <c r="E967" s="180" t="s">
        <v>980</v>
      </c>
      <c r="F967" s="181">
        <v>43661</v>
      </c>
      <c r="G967" s="181">
        <v>43708</v>
      </c>
      <c r="H967" s="182">
        <v>8363</v>
      </c>
      <c r="I967" s="183">
        <v>0.71</v>
      </c>
      <c r="J967" s="183">
        <f t="shared" si="14"/>
        <v>5.94</v>
      </c>
    </row>
    <row r="968" spans="2:10" x14ac:dyDescent="0.25">
      <c r="B968" s="179">
        <v>941</v>
      </c>
      <c r="C968" s="180">
        <v>34709523</v>
      </c>
      <c r="D968" s="180" t="s">
        <v>1143</v>
      </c>
      <c r="E968" s="180" t="s">
        <v>972</v>
      </c>
      <c r="F968" s="181">
        <v>43649</v>
      </c>
      <c r="G968" s="181">
        <v>43677</v>
      </c>
      <c r="H968" s="182">
        <v>152389</v>
      </c>
      <c r="I968" s="183">
        <v>0.71</v>
      </c>
      <c r="J968" s="183">
        <f t="shared" si="14"/>
        <v>108.2</v>
      </c>
    </row>
    <row r="969" spans="2:10" x14ac:dyDescent="0.25">
      <c r="B969" s="179">
        <v>942</v>
      </c>
      <c r="C969" s="180">
        <v>34709523</v>
      </c>
      <c r="D969" s="180" t="s">
        <v>1143</v>
      </c>
      <c r="E969" s="180" t="s">
        <v>981</v>
      </c>
      <c r="F969" s="181">
        <v>43649</v>
      </c>
      <c r="G969" s="181">
        <v>43708</v>
      </c>
      <c r="H969" s="182">
        <v>312659</v>
      </c>
      <c r="I969" s="183">
        <v>0.71</v>
      </c>
      <c r="J969" s="183">
        <f t="shared" si="14"/>
        <v>221.99</v>
      </c>
    </row>
    <row r="970" spans="2:10" x14ac:dyDescent="0.25">
      <c r="B970" s="179">
        <v>943</v>
      </c>
      <c r="C970" s="180">
        <v>34709523</v>
      </c>
      <c r="D970" s="180" t="s">
        <v>1143</v>
      </c>
      <c r="E970" s="180" t="s">
        <v>982</v>
      </c>
      <c r="F970" s="181">
        <v>43649</v>
      </c>
      <c r="G970" s="181">
        <v>43708</v>
      </c>
      <c r="H970" s="182">
        <v>241839</v>
      </c>
      <c r="I970" s="183">
        <v>0.71</v>
      </c>
      <c r="J970" s="183">
        <f t="shared" si="14"/>
        <v>171.71</v>
      </c>
    </row>
    <row r="971" spans="2:10" x14ac:dyDescent="0.25">
      <c r="B971" s="179">
        <v>944</v>
      </c>
      <c r="C971" s="180">
        <v>34709523</v>
      </c>
      <c r="D971" s="180" t="s">
        <v>1143</v>
      </c>
      <c r="E971" s="180" t="s">
        <v>985</v>
      </c>
      <c r="F971" s="181">
        <v>43649</v>
      </c>
      <c r="G971" s="181">
        <v>43708</v>
      </c>
      <c r="H971" s="182">
        <v>605226</v>
      </c>
      <c r="I971" s="183">
        <v>0.71</v>
      </c>
      <c r="J971" s="183">
        <f t="shared" si="14"/>
        <v>429.71</v>
      </c>
    </row>
    <row r="972" spans="2:10" x14ac:dyDescent="0.25">
      <c r="B972" s="179">
        <v>945</v>
      </c>
      <c r="C972" s="180">
        <v>34709523</v>
      </c>
      <c r="D972" s="180" t="s">
        <v>1143</v>
      </c>
      <c r="E972" s="180" t="s">
        <v>986</v>
      </c>
      <c r="F972" s="181">
        <v>43649</v>
      </c>
      <c r="G972" s="181">
        <v>43708</v>
      </c>
      <c r="H972" s="182">
        <v>318607</v>
      </c>
      <c r="I972" s="183">
        <v>0.71</v>
      </c>
      <c r="J972" s="183">
        <f t="shared" si="14"/>
        <v>226.21</v>
      </c>
    </row>
    <row r="973" spans="2:10" x14ac:dyDescent="0.25">
      <c r="B973" s="179">
        <v>946</v>
      </c>
      <c r="C973" s="180">
        <v>34715514</v>
      </c>
      <c r="D973" s="180" t="s">
        <v>1144</v>
      </c>
      <c r="E973" s="180" t="s">
        <v>1007</v>
      </c>
      <c r="F973" s="181">
        <v>43649</v>
      </c>
      <c r="G973" s="181">
        <v>43688</v>
      </c>
      <c r="H973" s="182">
        <v>221457</v>
      </c>
      <c r="I973" s="183">
        <v>0.71</v>
      </c>
      <c r="J973" s="183">
        <f t="shared" si="14"/>
        <v>157.22999999999999</v>
      </c>
    </row>
    <row r="974" spans="2:10" x14ac:dyDescent="0.25">
      <c r="B974" s="179">
        <v>947</v>
      </c>
      <c r="C974" s="180">
        <v>34715514</v>
      </c>
      <c r="D974" s="180" t="s">
        <v>1144</v>
      </c>
      <c r="E974" s="180" t="s">
        <v>1008</v>
      </c>
      <c r="F974" s="181">
        <v>43649</v>
      </c>
      <c r="G974" s="181">
        <v>43688</v>
      </c>
      <c r="H974" s="182">
        <v>132100</v>
      </c>
      <c r="I974" s="183">
        <v>0.71</v>
      </c>
      <c r="J974" s="183">
        <f t="shared" si="14"/>
        <v>93.79</v>
      </c>
    </row>
    <row r="975" spans="2:10" x14ac:dyDescent="0.25">
      <c r="B975" s="179">
        <v>948</v>
      </c>
      <c r="C975" s="180">
        <v>34715514</v>
      </c>
      <c r="D975" s="180" t="s">
        <v>1144</v>
      </c>
      <c r="E975" s="180" t="s">
        <v>1009</v>
      </c>
      <c r="F975" s="181">
        <v>43649</v>
      </c>
      <c r="G975" s="181">
        <v>43688</v>
      </c>
      <c r="H975" s="182">
        <v>313</v>
      </c>
      <c r="I975" s="183">
        <v>0.71</v>
      </c>
      <c r="J975" s="183">
        <f t="shared" si="14"/>
        <v>0.22</v>
      </c>
    </row>
    <row r="976" spans="2:10" x14ac:dyDescent="0.25">
      <c r="B976" s="179">
        <v>949</v>
      </c>
      <c r="C976" s="180">
        <v>34718276</v>
      </c>
      <c r="D976" s="180" t="s">
        <v>1145</v>
      </c>
      <c r="E976" s="180" t="s">
        <v>985</v>
      </c>
      <c r="F976" s="181">
        <v>43658</v>
      </c>
      <c r="G976" s="181">
        <v>43660</v>
      </c>
      <c r="H976" s="182">
        <v>140173</v>
      </c>
      <c r="I976" s="183">
        <v>0.71</v>
      </c>
      <c r="J976" s="183">
        <f t="shared" si="14"/>
        <v>99.52</v>
      </c>
    </row>
    <row r="977" spans="2:10" x14ac:dyDescent="0.25">
      <c r="B977" s="179">
        <v>950</v>
      </c>
      <c r="C977" s="180">
        <v>34722850</v>
      </c>
      <c r="D977" s="180" t="s">
        <v>1146</v>
      </c>
      <c r="E977" s="180" t="s">
        <v>974</v>
      </c>
      <c r="F977" s="181">
        <v>43654</v>
      </c>
      <c r="G977" s="181">
        <v>43667</v>
      </c>
      <c r="H977" s="182">
        <v>24150</v>
      </c>
      <c r="I977" s="183">
        <v>0.71</v>
      </c>
      <c r="J977" s="183">
        <f t="shared" si="14"/>
        <v>17.149999999999999</v>
      </c>
    </row>
    <row r="978" spans="2:10" x14ac:dyDescent="0.25">
      <c r="B978" s="179">
        <v>951</v>
      </c>
      <c r="C978" s="180">
        <v>34722850</v>
      </c>
      <c r="D978" s="180" t="s">
        <v>1146</v>
      </c>
      <c r="E978" s="180" t="s">
        <v>975</v>
      </c>
      <c r="F978" s="181">
        <v>43654</v>
      </c>
      <c r="G978" s="181">
        <v>43667</v>
      </c>
      <c r="H978" s="182">
        <v>243768</v>
      </c>
      <c r="I978" s="183">
        <v>0.71</v>
      </c>
      <c r="J978" s="183">
        <f t="shared" si="14"/>
        <v>173.08</v>
      </c>
    </row>
    <row r="979" spans="2:10" x14ac:dyDescent="0.25">
      <c r="B979" s="179">
        <v>952</v>
      </c>
      <c r="C979" s="180">
        <v>34722850</v>
      </c>
      <c r="D979" s="180" t="s">
        <v>1146</v>
      </c>
      <c r="E979" s="180" t="s">
        <v>976</v>
      </c>
      <c r="F979" s="181">
        <v>43654</v>
      </c>
      <c r="G979" s="181">
        <v>43667</v>
      </c>
      <c r="H979" s="182">
        <v>50232</v>
      </c>
      <c r="I979" s="183">
        <v>0.71</v>
      </c>
      <c r="J979" s="183">
        <f t="shared" si="14"/>
        <v>35.659999999999997</v>
      </c>
    </row>
    <row r="980" spans="2:10" x14ac:dyDescent="0.25">
      <c r="B980" s="179">
        <v>953</v>
      </c>
      <c r="C980" s="180">
        <v>34722850</v>
      </c>
      <c r="D980" s="180" t="s">
        <v>1146</v>
      </c>
      <c r="E980" s="180" t="s">
        <v>977</v>
      </c>
      <c r="F980" s="181">
        <v>43654</v>
      </c>
      <c r="G980" s="181">
        <v>43667</v>
      </c>
      <c r="H980" s="182">
        <v>33636</v>
      </c>
      <c r="I980" s="183">
        <v>0.71</v>
      </c>
      <c r="J980" s="183">
        <f t="shared" si="14"/>
        <v>23.88</v>
      </c>
    </row>
    <row r="981" spans="2:10" x14ac:dyDescent="0.25">
      <c r="B981" s="179">
        <v>954</v>
      </c>
      <c r="C981" s="180">
        <v>34722850</v>
      </c>
      <c r="D981" s="180" t="s">
        <v>1146</v>
      </c>
      <c r="E981" s="180" t="s">
        <v>978</v>
      </c>
      <c r="F981" s="181">
        <v>43654</v>
      </c>
      <c r="G981" s="181">
        <v>43667</v>
      </c>
      <c r="H981" s="182">
        <v>375582</v>
      </c>
      <c r="I981" s="183">
        <v>0.71</v>
      </c>
      <c r="J981" s="183">
        <f t="shared" si="14"/>
        <v>266.66000000000003</v>
      </c>
    </row>
    <row r="982" spans="2:10" x14ac:dyDescent="0.25">
      <c r="B982" s="179">
        <v>955</v>
      </c>
      <c r="C982" s="180">
        <v>34722850</v>
      </c>
      <c r="D982" s="180" t="s">
        <v>1146</v>
      </c>
      <c r="E982" s="180" t="s">
        <v>979</v>
      </c>
      <c r="F982" s="181">
        <v>43654</v>
      </c>
      <c r="G982" s="181">
        <v>43667</v>
      </c>
      <c r="H982" s="182">
        <v>15200</v>
      </c>
      <c r="I982" s="183">
        <v>0.71</v>
      </c>
      <c r="J982" s="183">
        <f t="shared" si="14"/>
        <v>10.79</v>
      </c>
    </row>
    <row r="983" spans="2:10" x14ac:dyDescent="0.25">
      <c r="B983" s="179">
        <v>956</v>
      </c>
      <c r="C983" s="180">
        <v>34722850</v>
      </c>
      <c r="D983" s="180" t="s">
        <v>1146</v>
      </c>
      <c r="E983" s="180" t="s">
        <v>980</v>
      </c>
      <c r="F983" s="181">
        <v>43654</v>
      </c>
      <c r="G983" s="181">
        <v>43667</v>
      </c>
      <c r="H983" s="182">
        <v>35263</v>
      </c>
      <c r="I983" s="183">
        <v>0.71</v>
      </c>
      <c r="J983" s="183">
        <f t="shared" si="14"/>
        <v>25.04</v>
      </c>
    </row>
    <row r="984" spans="2:10" x14ac:dyDescent="0.25">
      <c r="B984" s="179">
        <v>957</v>
      </c>
      <c r="C984" s="180">
        <v>34722850</v>
      </c>
      <c r="D984" s="180" t="s">
        <v>1146</v>
      </c>
      <c r="E984" s="180" t="s">
        <v>972</v>
      </c>
      <c r="F984" s="181">
        <v>43654</v>
      </c>
      <c r="G984" s="181">
        <v>43667</v>
      </c>
      <c r="H984" s="182">
        <v>267311</v>
      </c>
      <c r="I984" s="183">
        <v>0.71</v>
      </c>
      <c r="J984" s="183">
        <f t="shared" si="14"/>
        <v>189.79</v>
      </c>
    </row>
    <row r="985" spans="2:10" x14ac:dyDescent="0.25">
      <c r="B985" s="179">
        <v>958</v>
      </c>
      <c r="C985" s="180">
        <v>34722850</v>
      </c>
      <c r="D985" s="180" t="s">
        <v>1146</v>
      </c>
      <c r="E985" s="180" t="s">
        <v>981</v>
      </c>
      <c r="F985" s="181">
        <v>43654</v>
      </c>
      <c r="G985" s="181">
        <v>43667</v>
      </c>
      <c r="H985" s="182">
        <v>461582</v>
      </c>
      <c r="I985" s="183">
        <v>0.71</v>
      </c>
      <c r="J985" s="183">
        <f t="shared" si="14"/>
        <v>327.72</v>
      </c>
    </row>
    <row r="986" spans="2:10" x14ac:dyDescent="0.25">
      <c r="B986" s="179">
        <v>959</v>
      </c>
      <c r="C986" s="180">
        <v>34722850</v>
      </c>
      <c r="D986" s="180" t="s">
        <v>1146</v>
      </c>
      <c r="E986" s="180" t="s">
        <v>982</v>
      </c>
      <c r="F986" s="181">
        <v>43654</v>
      </c>
      <c r="G986" s="181">
        <v>43667</v>
      </c>
      <c r="H986" s="182">
        <v>406152</v>
      </c>
      <c r="I986" s="183">
        <v>0.71</v>
      </c>
      <c r="J986" s="183">
        <f t="shared" si="14"/>
        <v>288.37</v>
      </c>
    </row>
    <row r="987" spans="2:10" x14ac:dyDescent="0.25">
      <c r="B987" s="179">
        <v>960</v>
      </c>
      <c r="C987" s="180">
        <v>34722850</v>
      </c>
      <c r="D987" s="180" t="s">
        <v>1146</v>
      </c>
      <c r="E987" s="180" t="s">
        <v>983</v>
      </c>
      <c r="F987" s="181">
        <v>43654</v>
      </c>
      <c r="G987" s="181">
        <v>43667</v>
      </c>
      <c r="H987" s="182">
        <v>362960</v>
      </c>
      <c r="I987" s="183">
        <v>0.71</v>
      </c>
      <c r="J987" s="183">
        <f t="shared" si="14"/>
        <v>257.7</v>
      </c>
    </row>
    <row r="988" spans="2:10" x14ac:dyDescent="0.25">
      <c r="B988" s="179">
        <v>961</v>
      </c>
      <c r="C988" s="180">
        <v>34722850</v>
      </c>
      <c r="D988" s="180" t="s">
        <v>1146</v>
      </c>
      <c r="E988" s="180" t="s">
        <v>984</v>
      </c>
      <c r="F988" s="181">
        <v>43654</v>
      </c>
      <c r="G988" s="181">
        <v>43667</v>
      </c>
      <c r="H988" s="182">
        <v>91613</v>
      </c>
      <c r="I988" s="183">
        <v>0.71</v>
      </c>
      <c r="J988" s="183">
        <f t="shared" ref="J988:J1051" si="15">ROUND(H988*(I988/1000),2)</f>
        <v>65.05</v>
      </c>
    </row>
    <row r="989" spans="2:10" x14ac:dyDescent="0.25">
      <c r="B989" s="179">
        <v>962</v>
      </c>
      <c r="C989" s="180">
        <v>34722850</v>
      </c>
      <c r="D989" s="180" t="s">
        <v>1146</v>
      </c>
      <c r="E989" s="180" t="s">
        <v>985</v>
      </c>
      <c r="F989" s="181">
        <v>43654</v>
      </c>
      <c r="G989" s="181">
        <v>43667</v>
      </c>
      <c r="H989" s="182">
        <v>994043</v>
      </c>
      <c r="I989" s="183">
        <v>0.71</v>
      </c>
      <c r="J989" s="183">
        <f t="shared" si="15"/>
        <v>705.77</v>
      </c>
    </row>
    <row r="990" spans="2:10" x14ac:dyDescent="0.25">
      <c r="B990" s="179">
        <v>963</v>
      </c>
      <c r="C990" s="180">
        <v>34722850</v>
      </c>
      <c r="D990" s="180" t="s">
        <v>1146</v>
      </c>
      <c r="E990" s="180" t="s">
        <v>986</v>
      </c>
      <c r="F990" s="181">
        <v>43654</v>
      </c>
      <c r="G990" s="181">
        <v>43667</v>
      </c>
      <c r="H990" s="182">
        <v>306922</v>
      </c>
      <c r="I990" s="183">
        <v>0.71</v>
      </c>
      <c r="J990" s="183">
        <f t="shared" si="15"/>
        <v>217.91</v>
      </c>
    </row>
    <row r="991" spans="2:10" x14ac:dyDescent="0.25">
      <c r="B991" s="179">
        <v>964</v>
      </c>
      <c r="C991" s="180">
        <v>34722850</v>
      </c>
      <c r="D991" s="180" t="s">
        <v>1146</v>
      </c>
      <c r="E991" s="180" t="s">
        <v>999</v>
      </c>
      <c r="F991" s="181">
        <v>43654</v>
      </c>
      <c r="G991" s="181">
        <v>43667</v>
      </c>
      <c r="H991" s="182">
        <v>21864</v>
      </c>
      <c r="I991" s="183">
        <v>0.71</v>
      </c>
      <c r="J991" s="183">
        <f t="shared" si="15"/>
        <v>15.52</v>
      </c>
    </row>
    <row r="992" spans="2:10" x14ac:dyDescent="0.25">
      <c r="B992" s="179">
        <v>965</v>
      </c>
      <c r="C992" s="180">
        <v>34723461</v>
      </c>
      <c r="D992" s="180" t="s">
        <v>1147</v>
      </c>
      <c r="E992" s="180" t="s">
        <v>974</v>
      </c>
      <c r="F992" s="181">
        <v>43649</v>
      </c>
      <c r="G992" s="181">
        <v>43674</v>
      </c>
      <c r="H992" s="182">
        <v>26434</v>
      </c>
      <c r="I992" s="183">
        <v>0.71</v>
      </c>
      <c r="J992" s="183">
        <f t="shared" si="15"/>
        <v>18.77</v>
      </c>
    </row>
    <row r="993" spans="2:10" x14ac:dyDescent="0.25">
      <c r="B993" s="179">
        <v>966</v>
      </c>
      <c r="C993" s="180">
        <v>34723461</v>
      </c>
      <c r="D993" s="180" t="s">
        <v>1147</v>
      </c>
      <c r="E993" s="180" t="s">
        <v>975</v>
      </c>
      <c r="F993" s="181">
        <v>43649</v>
      </c>
      <c r="G993" s="181">
        <v>43674</v>
      </c>
      <c r="H993" s="182">
        <v>257831</v>
      </c>
      <c r="I993" s="183">
        <v>0.71</v>
      </c>
      <c r="J993" s="183">
        <f t="shared" si="15"/>
        <v>183.06</v>
      </c>
    </row>
    <row r="994" spans="2:10" x14ac:dyDescent="0.25">
      <c r="B994" s="179">
        <v>967</v>
      </c>
      <c r="C994" s="180">
        <v>34723461</v>
      </c>
      <c r="D994" s="180" t="s">
        <v>1147</v>
      </c>
      <c r="E994" s="180" t="s">
        <v>976</v>
      </c>
      <c r="F994" s="181">
        <v>43649</v>
      </c>
      <c r="G994" s="181">
        <v>43674</v>
      </c>
      <c r="H994" s="182">
        <v>53963</v>
      </c>
      <c r="I994" s="183">
        <v>0.71</v>
      </c>
      <c r="J994" s="183">
        <f t="shared" si="15"/>
        <v>38.31</v>
      </c>
    </row>
    <row r="995" spans="2:10" x14ac:dyDescent="0.25">
      <c r="B995" s="179">
        <v>968</v>
      </c>
      <c r="C995" s="180">
        <v>34723461</v>
      </c>
      <c r="D995" s="180" t="s">
        <v>1147</v>
      </c>
      <c r="E995" s="180" t="s">
        <v>977</v>
      </c>
      <c r="F995" s="181">
        <v>43649</v>
      </c>
      <c r="G995" s="181">
        <v>43674</v>
      </c>
      <c r="H995" s="182">
        <v>35701</v>
      </c>
      <c r="I995" s="183">
        <v>0.71</v>
      </c>
      <c r="J995" s="183">
        <f t="shared" si="15"/>
        <v>25.35</v>
      </c>
    </row>
    <row r="996" spans="2:10" x14ac:dyDescent="0.25">
      <c r="B996" s="179">
        <v>969</v>
      </c>
      <c r="C996" s="180">
        <v>34723461</v>
      </c>
      <c r="D996" s="180" t="s">
        <v>1147</v>
      </c>
      <c r="E996" s="180" t="s">
        <v>978</v>
      </c>
      <c r="F996" s="181">
        <v>43649</v>
      </c>
      <c r="G996" s="181">
        <v>43674</v>
      </c>
      <c r="H996" s="182">
        <v>413898</v>
      </c>
      <c r="I996" s="183">
        <v>0.71</v>
      </c>
      <c r="J996" s="183">
        <f t="shared" si="15"/>
        <v>293.87</v>
      </c>
    </row>
    <row r="997" spans="2:10" x14ac:dyDescent="0.25">
      <c r="B997" s="179">
        <v>970</v>
      </c>
      <c r="C997" s="180">
        <v>34723461</v>
      </c>
      <c r="D997" s="180" t="s">
        <v>1147</v>
      </c>
      <c r="E997" s="180" t="s">
        <v>979</v>
      </c>
      <c r="F997" s="181">
        <v>43649</v>
      </c>
      <c r="G997" s="181">
        <v>43674</v>
      </c>
      <c r="H997" s="182">
        <v>16566</v>
      </c>
      <c r="I997" s="183">
        <v>0.71</v>
      </c>
      <c r="J997" s="183">
        <f t="shared" si="15"/>
        <v>11.76</v>
      </c>
    </row>
    <row r="998" spans="2:10" x14ac:dyDescent="0.25">
      <c r="B998" s="179">
        <v>971</v>
      </c>
      <c r="C998" s="180">
        <v>34723461</v>
      </c>
      <c r="D998" s="180" t="s">
        <v>1147</v>
      </c>
      <c r="E998" s="180" t="s">
        <v>980</v>
      </c>
      <c r="F998" s="181">
        <v>43649</v>
      </c>
      <c r="G998" s="181">
        <v>43674</v>
      </c>
      <c r="H998" s="182">
        <v>40803</v>
      </c>
      <c r="I998" s="183">
        <v>0.71</v>
      </c>
      <c r="J998" s="183">
        <f t="shared" si="15"/>
        <v>28.97</v>
      </c>
    </row>
    <row r="999" spans="2:10" x14ac:dyDescent="0.25">
      <c r="B999" s="179">
        <v>972</v>
      </c>
      <c r="C999" s="180">
        <v>34723461</v>
      </c>
      <c r="D999" s="180" t="s">
        <v>1147</v>
      </c>
      <c r="E999" s="180" t="s">
        <v>972</v>
      </c>
      <c r="F999" s="181">
        <v>43649</v>
      </c>
      <c r="G999" s="181">
        <v>43674</v>
      </c>
      <c r="H999" s="182">
        <v>269967</v>
      </c>
      <c r="I999" s="183">
        <v>0.71</v>
      </c>
      <c r="J999" s="183">
        <f t="shared" si="15"/>
        <v>191.68</v>
      </c>
    </row>
    <row r="1000" spans="2:10" x14ac:dyDescent="0.25">
      <c r="B1000" s="179">
        <v>973</v>
      </c>
      <c r="C1000" s="180">
        <v>34723461</v>
      </c>
      <c r="D1000" s="180" t="s">
        <v>1147</v>
      </c>
      <c r="E1000" s="180" t="s">
        <v>981</v>
      </c>
      <c r="F1000" s="181">
        <v>43649</v>
      </c>
      <c r="G1000" s="181">
        <v>43674</v>
      </c>
      <c r="H1000" s="182">
        <v>527865</v>
      </c>
      <c r="I1000" s="183">
        <v>0.71</v>
      </c>
      <c r="J1000" s="183">
        <f t="shared" si="15"/>
        <v>374.78</v>
      </c>
    </row>
    <row r="1001" spans="2:10" x14ac:dyDescent="0.25">
      <c r="B1001" s="179">
        <v>974</v>
      </c>
      <c r="C1001" s="180">
        <v>34723461</v>
      </c>
      <c r="D1001" s="180" t="s">
        <v>1147</v>
      </c>
      <c r="E1001" s="180" t="s">
        <v>982</v>
      </c>
      <c r="F1001" s="181">
        <v>43649</v>
      </c>
      <c r="G1001" s="181">
        <v>43674</v>
      </c>
      <c r="H1001" s="182">
        <v>408539</v>
      </c>
      <c r="I1001" s="183">
        <v>0.71</v>
      </c>
      <c r="J1001" s="183">
        <f t="shared" si="15"/>
        <v>290.06</v>
      </c>
    </row>
    <row r="1002" spans="2:10" x14ac:dyDescent="0.25">
      <c r="B1002" s="179">
        <v>975</v>
      </c>
      <c r="C1002" s="180">
        <v>34723461</v>
      </c>
      <c r="D1002" s="180" t="s">
        <v>1147</v>
      </c>
      <c r="E1002" s="180" t="s">
        <v>983</v>
      </c>
      <c r="F1002" s="181">
        <v>43649</v>
      </c>
      <c r="G1002" s="181">
        <v>43674</v>
      </c>
      <c r="H1002" s="182">
        <v>405652</v>
      </c>
      <c r="I1002" s="183">
        <v>0.71</v>
      </c>
      <c r="J1002" s="183">
        <f t="shared" si="15"/>
        <v>288.01</v>
      </c>
    </row>
    <row r="1003" spans="2:10" x14ac:dyDescent="0.25">
      <c r="B1003" s="179">
        <v>976</v>
      </c>
      <c r="C1003" s="180">
        <v>34723461</v>
      </c>
      <c r="D1003" s="180" t="s">
        <v>1147</v>
      </c>
      <c r="E1003" s="180" t="s">
        <v>984</v>
      </c>
      <c r="F1003" s="181">
        <v>43649</v>
      </c>
      <c r="G1003" s="181">
        <v>43674</v>
      </c>
      <c r="H1003" s="182">
        <v>101905</v>
      </c>
      <c r="I1003" s="183">
        <v>0.71</v>
      </c>
      <c r="J1003" s="183">
        <f t="shared" si="15"/>
        <v>72.349999999999994</v>
      </c>
    </row>
    <row r="1004" spans="2:10" x14ac:dyDescent="0.25">
      <c r="B1004" s="179">
        <v>977</v>
      </c>
      <c r="C1004" s="180">
        <v>34723461</v>
      </c>
      <c r="D1004" s="180" t="s">
        <v>1147</v>
      </c>
      <c r="E1004" s="180" t="s">
        <v>985</v>
      </c>
      <c r="F1004" s="181">
        <v>43649</v>
      </c>
      <c r="G1004" s="181">
        <v>43674</v>
      </c>
      <c r="H1004" s="182">
        <v>951592</v>
      </c>
      <c r="I1004" s="183">
        <v>0.71</v>
      </c>
      <c r="J1004" s="183">
        <f t="shared" si="15"/>
        <v>675.63</v>
      </c>
    </row>
    <row r="1005" spans="2:10" x14ac:dyDescent="0.25">
      <c r="B1005" s="179">
        <v>978</v>
      </c>
      <c r="C1005" s="180">
        <v>34723461</v>
      </c>
      <c r="D1005" s="180" t="s">
        <v>1147</v>
      </c>
      <c r="E1005" s="180" t="s">
        <v>986</v>
      </c>
      <c r="F1005" s="181">
        <v>43649</v>
      </c>
      <c r="G1005" s="181">
        <v>43674</v>
      </c>
      <c r="H1005" s="182">
        <v>323554</v>
      </c>
      <c r="I1005" s="183">
        <v>0.71</v>
      </c>
      <c r="J1005" s="183">
        <f t="shared" si="15"/>
        <v>229.72</v>
      </c>
    </row>
    <row r="1006" spans="2:10" x14ac:dyDescent="0.25">
      <c r="B1006" s="179">
        <v>979</v>
      </c>
      <c r="C1006" s="180">
        <v>34723461</v>
      </c>
      <c r="D1006" s="180" t="s">
        <v>1147</v>
      </c>
      <c r="E1006" s="180" t="s">
        <v>999</v>
      </c>
      <c r="F1006" s="181">
        <v>43649</v>
      </c>
      <c r="G1006" s="181">
        <v>43674</v>
      </c>
      <c r="H1006" s="182">
        <v>24963</v>
      </c>
      <c r="I1006" s="183">
        <v>0.71</v>
      </c>
      <c r="J1006" s="183">
        <f t="shared" si="15"/>
        <v>17.72</v>
      </c>
    </row>
    <row r="1007" spans="2:10" x14ac:dyDescent="0.25">
      <c r="B1007" s="179">
        <v>980</v>
      </c>
      <c r="C1007" s="180">
        <v>34724567</v>
      </c>
      <c r="D1007" s="180" t="s">
        <v>1148</v>
      </c>
      <c r="E1007" s="180" t="s">
        <v>974</v>
      </c>
      <c r="F1007" s="181">
        <v>43649</v>
      </c>
      <c r="G1007" s="181">
        <v>43681</v>
      </c>
      <c r="H1007" s="182">
        <v>19221</v>
      </c>
      <c r="I1007" s="183">
        <v>0.71</v>
      </c>
      <c r="J1007" s="183">
        <f t="shared" si="15"/>
        <v>13.65</v>
      </c>
    </row>
    <row r="1008" spans="2:10" x14ac:dyDescent="0.25">
      <c r="B1008" s="179">
        <v>981</v>
      </c>
      <c r="C1008" s="180">
        <v>34724567</v>
      </c>
      <c r="D1008" s="180" t="s">
        <v>1148</v>
      </c>
      <c r="E1008" s="180" t="s">
        <v>975</v>
      </c>
      <c r="F1008" s="181">
        <v>43649</v>
      </c>
      <c r="G1008" s="181">
        <v>43681</v>
      </c>
      <c r="H1008" s="182">
        <v>194625</v>
      </c>
      <c r="I1008" s="183">
        <v>0.71</v>
      </c>
      <c r="J1008" s="183">
        <f t="shared" si="15"/>
        <v>138.18</v>
      </c>
    </row>
    <row r="1009" spans="2:10" x14ac:dyDescent="0.25">
      <c r="B1009" s="179">
        <v>982</v>
      </c>
      <c r="C1009" s="180">
        <v>34724567</v>
      </c>
      <c r="D1009" s="180" t="s">
        <v>1148</v>
      </c>
      <c r="E1009" s="180" t="s">
        <v>976</v>
      </c>
      <c r="F1009" s="181">
        <v>43649</v>
      </c>
      <c r="G1009" s="181">
        <v>43681</v>
      </c>
      <c r="H1009" s="182">
        <v>41374</v>
      </c>
      <c r="I1009" s="183">
        <v>0.71</v>
      </c>
      <c r="J1009" s="183">
        <f t="shared" si="15"/>
        <v>29.38</v>
      </c>
    </row>
    <row r="1010" spans="2:10" x14ac:dyDescent="0.25">
      <c r="B1010" s="179">
        <v>983</v>
      </c>
      <c r="C1010" s="180">
        <v>34724567</v>
      </c>
      <c r="D1010" s="180" t="s">
        <v>1148</v>
      </c>
      <c r="E1010" s="180" t="s">
        <v>977</v>
      </c>
      <c r="F1010" s="181">
        <v>43649</v>
      </c>
      <c r="G1010" s="181">
        <v>43681</v>
      </c>
      <c r="H1010" s="182">
        <v>28775</v>
      </c>
      <c r="I1010" s="183">
        <v>0.71</v>
      </c>
      <c r="J1010" s="183">
        <f t="shared" si="15"/>
        <v>20.43</v>
      </c>
    </row>
    <row r="1011" spans="2:10" x14ac:dyDescent="0.25">
      <c r="B1011" s="179">
        <v>984</v>
      </c>
      <c r="C1011" s="180">
        <v>34724567</v>
      </c>
      <c r="D1011" s="180" t="s">
        <v>1148</v>
      </c>
      <c r="E1011" s="180" t="s">
        <v>978</v>
      </c>
      <c r="F1011" s="181">
        <v>43649</v>
      </c>
      <c r="G1011" s="181">
        <v>43681</v>
      </c>
      <c r="H1011" s="182">
        <v>323614</v>
      </c>
      <c r="I1011" s="183">
        <v>0.71</v>
      </c>
      <c r="J1011" s="183">
        <f t="shared" si="15"/>
        <v>229.77</v>
      </c>
    </row>
    <row r="1012" spans="2:10" x14ac:dyDescent="0.25">
      <c r="B1012" s="179">
        <v>985</v>
      </c>
      <c r="C1012" s="180">
        <v>34724567</v>
      </c>
      <c r="D1012" s="180" t="s">
        <v>1148</v>
      </c>
      <c r="E1012" s="180" t="s">
        <v>979</v>
      </c>
      <c r="F1012" s="181">
        <v>43649</v>
      </c>
      <c r="G1012" s="181">
        <v>43681</v>
      </c>
      <c r="H1012" s="182">
        <v>12646</v>
      </c>
      <c r="I1012" s="183">
        <v>0.71</v>
      </c>
      <c r="J1012" s="183">
        <f t="shared" si="15"/>
        <v>8.98</v>
      </c>
    </row>
    <row r="1013" spans="2:10" x14ac:dyDescent="0.25">
      <c r="B1013" s="179">
        <v>986</v>
      </c>
      <c r="C1013" s="180">
        <v>34724567</v>
      </c>
      <c r="D1013" s="180" t="s">
        <v>1148</v>
      </c>
      <c r="E1013" s="180" t="s">
        <v>980</v>
      </c>
      <c r="F1013" s="181">
        <v>43649</v>
      </c>
      <c r="G1013" s="181">
        <v>43681</v>
      </c>
      <c r="H1013" s="182">
        <v>32685</v>
      </c>
      <c r="I1013" s="183">
        <v>0.71</v>
      </c>
      <c r="J1013" s="183">
        <f t="shared" si="15"/>
        <v>23.21</v>
      </c>
    </row>
    <row r="1014" spans="2:10" x14ac:dyDescent="0.25">
      <c r="B1014" s="179">
        <v>987</v>
      </c>
      <c r="C1014" s="180">
        <v>34724567</v>
      </c>
      <c r="D1014" s="180" t="s">
        <v>1148</v>
      </c>
      <c r="E1014" s="180" t="s">
        <v>972</v>
      </c>
      <c r="F1014" s="181">
        <v>43649</v>
      </c>
      <c r="G1014" s="181">
        <v>43681</v>
      </c>
      <c r="H1014" s="182">
        <v>209684</v>
      </c>
      <c r="I1014" s="183">
        <v>0.71</v>
      </c>
      <c r="J1014" s="183">
        <f t="shared" si="15"/>
        <v>148.88</v>
      </c>
    </row>
    <row r="1015" spans="2:10" x14ac:dyDescent="0.25">
      <c r="B1015" s="179">
        <v>988</v>
      </c>
      <c r="C1015" s="180">
        <v>34724567</v>
      </c>
      <c r="D1015" s="180" t="s">
        <v>1148</v>
      </c>
      <c r="E1015" s="180" t="s">
        <v>981</v>
      </c>
      <c r="F1015" s="181">
        <v>43649</v>
      </c>
      <c r="G1015" s="181">
        <v>43681</v>
      </c>
      <c r="H1015" s="182">
        <v>412753</v>
      </c>
      <c r="I1015" s="183">
        <v>0.71</v>
      </c>
      <c r="J1015" s="183">
        <f t="shared" si="15"/>
        <v>293.05</v>
      </c>
    </row>
    <row r="1016" spans="2:10" x14ac:dyDescent="0.25">
      <c r="B1016" s="179">
        <v>989</v>
      </c>
      <c r="C1016" s="180">
        <v>34724567</v>
      </c>
      <c r="D1016" s="180" t="s">
        <v>1148</v>
      </c>
      <c r="E1016" s="180" t="s">
        <v>982</v>
      </c>
      <c r="F1016" s="181">
        <v>43649</v>
      </c>
      <c r="G1016" s="181">
        <v>43681</v>
      </c>
      <c r="H1016" s="182">
        <v>305306</v>
      </c>
      <c r="I1016" s="183">
        <v>0.71</v>
      </c>
      <c r="J1016" s="183">
        <f t="shared" si="15"/>
        <v>216.77</v>
      </c>
    </row>
    <row r="1017" spans="2:10" x14ac:dyDescent="0.25">
      <c r="B1017" s="179">
        <v>990</v>
      </c>
      <c r="C1017" s="180">
        <v>34724567</v>
      </c>
      <c r="D1017" s="180" t="s">
        <v>1148</v>
      </c>
      <c r="E1017" s="180" t="s">
        <v>983</v>
      </c>
      <c r="F1017" s="181">
        <v>43649</v>
      </c>
      <c r="G1017" s="181">
        <v>43681</v>
      </c>
      <c r="H1017" s="182">
        <v>316565</v>
      </c>
      <c r="I1017" s="183">
        <v>0.71</v>
      </c>
      <c r="J1017" s="183">
        <f t="shared" si="15"/>
        <v>224.76</v>
      </c>
    </row>
    <row r="1018" spans="2:10" x14ac:dyDescent="0.25">
      <c r="B1018" s="179">
        <v>991</v>
      </c>
      <c r="C1018" s="180">
        <v>34724567</v>
      </c>
      <c r="D1018" s="180" t="s">
        <v>1148</v>
      </c>
      <c r="E1018" s="180" t="s">
        <v>984</v>
      </c>
      <c r="F1018" s="181">
        <v>43649</v>
      </c>
      <c r="G1018" s="181">
        <v>43681</v>
      </c>
      <c r="H1018" s="182">
        <v>75157</v>
      </c>
      <c r="I1018" s="183">
        <v>0.71</v>
      </c>
      <c r="J1018" s="183">
        <f t="shared" si="15"/>
        <v>53.36</v>
      </c>
    </row>
    <row r="1019" spans="2:10" x14ac:dyDescent="0.25">
      <c r="B1019" s="179">
        <v>992</v>
      </c>
      <c r="C1019" s="180">
        <v>34724567</v>
      </c>
      <c r="D1019" s="180" t="s">
        <v>1148</v>
      </c>
      <c r="E1019" s="180" t="s">
        <v>985</v>
      </c>
      <c r="F1019" s="181">
        <v>43649</v>
      </c>
      <c r="G1019" s="181">
        <v>43681</v>
      </c>
      <c r="H1019" s="182">
        <v>750700</v>
      </c>
      <c r="I1019" s="183">
        <v>0.71</v>
      </c>
      <c r="J1019" s="183">
        <f t="shared" si="15"/>
        <v>533</v>
      </c>
    </row>
    <row r="1020" spans="2:10" x14ac:dyDescent="0.25">
      <c r="B1020" s="179">
        <v>993</v>
      </c>
      <c r="C1020" s="180">
        <v>34724567</v>
      </c>
      <c r="D1020" s="180" t="s">
        <v>1148</v>
      </c>
      <c r="E1020" s="180" t="s">
        <v>986</v>
      </c>
      <c r="F1020" s="181">
        <v>43649</v>
      </c>
      <c r="G1020" s="181">
        <v>43681</v>
      </c>
      <c r="H1020" s="182">
        <v>253488</v>
      </c>
      <c r="I1020" s="183">
        <v>0.71</v>
      </c>
      <c r="J1020" s="183">
        <f t="shared" si="15"/>
        <v>179.98</v>
      </c>
    </row>
    <row r="1021" spans="2:10" x14ac:dyDescent="0.25">
      <c r="B1021" s="179">
        <v>994</v>
      </c>
      <c r="C1021" s="180">
        <v>34724567</v>
      </c>
      <c r="D1021" s="180" t="s">
        <v>1148</v>
      </c>
      <c r="E1021" s="180" t="s">
        <v>999</v>
      </c>
      <c r="F1021" s="181">
        <v>43649</v>
      </c>
      <c r="G1021" s="181">
        <v>43681</v>
      </c>
      <c r="H1021" s="182">
        <v>19530</v>
      </c>
      <c r="I1021" s="183">
        <v>0.71</v>
      </c>
      <c r="J1021" s="183">
        <f t="shared" si="15"/>
        <v>13.87</v>
      </c>
    </row>
    <row r="1022" spans="2:10" x14ac:dyDescent="0.25">
      <c r="B1022" s="179">
        <v>995</v>
      </c>
      <c r="C1022" s="180">
        <v>34725529</v>
      </c>
      <c r="D1022" s="180" t="s">
        <v>1149</v>
      </c>
      <c r="E1022" s="180" t="s">
        <v>974</v>
      </c>
      <c r="F1022" s="181">
        <v>43649</v>
      </c>
      <c r="G1022" s="181">
        <v>43681</v>
      </c>
      <c r="H1022" s="182">
        <v>20076</v>
      </c>
      <c r="I1022" s="183">
        <v>0.71</v>
      </c>
      <c r="J1022" s="183">
        <f t="shared" si="15"/>
        <v>14.25</v>
      </c>
    </row>
    <row r="1023" spans="2:10" x14ac:dyDescent="0.25">
      <c r="B1023" s="179">
        <v>996</v>
      </c>
      <c r="C1023" s="180">
        <v>34725529</v>
      </c>
      <c r="D1023" s="180" t="s">
        <v>1149</v>
      </c>
      <c r="E1023" s="180" t="s">
        <v>975</v>
      </c>
      <c r="F1023" s="181">
        <v>43649</v>
      </c>
      <c r="G1023" s="181">
        <v>43681</v>
      </c>
      <c r="H1023" s="182">
        <v>209662</v>
      </c>
      <c r="I1023" s="183">
        <v>0.71</v>
      </c>
      <c r="J1023" s="183">
        <f t="shared" si="15"/>
        <v>148.86000000000001</v>
      </c>
    </row>
    <row r="1024" spans="2:10" x14ac:dyDescent="0.25">
      <c r="B1024" s="179">
        <v>997</v>
      </c>
      <c r="C1024" s="180">
        <v>34725529</v>
      </c>
      <c r="D1024" s="180" t="s">
        <v>1149</v>
      </c>
      <c r="E1024" s="180" t="s">
        <v>976</v>
      </c>
      <c r="F1024" s="181">
        <v>43649</v>
      </c>
      <c r="G1024" s="181">
        <v>43681</v>
      </c>
      <c r="H1024" s="182">
        <v>43211</v>
      </c>
      <c r="I1024" s="183">
        <v>0.71</v>
      </c>
      <c r="J1024" s="183">
        <f t="shared" si="15"/>
        <v>30.68</v>
      </c>
    </row>
    <row r="1025" spans="2:10" x14ac:dyDescent="0.25">
      <c r="B1025" s="179">
        <v>998</v>
      </c>
      <c r="C1025" s="180">
        <v>34725529</v>
      </c>
      <c r="D1025" s="180" t="s">
        <v>1149</v>
      </c>
      <c r="E1025" s="180" t="s">
        <v>977</v>
      </c>
      <c r="F1025" s="181">
        <v>43649</v>
      </c>
      <c r="G1025" s="181">
        <v>43681</v>
      </c>
      <c r="H1025" s="182">
        <v>29386</v>
      </c>
      <c r="I1025" s="183">
        <v>0.71</v>
      </c>
      <c r="J1025" s="183">
        <f t="shared" si="15"/>
        <v>20.86</v>
      </c>
    </row>
    <row r="1026" spans="2:10" x14ac:dyDescent="0.25">
      <c r="B1026" s="179">
        <v>999</v>
      </c>
      <c r="C1026" s="180">
        <v>34725529</v>
      </c>
      <c r="D1026" s="180" t="s">
        <v>1149</v>
      </c>
      <c r="E1026" s="180" t="s">
        <v>978</v>
      </c>
      <c r="F1026" s="181">
        <v>43649</v>
      </c>
      <c r="G1026" s="181">
        <v>43681</v>
      </c>
      <c r="H1026" s="182">
        <v>365961</v>
      </c>
      <c r="I1026" s="183">
        <v>0.71</v>
      </c>
      <c r="J1026" s="183">
        <f t="shared" si="15"/>
        <v>259.83</v>
      </c>
    </row>
    <row r="1027" spans="2:10" x14ac:dyDescent="0.25">
      <c r="B1027" s="179">
        <v>1000</v>
      </c>
      <c r="C1027" s="180">
        <v>34725529</v>
      </c>
      <c r="D1027" s="180" t="s">
        <v>1149</v>
      </c>
      <c r="E1027" s="180" t="s">
        <v>979</v>
      </c>
      <c r="F1027" s="181">
        <v>43649</v>
      </c>
      <c r="G1027" s="181">
        <v>43681</v>
      </c>
      <c r="H1027" s="182">
        <v>12934</v>
      </c>
      <c r="I1027" s="183">
        <v>0.71</v>
      </c>
      <c r="J1027" s="183">
        <f t="shared" si="15"/>
        <v>9.18</v>
      </c>
    </row>
    <row r="1028" spans="2:10" x14ac:dyDescent="0.25">
      <c r="B1028" s="179">
        <v>1001</v>
      </c>
      <c r="C1028" s="180">
        <v>34725529</v>
      </c>
      <c r="D1028" s="180" t="s">
        <v>1149</v>
      </c>
      <c r="E1028" s="180" t="s">
        <v>980</v>
      </c>
      <c r="F1028" s="181">
        <v>43649</v>
      </c>
      <c r="G1028" s="181">
        <v>43681</v>
      </c>
      <c r="H1028" s="182">
        <v>32133</v>
      </c>
      <c r="I1028" s="183">
        <v>0.71</v>
      </c>
      <c r="J1028" s="183">
        <f t="shared" si="15"/>
        <v>22.81</v>
      </c>
    </row>
    <row r="1029" spans="2:10" x14ac:dyDescent="0.25">
      <c r="B1029" s="179">
        <v>1002</v>
      </c>
      <c r="C1029" s="180">
        <v>34725529</v>
      </c>
      <c r="D1029" s="180" t="s">
        <v>1149</v>
      </c>
      <c r="E1029" s="180" t="s">
        <v>972</v>
      </c>
      <c r="F1029" s="181">
        <v>43649</v>
      </c>
      <c r="G1029" s="181">
        <v>43681</v>
      </c>
      <c r="H1029" s="182">
        <v>241165</v>
      </c>
      <c r="I1029" s="183">
        <v>0.71</v>
      </c>
      <c r="J1029" s="183">
        <f t="shared" si="15"/>
        <v>171.23</v>
      </c>
    </row>
    <row r="1030" spans="2:10" x14ac:dyDescent="0.25">
      <c r="B1030" s="179">
        <v>1003</v>
      </c>
      <c r="C1030" s="180">
        <v>34725529</v>
      </c>
      <c r="D1030" s="180" t="s">
        <v>1149</v>
      </c>
      <c r="E1030" s="180" t="s">
        <v>981</v>
      </c>
      <c r="F1030" s="181">
        <v>43649</v>
      </c>
      <c r="G1030" s="181">
        <v>43681</v>
      </c>
      <c r="H1030" s="182">
        <v>422599</v>
      </c>
      <c r="I1030" s="183">
        <v>0.71</v>
      </c>
      <c r="J1030" s="183">
        <f t="shared" si="15"/>
        <v>300.05</v>
      </c>
    </row>
    <row r="1031" spans="2:10" x14ac:dyDescent="0.25">
      <c r="B1031" s="179">
        <v>1004</v>
      </c>
      <c r="C1031" s="180">
        <v>34725529</v>
      </c>
      <c r="D1031" s="180" t="s">
        <v>1149</v>
      </c>
      <c r="E1031" s="180" t="s">
        <v>982</v>
      </c>
      <c r="F1031" s="181">
        <v>43649</v>
      </c>
      <c r="G1031" s="181">
        <v>43681</v>
      </c>
      <c r="H1031" s="182">
        <v>317028</v>
      </c>
      <c r="I1031" s="183">
        <v>0.71</v>
      </c>
      <c r="J1031" s="183">
        <f t="shared" si="15"/>
        <v>225.09</v>
      </c>
    </row>
    <row r="1032" spans="2:10" x14ac:dyDescent="0.25">
      <c r="B1032" s="179">
        <v>1005</v>
      </c>
      <c r="C1032" s="180">
        <v>34725529</v>
      </c>
      <c r="D1032" s="180" t="s">
        <v>1149</v>
      </c>
      <c r="E1032" s="180" t="s">
        <v>983</v>
      </c>
      <c r="F1032" s="181">
        <v>43649</v>
      </c>
      <c r="G1032" s="181">
        <v>43681</v>
      </c>
      <c r="H1032" s="182">
        <v>312162</v>
      </c>
      <c r="I1032" s="183">
        <v>0.71</v>
      </c>
      <c r="J1032" s="183">
        <f t="shared" si="15"/>
        <v>221.64</v>
      </c>
    </row>
    <row r="1033" spans="2:10" x14ac:dyDescent="0.25">
      <c r="B1033" s="179">
        <v>1006</v>
      </c>
      <c r="C1033" s="180">
        <v>34725529</v>
      </c>
      <c r="D1033" s="180" t="s">
        <v>1149</v>
      </c>
      <c r="E1033" s="180" t="s">
        <v>984</v>
      </c>
      <c r="F1033" s="181">
        <v>43649</v>
      </c>
      <c r="G1033" s="181">
        <v>43681</v>
      </c>
      <c r="H1033" s="182">
        <v>77112</v>
      </c>
      <c r="I1033" s="183">
        <v>0.71</v>
      </c>
      <c r="J1033" s="183">
        <f t="shared" si="15"/>
        <v>54.75</v>
      </c>
    </row>
    <row r="1034" spans="2:10" x14ac:dyDescent="0.25">
      <c r="B1034" s="179">
        <v>1007</v>
      </c>
      <c r="C1034" s="180">
        <v>34725529</v>
      </c>
      <c r="D1034" s="180" t="s">
        <v>1149</v>
      </c>
      <c r="E1034" s="180" t="s">
        <v>985</v>
      </c>
      <c r="F1034" s="181">
        <v>43649</v>
      </c>
      <c r="G1034" s="181">
        <v>43681</v>
      </c>
      <c r="H1034" s="182">
        <v>827761</v>
      </c>
      <c r="I1034" s="183">
        <v>0.71</v>
      </c>
      <c r="J1034" s="183">
        <f t="shared" si="15"/>
        <v>587.71</v>
      </c>
    </row>
    <row r="1035" spans="2:10" x14ac:dyDescent="0.25">
      <c r="B1035" s="179">
        <v>1008</v>
      </c>
      <c r="C1035" s="180">
        <v>34725529</v>
      </c>
      <c r="D1035" s="180" t="s">
        <v>1149</v>
      </c>
      <c r="E1035" s="180" t="s">
        <v>986</v>
      </c>
      <c r="F1035" s="181">
        <v>43649</v>
      </c>
      <c r="G1035" s="181">
        <v>43681</v>
      </c>
      <c r="H1035" s="182">
        <v>243766</v>
      </c>
      <c r="I1035" s="183">
        <v>0.71</v>
      </c>
      <c r="J1035" s="183">
        <f t="shared" si="15"/>
        <v>173.07</v>
      </c>
    </row>
    <row r="1036" spans="2:10" x14ac:dyDescent="0.25">
      <c r="B1036" s="179">
        <v>1009</v>
      </c>
      <c r="C1036" s="180">
        <v>34725529</v>
      </c>
      <c r="D1036" s="180" t="s">
        <v>1149</v>
      </c>
      <c r="E1036" s="180" t="s">
        <v>999</v>
      </c>
      <c r="F1036" s="181">
        <v>43649</v>
      </c>
      <c r="G1036" s="181">
        <v>43681</v>
      </c>
      <c r="H1036" s="182">
        <v>19213</v>
      </c>
      <c r="I1036" s="183">
        <v>0.71</v>
      </c>
      <c r="J1036" s="183">
        <f t="shared" si="15"/>
        <v>13.64</v>
      </c>
    </row>
    <row r="1037" spans="2:10" x14ac:dyDescent="0.25">
      <c r="B1037" s="179">
        <v>1010</v>
      </c>
      <c r="C1037" s="180">
        <v>34767756</v>
      </c>
      <c r="D1037" s="180" t="s">
        <v>1150</v>
      </c>
      <c r="E1037" s="180" t="s">
        <v>975</v>
      </c>
      <c r="F1037" s="181">
        <v>43647</v>
      </c>
      <c r="G1037" s="181">
        <v>43716</v>
      </c>
      <c r="H1037" s="182">
        <v>58417</v>
      </c>
      <c r="I1037" s="183">
        <v>0.71</v>
      </c>
      <c r="J1037" s="183">
        <f t="shared" si="15"/>
        <v>41.48</v>
      </c>
    </row>
    <row r="1038" spans="2:10" x14ac:dyDescent="0.25">
      <c r="B1038" s="179">
        <v>1011</v>
      </c>
      <c r="C1038" s="180">
        <v>34767756</v>
      </c>
      <c r="D1038" s="180" t="s">
        <v>1150</v>
      </c>
      <c r="E1038" s="180" t="s">
        <v>972</v>
      </c>
      <c r="F1038" s="181">
        <v>43647</v>
      </c>
      <c r="G1038" s="181">
        <v>43716</v>
      </c>
      <c r="H1038" s="182">
        <v>81870</v>
      </c>
      <c r="I1038" s="183">
        <v>0.71</v>
      </c>
      <c r="J1038" s="183">
        <f t="shared" si="15"/>
        <v>58.13</v>
      </c>
    </row>
    <row r="1039" spans="2:10" x14ac:dyDescent="0.25">
      <c r="B1039" s="179">
        <v>1012</v>
      </c>
      <c r="C1039" s="180">
        <v>34767756</v>
      </c>
      <c r="D1039" s="180" t="s">
        <v>1150</v>
      </c>
      <c r="E1039" s="180" t="s">
        <v>981</v>
      </c>
      <c r="F1039" s="181">
        <v>43647</v>
      </c>
      <c r="G1039" s="181">
        <v>43716</v>
      </c>
      <c r="H1039" s="182">
        <v>130427</v>
      </c>
      <c r="I1039" s="183">
        <v>0.71</v>
      </c>
      <c r="J1039" s="183">
        <f t="shared" si="15"/>
        <v>92.6</v>
      </c>
    </row>
    <row r="1040" spans="2:10" x14ac:dyDescent="0.25">
      <c r="B1040" s="179">
        <v>1013</v>
      </c>
      <c r="C1040" s="180">
        <v>34767756</v>
      </c>
      <c r="D1040" s="180" t="s">
        <v>1150</v>
      </c>
      <c r="E1040" s="180" t="s">
        <v>983</v>
      </c>
      <c r="F1040" s="181">
        <v>43647</v>
      </c>
      <c r="G1040" s="181">
        <v>43716</v>
      </c>
      <c r="H1040" s="182">
        <v>79192</v>
      </c>
      <c r="I1040" s="183">
        <v>0.71</v>
      </c>
      <c r="J1040" s="183">
        <f t="shared" si="15"/>
        <v>56.23</v>
      </c>
    </row>
    <row r="1041" spans="2:10" x14ac:dyDescent="0.25">
      <c r="B1041" s="179">
        <v>1014</v>
      </c>
      <c r="C1041" s="180">
        <v>34767756</v>
      </c>
      <c r="D1041" s="180" t="s">
        <v>1150</v>
      </c>
      <c r="E1041" s="180" t="s">
        <v>985</v>
      </c>
      <c r="F1041" s="181">
        <v>43647</v>
      </c>
      <c r="G1041" s="181">
        <v>43716</v>
      </c>
      <c r="H1041" s="182">
        <v>245126</v>
      </c>
      <c r="I1041" s="183">
        <v>0.71</v>
      </c>
      <c r="J1041" s="183">
        <f t="shared" si="15"/>
        <v>174.04</v>
      </c>
    </row>
    <row r="1042" spans="2:10" x14ac:dyDescent="0.25">
      <c r="B1042" s="179">
        <v>1015</v>
      </c>
      <c r="C1042" s="180">
        <v>34771235</v>
      </c>
      <c r="D1042" s="180" t="s">
        <v>1151</v>
      </c>
      <c r="E1042" s="180" t="s">
        <v>975</v>
      </c>
      <c r="F1042" s="181">
        <v>43654</v>
      </c>
      <c r="G1042" s="181">
        <v>43688</v>
      </c>
      <c r="H1042" s="182">
        <v>34848</v>
      </c>
      <c r="I1042" s="183">
        <v>0.71</v>
      </c>
      <c r="J1042" s="183">
        <f t="shared" si="15"/>
        <v>24.74</v>
      </c>
    </row>
    <row r="1043" spans="2:10" x14ac:dyDescent="0.25">
      <c r="B1043" s="179">
        <v>1016</v>
      </c>
      <c r="C1043" s="180">
        <v>34771235</v>
      </c>
      <c r="D1043" s="180" t="s">
        <v>1151</v>
      </c>
      <c r="E1043" s="180" t="s">
        <v>972</v>
      </c>
      <c r="F1043" s="181">
        <v>43654</v>
      </c>
      <c r="G1043" s="181">
        <v>43688</v>
      </c>
      <c r="H1043" s="182">
        <v>43246</v>
      </c>
      <c r="I1043" s="183">
        <v>0.71</v>
      </c>
      <c r="J1043" s="183">
        <f t="shared" si="15"/>
        <v>30.7</v>
      </c>
    </row>
    <row r="1044" spans="2:10" x14ac:dyDescent="0.25">
      <c r="B1044" s="179">
        <v>1017</v>
      </c>
      <c r="C1044" s="180">
        <v>34771235</v>
      </c>
      <c r="D1044" s="180" t="s">
        <v>1151</v>
      </c>
      <c r="E1044" s="180" t="s">
        <v>981</v>
      </c>
      <c r="F1044" s="181">
        <v>43654</v>
      </c>
      <c r="G1044" s="181">
        <v>43688</v>
      </c>
      <c r="H1044" s="182">
        <v>70719</v>
      </c>
      <c r="I1044" s="183">
        <v>0.71</v>
      </c>
      <c r="J1044" s="183">
        <f t="shared" si="15"/>
        <v>50.21</v>
      </c>
    </row>
    <row r="1045" spans="2:10" x14ac:dyDescent="0.25">
      <c r="B1045" s="179">
        <v>1018</v>
      </c>
      <c r="C1045" s="180">
        <v>34771235</v>
      </c>
      <c r="D1045" s="180" t="s">
        <v>1151</v>
      </c>
      <c r="E1045" s="180" t="s">
        <v>983</v>
      </c>
      <c r="F1045" s="181">
        <v>43654</v>
      </c>
      <c r="G1045" s="181">
        <v>43688</v>
      </c>
      <c r="H1045" s="182">
        <v>53111</v>
      </c>
      <c r="I1045" s="183">
        <v>0.71</v>
      </c>
      <c r="J1045" s="183">
        <f t="shared" si="15"/>
        <v>37.71</v>
      </c>
    </row>
    <row r="1046" spans="2:10" x14ac:dyDescent="0.25">
      <c r="B1046" s="179">
        <v>1019</v>
      </c>
      <c r="C1046" s="180">
        <v>34771235</v>
      </c>
      <c r="D1046" s="180" t="s">
        <v>1151</v>
      </c>
      <c r="E1046" s="180" t="s">
        <v>985</v>
      </c>
      <c r="F1046" s="181">
        <v>43654</v>
      </c>
      <c r="G1046" s="181">
        <v>43688</v>
      </c>
      <c r="H1046" s="182">
        <v>129825</v>
      </c>
      <c r="I1046" s="183">
        <v>0.71</v>
      </c>
      <c r="J1046" s="183">
        <f t="shared" si="15"/>
        <v>92.18</v>
      </c>
    </row>
    <row r="1047" spans="2:10" x14ac:dyDescent="0.25">
      <c r="B1047" s="179">
        <v>1020</v>
      </c>
      <c r="C1047" s="180">
        <v>34777641</v>
      </c>
      <c r="D1047" s="180" t="s">
        <v>1152</v>
      </c>
      <c r="E1047" s="180" t="s">
        <v>978</v>
      </c>
      <c r="F1047" s="181">
        <v>43654</v>
      </c>
      <c r="G1047" s="181">
        <v>43674</v>
      </c>
      <c r="H1047" s="182">
        <v>331263</v>
      </c>
      <c r="I1047" s="183">
        <v>0.71</v>
      </c>
      <c r="J1047" s="183">
        <f t="shared" si="15"/>
        <v>235.2</v>
      </c>
    </row>
    <row r="1048" spans="2:10" x14ac:dyDescent="0.25">
      <c r="B1048" s="179">
        <v>1021</v>
      </c>
      <c r="C1048" s="180">
        <v>34777641</v>
      </c>
      <c r="D1048" s="180" t="s">
        <v>1152</v>
      </c>
      <c r="E1048" s="180" t="s">
        <v>981</v>
      </c>
      <c r="F1048" s="181">
        <v>43654</v>
      </c>
      <c r="G1048" s="181">
        <v>43674</v>
      </c>
      <c r="H1048" s="182">
        <v>537632</v>
      </c>
      <c r="I1048" s="183">
        <v>0.71</v>
      </c>
      <c r="J1048" s="183">
        <f t="shared" si="15"/>
        <v>381.72</v>
      </c>
    </row>
    <row r="1049" spans="2:10" x14ac:dyDescent="0.25">
      <c r="B1049" s="179">
        <v>1022</v>
      </c>
      <c r="C1049" s="180">
        <v>34784729</v>
      </c>
      <c r="D1049" s="180" t="s">
        <v>1153</v>
      </c>
      <c r="E1049" s="180" t="s">
        <v>975</v>
      </c>
      <c r="F1049" s="181">
        <v>43647</v>
      </c>
      <c r="G1049" s="181">
        <v>43716</v>
      </c>
      <c r="H1049" s="182">
        <v>31360</v>
      </c>
      <c r="I1049" s="183">
        <v>0.71</v>
      </c>
      <c r="J1049" s="183">
        <f t="shared" si="15"/>
        <v>22.27</v>
      </c>
    </row>
    <row r="1050" spans="2:10" x14ac:dyDescent="0.25">
      <c r="B1050" s="179">
        <v>1023</v>
      </c>
      <c r="C1050" s="180">
        <v>34784729</v>
      </c>
      <c r="D1050" s="180" t="s">
        <v>1153</v>
      </c>
      <c r="E1050" s="180" t="s">
        <v>972</v>
      </c>
      <c r="F1050" s="181">
        <v>43647</v>
      </c>
      <c r="G1050" s="181">
        <v>43716</v>
      </c>
      <c r="H1050" s="182">
        <v>43468</v>
      </c>
      <c r="I1050" s="183">
        <v>0.71</v>
      </c>
      <c r="J1050" s="183">
        <f t="shared" si="15"/>
        <v>30.86</v>
      </c>
    </row>
    <row r="1051" spans="2:10" x14ac:dyDescent="0.25">
      <c r="B1051" s="179">
        <v>1024</v>
      </c>
      <c r="C1051" s="180">
        <v>34784729</v>
      </c>
      <c r="D1051" s="180" t="s">
        <v>1153</v>
      </c>
      <c r="E1051" s="180" t="s">
        <v>985</v>
      </c>
      <c r="F1051" s="181">
        <v>43647</v>
      </c>
      <c r="G1051" s="181">
        <v>43716</v>
      </c>
      <c r="H1051" s="182">
        <v>132001</v>
      </c>
      <c r="I1051" s="183">
        <v>0.71</v>
      </c>
      <c r="J1051" s="183">
        <f t="shared" si="15"/>
        <v>93.72</v>
      </c>
    </row>
    <row r="1052" spans="2:10" x14ac:dyDescent="0.25">
      <c r="B1052" s="179">
        <v>1025</v>
      </c>
      <c r="C1052" s="180">
        <v>34798290</v>
      </c>
      <c r="D1052" s="180" t="s">
        <v>1154</v>
      </c>
      <c r="E1052" s="180" t="s">
        <v>982</v>
      </c>
      <c r="F1052" s="181">
        <v>43656</v>
      </c>
      <c r="G1052" s="181">
        <v>43737</v>
      </c>
      <c r="H1052" s="182">
        <v>68652</v>
      </c>
      <c r="I1052" s="183">
        <v>0.71</v>
      </c>
      <c r="J1052" s="183">
        <f t="shared" ref="J1052:J1115" si="16">ROUND(H1052*(I1052/1000),2)</f>
        <v>48.74</v>
      </c>
    </row>
    <row r="1053" spans="2:10" x14ac:dyDescent="0.25">
      <c r="B1053" s="179">
        <v>1026</v>
      </c>
      <c r="C1053" s="180">
        <v>34798749</v>
      </c>
      <c r="D1053" s="180" t="s">
        <v>1155</v>
      </c>
      <c r="E1053" s="180" t="s">
        <v>975</v>
      </c>
      <c r="F1053" s="181">
        <v>43655</v>
      </c>
      <c r="G1053" s="181">
        <v>43745</v>
      </c>
      <c r="H1053" s="182">
        <v>18061</v>
      </c>
      <c r="I1053" s="183">
        <v>0.71</v>
      </c>
      <c r="J1053" s="183">
        <f t="shared" si="16"/>
        <v>12.82</v>
      </c>
    </row>
    <row r="1054" spans="2:10" x14ac:dyDescent="0.25">
      <c r="B1054" s="179">
        <v>1027</v>
      </c>
      <c r="C1054" s="180">
        <v>34798749</v>
      </c>
      <c r="D1054" s="180" t="s">
        <v>1155</v>
      </c>
      <c r="E1054" s="180" t="s">
        <v>978</v>
      </c>
      <c r="F1054" s="181">
        <v>43655</v>
      </c>
      <c r="G1054" s="181">
        <v>43745</v>
      </c>
      <c r="H1054" s="182">
        <v>46299</v>
      </c>
      <c r="I1054" s="183">
        <v>0.71</v>
      </c>
      <c r="J1054" s="183">
        <f t="shared" si="16"/>
        <v>32.869999999999997</v>
      </c>
    </row>
    <row r="1055" spans="2:10" x14ac:dyDescent="0.25">
      <c r="B1055" s="179">
        <v>1028</v>
      </c>
      <c r="C1055" s="180">
        <v>34798749</v>
      </c>
      <c r="D1055" s="180" t="s">
        <v>1155</v>
      </c>
      <c r="E1055" s="180" t="s">
        <v>984</v>
      </c>
      <c r="F1055" s="181">
        <v>43655</v>
      </c>
      <c r="G1055" s="181">
        <v>43745</v>
      </c>
      <c r="H1055" s="182">
        <v>13668</v>
      </c>
      <c r="I1055" s="183">
        <v>0.71</v>
      </c>
      <c r="J1055" s="183">
        <f t="shared" si="16"/>
        <v>9.6999999999999993</v>
      </c>
    </row>
    <row r="1056" spans="2:10" x14ac:dyDescent="0.25">
      <c r="B1056" s="179">
        <v>1029</v>
      </c>
      <c r="C1056" s="180">
        <v>34798749</v>
      </c>
      <c r="D1056" s="180" t="s">
        <v>1155</v>
      </c>
      <c r="E1056" s="180" t="s">
        <v>999</v>
      </c>
      <c r="F1056" s="181">
        <v>43655</v>
      </c>
      <c r="G1056" s="181">
        <v>43745</v>
      </c>
      <c r="H1056" s="182">
        <v>9524</v>
      </c>
      <c r="I1056" s="183">
        <v>0.71</v>
      </c>
      <c r="J1056" s="183">
        <f t="shared" si="16"/>
        <v>6.76</v>
      </c>
    </row>
    <row r="1057" spans="2:10" x14ac:dyDescent="0.25">
      <c r="B1057" s="179">
        <v>1030</v>
      </c>
      <c r="C1057" s="180">
        <v>34823813</v>
      </c>
      <c r="D1057" s="180" t="s">
        <v>1156</v>
      </c>
      <c r="E1057" s="180" t="s">
        <v>978</v>
      </c>
      <c r="F1057" s="181">
        <v>43656</v>
      </c>
      <c r="G1057" s="181">
        <v>43738</v>
      </c>
      <c r="H1057" s="182">
        <v>25414</v>
      </c>
      <c r="I1057" s="183">
        <v>0.71</v>
      </c>
      <c r="J1057" s="183">
        <f t="shared" si="16"/>
        <v>18.04</v>
      </c>
    </row>
    <row r="1058" spans="2:10" x14ac:dyDescent="0.25">
      <c r="B1058" s="179">
        <v>1031</v>
      </c>
      <c r="C1058" s="180">
        <v>34823813</v>
      </c>
      <c r="D1058" s="180" t="s">
        <v>1156</v>
      </c>
      <c r="E1058" s="180" t="s">
        <v>972</v>
      </c>
      <c r="F1058" s="181">
        <v>43656</v>
      </c>
      <c r="G1058" s="181">
        <v>43738</v>
      </c>
      <c r="H1058" s="182">
        <v>40285</v>
      </c>
      <c r="I1058" s="183">
        <v>0.71</v>
      </c>
      <c r="J1058" s="183">
        <f t="shared" si="16"/>
        <v>28.6</v>
      </c>
    </row>
    <row r="1059" spans="2:10" x14ac:dyDescent="0.25">
      <c r="B1059" s="179">
        <v>1032</v>
      </c>
      <c r="C1059" s="180">
        <v>34823813</v>
      </c>
      <c r="D1059" s="180" t="s">
        <v>1156</v>
      </c>
      <c r="E1059" s="180" t="s">
        <v>982</v>
      </c>
      <c r="F1059" s="181">
        <v>43656</v>
      </c>
      <c r="G1059" s="181">
        <v>43738</v>
      </c>
      <c r="H1059" s="182">
        <v>68691</v>
      </c>
      <c r="I1059" s="183">
        <v>0.71</v>
      </c>
      <c r="J1059" s="183">
        <f t="shared" si="16"/>
        <v>48.77</v>
      </c>
    </row>
    <row r="1060" spans="2:10" x14ac:dyDescent="0.25">
      <c r="B1060" s="179">
        <v>1033</v>
      </c>
      <c r="C1060" s="180">
        <v>34831850</v>
      </c>
      <c r="D1060" s="180" t="s">
        <v>1157</v>
      </c>
      <c r="E1060" s="180" t="s">
        <v>975</v>
      </c>
      <c r="F1060" s="181">
        <v>43655</v>
      </c>
      <c r="G1060" s="181">
        <v>43737</v>
      </c>
      <c r="H1060" s="182">
        <v>252471</v>
      </c>
      <c r="I1060" s="183">
        <v>0.71</v>
      </c>
      <c r="J1060" s="183">
        <f t="shared" si="16"/>
        <v>179.25</v>
      </c>
    </row>
    <row r="1061" spans="2:10" x14ac:dyDescent="0.25">
      <c r="B1061" s="179">
        <v>1034</v>
      </c>
      <c r="C1061" s="180">
        <v>34831850</v>
      </c>
      <c r="D1061" s="180" t="s">
        <v>1157</v>
      </c>
      <c r="E1061" s="180" t="s">
        <v>978</v>
      </c>
      <c r="F1061" s="181">
        <v>43655</v>
      </c>
      <c r="G1061" s="181">
        <v>43737</v>
      </c>
      <c r="H1061" s="182">
        <v>392563</v>
      </c>
      <c r="I1061" s="183">
        <v>0.71</v>
      </c>
      <c r="J1061" s="183">
        <f t="shared" si="16"/>
        <v>278.72000000000003</v>
      </c>
    </row>
    <row r="1062" spans="2:10" x14ac:dyDescent="0.25">
      <c r="B1062" s="179">
        <v>1035</v>
      </c>
      <c r="C1062" s="180">
        <v>34831850</v>
      </c>
      <c r="D1062" s="180" t="s">
        <v>1157</v>
      </c>
      <c r="E1062" s="180" t="s">
        <v>972</v>
      </c>
      <c r="F1062" s="181">
        <v>43655</v>
      </c>
      <c r="G1062" s="181">
        <v>43737</v>
      </c>
      <c r="H1062" s="182">
        <v>294821</v>
      </c>
      <c r="I1062" s="183">
        <v>0.71</v>
      </c>
      <c r="J1062" s="183">
        <f t="shared" si="16"/>
        <v>209.32</v>
      </c>
    </row>
    <row r="1063" spans="2:10" x14ac:dyDescent="0.25">
      <c r="B1063" s="179">
        <v>1036</v>
      </c>
      <c r="C1063" s="180">
        <v>34831850</v>
      </c>
      <c r="D1063" s="180" t="s">
        <v>1157</v>
      </c>
      <c r="E1063" s="180" t="s">
        <v>981</v>
      </c>
      <c r="F1063" s="181">
        <v>43655</v>
      </c>
      <c r="G1063" s="181">
        <v>43737</v>
      </c>
      <c r="H1063" s="182">
        <v>455204</v>
      </c>
      <c r="I1063" s="183">
        <v>0.71</v>
      </c>
      <c r="J1063" s="183">
        <f t="shared" si="16"/>
        <v>323.19</v>
      </c>
    </row>
    <row r="1064" spans="2:10" x14ac:dyDescent="0.25">
      <c r="B1064" s="179">
        <v>1037</v>
      </c>
      <c r="C1064" s="180">
        <v>34831850</v>
      </c>
      <c r="D1064" s="180" t="s">
        <v>1157</v>
      </c>
      <c r="E1064" s="180" t="s">
        <v>982</v>
      </c>
      <c r="F1064" s="181">
        <v>43655</v>
      </c>
      <c r="G1064" s="181">
        <v>43737</v>
      </c>
      <c r="H1064" s="182">
        <v>376161</v>
      </c>
      <c r="I1064" s="183">
        <v>0.71</v>
      </c>
      <c r="J1064" s="183">
        <f t="shared" si="16"/>
        <v>267.07</v>
      </c>
    </row>
    <row r="1065" spans="2:10" x14ac:dyDescent="0.25">
      <c r="B1065" s="179">
        <v>1038</v>
      </c>
      <c r="C1065" s="180">
        <v>34831850</v>
      </c>
      <c r="D1065" s="180" t="s">
        <v>1157</v>
      </c>
      <c r="E1065" s="180" t="s">
        <v>985</v>
      </c>
      <c r="F1065" s="181">
        <v>43655</v>
      </c>
      <c r="G1065" s="181">
        <v>43737</v>
      </c>
      <c r="H1065" s="182">
        <v>938966</v>
      </c>
      <c r="I1065" s="183">
        <v>0.71</v>
      </c>
      <c r="J1065" s="183">
        <f t="shared" si="16"/>
        <v>666.67</v>
      </c>
    </row>
    <row r="1066" spans="2:10" x14ac:dyDescent="0.25">
      <c r="B1066" s="179">
        <v>1039</v>
      </c>
      <c r="C1066" s="180">
        <v>34831850</v>
      </c>
      <c r="D1066" s="180" t="s">
        <v>1157</v>
      </c>
      <c r="E1066" s="180" t="s">
        <v>986</v>
      </c>
      <c r="F1066" s="181">
        <v>43655</v>
      </c>
      <c r="G1066" s="181">
        <v>43737</v>
      </c>
      <c r="H1066" s="182">
        <v>374942</v>
      </c>
      <c r="I1066" s="183">
        <v>0.71</v>
      </c>
      <c r="J1066" s="183">
        <f t="shared" si="16"/>
        <v>266.20999999999998</v>
      </c>
    </row>
    <row r="1067" spans="2:10" x14ac:dyDescent="0.25">
      <c r="B1067" s="179">
        <v>1040</v>
      </c>
      <c r="C1067" s="180">
        <v>34871864</v>
      </c>
      <c r="D1067" s="180" t="s">
        <v>1158</v>
      </c>
      <c r="E1067" s="180" t="s">
        <v>974</v>
      </c>
      <c r="F1067" s="181">
        <v>43661</v>
      </c>
      <c r="G1067" s="181">
        <v>43737</v>
      </c>
      <c r="H1067" s="182">
        <v>1189</v>
      </c>
      <c r="I1067" s="183">
        <v>0.71</v>
      </c>
      <c r="J1067" s="183">
        <f t="shared" si="16"/>
        <v>0.84</v>
      </c>
    </row>
    <row r="1068" spans="2:10" x14ac:dyDescent="0.25">
      <c r="B1068" s="179">
        <v>1041</v>
      </c>
      <c r="C1068" s="180">
        <v>34871864</v>
      </c>
      <c r="D1068" s="180" t="s">
        <v>1158</v>
      </c>
      <c r="E1068" s="180" t="s">
        <v>975</v>
      </c>
      <c r="F1068" s="181">
        <v>43661</v>
      </c>
      <c r="G1068" s="181">
        <v>43737</v>
      </c>
      <c r="H1068" s="182">
        <v>12264</v>
      </c>
      <c r="I1068" s="183">
        <v>0.71</v>
      </c>
      <c r="J1068" s="183">
        <f t="shared" si="16"/>
        <v>8.7100000000000009</v>
      </c>
    </row>
    <row r="1069" spans="2:10" x14ac:dyDescent="0.25">
      <c r="B1069" s="179">
        <v>1042</v>
      </c>
      <c r="C1069" s="180">
        <v>34871864</v>
      </c>
      <c r="D1069" s="180" t="s">
        <v>1158</v>
      </c>
      <c r="E1069" s="180" t="s">
        <v>976</v>
      </c>
      <c r="F1069" s="181">
        <v>43661</v>
      </c>
      <c r="G1069" s="181">
        <v>43737</v>
      </c>
      <c r="H1069" s="182">
        <v>2729</v>
      </c>
      <c r="I1069" s="183">
        <v>0.71</v>
      </c>
      <c r="J1069" s="183">
        <f t="shared" si="16"/>
        <v>1.94</v>
      </c>
    </row>
    <row r="1070" spans="2:10" x14ac:dyDescent="0.25">
      <c r="B1070" s="179">
        <v>1043</v>
      </c>
      <c r="C1070" s="180">
        <v>34871864</v>
      </c>
      <c r="D1070" s="180" t="s">
        <v>1158</v>
      </c>
      <c r="E1070" s="180" t="s">
        <v>977</v>
      </c>
      <c r="F1070" s="181">
        <v>43661</v>
      </c>
      <c r="G1070" s="181">
        <v>43737</v>
      </c>
      <c r="H1070" s="182">
        <v>1776</v>
      </c>
      <c r="I1070" s="183">
        <v>0.71</v>
      </c>
      <c r="J1070" s="183">
        <f t="shared" si="16"/>
        <v>1.26</v>
      </c>
    </row>
    <row r="1071" spans="2:10" x14ac:dyDescent="0.25">
      <c r="B1071" s="179">
        <v>1044</v>
      </c>
      <c r="C1071" s="180">
        <v>34871864</v>
      </c>
      <c r="D1071" s="180" t="s">
        <v>1158</v>
      </c>
      <c r="E1071" s="180" t="s">
        <v>978</v>
      </c>
      <c r="F1071" s="181">
        <v>43661</v>
      </c>
      <c r="G1071" s="181">
        <v>43737</v>
      </c>
      <c r="H1071" s="182">
        <v>20842</v>
      </c>
      <c r="I1071" s="183">
        <v>0.71</v>
      </c>
      <c r="J1071" s="183">
        <f t="shared" si="16"/>
        <v>14.8</v>
      </c>
    </row>
    <row r="1072" spans="2:10" x14ac:dyDescent="0.25">
      <c r="B1072" s="179">
        <v>1045</v>
      </c>
      <c r="C1072" s="180">
        <v>34871864</v>
      </c>
      <c r="D1072" s="180" t="s">
        <v>1158</v>
      </c>
      <c r="E1072" s="180" t="s">
        <v>979</v>
      </c>
      <c r="F1072" s="181">
        <v>43661</v>
      </c>
      <c r="G1072" s="181">
        <v>43737</v>
      </c>
      <c r="H1072" s="182">
        <v>857</v>
      </c>
      <c r="I1072" s="183">
        <v>0.71</v>
      </c>
      <c r="J1072" s="183">
        <f t="shared" si="16"/>
        <v>0.61</v>
      </c>
    </row>
    <row r="1073" spans="2:10" x14ac:dyDescent="0.25">
      <c r="B1073" s="179">
        <v>1046</v>
      </c>
      <c r="C1073" s="180">
        <v>34871864</v>
      </c>
      <c r="D1073" s="180" t="s">
        <v>1158</v>
      </c>
      <c r="E1073" s="180" t="s">
        <v>980</v>
      </c>
      <c r="F1073" s="181">
        <v>43661</v>
      </c>
      <c r="G1073" s="181">
        <v>43737</v>
      </c>
      <c r="H1073" s="182">
        <v>2074</v>
      </c>
      <c r="I1073" s="183">
        <v>0.71</v>
      </c>
      <c r="J1073" s="183">
        <f t="shared" si="16"/>
        <v>1.47</v>
      </c>
    </row>
    <row r="1074" spans="2:10" x14ac:dyDescent="0.25">
      <c r="B1074" s="179">
        <v>1047</v>
      </c>
      <c r="C1074" s="180">
        <v>34871864</v>
      </c>
      <c r="D1074" s="180" t="s">
        <v>1158</v>
      </c>
      <c r="E1074" s="180" t="s">
        <v>972</v>
      </c>
      <c r="F1074" s="181">
        <v>43661</v>
      </c>
      <c r="G1074" s="181">
        <v>43737</v>
      </c>
      <c r="H1074" s="182">
        <v>16327</v>
      </c>
      <c r="I1074" s="183">
        <v>0.71</v>
      </c>
      <c r="J1074" s="183">
        <f t="shared" si="16"/>
        <v>11.59</v>
      </c>
    </row>
    <row r="1075" spans="2:10" x14ac:dyDescent="0.25">
      <c r="B1075" s="179">
        <v>1048</v>
      </c>
      <c r="C1075" s="180">
        <v>34871864</v>
      </c>
      <c r="D1075" s="180" t="s">
        <v>1158</v>
      </c>
      <c r="E1075" s="180" t="s">
        <v>981</v>
      </c>
      <c r="F1075" s="181">
        <v>43661</v>
      </c>
      <c r="G1075" s="181">
        <v>43737</v>
      </c>
      <c r="H1075" s="182">
        <v>26047</v>
      </c>
      <c r="I1075" s="183">
        <v>0.71</v>
      </c>
      <c r="J1075" s="183">
        <f t="shared" si="16"/>
        <v>18.489999999999998</v>
      </c>
    </row>
    <row r="1076" spans="2:10" x14ac:dyDescent="0.25">
      <c r="B1076" s="179">
        <v>1049</v>
      </c>
      <c r="C1076" s="180">
        <v>34871864</v>
      </c>
      <c r="D1076" s="180" t="s">
        <v>1158</v>
      </c>
      <c r="E1076" s="180" t="s">
        <v>982</v>
      </c>
      <c r="F1076" s="181">
        <v>43661</v>
      </c>
      <c r="G1076" s="181">
        <v>43737</v>
      </c>
      <c r="H1076" s="182">
        <v>21443</v>
      </c>
      <c r="I1076" s="183">
        <v>0.71</v>
      </c>
      <c r="J1076" s="183">
        <f t="shared" si="16"/>
        <v>15.22</v>
      </c>
    </row>
    <row r="1077" spans="2:10" x14ac:dyDescent="0.25">
      <c r="B1077" s="179">
        <v>1050</v>
      </c>
      <c r="C1077" s="180">
        <v>34871864</v>
      </c>
      <c r="D1077" s="180" t="s">
        <v>1158</v>
      </c>
      <c r="E1077" s="180" t="s">
        <v>983</v>
      </c>
      <c r="F1077" s="181">
        <v>43661</v>
      </c>
      <c r="G1077" s="181">
        <v>43737</v>
      </c>
      <c r="H1077" s="182">
        <v>17202</v>
      </c>
      <c r="I1077" s="183">
        <v>0.71</v>
      </c>
      <c r="J1077" s="183">
        <f t="shared" si="16"/>
        <v>12.21</v>
      </c>
    </row>
    <row r="1078" spans="2:10" x14ac:dyDescent="0.25">
      <c r="B1078" s="179">
        <v>1051</v>
      </c>
      <c r="C1078" s="180">
        <v>34871864</v>
      </c>
      <c r="D1078" s="180" t="s">
        <v>1158</v>
      </c>
      <c r="E1078" s="180" t="s">
        <v>984</v>
      </c>
      <c r="F1078" s="181">
        <v>43661</v>
      </c>
      <c r="G1078" s="181">
        <v>43737</v>
      </c>
      <c r="H1078" s="182">
        <v>4665</v>
      </c>
      <c r="I1078" s="183">
        <v>0.71</v>
      </c>
      <c r="J1078" s="183">
        <f t="shared" si="16"/>
        <v>3.31</v>
      </c>
    </row>
    <row r="1079" spans="2:10" x14ac:dyDescent="0.25">
      <c r="B1079" s="179">
        <v>1052</v>
      </c>
      <c r="C1079" s="180">
        <v>34871864</v>
      </c>
      <c r="D1079" s="180" t="s">
        <v>1158</v>
      </c>
      <c r="E1079" s="180" t="s">
        <v>985</v>
      </c>
      <c r="F1079" s="181">
        <v>43661</v>
      </c>
      <c r="G1079" s="181">
        <v>43737</v>
      </c>
      <c r="H1079" s="182">
        <v>47406</v>
      </c>
      <c r="I1079" s="183">
        <v>0.71</v>
      </c>
      <c r="J1079" s="183">
        <f t="shared" si="16"/>
        <v>33.659999999999997</v>
      </c>
    </row>
    <row r="1080" spans="2:10" x14ac:dyDescent="0.25">
      <c r="B1080" s="179">
        <v>1053</v>
      </c>
      <c r="C1080" s="180">
        <v>34871864</v>
      </c>
      <c r="D1080" s="180" t="s">
        <v>1158</v>
      </c>
      <c r="E1080" s="180" t="s">
        <v>986</v>
      </c>
      <c r="F1080" s="181">
        <v>43661</v>
      </c>
      <c r="G1080" s="181">
        <v>43737</v>
      </c>
      <c r="H1080" s="182">
        <v>16687</v>
      </c>
      <c r="I1080" s="183">
        <v>0.71</v>
      </c>
      <c r="J1080" s="183">
        <f t="shared" si="16"/>
        <v>11.85</v>
      </c>
    </row>
    <row r="1081" spans="2:10" x14ac:dyDescent="0.25">
      <c r="B1081" s="179">
        <v>1054</v>
      </c>
      <c r="C1081" s="180">
        <v>34871864</v>
      </c>
      <c r="D1081" s="180" t="s">
        <v>1158</v>
      </c>
      <c r="E1081" s="180" t="s">
        <v>999</v>
      </c>
      <c r="F1081" s="181">
        <v>43661</v>
      </c>
      <c r="G1081" s="181">
        <v>43737</v>
      </c>
      <c r="H1081" s="182">
        <v>1234</v>
      </c>
      <c r="I1081" s="183">
        <v>0.71</v>
      </c>
      <c r="J1081" s="183">
        <f t="shared" si="16"/>
        <v>0.88</v>
      </c>
    </row>
    <row r="1082" spans="2:10" x14ac:dyDescent="0.25">
      <c r="B1082" s="179">
        <v>1055</v>
      </c>
      <c r="C1082" s="180">
        <v>34874181</v>
      </c>
      <c r="D1082" s="180" t="s">
        <v>1159</v>
      </c>
      <c r="E1082" s="180" t="s">
        <v>975</v>
      </c>
      <c r="F1082" s="181">
        <v>43647</v>
      </c>
      <c r="G1082" s="181">
        <v>43716</v>
      </c>
      <c r="H1082" s="182">
        <v>21135</v>
      </c>
      <c r="I1082" s="183">
        <v>0.71</v>
      </c>
      <c r="J1082" s="183">
        <f t="shared" si="16"/>
        <v>15.01</v>
      </c>
    </row>
    <row r="1083" spans="2:10" x14ac:dyDescent="0.25">
      <c r="B1083" s="179">
        <v>1056</v>
      </c>
      <c r="C1083" s="180">
        <v>34874181</v>
      </c>
      <c r="D1083" s="180" t="s">
        <v>1159</v>
      </c>
      <c r="E1083" s="180" t="s">
        <v>972</v>
      </c>
      <c r="F1083" s="181">
        <v>43647</v>
      </c>
      <c r="G1083" s="181">
        <v>43716</v>
      </c>
      <c r="H1083" s="182">
        <v>29430</v>
      </c>
      <c r="I1083" s="183">
        <v>0.71</v>
      </c>
      <c r="J1083" s="183">
        <f t="shared" si="16"/>
        <v>20.9</v>
      </c>
    </row>
    <row r="1084" spans="2:10" x14ac:dyDescent="0.25">
      <c r="B1084" s="179">
        <v>1057</v>
      </c>
      <c r="C1084" s="180">
        <v>34874181</v>
      </c>
      <c r="D1084" s="180" t="s">
        <v>1159</v>
      </c>
      <c r="E1084" s="180" t="s">
        <v>981</v>
      </c>
      <c r="F1084" s="181">
        <v>43647</v>
      </c>
      <c r="G1084" s="181">
        <v>43716</v>
      </c>
      <c r="H1084" s="182">
        <v>46638</v>
      </c>
      <c r="I1084" s="183">
        <v>0.71</v>
      </c>
      <c r="J1084" s="183">
        <f t="shared" si="16"/>
        <v>33.11</v>
      </c>
    </row>
    <row r="1085" spans="2:10" x14ac:dyDescent="0.25">
      <c r="B1085" s="179">
        <v>1058</v>
      </c>
      <c r="C1085" s="180">
        <v>34874181</v>
      </c>
      <c r="D1085" s="180" t="s">
        <v>1159</v>
      </c>
      <c r="E1085" s="180" t="s">
        <v>983</v>
      </c>
      <c r="F1085" s="181">
        <v>43647</v>
      </c>
      <c r="G1085" s="181">
        <v>43716</v>
      </c>
      <c r="H1085" s="182">
        <v>25055</v>
      </c>
      <c r="I1085" s="183">
        <v>0.71</v>
      </c>
      <c r="J1085" s="183">
        <f t="shared" si="16"/>
        <v>17.79</v>
      </c>
    </row>
    <row r="1086" spans="2:10" x14ac:dyDescent="0.25">
      <c r="B1086" s="179">
        <v>1059</v>
      </c>
      <c r="C1086" s="180">
        <v>34874181</v>
      </c>
      <c r="D1086" s="180" t="s">
        <v>1159</v>
      </c>
      <c r="E1086" s="180" t="s">
        <v>985</v>
      </c>
      <c r="F1086" s="181">
        <v>43647</v>
      </c>
      <c r="G1086" s="181">
        <v>43716</v>
      </c>
      <c r="H1086" s="182">
        <v>83991</v>
      </c>
      <c r="I1086" s="183">
        <v>0.71</v>
      </c>
      <c r="J1086" s="183">
        <f t="shared" si="16"/>
        <v>59.63</v>
      </c>
    </row>
    <row r="1087" spans="2:10" x14ac:dyDescent="0.25">
      <c r="B1087" s="179">
        <v>1060</v>
      </c>
      <c r="C1087" s="180">
        <v>34874455</v>
      </c>
      <c r="D1087" s="180" t="s">
        <v>1160</v>
      </c>
      <c r="E1087" s="180" t="s">
        <v>975</v>
      </c>
      <c r="F1087" s="181">
        <v>43661</v>
      </c>
      <c r="G1087" s="181">
        <v>43716</v>
      </c>
      <c r="H1087" s="182">
        <v>84559</v>
      </c>
      <c r="I1087" s="183">
        <v>0.71</v>
      </c>
      <c r="J1087" s="183">
        <f t="shared" si="16"/>
        <v>60.04</v>
      </c>
    </row>
    <row r="1088" spans="2:10" x14ac:dyDescent="0.25">
      <c r="B1088" s="179">
        <v>1061</v>
      </c>
      <c r="C1088" s="180">
        <v>34874455</v>
      </c>
      <c r="D1088" s="180" t="s">
        <v>1160</v>
      </c>
      <c r="E1088" s="180" t="s">
        <v>972</v>
      </c>
      <c r="F1088" s="181">
        <v>43661</v>
      </c>
      <c r="G1088" s="181">
        <v>43716</v>
      </c>
      <c r="H1088" s="182">
        <v>114075</v>
      </c>
      <c r="I1088" s="183">
        <v>0.71</v>
      </c>
      <c r="J1088" s="183">
        <f t="shared" si="16"/>
        <v>80.989999999999995</v>
      </c>
    </row>
    <row r="1089" spans="2:10" x14ac:dyDescent="0.25">
      <c r="B1089" s="179">
        <v>1062</v>
      </c>
      <c r="C1089" s="180">
        <v>34874455</v>
      </c>
      <c r="D1089" s="180" t="s">
        <v>1160</v>
      </c>
      <c r="E1089" s="180" t="s">
        <v>981</v>
      </c>
      <c r="F1089" s="181">
        <v>43661</v>
      </c>
      <c r="G1089" s="181">
        <v>43716</v>
      </c>
      <c r="H1089" s="182">
        <v>189775</v>
      </c>
      <c r="I1089" s="183">
        <v>0.71</v>
      </c>
      <c r="J1089" s="183">
        <f t="shared" si="16"/>
        <v>134.74</v>
      </c>
    </row>
    <row r="1090" spans="2:10" x14ac:dyDescent="0.25">
      <c r="B1090" s="179">
        <v>1063</v>
      </c>
      <c r="C1090" s="180">
        <v>34874455</v>
      </c>
      <c r="D1090" s="180" t="s">
        <v>1160</v>
      </c>
      <c r="E1090" s="180" t="s">
        <v>983</v>
      </c>
      <c r="F1090" s="181">
        <v>43661</v>
      </c>
      <c r="G1090" s="181">
        <v>43716</v>
      </c>
      <c r="H1090" s="182">
        <v>117012</v>
      </c>
      <c r="I1090" s="183">
        <v>0.71</v>
      </c>
      <c r="J1090" s="183">
        <f t="shared" si="16"/>
        <v>83.08</v>
      </c>
    </row>
    <row r="1091" spans="2:10" x14ac:dyDescent="0.25">
      <c r="B1091" s="179">
        <v>1064</v>
      </c>
      <c r="C1091" s="180">
        <v>34874455</v>
      </c>
      <c r="D1091" s="180" t="s">
        <v>1160</v>
      </c>
      <c r="E1091" s="180" t="s">
        <v>985</v>
      </c>
      <c r="F1091" s="181">
        <v>43661</v>
      </c>
      <c r="G1091" s="181">
        <v>43716</v>
      </c>
      <c r="H1091" s="182">
        <v>369225</v>
      </c>
      <c r="I1091" s="183">
        <v>0.71</v>
      </c>
      <c r="J1091" s="183">
        <f t="shared" si="16"/>
        <v>262.14999999999998</v>
      </c>
    </row>
    <row r="1092" spans="2:10" x14ac:dyDescent="0.25">
      <c r="B1092" s="179">
        <v>1065</v>
      </c>
      <c r="C1092" s="180">
        <v>34877587</v>
      </c>
      <c r="D1092" s="180" t="s">
        <v>1161</v>
      </c>
      <c r="E1092" s="180" t="s">
        <v>974</v>
      </c>
      <c r="F1092" s="181">
        <v>43658</v>
      </c>
      <c r="G1092" s="181">
        <v>43737</v>
      </c>
      <c r="H1092" s="182">
        <v>1610</v>
      </c>
      <c r="I1092" s="183">
        <v>0.71</v>
      </c>
      <c r="J1092" s="183">
        <f t="shared" si="16"/>
        <v>1.1399999999999999</v>
      </c>
    </row>
    <row r="1093" spans="2:10" x14ac:dyDescent="0.25">
      <c r="B1093" s="179">
        <v>1066</v>
      </c>
      <c r="C1093" s="180">
        <v>34877587</v>
      </c>
      <c r="D1093" s="180" t="s">
        <v>1161</v>
      </c>
      <c r="E1093" s="180" t="s">
        <v>975</v>
      </c>
      <c r="F1093" s="181">
        <v>43658</v>
      </c>
      <c r="G1093" s="181">
        <v>43737</v>
      </c>
      <c r="H1093" s="182">
        <v>18875</v>
      </c>
      <c r="I1093" s="183">
        <v>0.71</v>
      </c>
      <c r="J1093" s="183">
        <f t="shared" si="16"/>
        <v>13.4</v>
      </c>
    </row>
    <row r="1094" spans="2:10" x14ac:dyDescent="0.25">
      <c r="B1094" s="179">
        <v>1067</v>
      </c>
      <c r="C1094" s="180">
        <v>34877587</v>
      </c>
      <c r="D1094" s="180" t="s">
        <v>1161</v>
      </c>
      <c r="E1094" s="180" t="s">
        <v>976</v>
      </c>
      <c r="F1094" s="181">
        <v>43658</v>
      </c>
      <c r="G1094" s="181">
        <v>43737</v>
      </c>
      <c r="H1094" s="182">
        <v>4280</v>
      </c>
      <c r="I1094" s="183">
        <v>0.71</v>
      </c>
      <c r="J1094" s="183">
        <f t="shared" si="16"/>
        <v>3.04</v>
      </c>
    </row>
    <row r="1095" spans="2:10" x14ac:dyDescent="0.25">
      <c r="B1095" s="179">
        <v>1068</v>
      </c>
      <c r="C1095" s="180">
        <v>34877587</v>
      </c>
      <c r="D1095" s="180" t="s">
        <v>1161</v>
      </c>
      <c r="E1095" s="180" t="s">
        <v>977</v>
      </c>
      <c r="F1095" s="181">
        <v>43658</v>
      </c>
      <c r="G1095" s="181">
        <v>43737</v>
      </c>
      <c r="H1095" s="182">
        <v>2751</v>
      </c>
      <c r="I1095" s="183">
        <v>0.71</v>
      </c>
      <c r="J1095" s="183">
        <f t="shared" si="16"/>
        <v>1.95</v>
      </c>
    </row>
    <row r="1096" spans="2:10" x14ac:dyDescent="0.25">
      <c r="B1096" s="179">
        <v>1069</v>
      </c>
      <c r="C1096" s="180">
        <v>34877587</v>
      </c>
      <c r="D1096" s="180" t="s">
        <v>1161</v>
      </c>
      <c r="E1096" s="180" t="s">
        <v>978</v>
      </c>
      <c r="F1096" s="181">
        <v>43658</v>
      </c>
      <c r="G1096" s="181">
        <v>43737</v>
      </c>
      <c r="H1096" s="182">
        <v>32303</v>
      </c>
      <c r="I1096" s="183">
        <v>0.71</v>
      </c>
      <c r="J1096" s="183">
        <f t="shared" si="16"/>
        <v>22.94</v>
      </c>
    </row>
    <row r="1097" spans="2:10" x14ac:dyDescent="0.25">
      <c r="B1097" s="179">
        <v>1070</v>
      </c>
      <c r="C1097" s="180">
        <v>34877587</v>
      </c>
      <c r="D1097" s="180" t="s">
        <v>1161</v>
      </c>
      <c r="E1097" s="180" t="s">
        <v>979</v>
      </c>
      <c r="F1097" s="181">
        <v>43658</v>
      </c>
      <c r="G1097" s="181">
        <v>43737</v>
      </c>
      <c r="H1097" s="182">
        <v>1241</v>
      </c>
      <c r="I1097" s="183">
        <v>0.71</v>
      </c>
      <c r="J1097" s="183">
        <f t="shared" si="16"/>
        <v>0.88</v>
      </c>
    </row>
    <row r="1098" spans="2:10" x14ac:dyDescent="0.25">
      <c r="B1098" s="179">
        <v>1071</v>
      </c>
      <c r="C1098" s="180">
        <v>34877587</v>
      </c>
      <c r="D1098" s="180" t="s">
        <v>1161</v>
      </c>
      <c r="E1098" s="180" t="s">
        <v>980</v>
      </c>
      <c r="F1098" s="181">
        <v>43658</v>
      </c>
      <c r="G1098" s="181">
        <v>43737</v>
      </c>
      <c r="H1098" s="182">
        <v>3085</v>
      </c>
      <c r="I1098" s="183">
        <v>0.71</v>
      </c>
      <c r="J1098" s="183">
        <f t="shared" si="16"/>
        <v>2.19</v>
      </c>
    </row>
    <row r="1099" spans="2:10" x14ac:dyDescent="0.25">
      <c r="B1099" s="179">
        <v>1072</v>
      </c>
      <c r="C1099" s="180">
        <v>34877587</v>
      </c>
      <c r="D1099" s="180" t="s">
        <v>1161</v>
      </c>
      <c r="E1099" s="180" t="s">
        <v>972</v>
      </c>
      <c r="F1099" s="181">
        <v>43658</v>
      </c>
      <c r="G1099" s="181">
        <v>43737</v>
      </c>
      <c r="H1099" s="182">
        <v>25426</v>
      </c>
      <c r="I1099" s="183">
        <v>0.71</v>
      </c>
      <c r="J1099" s="183">
        <f t="shared" si="16"/>
        <v>18.05</v>
      </c>
    </row>
    <row r="1100" spans="2:10" x14ac:dyDescent="0.25">
      <c r="B1100" s="179">
        <v>1073</v>
      </c>
      <c r="C1100" s="180">
        <v>34877587</v>
      </c>
      <c r="D1100" s="180" t="s">
        <v>1161</v>
      </c>
      <c r="E1100" s="180" t="s">
        <v>981</v>
      </c>
      <c r="F1100" s="181">
        <v>43658</v>
      </c>
      <c r="G1100" s="181">
        <v>43737</v>
      </c>
      <c r="H1100" s="182">
        <v>38581</v>
      </c>
      <c r="I1100" s="183">
        <v>0.71</v>
      </c>
      <c r="J1100" s="183">
        <f t="shared" si="16"/>
        <v>27.39</v>
      </c>
    </row>
    <row r="1101" spans="2:10" x14ac:dyDescent="0.25">
      <c r="B1101" s="179">
        <v>1074</v>
      </c>
      <c r="C1101" s="180">
        <v>34877587</v>
      </c>
      <c r="D1101" s="180" t="s">
        <v>1161</v>
      </c>
      <c r="E1101" s="180" t="s">
        <v>982</v>
      </c>
      <c r="F1101" s="181">
        <v>43658</v>
      </c>
      <c r="G1101" s="181">
        <v>43737</v>
      </c>
      <c r="H1101" s="182">
        <v>28073</v>
      </c>
      <c r="I1101" s="183">
        <v>0.71</v>
      </c>
      <c r="J1101" s="183">
        <f t="shared" si="16"/>
        <v>19.93</v>
      </c>
    </row>
    <row r="1102" spans="2:10" x14ac:dyDescent="0.25">
      <c r="B1102" s="179">
        <v>1075</v>
      </c>
      <c r="C1102" s="180">
        <v>34877587</v>
      </c>
      <c r="D1102" s="180" t="s">
        <v>1161</v>
      </c>
      <c r="E1102" s="180" t="s">
        <v>983</v>
      </c>
      <c r="F1102" s="181">
        <v>43658</v>
      </c>
      <c r="G1102" s="181">
        <v>43737</v>
      </c>
      <c r="H1102" s="182">
        <v>22667</v>
      </c>
      <c r="I1102" s="183">
        <v>0.71</v>
      </c>
      <c r="J1102" s="183">
        <f t="shared" si="16"/>
        <v>16.09</v>
      </c>
    </row>
    <row r="1103" spans="2:10" x14ac:dyDescent="0.25">
      <c r="B1103" s="179">
        <v>1076</v>
      </c>
      <c r="C1103" s="180">
        <v>34877587</v>
      </c>
      <c r="D1103" s="180" t="s">
        <v>1161</v>
      </c>
      <c r="E1103" s="180" t="s">
        <v>984</v>
      </c>
      <c r="F1103" s="181">
        <v>43658</v>
      </c>
      <c r="G1103" s="181">
        <v>43737</v>
      </c>
      <c r="H1103" s="182">
        <v>6413</v>
      </c>
      <c r="I1103" s="183">
        <v>0.71</v>
      </c>
      <c r="J1103" s="183">
        <f t="shared" si="16"/>
        <v>4.55</v>
      </c>
    </row>
    <row r="1104" spans="2:10" x14ac:dyDescent="0.25">
      <c r="B1104" s="179">
        <v>1077</v>
      </c>
      <c r="C1104" s="180">
        <v>34877587</v>
      </c>
      <c r="D1104" s="180" t="s">
        <v>1161</v>
      </c>
      <c r="E1104" s="180" t="s">
        <v>985</v>
      </c>
      <c r="F1104" s="181">
        <v>43658</v>
      </c>
      <c r="G1104" s="181">
        <v>43737</v>
      </c>
      <c r="H1104" s="182">
        <v>68396</v>
      </c>
      <c r="I1104" s="183">
        <v>0.71</v>
      </c>
      <c r="J1104" s="183">
        <f t="shared" si="16"/>
        <v>48.56</v>
      </c>
    </row>
    <row r="1105" spans="2:10" x14ac:dyDescent="0.25">
      <c r="B1105" s="179">
        <v>1078</v>
      </c>
      <c r="C1105" s="180">
        <v>34877587</v>
      </c>
      <c r="D1105" s="180" t="s">
        <v>1161</v>
      </c>
      <c r="E1105" s="180" t="s">
        <v>986</v>
      </c>
      <c r="F1105" s="181">
        <v>43658</v>
      </c>
      <c r="G1105" s="181">
        <v>43737</v>
      </c>
      <c r="H1105" s="182">
        <v>26616</v>
      </c>
      <c r="I1105" s="183">
        <v>0.71</v>
      </c>
      <c r="J1105" s="183">
        <f t="shared" si="16"/>
        <v>18.899999999999999</v>
      </c>
    </row>
    <row r="1106" spans="2:10" x14ac:dyDescent="0.25">
      <c r="B1106" s="179">
        <v>1079</v>
      </c>
      <c r="C1106" s="180">
        <v>34877587</v>
      </c>
      <c r="D1106" s="180" t="s">
        <v>1161</v>
      </c>
      <c r="E1106" s="180" t="s">
        <v>999</v>
      </c>
      <c r="F1106" s="181">
        <v>43658</v>
      </c>
      <c r="G1106" s="181">
        <v>43737</v>
      </c>
      <c r="H1106" s="182">
        <v>1799</v>
      </c>
      <c r="I1106" s="183">
        <v>0.71</v>
      </c>
      <c r="J1106" s="183">
        <f t="shared" si="16"/>
        <v>1.28</v>
      </c>
    </row>
    <row r="1107" spans="2:10" x14ac:dyDescent="0.25">
      <c r="B1107" s="179">
        <v>1080</v>
      </c>
      <c r="C1107" s="180">
        <v>34878239</v>
      </c>
      <c r="D1107" s="180" t="s">
        <v>1162</v>
      </c>
      <c r="E1107" s="180" t="s">
        <v>974</v>
      </c>
      <c r="F1107" s="181">
        <v>43661</v>
      </c>
      <c r="G1107" s="181">
        <v>43737</v>
      </c>
      <c r="H1107" s="182">
        <v>3011</v>
      </c>
      <c r="I1107" s="183">
        <v>0.71</v>
      </c>
      <c r="J1107" s="183">
        <f t="shared" si="16"/>
        <v>2.14</v>
      </c>
    </row>
    <row r="1108" spans="2:10" x14ac:dyDescent="0.25">
      <c r="B1108" s="179">
        <v>1081</v>
      </c>
      <c r="C1108" s="180">
        <v>34878239</v>
      </c>
      <c r="D1108" s="180" t="s">
        <v>1162</v>
      </c>
      <c r="E1108" s="180" t="s">
        <v>975</v>
      </c>
      <c r="F1108" s="181">
        <v>43661</v>
      </c>
      <c r="G1108" s="181">
        <v>43737</v>
      </c>
      <c r="H1108" s="182">
        <v>29804</v>
      </c>
      <c r="I1108" s="183">
        <v>0.71</v>
      </c>
      <c r="J1108" s="183">
        <f t="shared" si="16"/>
        <v>21.16</v>
      </c>
    </row>
    <row r="1109" spans="2:10" x14ac:dyDescent="0.25">
      <c r="B1109" s="179">
        <v>1082</v>
      </c>
      <c r="C1109" s="180">
        <v>34878239</v>
      </c>
      <c r="D1109" s="180" t="s">
        <v>1162</v>
      </c>
      <c r="E1109" s="180" t="s">
        <v>976</v>
      </c>
      <c r="F1109" s="181">
        <v>43661</v>
      </c>
      <c r="G1109" s="181">
        <v>43737</v>
      </c>
      <c r="H1109" s="182">
        <v>7006</v>
      </c>
      <c r="I1109" s="183">
        <v>0.71</v>
      </c>
      <c r="J1109" s="183">
        <f t="shared" si="16"/>
        <v>4.97</v>
      </c>
    </row>
    <row r="1110" spans="2:10" x14ac:dyDescent="0.25">
      <c r="B1110" s="179">
        <v>1083</v>
      </c>
      <c r="C1110" s="180">
        <v>34878239</v>
      </c>
      <c r="D1110" s="180" t="s">
        <v>1162</v>
      </c>
      <c r="E1110" s="180" t="s">
        <v>977</v>
      </c>
      <c r="F1110" s="181">
        <v>43661</v>
      </c>
      <c r="G1110" s="181">
        <v>43737</v>
      </c>
      <c r="H1110" s="182">
        <v>4553</v>
      </c>
      <c r="I1110" s="183">
        <v>0.71</v>
      </c>
      <c r="J1110" s="183">
        <f t="shared" si="16"/>
        <v>3.23</v>
      </c>
    </row>
    <row r="1111" spans="2:10" x14ac:dyDescent="0.25">
      <c r="B1111" s="179">
        <v>1084</v>
      </c>
      <c r="C1111" s="180">
        <v>34878239</v>
      </c>
      <c r="D1111" s="180" t="s">
        <v>1162</v>
      </c>
      <c r="E1111" s="180" t="s">
        <v>978</v>
      </c>
      <c r="F1111" s="181">
        <v>43661</v>
      </c>
      <c r="G1111" s="181">
        <v>43737</v>
      </c>
      <c r="H1111" s="182">
        <v>57132</v>
      </c>
      <c r="I1111" s="183">
        <v>0.71</v>
      </c>
      <c r="J1111" s="183">
        <f t="shared" si="16"/>
        <v>40.56</v>
      </c>
    </row>
    <row r="1112" spans="2:10" x14ac:dyDescent="0.25">
      <c r="B1112" s="179">
        <v>1085</v>
      </c>
      <c r="C1112" s="180">
        <v>34878239</v>
      </c>
      <c r="D1112" s="180" t="s">
        <v>1162</v>
      </c>
      <c r="E1112" s="180" t="s">
        <v>1007</v>
      </c>
      <c r="F1112" s="181">
        <v>43661</v>
      </c>
      <c r="G1112" s="181">
        <v>43737</v>
      </c>
      <c r="H1112" s="182">
        <v>213</v>
      </c>
      <c r="I1112" s="183">
        <v>0.71</v>
      </c>
      <c r="J1112" s="183">
        <f t="shared" si="16"/>
        <v>0.15</v>
      </c>
    </row>
    <row r="1113" spans="2:10" x14ac:dyDescent="0.25">
      <c r="B1113" s="179">
        <v>1086</v>
      </c>
      <c r="C1113" s="180">
        <v>34878239</v>
      </c>
      <c r="D1113" s="180" t="s">
        <v>1162</v>
      </c>
      <c r="E1113" s="180" t="s">
        <v>1008</v>
      </c>
      <c r="F1113" s="181">
        <v>43661</v>
      </c>
      <c r="G1113" s="181">
        <v>43737</v>
      </c>
      <c r="H1113" s="182">
        <v>114</v>
      </c>
      <c r="I1113" s="183">
        <v>0.71</v>
      </c>
      <c r="J1113" s="183">
        <f t="shared" si="16"/>
        <v>0.08</v>
      </c>
    </row>
    <row r="1114" spans="2:10" x14ac:dyDescent="0.25">
      <c r="B1114" s="179">
        <v>1087</v>
      </c>
      <c r="C1114" s="180">
        <v>34878239</v>
      </c>
      <c r="D1114" s="180" t="s">
        <v>1162</v>
      </c>
      <c r="E1114" s="180" t="s">
        <v>1009</v>
      </c>
      <c r="F1114" s="181">
        <v>43661</v>
      </c>
      <c r="G1114" s="181">
        <v>43737</v>
      </c>
      <c r="H1114" s="182">
        <v>1309</v>
      </c>
      <c r="I1114" s="183">
        <v>0.71</v>
      </c>
      <c r="J1114" s="183">
        <f t="shared" si="16"/>
        <v>0.93</v>
      </c>
    </row>
    <row r="1115" spans="2:10" x14ac:dyDescent="0.25">
      <c r="B1115" s="179">
        <v>1088</v>
      </c>
      <c r="C1115" s="180">
        <v>34878239</v>
      </c>
      <c r="D1115" s="180" t="s">
        <v>1162</v>
      </c>
      <c r="E1115" s="180" t="s">
        <v>979</v>
      </c>
      <c r="F1115" s="181">
        <v>43661</v>
      </c>
      <c r="G1115" s="181">
        <v>43737</v>
      </c>
      <c r="H1115" s="182">
        <v>2070</v>
      </c>
      <c r="I1115" s="183">
        <v>0.71</v>
      </c>
      <c r="J1115" s="183">
        <f t="shared" si="16"/>
        <v>1.47</v>
      </c>
    </row>
    <row r="1116" spans="2:10" x14ac:dyDescent="0.25">
      <c r="B1116" s="179">
        <v>1089</v>
      </c>
      <c r="C1116" s="180">
        <v>34878239</v>
      </c>
      <c r="D1116" s="180" t="s">
        <v>1162</v>
      </c>
      <c r="E1116" s="180" t="s">
        <v>980</v>
      </c>
      <c r="F1116" s="181">
        <v>43661</v>
      </c>
      <c r="G1116" s="181">
        <v>43737</v>
      </c>
      <c r="H1116" s="182">
        <v>5344</v>
      </c>
      <c r="I1116" s="183">
        <v>0.71</v>
      </c>
      <c r="J1116" s="183">
        <f t="shared" ref="J1116:J1179" si="17">ROUND(H1116*(I1116/1000),2)</f>
        <v>3.79</v>
      </c>
    </row>
    <row r="1117" spans="2:10" x14ac:dyDescent="0.25">
      <c r="B1117" s="179">
        <v>1090</v>
      </c>
      <c r="C1117" s="180">
        <v>34878239</v>
      </c>
      <c r="D1117" s="180" t="s">
        <v>1162</v>
      </c>
      <c r="E1117" s="180" t="s">
        <v>972</v>
      </c>
      <c r="F1117" s="181">
        <v>43661</v>
      </c>
      <c r="G1117" s="181">
        <v>43737</v>
      </c>
      <c r="H1117" s="182">
        <v>40830</v>
      </c>
      <c r="I1117" s="183">
        <v>0.71</v>
      </c>
      <c r="J1117" s="183">
        <f t="shared" si="17"/>
        <v>28.99</v>
      </c>
    </row>
    <row r="1118" spans="2:10" x14ac:dyDescent="0.25">
      <c r="B1118" s="179">
        <v>1091</v>
      </c>
      <c r="C1118" s="180">
        <v>34878239</v>
      </c>
      <c r="D1118" s="180" t="s">
        <v>1162</v>
      </c>
      <c r="E1118" s="180" t="s">
        <v>981</v>
      </c>
      <c r="F1118" s="181">
        <v>43661</v>
      </c>
      <c r="G1118" s="181">
        <v>43737</v>
      </c>
      <c r="H1118" s="182">
        <v>65180</v>
      </c>
      <c r="I1118" s="183">
        <v>0.71</v>
      </c>
      <c r="J1118" s="183">
        <f t="shared" si="17"/>
        <v>46.28</v>
      </c>
    </row>
    <row r="1119" spans="2:10" x14ac:dyDescent="0.25">
      <c r="B1119" s="179">
        <v>1092</v>
      </c>
      <c r="C1119" s="180">
        <v>34878239</v>
      </c>
      <c r="D1119" s="180" t="s">
        <v>1162</v>
      </c>
      <c r="E1119" s="180" t="s">
        <v>982</v>
      </c>
      <c r="F1119" s="181">
        <v>43661</v>
      </c>
      <c r="G1119" s="181">
        <v>43737</v>
      </c>
      <c r="H1119" s="182">
        <v>50195</v>
      </c>
      <c r="I1119" s="183">
        <v>0.71</v>
      </c>
      <c r="J1119" s="183">
        <f t="shared" si="17"/>
        <v>35.64</v>
      </c>
    </row>
    <row r="1120" spans="2:10" x14ac:dyDescent="0.25">
      <c r="B1120" s="179">
        <v>1093</v>
      </c>
      <c r="C1120" s="180">
        <v>34878239</v>
      </c>
      <c r="D1120" s="180" t="s">
        <v>1162</v>
      </c>
      <c r="E1120" s="180" t="s">
        <v>983</v>
      </c>
      <c r="F1120" s="181">
        <v>43661</v>
      </c>
      <c r="G1120" s="181">
        <v>43737</v>
      </c>
      <c r="H1120" s="182">
        <v>42612</v>
      </c>
      <c r="I1120" s="183">
        <v>0.71</v>
      </c>
      <c r="J1120" s="183">
        <f t="shared" si="17"/>
        <v>30.25</v>
      </c>
    </row>
    <row r="1121" spans="2:10" x14ac:dyDescent="0.25">
      <c r="B1121" s="179">
        <v>1094</v>
      </c>
      <c r="C1121" s="180">
        <v>34878239</v>
      </c>
      <c r="D1121" s="180" t="s">
        <v>1162</v>
      </c>
      <c r="E1121" s="180" t="s">
        <v>984</v>
      </c>
      <c r="F1121" s="181">
        <v>43661</v>
      </c>
      <c r="G1121" s="181">
        <v>43737</v>
      </c>
      <c r="H1121" s="182">
        <v>12400</v>
      </c>
      <c r="I1121" s="183">
        <v>0.71</v>
      </c>
      <c r="J1121" s="183">
        <f t="shared" si="17"/>
        <v>8.8000000000000007</v>
      </c>
    </row>
    <row r="1122" spans="2:10" x14ac:dyDescent="0.25">
      <c r="B1122" s="179">
        <v>1095</v>
      </c>
      <c r="C1122" s="180">
        <v>34878239</v>
      </c>
      <c r="D1122" s="180" t="s">
        <v>1162</v>
      </c>
      <c r="E1122" s="180" t="s">
        <v>985</v>
      </c>
      <c r="F1122" s="181">
        <v>43661</v>
      </c>
      <c r="G1122" s="181">
        <v>43737</v>
      </c>
      <c r="H1122" s="182">
        <v>114151</v>
      </c>
      <c r="I1122" s="183">
        <v>0.71</v>
      </c>
      <c r="J1122" s="183">
        <f t="shared" si="17"/>
        <v>81.05</v>
      </c>
    </row>
    <row r="1123" spans="2:10" x14ac:dyDescent="0.25">
      <c r="B1123" s="179">
        <v>1096</v>
      </c>
      <c r="C1123" s="180">
        <v>34878239</v>
      </c>
      <c r="D1123" s="180" t="s">
        <v>1162</v>
      </c>
      <c r="E1123" s="180" t="s">
        <v>986</v>
      </c>
      <c r="F1123" s="181">
        <v>43661</v>
      </c>
      <c r="G1123" s="181">
        <v>43737</v>
      </c>
      <c r="H1123" s="182">
        <v>43947</v>
      </c>
      <c r="I1123" s="183">
        <v>0.71</v>
      </c>
      <c r="J1123" s="183">
        <f t="shared" si="17"/>
        <v>31.2</v>
      </c>
    </row>
    <row r="1124" spans="2:10" x14ac:dyDescent="0.25">
      <c r="B1124" s="179">
        <v>1097</v>
      </c>
      <c r="C1124" s="180">
        <v>34878239</v>
      </c>
      <c r="D1124" s="180" t="s">
        <v>1162</v>
      </c>
      <c r="E1124" s="180" t="s">
        <v>999</v>
      </c>
      <c r="F1124" s="181">
        <v>43661</v>
      </c>
      <c r="G1124" s="181">
        <v>43737</v>
      </c>
      <c r="H1124" s="182">
        <v>3371</v>
      </c>
      <c r="I1124" s="183">
        <v>0.71</v>
      </c>
      <c r="J1124" s="183">
        <f t="shared" si="17"/>
        <v>2.39</v>
      </c>
    </row>
    <row r="1125" spans="2:10" x14ac:dyDescent="0.25">
      <c r="B1125" s="179">
        <v>1098</v>
      </c>
      <c r="C1125" s="180">
        <v>34879278</v>
      </c>
      <c r="D1125" s="180" t="s">
        <v>1163</v>
      </c>
      <c r="E1125" s="180" t="s">
        <v>972</v>
      </c>
      <c r="F1125" s="181">
        <v>43662</v>
      </c>
      <c r="G1125" s="181">
        <v>43715</v>
      </c>
      <c r="H1125" s="182">
        <v>324974</v>
      </c>
      <c r="I1125" s="183">
        <v>0.71</v>
      </c>
      <c r="J1125" s="183">
        <f t="shared" si="17"/>
        <v>230.73</v>
      </c>
    </row>
    <row r="1126" spans="2:10" x14ac:dyDescent="0.25">
      <c r="B1126" s="179">
        <v>1099</v>
      </c>
      <c r="C1126" s="180">
        <v>34879278</v>
      </c>
      <c r="D1126" s="180" t="s">
        <v>1163</v>
      </c>
      <c r="E1126" s="180" t="s">
        <v>981</v>
      </c>
      <c r="F1126" s="181">
        <v>43662</v>
      </c>
      <c r="G1126" s="181">
        <v>43715</v>
      </c>
      <c r="H1126" s="182">
        <v>501183</v>
      </c>
      <c r="I1126" s="183">
        <v>0.71</v>
      </c>
      <c r="J1126" s="183">
        <f t="shared" si="17"/>
        <v>355.84</v>
      </c>
    </row>
    <row r="1127" spans="2:10" x14ac:dyDescent="0.25">
      <c r="B1127" s="179">
        <v>1100</v>
      </c>
      <c r="C1127" s="180">
        <v>34892731</v>
      </c>
      <c r="D1127" s="180" t="s">
        <v>1164</v>
      </c>
      <c r="E1127" s="180" t="s">
        <v>974</v>
      </c>
      <c r="F1127" s="181">
        <v>43676</v>
      </c>
      <c r="G1127" s="181">
        <v>43737</v>
      </c>
      <c r="H1127" s="182">
        <v>2459</v>
      </c>
      <c r="I1127" s="183">
        <v>0.71</v>
      </c>
      <c r="J1127" s="183">
        <f t="shared" si="17"/>
        <v>1.75</v>
      </c>
    </row>
    <row r="1128" spans="2:10" x14ac:dyDescent="0.25">
      <c r="B1128" s="179">
        <v>1101</v>
      </c>
      <c r="C1128" s="180">
        <v>34892731</v>
      </c>
      <c r="D1128" s="180" t="s">
        <v>1164</v>
      </c>
      <c r="E1128" s="180" t="s">
        <v>975</v>
      </c>
      <c r="F1128" s="181">
        <v>43676</v>
      </c>
      <c r="G1128" s="181">
        <v>43737</v>
      </c>
      <c r="H1128" s="182">
        <v>14835</v>
      </c>
      <c r="I1128" s="183">
        <v>0.71</v>
      </c>
      <c r="J1128" s="183">
        <f t="shared" si="17"/>
        <v>10.53</v>
      </c>
    </row>
    <row r="1129" spans="2:10" x14ac:dyDescent="0.25">
      <c r="B1129" s="179">
        <v>1102</v>
      </c>
      <c r="C1129" s="180">
        <v>34892731</v>
      </c>
      <c r="D1129" s="180" t="s">
        <v>1164</v>
      </c>
      <c r="E1129" s="180" t="s">
        <v>976</v>
      </c>
      <c r="F1129" s="181">
        <v>43676</v>
      </c>
      <c r="G1129" s="181">
        <v>43737</v>
      </c>
      <c r="H1129" s="182">
        <v>3869</v>
      </c>
      <c r="I1129" s="183">
        <v>0.71</v>
      </c>
      <c r="J1129" s="183">
        <f t="shared" si="17"/>
        <v>2.75</v>
      </c>
    </row>
    <row r="1130" spans="2:10" x14ac:dyDescent="0.25">
      <c r="B1130" s="179">
        <v>1103</v>
      </c>
      <c r="C1130" s="180">
        <v>34892731</v>
      </c>
      <c r="D1130" s="180" t="s">
        <v>1164</v>
      </c>
      <c r="E1130" s="180" t="s">
        <v>977</v>
      </c>
      <c r="F1130" s="181">
        <v>43676</v>
      </c>
      <c r="G1130" s="181">
        <v>43737</v>
      </c>
      <c r="H1130" s="182">
        <v>4613</v>
      </c>
      <c r="I1130" s="183">
        <v>0.71</v>
      </c>
      <c r="J1130" s="183">
        <f t="shared" si="17"/>
        <v>3.28</v>
      </c>
    </row>
    <row r="1131" spans="2:10" x14ac:dyDescent="0.25">
      <c r="B1131" s="179">
        <v>1104</v>
      </c>
      <c r="C1131" s="180">
        <v>34892731</v>
      </c>
      <c r="D1131" s="180" t="s">
        <v>1164</v>
      </c>
      <c r="E1131" s="180" t="s">
        <v>978</v>
      </c>
      <c r="F1131" s="181">
        <v>43676</v>
      </c>
      <c r="G1131" s="181">
        <v>43737</v>
      </c>
      <c r="H1131" s="182">
        <v>44668</v>
      </c>
      <c r="I1131" s="183">
        <v>0.71</v>
      </c>
      <c r="J1131" s="183">
        <f t="shared" si="17"/>
        <v>31.71</v>
      </c>
    </row>
    <row r="1132" spans="2:10" x14ac:dyDescent="0.25">
      <c r="B1132" s="179">
        <v>1105</v>
      </c>
      <c r="C1132" s="180">
        <v>34892731</v>
      </c>
      <c r="D1132" s="180" t="s">
        <v>1164</v>
      </c>
      <c r="E1132" s="180" t="s">
        <v>979</v>
      </c>
      <c r="F1132" s="181">
        <v>43676</v>
      </c>
      <c r="G1132" s="181">
        <v>43737</v>
      </c>
      <c r="H1132" s="182">
        <v>2812</v>
      </c>
      <c r="I1132" s="183">
        <v>0.71</v>
      </c>
      <c r="J1132" s="183">
        <f t="shared" si="17"/>
        <v>2</v>
      </c>
    </row>
    <row r="1133" spans="2:10" x14ac:dyDescent="0.25">
      <c r="B1133" s="179">
        <v>1106</v>
      </c>
      <c r="C1133" s="180">
        <v>34892731</v>
      </c>
      <c r="D1133" s="180" t="s">
        <v>1164</v>
      </c>
      <c r="E1133" s="180" t="s">
        <v>980</v>
      </c>
      <c r="F1133" s="181">
        <v>43676</v>
      </c>
      <c r="G1133" s="181">
        <v>43737</v>
      </c>
      <c r="H1133" s="182">
        <v>3328</v>
      </c>
      <c r="I1133" s="183">
        <v>0.71</v>
      </c>
      <c r="J1133" s="183">
        <f t="shared" si="17"/>
        <v>2.36</v>
      </c>
    </row>
    <row r="1134" spans="2:10" x14ac:dyDescent="0.25">
      <c r="B1134" s="179">
        <v>1107</v>
      </c>
      <c r="C1134" s="180">
        <v>34892731</v>
      </c>
      <c r="D1134" s="180" t="s">
        <v>1164</v>
      </c>
      <c r="E1134" s="180" t="s">
        <v>972</v>
      </c>
      <c r="F1134" s="181">
        <v>43676</v>
      </c>
      <c r="G1134" s="181">
        <v>43737</v>
      </c>
      <c r="H1134" s="182">
        <v>16572</v>
      </c>
      <c r="I1134" s="183">
        <v>0.71</v>
      </c>
      <c r="J1134" s="183">
        <f t="shared" si="17"/>
        <v>11.77</v>
      </c>
    </row>
    <row r="1135" spans="2:10" x14ac:dyDescent="0.25">
      <c r="B1135" s="179">
        <v>1108</v>
      </c>
      <c r="C1135" s="180">
        <v>34892731</v>
      </c>
      <c r="D1135" s="180" t="s">
        <v>1164</v>
      </c>
      <c r="E1135" s="180" t="s">
        <v>981</v>
      </c>
      <c r="F1135" s="181">
        <v>43676</v>
      </c>
      <c r="G1135" s="181">
        <v>43737</v>
      </c>
      <c r="H1135" s="182">
        <v>30424</v>
      </c>
      <c r="I1135" s="183">
        <v>0.71</v>
      </c>
      <c r="J1135" s="183">
        <f t="shared" si="17"/>
        <v>21.6</v>
      </c>
    </row>
    <row r="1136" spans="2:10" x14ac:dyDescent="0.25">
      <c r="B1136" s="179">
        <v>1109</v>
      </c>
      <c r="C1136" s="180">
        <v>34892731</v>
      </c>
      <c r="D1136" s="180" t="s">
        <v>1164</v>
      </c>
      <c r="E1136" s="180" t="s">
        <v>982</v>
      </c>
      <c r="F1136" s="181">
        <v>43676</v>
      </c>
      <c r="G1136" s="181">
        <v>43737</v>
      </c>
      <c r="H1136" s="182">
        <v>31351</v>
      </c>
      <c r="I1136" s="183">
        <v>0.71</v>
      </c>
      <c r="J1136" s="183">
        <f t="shared" si="17"/>
        <v>22.26</v>
      </c>
    </row>
    <row r="1137" spans="2:10" x14ac:dyDescent="0.25">
      <c r="B1137" s="179">
        <v>1110</v>
      </c>
      <c r="C1137" s="180">
        <v>34892731</v>
      </c>
      <c r="D1137" s="180" t="s">
        <v>1164</v>
      </c>
      <c r="E1137" s="180" t="s">
        <v>983</v>
      </c>
      <c r="F1137" s="181">
        <v>43676</v>
      </c>
      <c r="G1137" s="181">
        <v>43737</v>
      </c>
      <c r="H1137" s="182">
        <v>27130</v>
      </c>
      <c r="I1137" s="183">
        <v>0.71</v>
      </c>
      <c r="J1137" s="183">
        <f t="shared" si="17"/>
        <v>19.260000000000002</v>
      </c>
    </row>
    <row r="1138" spans="2:10" x14ac:dyDescent="0.25">
      <c r="B1138" s="179">
        <v>1111</v>
      </c>
      <c r="C1138" s="180">
        <v>34892731</v>
      </c>
      <c r="D1138" s="180" t="s">
        <v>1164</v>
      </c>
      <c r="E1138" s="180" t="s">
        <v>984</v>
      </c>
      <c r="F1138" s="181">
        <v>43676</v>
      </c>
      <c r="G1138" s="181">
        <v>43737</v>
      </c>
      <c r="H1138" s="182">
        <v>11965</v>
      </c>
      <c r="I1138" s="183">
        <v>0.71</v>
      </c>
      <c r="J1138" s="183">
        <f t="shared" si="17"/>
        <v>8.5</v>
      </c>
    </row>
    <row r="1139" spans="2:10" x14ac:dyDescent="0.25">
      <c r="B1139" s="179">
        <v>1112</v>
      </c>
      <c r="C1139" s="180">
        <v>34892731</v>
      </c>
      <c r="D1139" s="180" t="s">
        <v>1164</v>
      </c>
      <c r="E1139" s="180" t="s">
        <v>985</v>
      </c>
      <c r="F1139" s="181">
        <v>43676</v>
      </c>
      <c r="G1139" s="181">
        <v>43737</v>
      </c>
      <c r="H1139" s="182">
        <v>79921</v>
      </c>
      <c r="I1139" s="183">
        <v>0.71</v>
      </c>
      <c r="J1139" s="183">
        <f t="shared" si="17"/>
        <v>56.74</v>
      </c>
    </row>
    <row r="1140" spans="2:10" x14ac:dyDescent="0.25">
      <c r="B1140" s="179">
        <v>1113</v>
      </c>
      <c r="C1140" s="180">
        <v>34892731</v>
      </c>
      <c r="D1140" s="180" t="s">
        <v>1164</v>
      </c>
      <c r="E1140" s="180" t="s">
        <v>986</v>
      </c>
      <c r="F1140" s="181">
        <v>43676</v>
      </c>
      <c r="G1140" s="181">
        <v>43737</v>
      </c>
      <c r="H1140" s="182">
        <v>38837</v>
      </c>
      <c r="I1140" s="183">
        <v>0.71</v>
      </c>
      <c r="J1140" s="183">
        <f t="shared" si="17"/>
        <v>27.57</v>
      </c>
    </row>
    <row r="1141" spans="2:10" x14ac:dyDescent="0.25">
      <c r="B1141" s="179">
        <v>1114</v>
      </c>
      <c r="C1141" s="180">
        <v>34892731</v>
      </c>
      <c r="D1141" s="180" t="s">
        <v>1164</v>
      </c>
      <c r="E1141" s="180" t="s">
        <v>999</v>
      </c>
      <c r="F1141" s="181">
        <v>43676</v>
      </c>
      <c r="G1141" s="181">
        <v>43737</v>
      </c>
      <c r="H1141" s="182">
        <v>3468</v>
      </c>
      <c r="I1141" s="183">
        <v>0.71</v>
      </c>
      <c r="J1141" s="183">
        <f t="shared" si="17"/>
        <v>2.46</v>
      </c>
    </row>
    <row r="1142" spans="2:10" x14ac:dyDescent="0.25">
      <c r="B1142" s="179">
        <v>1115</v>
      </c>
      <c r="C1142" s="180">
        <v>34895833</v>
      </c>
      <c r="D1142" s="180" t="s">
        <v>1165</v>
      </c>
      <c r="E1142" s="180" t="s">
        <v>975</v>
      </c>
      <c r="F1142" s="181">
        <v>43662</v>
      </c>
      <c r="G1142" s="181">
        <v>43730</v>
      </c>
      <c r="H1142" s="182">
        <v>83445</v>
      </c>
      <c r="I1142" s="183">
        <v>0.71</v>
      </c>
      <c r="J1142" s="183">
        <f t="shared" si="17"/>
        <v>59.25</v>
      </c>
    </row>
    <row r="1143" spans="2:10" x14ac:dyDescent="0.25">
      <c r="B1143" s="179">
        <v>1116</v>
      </c>
      <c r="C1143" s="180">
        <v>34895833</v>
      </c>
      <c r="D1143" s="180" t="s">
        <v>1165</v>
      </c>
      <c r="E1143" s="180" t="s">
        <v>972</v>
      </c>
      <c r="F1143" s="181">
        <v>43662</v>
      </c>
      <c r="G1143" s="181">
        <v>43730</v>
      </c>
      <c r="H1143" s="182">
        <v>110517</v>
      </c>
      <c r="I1143" s="183">
        <v>0.71</v>
      </c>
      <c r="J1143" s="183">
        <f t="shared" si="17"/>
        <v>78.47</v>
      </c>
    </row>
    <row r="1144" spans="2:10" x14ac:dyDescent="0.25">
      <c r="B1144" s="179">
        <v>1117</v>
      </c>
      <c r="C1144" s="180">
        <v>34895833</v>
      </c>
      <c r="D1144" s="180" t="s">
        <v>1165</v>
      </c>
      <c r="E1144" s="180" t="s">
        <v>981</v>
      </c>
      <c r="F1144" s="181">
        <v>43662</v>
      </c>
      <c r="G1144" s="181">
        <v>43730</v>
      </c>
      <c r="H1144" s="182">
        <v>191448</v>
      </c>
      <c r="I1144" s="183">
        <v>0.71</v>
      </c>
      <c r="J1144" s="183">
        <f t="shared" si="17"/>
        <v>135.93</v>
      </c>
    </row>
    <row r="1145" spans="2:10" x14ac:dyDescent="0.25">
      <c r="B1145" s="179">
        <v>1118</v>
      </c>
      <c r="C1145" s="180">
        <v>34895833</v>
      </c>
      <c r="D1145" s="180" t="s">
        <v>1165</v>
      </c>
      <c r="E1145" s="180" t="s">
        <v>983</v>
      </c>
      <c r="F1145" s="181">
        <v>43662</v>
      </c>
      <c r="G1145" s="181">
        <v>43730</v>
      </c>
      <c r="H1145" s="182">
        <v>129402</v>
      </c>
      <c r="I1145" s="183">
        <v>0.71</v>
      </c>
      <c r="J1145" s="183">
        <f t="shared" si="17"/>
        <v>91.88</v>
      </c>
    </row>
    <row r="1146" spans="2:10" x14ac:dyDescent="0.25">
      <c r="B1146" s="179">
        <v>1119</v>
      </c>
      <c r="C1146" s="180">
        <v>34895833</v>
      </c>
      <c r="D1146" s="180" t="s">
        <v>1165</v>
      </c>
      <c r="E1146" s="180" t="s">
        <v>985</v>
      </c>
      <c r="F1146" s="181">
        <v>43662</v>
      </c>
      <c r="G1146" s="181">
        <v>43730</v>
      </c>
      <c r="H1146" s="182">
        <v>334277</v>
      </c>
      <c r="I1146" s="183">
        <v>0.71</v>
      </c>
      <c r="J1146" s="183">
        <f t="shared" si="17"/>
        <v>237.34</v>
      </c>
    </row>
    <row r="1147" spans="2:10" x14ac:dyDescent="0.25">
      <c r="B1147" s="179">
        <v>1120</v>
      </c>
      <c r="C1147" s="180">
        <v>34896745</v>
      </c>
      <c r="D1147" s="180" t="s">
        <v>1166</v>
      </c>
      <c r="E1147" s="180" t="s">
        <v>975</v>
      </c>
      <c r="F1147" s="181">
        <v>43662</v>
      </c>
      <c r="G1147" s="181">
        <v>43730</v>
      </c>
      <c r="H1147" s="182">
        <v>36736</v>
      </c>
      <c r="I1147" s="183">
        <v>0.71</v>
      </c>
      <c r="J1147" s="183">
        <f t="shared" si="17"/>
        <v>26.08</v>
      </c>
    </row>
    <row r="1148" spans="2:10" x14ac:dyDescent="0.25">
      <c r="B1148" s="179">
        <v>1121</v>
      </c>
      <c r="C1148" s="180">
        <v>34896745</v>
      </c>
      <c r="D1148" s="180" t="s">
        <v>1166</v>
      </c>
      <c r="E1148" s="180" t="s">
        <v>972</v>
      </c>
      <c r="F1148" s="181">
        <v>43662</v>
      </c>
      <c r="G1148" s="181">
        <v>43730</v>
      </c>
      <c r="H1148" s="182">
        <v>48820</v>
      </c>
      <c r="I1148" s="183">
        <v>0.71</v>
      </c>
      <c r="J1148" s="183">
        <f t="shared" si="17"/>
        <v>34.659999999999997</v>
      </c>
    </row>
    <row r="1149" spans="2:10" x14ac:dyDescent="0.25">
      <c r="B1149" s="179">
        <v>1122</v>
      </c>
      <c r="C1149" s="180">
        <v>34896745</v>
      </c>
      <c r="D1149" s="180" t="s">
        <v>1166</v>
      </c>
      <c r="E1149" s="180" t="s">
        <v>981</v>
      </c>
      <c r="F1149" s="181">
        <v>43662</v>
      </c>
      <c r="G1149" s="181">
        <v>43730</v>
      </c>
      <c r="H1149" s="182">
        <v>84710</v>
      </c>
      <c r="I1149" s="183">
        <v>0.71</v>
      </c>
      <c r="J1149" s="183">
        <f t="shared" si="17"/>
        <v>60.14</v>
      </c>
    </row>
    <row r="1150" spans="2:10" x14ac:dyDescent="0.25">
      <c r="B1150" s="179">
        <v>1123</v>
      </c>
      <c r="C1150" s="180">
        <v>34896745</v>
      </c>
      <c r="D1150" s="180" t="s">
        <v>1166</v>
      </c>
      <c r="E1150" s="180" t="s">
        <v>983</v>
      </c>
      <c r="F1150" s="181">
        <v>43662</v>
      </c>
      <c r="G1150" s="181">
        <v>43730</v>
      </c>
      <c r="H1150" s="182">
        <v>56234</v>
      </c>
      <c r="I1150" s="183">
        <v>0.71</v>
      </c>
      <c r="J1150" s="183">
        <f t="shared" si="17"/>
        <v>39.93</v>
      </c>
    </row>
    <row r="1151" spans="2:10" x14ac:dyDescent="0.25">
      <c r="B1151" s="179">
        <v>1124</v>
      </c>
      <c r="C1151" s="180">
        <v>34896745</v>
      </c>
      <c r="D1151" s="180" t="s">
        <v>1166</v>
      </c>
      <c r="E1151" s="180" t="s">
        <v>985</v>
      </c>
      <c r="F1151" s="181">
        <v>43662</v>
      </c>
      <c r="G1151" s="181">
        <v>43730</v>
      </c>
      <c r="H1151" s="182">
        <v>149107</v>
      </c>
      <c r="I1151" s="183">
        <v>0.71</v>
      </c>
      <c r="J1151" s="183">
        <f t="shared" si="17"/>
        <v>105.87</v>
      </c>
    </row>
    <row r="1152" spans="2:10" x14ac:dyDescent="0.25">
      <c r="B1152" s="179">
        <v>1125</v>
      </c>
      <c r="C1152" s="180">
        <v>34908532</v>
      </c>
      <c r="D1152" s="180" t="s">
        <v>1167</v>
      </c>
      <c r="E1152" s="180" t="s">
        <v>974</v>
      </c>
      <c r="F1152" s="181">
        <v>43658</v>
      </c>
      <c r="G1152" s="181">
        <v>43737</v>
      </c>
      <c r="H1152" s="182">
        <v>554</v>
      </c>
      <c r="I1152" s="183">
        <v>0.71</v>
      </c>
      <c r="J1152" s="183">
        <f t="shared" si="17"/>
        <v>0.39</v>
      </c>
    </row>
    <row r="1153" spans="2:10" x14ac:dyDescent="0.25">
      <c r="B1153" s="179">
        <v>1126</v>
      </c>
      <c r="C1153" s="180">
        <v>34908532</v>
      </c>
      <c r="D1153" s="180" t="s">
        <v>1167</v>
      </c>
      <c r="E1153" s="180" t="s">
        <v>975</v>
      </c>
      <c r="F1153" s="181">
        <v>43658</v>
      </c>
      <c r="G1153" s="181">
        <v>43737</v>
      </c>
      <c r="H1153" s="182">
        <v>5289</v>
      </c>
      <c r="I1153" s="183">
        <v>0.71</v>
      </c>
      <c r="J1153" s="183">
        <f t="shared" si="17"/>
        <v>3.76</v>
      </c>
    </row>
    <row r="1154" spans="2:10" x14ac:dyDescent="0.25">
      <c r="B1154" s="179">
        <v>1127</v>
      </c>
      <c r="C1154" s="180">
        <v>34908532</v>
      </c>
      <c r="D1154" s="180" t="s">
        <v>1167</v>
      </c>
      <c r="E1154" s="180" t="s">
        <v>976</v>
      </c>
      <c r="F1154" s="181">
        <v>43658</v>
      </c>
      <c r="G1154" s="181">
        <v>43737</v>
      </c>
      <c r="H1154" s="182">
        <v>1269</v>
      </c>
      <c r="I1154" s="183">
        <v>0.71</v>
      </c>
      <c r="J1154" s="183">
        <f t="shared" si="17"/>
        <v>0.9</v>
      </c>
    </row>
    <row r="1155" spans="2:10" x14ac:dyDescent="0.25">
      <c r="B1155" s="179">
        <v>1128</v>
      </c>
      <c r="C1155" s="180">
        <v>34908532</v>
      </c>
      <c r="D1155" s="180" t="s">
        <v>1167</v>
      </c>
      <c r="E1155" s="180" t="s">
        <v>977</v>
      </c>
      <c r="F1155" s="181">
        <v>43658</v>
      </c>
      <c r="G1155" s="181">
        <v>43737</v>
      </c>
      <c r="H1155" s="182">
        <v>879</v>
      </c>
      <c r="I1155" s="183">
        <v>0.71</v>
      </c>
      <c r="J1155" s="183">
        <f t="shared" si="17"/>
        <v>0.62</v>
      </c>
    </row>
    <row r="1156" spans="2:10" x14ac:dyDescent="0.25">
      <c r="B1156" s="179">
        <v>1129</v>
      </c>
      <c r="C1156" s="180">
        <v>34908532</v>
      </c>
      <c r="D1156" s="180" t="s">
        <v>1167</v>
      </c>
      <c r="E1156" s="180" t="s">
        <v>978</v>
      </c>
      <c r="F1156" s="181">
        <v>43658</v>
      </c>
      <c r="G1156" s="181">
        <v>43737</v>
      </c>
      <c r="H1156" s="182">
        <v>11097</v>
      </c>
      <c r="I1156" s="183">
        <v>0.71</v>
      </c>
      <c r="J1156" s="183">
        <f t="shared" si="17"/>
        <v>7.88</v>
      </c>
    </row>
    <row r="1157" spans="2:10" x14ac:dyDescent="0.25">
      <c r="B1157" s="179">
        <v>1130</v>
      </c>
      <c r="C1157" s="180">
        <v>34908532</v>
      </c>
      <c r="D1157" s="180" t="s">
        <v>1167</v>
      </c>
      <c r="E1157" s="180" t="s">
        <v>979</v>
      </c>
      <c r="F1157" s="181">
        <v>43658</v>
      </c>
      <c r="G1157" s="181">
        <v>43737</v>
      </c>
      <c r="H1157" s="182">
        <v>397</v>
      </c>
      <c r="I1157" s="183">
        <v>0.71</v>
      </c>
      <c r="J1157" s="183">
        <f t="shared" si="17"/>
        <v>0.28000000000000003</v>
      </c>
    </row>
    <row r="1158" spans="2:10" x14ac:dyDescent="0.25">
      <c r="B1158" s="179">
        <v>1131</v>
      </c>
      <c r="C1158" s="180">
        <v>34908532</v>
      </c>
      <c r="D1158" s="180" t="s">
        <v>1167</v>
      </c>
      <c r="E1158" s="180" t="s">
        <v>980</v>
      </c>
      <c r="F1158" s="181">
        <v>43658</v>
      </c>
      <c r="G1158" s="181">
        <v>43737</v>
      </c>
      <c r="H1158" s="182">
        <v>1008</v>
      </c>
      <c r="I1158" s="183">
        <v>0.71</v>
      </c>
      <c r="J1158" s="183">
        <f t="shared" si="17"/>
        <v>0.72</v>
      </c>
    </row>
    <row r="1159" spans="2:10" x14ac:dyDescent="0.25">
      <c r="B1159" s="179">
        <v>1132</v>
      </c>
      <c r="C1159" s="180">
        <v>34908532</v>
      </c>
      <c r="D1159" s="180" t="s">
        <v>1167</v>
      </c>
      <c r="E1159" s="180" t="s">
        <v>972</v>
      </c>
      <c r="F1159" s="181">
        <v>43658</v>
      </c>
      <c r="G1159" s="181">
        <v>43737</v>
      </c>
      <c r="H1159" s="182">
        <v>7620</v>
      </c>
      <c r="I1159" s="183">
        <v>0.71</v>
      </c>
      <c r="J1159" s="183">
        <f t="shared" si="17"/>
        <v>5.41</v>
      </c>
    </row>
    <row r="1160" spans="2:10" x14ac:dyDescent="0.25">
      <c r="B1160" s="179">
        <v>1133</v>
      </c>
      <c r="C1160" s="180">
        <v>34908532</v>
      </c>
      <c r="D1160" s="180" t="s">
        <v>1167</v>
      </c>
      <c r="E1160" s="180" t="s">
        <v>981</v>
      </c>
      <c r="F1160" s="181">
        <v>43658</v>
      </c>
      <c r="G1160" s="181">
        <v>43737</v>
      </c>
      <c r="H1160" s="182">
        <v>12269</v>
      </c>
      <c r="I1160" s="183">
        <v>0.71</v>
      </c>
      <c r="J1160" s="183">
        <f t="shared" si="17"/>
        <v>8.7100000000000009</v>
      </c>
    </row>
    <row r="1161" spans="2:10" x14ac:dyDescent="0.25">
      <c r="B1161" s="179">
        <v>1134</v>
      </c>
      <c r="C1161" s="180">
        <v>34908532</v>
      </c>
      <c r="D1161" s="180" t="s">
        <v>1167</v>
      </c>
      <c r="E1161" s="180" t="s">
        <v>982</v>
      </c>
      <c r="F1161" s="181">
        <v>43658</v>
      </c>
      <c r="G1161" s="181">
        <v>43737</v>
      </c>
      <c r="H1161" s="182">
        <v>9613</v>
      </c>
      <c r="I1161" s="183">
        <v>0.71</v>
      </c>
      <c r="J1161" s="183">
        <f t="shared" si="17"/>
        <v>6.83</v>
      </c>
    </row>
    <row r="1162" spans="2:10" x14ac:dyDescent="0.25">
      <c r="B1162" s="179">
        <v>1135</v>
      </c>
      <c r="C1162" s="180">
        <v>34908532</v>
      </c>
      <c r="D1162" s="180" t="s">
        <v>1167</v>
      </c>
      <c r="E1162" s="180" t="s">
        <v>983</v>
      </c>
      <c r="F1162" s="181">
        <v>43658</v>
      </c>
      <c r="G1162" s="181">
        <v>43737</v>
      </c>
      <c r="H1162" s="182">
        <v>7506</v>
      </c>
      <c r="I1162" s="183">
        <v>0.71</v>
      </c>
      <c r="J1162" s="183">
        <f t="shared" si="17"/>
        <v>5.33</v>
      </c>
    </row>
    <row r="1163" spans="2:10" x14ac:dyDescent="0.25">
      <c r="B1163" s="179">
        <v>1136</v>
      </c>
      <c r="C1163" s="180">
        <v>34908532</v>
      </c>
      <c r="D1163" s="180" t="s">
        <v>1167</v>
      </c>
      <c r="E1163" s="180" t="s">
        <v>984</v>
      </c>
      <c r="F1163" s="181">
        <v>43658</v>
      </c>
      <c r="G1163" s="181">
        <v>43737</v>
      </c>
      <c r="H1163" s="182">
        <v>2284</v>
      </c>
      <c r="I1163" s="183">
        <v>0.71</v>
      </c>
      <c r="J1163" s="183">
        <f t="shared" si="17"/>
        <v>1.62</v>
      </c>
    </row>
    <row r="1164" spans="2:10" x14ac:dyDescent="0.25">
      <c r="B1164" s="179">
        <v>1137</v>
      </c>
      <c r="C1164" s="180">
        <v>34908532</v>
      </c>
      <c r="D1164" s="180" t="s">
        <v>1167</v>
      </c>
      <c r="E1164" s="180" t="s">
        <v>985</v>
      </c>
      <c r="F1164" s="181">
        <v>43658</v>
      </c>
      <c r="G1164" s="181">
        <v>43737</v>
      </c>
      <c r="H1164" s="182">
        <v>21182</v>
      </c>
      <c r="I1164" s="183">
        <v>0.71</v>
      </c>
      <c r="J1164" s="183">
        <f t="shared" si="17"/>
        <v>15.04</v>
      </c>
    </row>
    <row r="1165" spans="2:10" x14ac:dyDescent="0.25">
      <c r="B1165" s="179">
        <v>1138</v>
      </c>
      <c r="C1165" s="180">
        <v>34908532</v>
      </c>
      <c r="D1165" s="180" t="s">
        <v>1167</v>
      </c>
      <c r="E1165" s="180" t="s">
        <v>986</v>
      </c>
      <c r="F1165" s="181">
        <v>43658</v>
      </c>
      <c r="G1165" s="181">
        <v>43737</v>
      </c>
      <c r="H1165" s="182">
        <v>8018</v>
      </c>
      <c r="I1165" s="183">
        <v>0.71</v>
      </c>
      <c r="J1165" s="183">
        <f t="shared" si="17"/>
        <v>5.69</v>
      </c>
    </row>
    <row r="1166" spans="2:10" x14ac:dyDescent="0.25">
      <c r="B1166" s="179">
        <v>1139</v>
      </c>
      <c r="C1166" s="180">
        <v>34908532</v>
      </c>
      <c r="D1166" s="180" t="s">
        <v>1167</v>
      </c>
      <c r="E1166" s="180" t="s">
        <v>999</v>
      </c>
      <c r="F1166" s="181">
        <v>43658</v>
      </c>
      <c r="G1166" s="181">
        <v>43737</v>
      </c>
      <c r="H1166" s="182">
        <v>766</v>
      </c>
      <c r="I1166" s="183">
        <v>0.71</v>
      </c>
      <c r="J1166" s="183">
        <f t="shared" si="17"/>
        <v>0.54</v>
      </c>
    </row>
    <row r="1167" spans="2:10" x14ac:dyDescent="0.25">
      <c r="B1167" s="179">
        <v>1140</v>
      </c>
      <c r="C1167" s="180">
        <v>34909949</v>
      </c>
      <c r="D1167" s="180" t="s">
        <v>1168</v>
      </c>
      <c r="E1167" s="180" t="s">
        <v>974</v>
      </c>
      <c r="F1167" s="181">
        <v>43664</v>
      </c>
      <c r="G1167" s="181">
        <v>43738</v>
      </c>
      <c r="H1167" s="182">
        <v>19296</v>
      </c>
      <c r="I1167" s="183">
        <v>0.71</v>
      </c>
      <c r="J1167" s="183">
        <f t="shared" si="17"/>
        <v>13.7</v>
      </c>
    </row>
    <row r="1168" spans="2:10" x14ac:dyDescent="0.25">
      <c r="B1168" s="179">
        <v>1141</v>
      </c>
      <c r="C1168" s="180">
        <v>34909949</v>
      </c>
      <c r="D1168" s="180" t="s">
        <v>1168</v>
      </c>
      <c r="E1168" s="180" t="s">
        <v>975</v>
      </c>
      <c r="F1168" s="181">
        <v>43664</v>
      </c>
      <c r="G1168" s="181">
        <v>43738</v>
      </c>
      <c r="H1168" s="182">
        <v>139246</v>
      </c>
      <c r="I1168" s="183">
        <v>0.71</v>
      </c>
      <c r="J1168" s="183">
        <f t="shared" si="17"/>
        <v>98.86</v>
      </c>
    </row>
    <row r="1169" spans="2:10" x14ac:dyDescent="0.25">
      <c r="B1169" s="179">
        <v>1142</v>
      </c>
      <c r="C1169" s="180">
        <v>34909949</v>
      </c>
      <c r="D1169" s="180" t="s">
        <v>1168</v>
      </c>
      <c r="E1169" s="180" t="s">
        <v>976</v>
      </c>
      <c r="F1169" s="181">
        <v>43664</v>
      </c>
      <c r="G1169" s="181">
        <v>43738</v>
      </c>
      <c r="H1169" s="182">
        <v>35841</v>
      </c>
      <c r="I1169" s="183">
        <v>0.71</v>
      </c>
      <c r="J1169" s="183">
        <f t="shared" si="17"/>
        <v>25.45</v>
      </c>
    </row>
    <row r="1170" spans="2:10" x14ac:dyDescent="0.25">
      <c r="B1170" s="179">
        <v>1143</v>
      </c>
      <c r="C1170" s="180">
        <v>34909949</v>
      </c>
      <c r="D1170" s="180" t="s">
        <v>1168</v>
      </c>
      <c r="E1170" s="180" t="s">
        <v>977</v>
      </c>
      <c r="F1170" s="181">
        <v>43664</v>
      </c>
      <c r="G1170" s="181">
        <v>43738</v>
      </c>
      <c r="H1170" s="182">
        <v>30616</v>
      </c>
      <c r="I1170" s="183">
        <v>0.71</v>
      </c>
      <c r="J1170" s="183">
        <f t="shared" si="17"/>
        <v>21.74</v>
      </c>
    </row>
    <row r="1171" spans="2:10" x14ac:dyDescent="0.25">
      <c r="B1171" s="179">
        <v>1144</v>
      </c>
      <c r="C1171" s="180">
        <v>34909949</v>
      </c>
      <c r="D1171" s="180" t="s">
        <v>1168</v>
      </c>
      <c r="E1171" s="180" t="s">
        <v>978</v>
      </c>
      <c r="F1171" s="181">
        <v>43664</v>
      </c>
      <c r="G1171" s="181">
        <v>43738</v>
      </c>
      <c r="H1171" s="182">
        <v>211617</v>
      </c>
      <c r="I1171" s="183">
        <v>0.71</v>
      </c>
      <c r="J1171" s="183">
        <f t="shared" si="17"/>
        <v>150.25</v>
      </c>
    </row>
    <row r="1172" spans="2:10" x14ac:dyDescent="0.25">
      <c r="B1172" s="179">
        <v>1145</v>
      </c>
      <c r="C1172" s="180">
        <v>34909949</v>
      </c>
      <c r="D1172" s="180" t="s">
        <v>1168</v>
      </c>
      <c r="E1172" s="180" t="s">
        <v>979</v>
      </c>
      <c r="F1172" s="181">
        <v>43664</v>
      </c>
      <c r="G1172" s="181">
        <v>43738</v>
      </c>
      <c r="H1172" s="182">
        <v>17062</v>
      </c>
      <c r="I1172" s="183">
        <v>0.71</v>
      </c>
      <c r="J1172" s="183">
        <f t="shared" si="17"/>
        <v>12.11</v>
      </c>
    </row>
    <row r="1173" spans="2:10" x14ac:dyDescent="0.25">
      <c r="B1173" s="179">
        <v>1146</v>
      </c>
      <c r="C1173" s="180">
        <v>34909949</v>
      </c>
      <c r="D1173" s="180" t="s">
        <v>1168</v>
      </c>
      <c r="E1173" s="180" t="s">
        <v>980</v>
      </c>
      <c r="F1173" s="181">
        <v>43664</v>
      </c>
      <c r="G1173" s="181">
        <v>43738</v>
      </c>
      <c r="H1173" s="182">
        <v>30920</v>
      </c>
      <c r="I1173" s="183">
        <v>0.71</v>
      </c>
      <c r="J1173" s="183">
        <f t="shared" si="17"/>
        <v>21.95</v>
      </c>
    </row>
    <row r="1174" spans="2:10" x14ac:dyDescent="0.25">
      <c r="B1174" s="179">
        <v>1147</v>
      </c>
      <c r="C1174" s="180">
        <v>34909949</v>
      </c>
      <c r="D1174" s="180" t="s">
        <v>1168</v>
      </c>
      <c r="E1174" s="180" t="s">
        <v>972</v>
      </c>
      <c r="F1174" s="181">
        <v>43664</v>
      </c>
      <c r="G1174" s="181">
        <v>43738</v>
      </c>
      <c r="H1174" s="182">
        <v>161699</v>
      </c>
      <c r="I1174" s="183">
        <v>0.71</v>
      </c>
      <c r="J1174" s="183">
        <f t="shared" si="17"/>
        <v>114.81</v>
      </c>
    </row>
    <row r="1175" spans="2:10" x14ac:dyDescent="0.25">
      <c r="B1175" s="179">
        <v>1148</v>
      </c>
      <c r="C1175" s="180">
        <v>34909949</v>
      </c>
      <c r="D1175" s="180" t="s">
        <v>1168</v>
      </c>
      <c r="E1175" s="180" t="s">
        <v>981</v>
      </c>
      <c r="F1175" s="181">
        <v>43664</v>
      </c>
      <c r="G1175" s="181">
        <v>43738</v>
      </c>
      <c r="H1175" s="182">
        <v>316970</v>
      </c>
      <c r="I1175" s="183">
        <v>0.71</v>
      </c>
      <c r="J1175" s="183">
        <f t="shared" si="17"/>
        <v>225.05</v>
      </c>
    </row>
    <row r="1176" spans="2:10" x14ac:dyDescent="0.25">
      <c r="B1176" s="179">
        <v>1149</v>
      </c>
      <c r="C1176" s="180">
        <v>34909949</v>
      </c>
      <c r="D1176" s="180" t="s">
        <v>1168</v>
      </c>
      <c r="E1176" s="180" t="s">
        <v>982</v>
      </c>
      <c r="F1176" s="181">
        <v>43664</v>
      </c>
      <c r="G1176" s="181">
        <v>43738</v>
      </c>
      <c r="H1176" s="182">
        <v>226225</v>
      </c>
      <c r="I1176" s="183">
        <v>0.71</v>
      </c>
      <c r="J1176" s="183">
        <f t="shared" si="17"/>
        <v>160.62</v>
      </c>
    </row>
    <row r="1177" spans="2:10" x14ac:dyDescent="0.25">
      <c r="B1177" s="179">
        <v>1150</v>
      </c>
      <c r="C1177" s="180">
        <v>34909949</v>
      </c>
      <c r="D1177" s="180" t="s">
        <v>1168</v>
      </c>
      <c r="E1177" s="180" t="s">
        <v>983</v>
      </c>
      <c r="F1177" s="181">
        <v>43664</v>
      </c>
      <c r="G1177" s="181">
        <v>43738</v>
      </c>
      <c r="H1177" s="182">
        <v>234135</v>
      </c>
      <c r="I1177" s="183">
        <v>0.71</v>
      </c>
      <c r="J1177" s="183">
        <f t="shared" si="17"/>
        <v>166.24</v>
      </c>
    </row>
    <row r="1178" spans="2:10" x14ac:dyDescent="0.25">
      <c r="B1178" s="179">
        <v>1151</v>
      </c>
      <c r="C1178" s="180">
        <v>34909949</v>
      </c>
      <c r="D1178" s="180" t="s">
        <v>1168</v>
      </c>
      <c r="E1178" s="180" t="s">
        <v>984</v>
      </c>
      <c r="F1178" s="181">
        <v>43664</v>
      </c>
      <c r="G1178" s="181">
        <v>43738</v>
      </c>
      <c r="H1178" s="182">
        <v>72867</v>
      </c>
      <c r="I1178" s="183">
        <v>0.71</v>
      </c>
      <c r="J1178" s="183">
        <f t="shared" si="17"/>
        <v>51.74</v>
      </c>
    </row>
    <row r="1179" spans="2:10" x14ac:dyDescent="0.25">
      <c r="B1179" s="179">
        <v>1152</v>
      </c>
      <c r="C1179" s="180">
        <v>34909949</v>
      </c>
      <c r="D1179" s="180" t="s">
        <v>1168</v>
      </c>
      <c r="E1179" s="180" t="s">
        <v>985</v>
      </c>
      <c r="F1179" s="181">
        <v>43664</v>
      </c>
      <c r="G1179" s="181">
        <v>43738</v>
      </c>
      <c r="H1179" s="182">
        <v>546179</v>
      </c>
      <c r="I1179" s="183">
        <v>0.71</v>
      </c>
      <c r="J1179" s="183">
        <f t="shared" si="17"/>
        <v>387.79</v>
      </c>
    </row>
    <row r="1180" spans="2:10" x14ac:dyDescent="0.25">
      <c r="B1180" s="179">
        <v>1153</v>
      </c>
      <c r="C1180" s="180">
        <v>34909949</v>
      </c>
      <c r="D1180" s="180" t="s">
        <v>1168</v>
      </c>
      <c r="E1180" s="180" t="s">
        <v>986</v>
      </c>
      <c r="F1180" s="181">
        <v>43664</v>
      </c>
      <c r="G1180" s="181">
        <v>43738</v>
      </c>
      <c r="H1180" s="182">
        <v>339500</v>
      </c>
      <c r="I1180" s="183">
        <v>0.71</v>
      </c>
      <c r="J1180" s="183">
        <f t="shared" ref="J1180:J1243" si="18">ROUND(H1180*(I1180/1000),2)</f>
        <v>241.05</v>
      </c>
    </row>
    <row r="1181" spans="2:10" x14ac:dyDescent="0.25">
      <c r="B1181" s="179">
        <v>1154</v>
      </c>
      <c r="C1181" s="180">
        <v>34909949</v>
      </c>
      <c r="D1181" s="180" t="s">
        <v>1168</v>
      </c>
      <c r="E1181" s="180" t="s">
        <v>999</v>
      </c>
      <c r="F1181" s="181">
        <v>43664</v>
      </c>
      <c r="G1181" s="181">
        <v>43738</v>
      </c>
      <c r="H1181" s="182">
        <v>24767</v>
      </c>
      <c r="I1181" s="183">
        <v>0.71</v>
      </c>
      <c r="J1181" s="183">
        <f t="shared" si="18"/>
        <v>17.579999999999998</v>
      </c>
    </row>
    <row r="1182" spans="2:10" x14ac:dyDescent="0.25">
      <c r="B1182" s="179">
        <v>1155</v>
      </c>
      <c r="C1182" s="180">
        <v>34918922</v>
      </c>
      <c r="D1182" s="180" t="s">
        <v>1169</v>
      </c>
      <c r="E1182" s="180" t="s">
        <v>974</v>
      </c>
      <c r="F1182" s="181">
        <v>43669</v>
      </c>
      <c r="G1182" s="181">
        <v>43681</v>
      </c>
      <c r="H1182" s="182">
        <v>2829</v>
      </c>
      <c r="I1182" s="183">
        <v>0.71</v>
      </c>
      <c r="J1182" s="183">
        <f t="shared" si="18"/>
        <v>2.0099999999999998</v>
      </c>
    </row>
    <row r="1183" spans="2:10" x14ac:dyDescent="0.25">
      <c r="B1183" s="179">
        <v>1156</v>
      </c>
      <c r="C1183" s="180">
        <v>34918922</v>
      </c>
      <c r="D1183" s="180" t="s">
        <v>1169</v>
      </c>
      <c r="E1183" s="180" t="s">
        <v>975</v>
      </c>
      <c r="F1183" s="181">
        <v>43669</v>
      </c>
      <c r="G1183" s="181">
        <v>43681</v>
      </c>
      <c r="H1183" s="182">
        <v>117449</v>
      </c>
      <c r="I1183" s="183">
        <v>0.71</v>
      </c>
      <c r="J1183" s="183">
        <f t="shared" si="18"/>
        <v>83.39</v>
      </c>
    </row>
    <row r="1184" spans="2:10" x14ac:dyDescent="0.25">
      <c r="B1184" s="179">
        <v>1157</v>
      </c>
      <c r="C1184" s="180">
        <v>34918922</v>
      </c>
      <c r="D1184" s="180" t="s">
        <v>1169</v>
      </c>
      <c r="E1184" s="180" t="s">
        <v>976</v>
      </c>
      <c r="F1184" s="181">
        <v>43669</v>
      </c>
      <c r="G1184" s="181">
        <v>43681</v>
      </c>
      <c r="H1184" s="182">
        <v>7231</v>
      </c>
      <c r="I1184" s="183">
        <v>0.71</v>
      </c>
      <c r="J1184" s="183">
        <f t="shared" si="18"/>
        <v>5.13</v>
      </c>
    </row>
    <row r="1185" spans="2:10" x14ac:dyDescent="0.25">
      <c r="B1185" s="179">
        <v>1158</v>
      </c>
      <c r="C1185" s="180">
        <v>34918922</v>
      </c>
      <c r="D1185" s="180" t="s">
        <v>1169</v>
      </c>
      <c r="E1185" s="180" t="s">
        <v>977</v>
      </c>
      <c r="F1185" s="181">
        <v>43669</v>
      </c>
      <c r="G1185" s="181">
        <v>43681</v>
      </c>
      <c r="H1185" s="182">
        <v>4883</v>
      </c>
      <c r="I1185" s="183">
        <v>0.71</v>
      </c>
      <c r="J1185" s="183">
        <f t="shared" si="18"/>
        <v>3.47</v>
      </c>
    </row>
    <row r="1186" spans="2:10" x14ac:dyDescent="0.25">
      <c r="B1186" s="179">
        <v>1159</v>
      </c>
      <c r="C1186" s="180">
        <v>34918922</v>
      </c>
      <c r="D1186" s="180" t="s">
        <v>1169</v>
      </c>
      <c r="E1186" s="180" t="s">
        <v>978</v>
      </c>
      <c r="F1186" s="181">
        <v>43669</v>
      </c>
      <c r="G1186" s="181">
        <v>43681</v>
      </c>
      <c r="H1186" s="182">
        <v>287759</v>
      </c>
      <c r="I1186" s="183">
        <v>0.71</v>
      </c>
      <c r="J1186" s="183">
        <f t="shared" si="18"/>
        <v>204.31</v>
      </c>
    </row>
    <row r="1187" spans="2:10" x14ac:dyDescent="0.25">
      <c r="B1187" s="179">
        <v>1160</v>
      </c>
      <c r="C1187" s="180">
        <v>34918922</v>
      </c>
      <c r="D1187" s="180" t="s">
        <v>1169</v>
      </c>
      <c r="E1187" s="180" t="s">
        <v>979</v>
      </c>
      <c r="F1187" s="181">
        <v>43669</v>
      </c>
      <c r="G1187" s="181">
        <v>43681</v>
      </c>
      <c r="H1187" s="182">
        <v>2096</v>
      </c>
      <c r="I1187" s="183">
        <v>0.71</v>
      </c>
      <c r="J1187" s="183">
        <f t="shared" si="18"/>
        <v>1.49</v>
      </c>
    </row>
    <row r="1188" spans="2:10" x14ac:dyDescent="0.25">
      <c r="B1188" s="179">
        <v>1161</v>
      </c>
      <c r="C1188" s="180">
        <v>34918922</v>
      </c>
      <c r="D1188" s="180" t="s">
        <v>1169</v>
      </c>
      <c r="E1188" s="180" t="s">
        <v>980</v>
      </c>
      <c r="F1188" s="181">
        <v>43669</v>
      </c>
      <c r="G1188" s="181">
        <v>43681</v>
      </c>
      <c r="H1188" s="182">
        <v>5360</v>
      </c>
      <c r="I1188" s="183">
        <v>0.71</v>
      </c>
      <c r="J1188" s="183">
        <f t="shared" si="18"/>
        <v>3.81</v>
      </c>
    </row>
    <row r="1189" spans="2:10" x14ac:dyDescent="0.25">
      <c r="B1189" s="179">
        <v>1162</v>
      </c>
      <c r="C1189" s="180">
        <v>34918922</v>
      </c>
      <c r="D1189" s="180" t="s">
        <v>1169</v>
      </c>
      <c r="E1189" s="180" t="s">
        <v>972</v>
      </c>
      <c r="F1189" s="181">
        <v>43669</v>
      </c>
      <c r="G1189" s="181">
        <v>43681</v>
      </c>
      <c r="H1189" s="182">
        <v>42304</v>
      </c>
      <c r="I1189" s="183">
        <v>0.71</v>
      </c>
      <c r="J1189" s="183">
        <f t="shared" si="18"/>
        <v>30.04</v>
      </c>
    </row>
    <row r="1190" spans="2:10" x14ac:dyDescent="0.25">
      <c r="B1190" s="179">
        <v>1163</v>
      </c>
      <c r="C1190" s="180">
        <v>34918922</v>
      </c>
      <c r="D1190" s="180" t="s">
        <v>1169</v>
      </c>
      <c r="E1190" s="180" t="s">
        <v>981</v>
      </c>
      <c r="F1190" s="181">
        <v>43669</v>
      </c>
      <c r="G1190" s="181">
        <v>43681</v>
      </c>
      <c r="H1190" s="182">
        <v>66128</v>
      </c>
      <c r="I1190" s="183">
        <v>0.71</v>
      </c>
      <c r="J1190" s="183">
        <f t="shared" si="18"/>
        <v>46.95</v>
      </c>
    </row>
    <row r="1191" spans="2:10" x14ac:dyDescent="0.25">
      <c r="B1191" s="179">
        <v>1164</v>
      </c>
      <c r="C1191" s="180">
        <v>34918922</v>
      </c>
      <c r="D1191" s="180" t="s">
        <v>1169</v>
      </c>
      <c r="E1191" s="180" t="s">
        <v>982</v>
      </c>
      <c r="F1191" s="181">
        <v>43669</v>
      </c>
      <c r="G1191" s="181">
        <v>43681</v>
      </c>
      <c r="H1191" s="182">
        <v>44190</v>
      </c>
      <c r="I1191" s="183">
        <v>0.71</v>
      </c>
      <c r="J1191" s="183">
        <f t="shared" si="18"/>
        <v>31.37</v>
      </c>
    </row>
    <row r="1192" spans="2:10" x14ac:dyDescent="0.25">
      <c r="B1192" s="179">
        <v>1165</v>
      </c>
      <c r="C1192" s="180">
        <v>34918922</v>
      </c>
      <c r="D1192" s="180" t="s">
        <v>1169</v>
      </c>
      <c r="E1192" s="180" t="s">
        <v>983</v>
      </c>
      <c r="F1192" s="181">
        <v>43669</v>
      </c>
      <c r="G1192" s="181">
        <v>43681</v>
      </c>
      <c r="H1192" s="182">
        <v>44015</v>
      </c>
      <c r="I1192" s="183">
        <v>0.71</v>
      </c>
      <c r="J1192" s="183">
        <f t="shared" si="18"/>
        <v>31.25</v>
      </c>
    </row>
    <row r="1193" spans="2:10" x14ac:dyDescent="0.25">
      <c r="B1193" s="179">
        <v>1166</v>
      </c>
      <c r="C1193" s="180">
        <v>34918922</v>
      </c>
      <c r="D1193" s="180" t="s">
        <v>1169</v>
      </c>
      <c r="E1193" s="180" t="s">
        <v>984</v>
      </c>
      <c r="F1193" s="181">
        <v>43669</v>
      </c>
      <c r="G1193" s="181">
        <v>43681</v>
      </c>
      <c r="H1193" s="182">
        <v>47581</v>
      </c>
      <c r="I1193" s="183">
        <v>0.71</v>
      </c>
      <c r="J1193" s="183">
        <f t="shared" si="18"/>
        <v>33.78</v>
      </c>
    </row>
    <row r="1194" spans="2:10" x14ac:dyDescent="0.25">
      <c r="B1194" s="179">
        <v>1167</v>
      </c>
      <c r="C1194" s="180">
        <v>34918922</v>
      </c>
      <c r="D1194" s="180" t="s">
        <v>1169</v>
      </c>
      <c r="E1194" s="180" t="s">
        <v>985</v>
      </c>
      <c r="F1194" s="181">
        <v>43669</v>
      </c>
      <c r="G1194" s="181">
        <v>43681</v>
      </c>
      <c r="H1194" s="182">
        <v>104199</v>
      </c>
      <c r="I1194" s="183">
        <v>0.71</v>
      </c>
      <c r="J1194" s="183">
        <f t="shared" si="18"/>
        <v>73.98</v>
      </c>
    </row>
    <row r="1195" spans="2:10" x14ac:dyDescent="0.25">
      <c r="B1195" s="179">
        <v>1168</v>
      </c>
      <c r="C1195" s="180">
        <v>34918922</v>
      </c>
      <c r="D1195" s="180" t="s">
        <v>1169</v>
      </c>
      <c r="E1195" s="180" t="s">
        <v>986</v>
      </c>
      <c r="F1195" s="181">
        <v>43669</v>
      </c>
      <c r="G1195" s="181">
        <v>43681</v>
      </c>
      <c r="H1195" s="182">
        <v>214275</v>
      </c>
      <c r="I1195" s="183">
        <v>0.71</v>
      </c>
      <c r="J1195" s="183">
        <f t="shared" si="18"/>
        <v>152.13999999999999</v>
      </c>
    </row>
    <row r="1196" spans="2:10" x14ac:dyDescent="0.25">
      <c r="B1196" s="179">
        <v>1169</v>
      </c>
      <c r="C1196" s="180">
        <v>34918922</v>
      </c>
      <c r="D1196" s="180" t="s">
        <v>1169</v>
      </c>
      <c r="E1196" s="180" t="s">
        <v>999</v>
      </c>
      <c r="F1196" s="181">
        <v>43669</v>
      </c>
      <c r="G1196" s="181">
        <v>43681</v>
      </c>
      <c r="H1196" s="182">
        <v>3731</v>
      </c>
      <c r="I1196" s="183">
        <v>0.71</v>
      </c>
      <c r="J1196" s="183">
        <f t="shared" si="18"/>
        <v>2.65</v>
      </c>
    </row>
    <row r="1197" spans="2:10" x14ac:dyDescent="0.25">
      <c r="B1197" s="179">
        <v>1170</v>
      </c>
      <c r="C1197" s="180">
        <v>34938179</v>
      </c>
      <c r="D1197" s="180" t="s">
        <v>1170</v>
      </c>
      <c r="E1197" s="180" t="s">
        <v>975</v>
      </c>
      <c r="F1197" s="181">
        <v>43664</v>
      </c>
      <c r="G1197" s="181">
        <v>43730</v>
      </c>
      <c r="H1197" s="182">
        <v>151902</v>
      </c>
      <c r="I1197" s="183">
        <v>0.71</v>
      </c>
      <c r="J1197" s="183">
        <f t="shared" si="18"/>
        <v>107.85</v>
      </c>
    </row>
    <row r="1198" spans="2:10" x14ac:dyDescent="0.25">
      <c r="B1198" s="179">
        <v>1171</v>
      </c>
      <c r="C1198" s="180">
        <v>34938179</v>
      </c>
      <c r="D1198" s="180" t="s">
        <v>1170</v>
      </c>
      <c r="E1198" s="180" t="s">
        <v>972</v>
      </c>
      <c r="F1198" s="181">
        <v>43664</v>
      </c>
      <c r="G1198" s="181">
        <v>43730</v>
      </c>
      <c r="H1198" s="182">
        <v>198190</v>
      </c>
      <c r="I1198" s="183">
        <v>0.71</v>
      </c>
      <c r="J1198" s="183">
        <f t="shared" si="18"/>
        <v>140.71</v>
      </c>
    </row>
    <row r="1199" spans="2:10" x14ac:dyDescent="0.25">
      <c r="B1199" s="179">
        <v>1172</v>
      </c>
      <c r="C1199" s="180">
        <v>34938179</v>
      </c>
      <c r="D1199" s="180" t="s">
        <v>1170</v>
      </c>
      <c r="E1199" s="180" t="s">
        <v>981</v>
      </c>
      <c r="F1199" s="181">
        <v>43664</v>
      </c>
      <c r="G1199" s="181">
        <v>43730</v>
      </c>
      <c r="H1199" s="182">
        <v>331440</v>
      </c>
      <c r="I1199" s="183">
        <v>0.71</v>
      </c>
      <c r="J1199" s="183">
        <f t="shared" si="18"/>
        <v>235.32</v>
      </c>
    </row>
    <row r="1200" spans="2:10" x14ac:dyDescent="0.25">
      <c r="B1200" s="179">
        <v>1173</v>
      </c>
      <c r="C1200" s="180">
        <v>34938179</v>
      </c>
      <c r="D1200" s="180" t="s">
        <v>1170</v>
      </c>
      <c r="E1200" s="180" t="s">
        <v>983</v>
      </c>
      <c r="F1200" s="181">
        <v>43664</v>
      </c>
      <c r="G1200" s="181">
        <v>43730</v>
      </c>
      <c r="H1200" s="182">
        <v>238342</v>
      </c>
      <c r="I1200" s="183">
        <v>0.71</v>
      </c>
      <c r="J1200" s="183">
        <f t="shared" si="18"/>
        <v>169.22</v>
      </c>
    </row>
    <row r="1201" spans="2:10" x14ac:dyDescent="0.25">
      <c r="B1201" s="179">
        <v>1174</v>
      </c>
      <c r="C1201" s="180">
        <v>34938179</v>
      </c>
      <c r="D1201" s="180" t="s">
        <v>1170</v>
      </c>
      <c r="E1201" s="180" t="s">
        <v>985</v>
      </c>
      <c r="F1201" s="181">
        <v>43664</v>
      </c>
      <c r="G1201" s="181">
        <v>43730</v>
      </c>
      <c r="H1201" s="182">
        <v>631979</v>
      </c>
      <c r="I1201" s="183">
        <v>0.71</v>
      </c>
      <c r="J1201" s="183">
        <f t="shared" si="18"/>
        <v>448.71</v>
      </c>
    </row>
    <row r="1202" spans="2:10" x14ac:dyDescent="0.25">
      <c r="B1202" s="179">
        <v>1175</v>
      </c>
      <c r="C1202" s="180">
        <v>34938421</v>
      </c>
      <c r="D1202" s="180" t="s">
        <v>1171</v>
      </c>
      <c r="E1202" s="180" t="s">
        <v>978</v>
      </c>
      <c r="F1202" s="181">
        <v>43661</v>
      </c>
      <c r="G1202" s="181">
        <v>43708</v>
      </c>
      <c r="H1202" s="182">
        <v>719785</v>
      </c>
      <c r="I1202" s="183">
        <v>0.71</v>
      </c>
      <c r="J1202" s="183">
        <f t="shared" si="18"/>
        <v>511.05</v>
      </c>
    </row>
    <row r="1203" spans="2:10" x14ac:dyDescent="0.25">
      <c r="B1203" s="179">
        <v>1176</v>
      </c>
      <c r="C1203" s="180">
        <v>34941612</v>
      </c>
      <c r="D1203" s="180" t="s">
        <v>1172</v>
      </c>
      <c r="E1203" s="180" t="s">
        <v>974</v>
      </c>
      <c r="F1203" s="181">
        <v>43664</v>
      </c>
      <c r="G1203" s="181">
        <v>43730</v>
      </c>
      <c r="H1203" s="182">
        <v>3795</v>
      </c>
      <c r="I1203" s="183">
        <v>0.71</v>
      </c>
      <c r="J1203" s="183">
        <f t="shared" si="18"/>
        <v>2.69</v>
      </c>
    </row>
    <row r="1204" spans="2:10" x14ac:dyDescent="0.25">
      <c r="B1204" s="179">
        <v>1177</v>
      </c>
      <c r="C1204" s="180">
        <v>34941612</v>
      </c>
      <c r="D1204" s="180" t="s">
        <v>1172</v>
      </c>
      <c r="E1204" s="180" t="s">
        <v>975</v>
      </c>
      <c r="F1204" s="181">
        <v>43664</v>
      </c>
      <c r="G1204" s="181">
        <v>43730</v>
      </c>
      <c r="H1204" s="182">
        <v>38126</v>
      </c>
      <c r="I1204" s="183">
        <v>0.71</v>
      </c>
      <c r="J1204" s="183">
        <f t="shared" si="18"/>
        <v>27.07</v>
      </c>
    </row>
    <row r="1205" spans="2:10" x14ac:dyDescent="0.25">
      <c r="B1205" s="179">
        <v>1178</v>
      </c>
      <c r="C1205" s="180">
        <v>34941612</v>
      </c>
      <c r="D1205" s="180" t="s">
        <v>1172</v>
      </c>
      <c r="E1205" s="180" t="s">
        <v>976</v>
      </c>
      <c r="F1205" s="181">
        <v>43664</v>
      </c>
      <c r="G1205" s="181">
        <v>43730</v>
      </c>
      <c r="H1205" s="182">
        <v>9324</v>
      </c>
      <c r="I1205" s="183">
        <v>0.71</v>
      </c>
      <c r="J1205" s="183">
        <f t="shared" si="18"/>
        <v>6.62</v>
      </c>
    </row>
    <row r="1206" spans="2:10" x14ac:dyDescent="0.25">
      <c r="B1206" s="179">
        <v>1179</v>
      </c>
      <c r="C1206" s="180">
        <v>34941612</v>
      </c>
      <c r="D1206" s="180" t="s">
        <v>1172</v>
      </c>
      <c r="E1206" s="180" t="s">
        <v>977</v>
      </c>
      <c r="F1206" s="181">
        <v>43664</v>
      </c>
      <c r="G1206" s="181">
        <v>43730</v>
      </c>
      <c r="H1206" s="182">
        <v>5612</v>
      </c>
      <c r="I1206" s="183">
        <v>0.71</v>
      </c>
      <c r="J1206" s="183">
        <f t="shared" si="18"/>
        <v>3.98</v>
      </c>
    </row>
    <row r="1207" spans="2:10" x14ac:dyDescent="0.25">
      <c r="B1207" s="179">
        <v>1180</v>
      </c>
      <c r="C1207" s="180">
        <v>34941612</v>
      </c>
      <c r="D1207" s="180" t="s">
        <v>1172</v>
      </c>
      <c r="E1207" s="180" t="s">
        <v>978</v>
      </c>
      <c r="F1207" s="181">
        <v>43664</v>
      </c>
      <c r="G1207" s="181">
        <v>43730</v>
      </c>
      <c r="H1207" s="182">
        <v>76448</v>
      </c>
      <c r="I1207" s="183">
        <v>0.71</v>
      </c>
      <c r="J1207" s="183">
        <f t="shared" si="18"/>
        <v>54.28</v>
      </c>
    </row>
    <row r="1208" spans="2:10" x14ac:dyDescent="0.25">
      <c r="B1208" s="179">
        <v>1181</v>
      </c>
      <c r="C1208" s="180">
        <v>34941612</v>
      </c>
      <c r="D1208" s="180" t="s">
        <v>1172</v>
      </c>
      <c r="E1208" s="180" t="s">
        <v>979</v>
      </c>
      <c r="F1208" s="181">
        <v>43664</v>
      </c>
      <c r="G1208" s="181">
        <v>43730</v>
      </c>
      <c r="H1208" s="182">
        <v>2779</v>
      </c>
      <c r="I1208" s="183">
        <v>0.71</v>
      </c>
      <c r="J1208" s="183">
        <f t="shared" si="18"/>
        <v>1.97</v>
      </c>
    </row>
    <row r="1209" spans="2:10" x14ac:dyDescent="0.25">
      <c r="B1209" s="179">
        <v>1182</v>
      </c>
      <c r="C1209" s="180">
        <v>34941612</v>
      </c>
      <c r="D1209" s="180" t="s">
        <v>1172</v>
      </c>
      <c r="E1209" s="180" t="s">
        <v>980</v>
      </c>
      <c r="F1209" s="181">
        <v>43664</v>
      </c>
      <c r="G1209" s="181">
        <v>43730</v>
      </c>
      <c r="H1209" s="182">
        <v>7046</v>
      </c>
      <c r="I1209" s="183">
        <v>0.71</v>
      </c>
      <c r="J1209" s="183">
        <f t="shared" si="18"/>
        <v>5</v>
      </c>
    </row>
    <row r="1210" spans="2:10" x14ac:dyDescent="0.25">
      <c r="B1210" s="179">
        <v>1183</v>
      </c>
      <c r="C1210" s="180">
        <v>34941612</v>
      </c>
      <c r="D1210" s="180" t="s">
        <v>1172</v>
      </c>
      <c r="E1210" s="180" t="s">
        <v>972</v>
      </c>
      <c r="F1210" s="181">
        <v>43664</v>
      </c>
      <c r="G1210" s="181">
        <v>43730</v>
      </c>
      <c r="H1210" s="182">
        <v>55807</v>
      </c>
      <c r="I1210" s="183">
        <v>0.71</v>
      </c>
      <c r="J1210" s="183">
        <f t="shared" si="18"/>
        <v>39.619999999999997</v>
      </c>
    </row>
    <row r="1211" spans="2:10" x14ac:dyDescent="0.25">
      <c r="B1211" s="179">
        <v>1184</v>
      </c>
      <c r="C1211" s="180">
        <v>34941612</v>
      </c>
      <c r="D1211" s="180" t="s">
        <v>1172</v>
      </c>
      <c r="E1211" s="180" t="s">
        <v>981</v>
      </c>
      <c r="F1211" s="181">
        <v>43664</v>
      </c>
      <c r="G1211" s="181">
        <v>43730</v>
      </c>
      <c r="H1211" s="182">
        <v>90063</v>
      </c>
      <c r="I1211" s="183">
        <v>0.71</v>
      </c>
      <c r="J1211" s="183">
        <f t="shared" si="18"/>
        <v>63.94</v>
      </c>
    </row>
    <row r="1212" spans="2:10" x14ac:dyDescent="0.25">
      <c r="B1212" s="179">
        <v>1185</v>
      </c>
      <c r="C1212" s="180">
        <v>34941612</v>
      </c>
      <c r="D1212" s="180" t="s">
        <v>1172</v>
      </c>
      <c r="E1212" s="180" t="s">
        <v>982</v>
      </c>
      <c r="F1212" s="181">
        <v>43664</v>
      </c>
      <c r="G1212" s="181">
        <v>43730</v>
      </c>
      <c r="H1212" s="182">
        <v>67410</v>
      </c>
      <c r="I1212" s="183">
        <v>0.71</v>
      </c>
      <c r="J1212" s="183">
        <f t="shared" si="18"/>
        <v>47.86</v>
      </c>
    </row>
    <row r="1213" spans="2:10" x14ac:dyDescent="0.25">
      <c r="B1213" s="179">
        <v>1186</v>
      </c>
      <c r="C1213" s="180">
        <v>34941612</v>
      </c>
      <c r="D1213" s="180" t="s">
        <v>1172</v>
      </c>
      <c r="E1213" s="180" t="s">
        <v>983</v>
      </c>
      <c r="F1213" s="181">
        <v>43664</v>
      </c>
      <c r="G1213" s="181">
        <v>43730</v>
      </c>
      <c r="H1213" s="182">
        <v>57927</v>
      </c>
      <c r="I1213" s="183">
        <v>0.71</v>
      </c>
      <c r="J1213" s="183">
        <f t="shared" si="18"/>
        <v>41.13</v>
      </c>
    </row>
    <row r="1214" spans="2:10" x14ac:dyDescent="0.25">
      <c r="B1214" s="179">
        <v>1187</v>
      </c>
      <c r="C1214" s="180">
        <v>34941612</v>
      </c>
      <c r="D1214" s="180" t="s">
        <v>1172</v>
      </c>
      <c r="E1214" s="180" t="s">
        <v>984</v>
      </c>
      <c r="F1214" s="181">
        <v>43664</v>
      </c>
      <c r="G1214" s="181">
        <v>43730</v>
      </c>
      <c r="H1214" s="182">
        <v>16283</v>
      </c>
      <c r="I1214" s="183">
        <v>0.71</v>
      </c>
      <c r="J1214" s="183">
        <f t="shared" si="18"/>
        <v>11.56</v>
      </c>
    </row>
    <row r="1215" spans="2:10" x14ac:dyDescent="0.25">
      <c r="B1215" s="179">
        <v>1188</v>
      </c>
      <c r="C1215" s="180">
        <v>34941612</v>
      </c>
      <c r="D1215" s="180" t="s">
        <v>1172</v>
      </c>
      <c r="E1215" s="180" t="s">
        <v>985</v>
      </c>
      <c r="F1215" s="181">
        <v>43664</v>
      </c>
      <c r="G1215" s="181">
        <v>43730</v>
      </c>
      <c r="H1215" s="182">
        <v>150579</v>
      </c>
      <c r="I1215" s="183">
        <v>0.71</v>
      </c>
      <c r="J1215" s="183">
        <f t="shared" si="18"/>
        <v>106.91</v>
      </c>
    </row>
    <row r="1216" spans="2:10" x14ac:dyDescent="0.25">
      <c r="B1216" s="179">
        <v>1189</v>
      </c>
      <c r="C1216" s="180">
        <v>34941612</v>
      </c>
      <c r="D1216" s="180" t="s">
        <v>1172</v>
      </c>
      <c r="E1216" s="180" t="s">
        <v>986</v>
      </c>
      <c r="F1216" s="181">
        <v>43664</v>
      </c>
      <c r="G1216" s="181">
        <v>43730</v>
      </c>
      <c r="H1216" s="182">
        <v>55963</v>
      </c>
      <c r="I1216" s="183">
        <v>0.71</v>
      </c>
      <c r="J1216" s="183">
        <f t="shared" si="18"/>
        <v>39.729999999999997</v>
      </c>
    </row>
    <row r="1217" spans="2:10" x14ac:dyDescent="0.25">
      <c r="B1217" s="179">
        <v>1190</v>
      </c>
      <c r="C1217" s="180">
        <v>34941612</v>
      </c>
      <c r="D1217" s="180" t="s">
        <v>1172</v>
      </c>
      <c r="E1217" s="180" t="s">
        <v>999</v>
      </c>
      <c r="F1217" s="181">
        <v>43664</v>
      </c>
      <c r="G1217" s="181">
        <v>43730</v>
      </c>
      <c r="H1217" s="182">
        <v>4563</v>
      </c>
      <c r="I1217" s="183">
        <v>0.71</v>
      </c>
      <c r="J1217" s="183">
        <f t="shared" si="18"/>
        <v>3.24</v>
      </c>
    </row>
    <row r="1218" spans="2:10" x14ac:dyDescent="0.25">
      <c r="B1218" s="179">
        <v>1191</v>
      </c>
      <c r="C1218" s="180">
        <v>34947688</v>
      </c>
      <c r="D1218" s="180" t="s">
        <v>1173</v>
      </c>
      <c r="E1218" s="180" t="s">
        <v>976</v>
      </c>
      <c r="F1218" s="181">
        <v>43661</v>
      </c>
      <c r="G1218" s="181">
        <v>43674</v>
      </c>
      <c r="H1218" s="182">
        <v>35848</v>
      </c>
      <c r="I1218" s="183">
        <v>0.71</v>
      </c>
      <c r="J1218" s="183">
        <f t="shared" si="18"/>
        <v>25.45</v>
      </c>
    </row>
    <row r="1219" spans="2:10" x14ac:dyDescent="0.25">
      <c r="B1219" s="179">
        <v>1192</v>
      </c>
      <c r="C1219" s="180">
        <v>34947688</v>
      </c>
      <c r="D1219" s="180" t="s">
        <v>1173</v>
      </c>
      <c r="E1219" s="180" t="s">
        <v>977</v>
      </c>
      <c r="F1219" s="181">
        <v>43661</v>
      </c>
      <c r="G1219" s="181">
        <v>43674</v>
      </c>
      <c r="H1219" s="182">
        <v>34</v>
      </c>
      <c r="I1219" s="183">
        <v>0.71</v>
      </c>
      <c r="J1219" s="183">
        <f t="shared" si="18"/>
        <v>0.02</v>
      </c>
    </row>
    <row r="1220" spans="2:10" x14ac:dyDescent="0.25">
      <c r="B1220" s="179">
        <v>1193</v>
      </c>
      <c r="C1220" s="180">
        <v>34947688</v>
      </c>
      <c r="D1220" s="180" t="s">
        <v>1173</v>
      </c>
      <c r="E1220" s="180" t="s">
        <v>972</v>
      </c>
      <c r="F1220" s="181">
        <v>43661</v>
      </c>
      <c r="G1220" s="181">
        <v>43674</v>
      </c>
      <c r="H1220" s="182">
        <v>169673</v>
      </c>
      <c r="I1220" s="183">
        <v>0.71</v>
      </c>
      <c r="J1220" s="183">
        <f t="shared" si="18"/>
        <v>120.47</v>
      </c>
    </row>
    <row r="1221" spans="2:10" x14ac:dyDescent="0.25">
      <c r="B1221" s="179">
        <v>1194</v>
      </c>
      <c r="C1221" s="180">
        <v>34957191</v>
      </c>
      <c r="D1221" s="180" t="s">
        <v>1174</v>
      </c>
      <c r="E1221" s="180" t="s">
        <v>974</v>
      </c>
      <c r="F1221" s="181">
        <v>43668</v>
      </c>
      <c r="G1221" s="181">
        <v>43681</v>
      </c>
      <c r="H1221" s="182">
        <v>9093</v>
      </c>
      <c r="I1221" s="183">
        <v>0.71</v>
      </c>
      <c r="J1221" s="183">
        <f t="shared" si="18"/>
        <v>6.46</v>
      </c>
    </row>
    <row r="1222" spans="2:10" x14ac:dyDescent="0.25">
      <c r="B1222" s="179">
        <v>1195</v>
      </c>
      <c r="C1222" s="180">
        <v>34957191</v>
      </c>
      <c r="D1222" s="180" t="s">
        <v>1174</v>
      </c>
      <c r="E1222" s="180" t="s">
        <v>975</v>
      </c>
      <c r="F1222" s="181">
        <v>43668</v>
      </c>
      <c r="G1222" s="181">
        <v>43681</v>
      </c>
      <c r="H1222" s="182">
        <v>81104</v>
      </c>
      <c r="I1222" s="183">
        <v>0.71</v>
      </c>
      <c r="J1222" s="183">
        <f t="shared" si="18"/>
        <v>57.58</v>
      </c>
    </row>
    <row r="1223" spans="2:10" x14ac:dyDescent="0.25">
      <c r="B1223" s="179">
        <v>1196</v>
      </c>
      <c r="C1223" s="180">
        <v>34957191</v>
      </c>
      <c r="D1223" s="180" t="s">
        <v>1174</v>
      </c>
      <c r="E1223" s="180" t="s">
        <v>976</v>
      </c>
      <c r="F1223" s="181">
        <v>43668</v>
      </c>
      <c r="G1223" s="181">
        <v>43681</v>
      </c>
      <c r="H1223" s="182">
        <v>21399</v>
      </c>
      <c r="I1223" s="183">
        <v>0.71</v>
      </c>
      <c r="J1223" s="183">
        <f t="shared" si="18"/>
        <v>15.19</v>
      </c>
    </row>
    <row r="1224" spans="2:10" x14ac:dyDescent="0.25">
      <c r="B1224" s="179">
        <v>1197</v>
      </c>
      <c r="C1224" s="180">
        <v>34957191</v>
      </c>
      <c r="D1224" s="180" t="s">
        <v>1174</v>
      </c>
      <c r="E1224" s="180" t="s">
        <v>977</v>
      </c>
      <c r="F1224" s="181">
        <v>43668</v>
      </c>
      <c r="G1224" s="181">
        <v>43681</v>
      </c>
      <c r="H1224" s="182">
        <v>16776</v>
      </c>
      <c r="I1224" s="183">
        <v>0.71</v>
      </c>
      <c r="J1224" s="183">
        <f t="shared" si="18"/>
        <v>11.91</v>
      </c>
    </row>
    <row r="1225" spans="2:10" x14ac:dyDescent="0.25">
      <c r="B1225" s="179">
        <v>1198</v>
      </c>
      <c r="C1225" s="180">
        <v>34957191</v>
      </c>
      <c r="D1225" s="180" t="s">
        <v>1174</v>
      </c>
      <c r="E1225" s="180" t="s">
        <v>978</v>
      </c>
      <c r="F1225" s="181">
        <v>43668</v>
      </c>
      <c r="G1225" s="181">
        <v>43681</v>
      </c>
      <c r="H1225" s="182">
        <v>105769</v>
      </c>
      <c r="I1225" s="183">
        <v>0.71</v>
      </c>
      <c r="J1225" s="183">
        <f t="shared" si="18"/>
        <v>75.099999999999994</v>
      </c>
    </row>
    <row r="1226" spans="2:10" x14ac:dyDescent="0.25">
      <c r="B1226" s="179">
        <v>1199</v>
      </c>
      <c r="C1226" s="180">
        <v>34957191</v>
      </c>
      <c r="D1226" s="180" t="s">
        <v>1174</v>
      </c>
      <c r="E1226" s="180" t="s">
        <v>979</v>
      </c>
      <c r="F1226" s="181">
        <v>43668</v>
      </c>
      <c r="G1226" s="181">
        <v>43681</v>
      </c>
      <c r="H1226" s="182">
        <v>8457</v>
      </c>
      <c r="I1226" s="183">
        <v>0.71</v>
      </c>
      <c r="J1226" s="183">
        <f t="shared" si="18"/>
        <v>6</v>
      </c>
    </row>
    <row r="1227" spans="2:10" x14ac:dyDescent="0.25">
      <c r="B1227" s="179">
        <v>1200</v>
      </c>
      <c r="C1227" s="180">
        <v>34957191</v>
      </c>
      <c r="D1227" s="180" t="s">
        <v>1174</v>
      </c>
      <c r="E1227" s="180" t="s">
        <v>980</v>
      </c>
      <c r="F1227" s="181">
        <v>43668</v>
      </c>
      <c r="G1227" s="181">
        <v>43681</v>
      </c>
      <c r="H1227" s="182">
        <v>18182</v>
      </c>
      <c r="I1227" s="183">
        <v>0.71</v>
      </c>
      <c r="J1227" s="183">
        <f t="shared" si="18"/>
        <v>12.91</v>
      </c>
    </row>
    <row r="1228" spans="2:10" x14ac:dyDescent="0.25">
      <c r="B1228" s="179">
        <v>1201</v>
      </c>
      <c r="C1228" s="180">
        <v>34957191</v>
      </c>
      <c r="D1228" s="180" t="s">
        <v>1174</v>
      </c>
      <c r="E1228" s="180" t="s">
        <v>972</v>
      </c>
      <c r="F1228" s="181">
        <v>43668</v>
      </c>
      <c r="G1228" s="181">
        <v>43681</v>
      </c>
      <c r="H1228" s="182">
        <v>101887</v>
      </c>
      <c r="I1228" s="183">
        <v>0.71</v>
      </c>
      <c r="J1228" s="183">
        <f t="shared" si="18"/>
        <v>72.34</v>
      </c>
    </row>
    <row r="1229" spans="2:10" x14ac:dyDescent="0.25">
      <c r="B1229" s="179">
        <v>1202</v>
      </c>
      <c r="C1229" s="180">
        <v>34957191</v>
      </c>
      <c r="D1229" s="180" t="s">
        <v>1174</v>
      </c>
      <c r="E1229" s="180" t="s">
        <v>981</v>
      </c>
      <c r="F1229" s="181">
        <v>43668</v>
      </c>
      <c r="G1229" s="181">
        <v>43681</v>
      </c>
      <c r="H1229" s="182">
        <v>198579</v>
      </c>
      <c r="I1229" s="183">
        <v>0.71</v>
      </c>
      <c r="J1229" s="183">
        <f t="shared" si="18"/>
        <v>140.99</v>
      </c>
    </row>
    <row r="1230" spans="2:10" x14ac:dyDescent="0.25">
      <c r="B1230" s="179">
        <v>1203</v>
      </c>
      <c r="C1230" s="180">
        <v>34957191</v>
      </c>
      <c r="D1230" s="180" t="s">
        <v>1174</v>
      </c>
      <c r="E1230" s="180" t="s">
        <v>982</v>
      </c>
      <c r="F1230" s="181">
        <v>43668</v>
      </c>
      <c r="G1230" s="181">
        <v>43681</v>
      </c>
      <c r="H1230" s="182">
        <v>107303</v>
      </c>
      <c r="I1230" s="183">
        <v>0.71</v>
      </c>
      <c r="J1230" s="183">
        <f t="shared" si="18"/>
        <v>76.19</v>
      </c>
    </row>
    <row r="1231" spans="2:10" x14ac:dyDescent="0.25">
      <c r="B1231" s="179">
        <v>1204</v>
      </c>
      <c r="C1231" s="180">
        <v>34957191</v>
      </c>
      <c r="D1231" s="180" t="s">
        <v>1174</v>
      </c>
      <c r="E1231" s="180" t="s">
        <v>983</v>
      </c>
      <c r="F1231" s="181">
        <v>43668</v>
      </c>
      <c r="G1231" s="181">
        <v>43681</v>
      </c>
      <c r="H1231" s="182">
        <v>121761</v>
      </c>
      <c r="I1231" s="183">
        <v>0.71</v>
      </c>
      <c r="J1231" s="183">
        <f t="shared" si="18"/>
        <v>86.45</v>
      </c>
    </row>
    <row r="1232" spans="2:10" x14ac:dyDescent="0.25">
      <c r="B1232" s="179">
        <v>1205</v>
      </c>
      <c r="C1232" s="180">
        <v>34957191</v>
      </c>
      <c r="D1232" s="180" t="s">
        <v>1174</v>
      </c>
      <c r="E1232" s="180" t="s">
        <v>984</v>
      </c>
      <c r="F1232" s="181">
        <v>43668</v>
      </c>
      <c r="G1232" s="181">
        <v>43681</v>
      </c>
      <c r="H1232" s="182">
        <v>32273</v>
      </c>
      <c r="I1232" s="183">
        <v>0.71</v>
      </c>
      <c r="J1232" s="183">
        <f t="shared" si="18"/>
        <v>22.91</v>
      </c>
    </row>
    <row r="1233" spans="2:10" x14ac:dyDescent="0.25">
      <c r="B1233" s="179">
        <v>1206</v>
      </c>
      <c r="C1233" s="180">
        <v>34957191</v>
      </c>
      <c r="D1233" s="180" t="s">
        <v>1174</v>
      </c>
      <c r="E1233" s="180" t="s">
        <v>985</v>
      </c>
      <c r="F1233" s="181">
        <v>43668</v>
      </c>
      <c r="G1233" s="181">
        <v>43681</v>
      </c>
      <c r="H1233" s="182">
        <v>312607</v>
      </c>
      <c r="I1233" s="183">
        <v>0.71</v>
      </c>
      <c r="J1233" s="183">
        <f t="shared" si="18"/>
        <v>221.95</v>
      </c>
    </row>
    <row r="1234" spans="2:10" x14ac:dyDescent="0.25">
      <c r="B1234" s="179">
        <v>1207</v>
      </c>
      <c r="C1234" s="180">
        <v>34957191</v>
      </c>
      <c r="D1234" s="180" t="s">
        <v>1174</v>
      </c>
      <c r="E1234" s="180" t="s">
        <v>986</v>
      </c>
      <c r="F1234" s="181">
        <v>43668</v>
      </c>
      <c r="G1234" s="181">
        <v>43681</v>
      </c>
      <c r="H1234" s="182">
        <v>191599</v>
      </c>
      <c r="I1234" s="183">
        <v>0.71</v>
      </c>
      <c r="J1234" s="183">
        <f t="shared" si="18"/>
        <v>136.04</v>
      </c>
    </row>
    <row r="1235" spans="2:10" x14ac:dyDescent="0.25">
      <c r="B1235" s="179">
        <v>1208</v>
      </c>
      <c r="C1235" s="180">
        <v>34957191</v>
      </c>
      <c r="D1235" s="180" t="s">
        <v>1174</v>
      </c>
      <c r="E1235" s="180" t="s">
        <v>999</v>
      </c>
      <c r="F1235" s="181">
        <v>43668</v>
      </c>
      <c r="G1235" s="181">
        <v>43681</v>
      </c>
      <c r="H1235" s="182">
        <v>12460</v>
      </c>
      <c r="I1235" s="183">
        <v>0.71</v>
      </c>
      <c r="J1235" s="183">
        <f t="shared" si="18"/>
        <v>8.85</v>
      </c>
    </row>
    <row r="1236" spans="2:10" x14ac:dyDescent="0.25">
      <c r="B1236" s="179">
        <v>1209</v>
      </c>
      <c r="C1236" s="180">
        <v>34983831</v>
      </c>
      <c r="D1236" s="180" t="s">
        <v>1175</v>
      </c>
      <c r="E1236" s="180" t="s">
        <v>983</v>
      </c>
      <c r="F1236" s="181">
        <v>43668</v>
      </c>
      <c r="G1236" s="181">
        <v>43675</v>
      </c>
      <c r="H1236" s="182">
        <v>364417</v>
      </c>
      <c r="I1236" s="183">
        <v>0.71</v>
      </c>
      <c r="J1236" s="183">
        <f t="shared" si="18"/>
        <v>258.74</v>
      </c>
    </row>
    <row r="1237" spans="2:10" x14ac:dyDescent="0.25">
      <c r="B1237" s="179">
        <v>1210</v>
      </c>
      <c r="C1237" s="180">
        <v>34996381</v>
      </c>
      <c r="D1237" s="180" t="s">
        <v>1176</v>
      </c>
      <c r="E1237" s="180" t="s">
        <v>974</v>
      </c>
      <c r="F1237" s="181">
        <v>43669</v>
      </c>
      <c r="G1237" s="181">
        <v>43737</v>
      </c>
      <c r="H1237" s="182">
        <v>200</v>
      </c>
      <c r="I1237" s="183">
        <v>0.71</v>
      </c>
      <c r="J1237" s="183">
        <f t="shared" si="18"/>
        <v>0.14000000000000001</v>
      </c>
    </row>
    <row r="1238" spans="2:10" x14ac:dyDescent="0.25">
      <c r="B1238" s="179">
        <v>1211</v>
      </c>
      <c r="C1238" s="180">
        <v>34996381</v>
      </c>
      <c r="D1238" s="180" t="s">
        <v>1176</v>
      </c>
      <c r="E1238" s="180" t="s">
        <v>975</v>
      </c>
      <c r="F1238" s="181">
        <v>43669</v>
      </c>
      <c r="G1238" s="181">
        <v>43737</v>
      </c>
      <c r="H1238" s="182">
        <v>4727</v>
      </c>
      <c r="I1238" s="183">
        <v>0.71</v>
      </c>
      <c r="J1238" s="183">
        <f t="shared" si="18"/>
        <v>3.36</v>
      </c>
    </row>
    <row r="1239" spans="2:10" x14ac:dyDescent="0.25">
      <c r="B1239" s="179">
        <v>1212</v>
      </c>
      <c r="C1239" s="180">
        <v>34996381</v>
      </c>
      <c r="D1239" s="180" t="s">
        <v>1176</v>
      </c>
      <c r="E1239" s="180" t="s">
        <v>976</v>
      </c>
      <c r="F1239" s="181">
        <v>43669</v>
      </c>
      <c r="G1239" s="181">
        <v>43737</v>
      </c>
      <c r="H1239" s="182">
        <v>710</v>
      </c>
      <c r="I1239" s="183">
        <v>0.71</v>
      </c>
      <c r="J1239" s="183">
        <f t="shared" si="18"/>
        <v>0.5</v>
      </c>
    </row>
    <row r="1240" spans="2:10" x14ac:dyDescent="0.25">
      <c r="B1240" s="179">
        <v>1213</v>
      </c>
      <c r="C1240" s="180">
        <v>34996381</v>
      </c>
      <c r="D1240" s="180" t="s">
        <v>1176</v>
      </c>
      <c r="E1240" s="180" t="s">
        <v>977</v>
      </c>
      <c r="F1240" s="181">
        <v>43669</v>
      </c>
      <c r="G1240" s="181">
        <v>43737</v>
      </c>
      <c r="H1240" s="182">
        <v>704</v>
      </c>
      <c r="I1240" s="183">
        <v>0.71</v>
      </c>
      <c r="J1240" s="183">
        <f t="shared" si="18"/>
        <v>0.5</v>
      </c>
    </row>
    <row r="1241" spans="2:10" x14ac:dyDescent="0.25">
      <c r="B1241" s="179">
        <v>1214</v>
      </c>
      <c r="C1241" s="180">
        <v>34996381</v>
      </c>
      <c r="D1241" s="180" t="s">
        <v>1176</v>
      </c>
      <c r="E1241" s="180" t="s">
        <v>978</v>
      </c>
      <c r="F1241" s="181">
        <v>43669</v>
      </c>
      <c r="G1241" s="181">
        <v>43737</v>
      </c>
      <c r="H1241" s="182">
        <v>46391</v>
      </c>
      <c r="I1241" s="183">
        <v>0.71</v>
      </c>
      <c r="J1241" s="183">
        <f t="shared" si="18"/>
        <v>32.94</v>
      </c>
    </row>
    <row r="1242" spans="2:10" x14ac:dyDescent="0.25">
      <c r="B1242" s="179">
        <v>1215</v>
      </c>
      <c r="C1242" s="180">
        <v>34996381</v>
      </c>
      <c r="D1242" s="180" t="s">
        <v>1176</v>
      </c>
      <c r="E1242" s="180" t="s">
        <v>1007</v>
      </c>
      <c r="F1242" s="181">
        <v>43669</v>
      </c>
      <c r="G1242" s="181">
        <v>43737</v>
      </c>
      <c r="H1242" s="182">
        <v>283</v>
      </c>
      <c r="I1242" s="183">
        <v>0.71</v>
      </c>
      <c r="J1242" s="183">
        <f t="shared" si="18"/>
        <v>0.2</v>
      </c>
    </row>
    <row r="1243" spans="2:10" x14ac:dyDescent="0.25">
      <c r="B1243" s="179">
        <v>1216</v>
      </c>
      <c r="C1243" s="180">
        <v>34996381</v>
      </c>
      <c r="D1243" s="180" t="s">
        <v>1176</v>
      </c>
      <c r="E1243" s="180" t="s">
        <v>1008</v>
      </c>
      <c r="F1243" s="181">
        <v>43669</v>
      </c>
      <c r="G1243" s="181">
        <v>43737</v>
      </c>
      <c r="H1243" s="182">
        <v>114</v>
      </c>
      <c r="I1243" s="183">
        <v>0.71</v>
      </c>
      <c r="J1243" s="183">
        <f t="shared" si="18"/>
        <v>0.08</v>
      </c>
    </row>
    <row r="1244" spans="2:10" x14ac:dyDescent="0.25">
      <c r="B1244" s="179">
        <v>1217</v>
      </c>
      <c r="C1244" s="180">
        <v>34996381</v>
      </c>
      <c r="D1244" s="180" t="s">
        <v>1176</v>
      </c>
      <c r="E1244" s="180" t="s">
        <v>1009</v>
      </c>
      <c r="F1244" s="181">
        <v>43669</v>
      </c>
      <c r="G1244" s="181">
        <v>43737</v>
      </c>
      <c r="H1244" s="182">
        <v>747</v>
      </c>
      <c r="I1244" s="183">
        <v>0.71</v>
      </c>
      <c r="J1244" s="183">
        <f t="shared" ref="J1244:J1307" si="19">ROUND(H1244*(I1244/1000),2)</f>
        <v>0.53</v>
      </c>
    </row>
    <row r="1245" spans="2:10" x14ac:dyDescent="0.25">
      <c r="B1245" s="179">
        <v>1218</v>
      </c>
      <c r="C1245" s="180">
        <v>34996381</v>
      </c>
      <c r="D1245" s="180" t="s">
        <v>1176</v>
      </c>
      <c r="E1245" s="180" t="s">
        <v>979</v>
      </c>
      <c r="F1245" s="181">
        <v>43669</v>
      </c>
      <c r="G1245" s="181">
        <v>43737</v>
      </c>
      <c r="H1245" s="182">
        <v>230</v>
      </c>
      <c r="I1245" s="183">
        <v>0.71</v>
      </c>
      <c r="J1245" s="183">
        <f t="shared" si="19"/>
        <v>0.16</v>
      </c>
    </row>
    <row r="1246" spans="2:10" x14ac:dyDescent="0.25">
      <c r="B1246" s="179">
        <v>1219</v>
      </c>
      <c r="C1246" s="180">
        <v>34996381</v>
      </c>
      <c r="D1246" s="180" t="s">
        <v>1176</v>
      </c>
      <c r="E1246" s="180" t="s">
        <v>980</v>
      </c>
      <c r="F1246" s="181">
        <v>43669</v>
      </c>
      <c r="G1246" s="181">
        <v>43737</v>
      </c>
      <c r="H1246" s="182">
        <v>588</v>
      </c>
      <c r="I1246" s="183">
        <v>0.71</v>
      </c>
      <c r="J1246" s="183">
        <f t="shared" si="19"/>
        <v>0.42</v>
      </c>
    </row>
    <row r="1247" spans="2:10" x14ac:dyDescent="0.25">
      <c r="B1247" s="179">
        <v>1220</v>
      </c>
      <c r="C1247" s="180">
        <v>34996381</v>
      </c>
      <c r="D1247" s="180" t="s">
        <v>1176</v>
      </c>
      <c r="E1247" s="180" t="s">
        <v>972</v>
      </c>
      <c r="F1247" s="181">
        <v>43669</v>
      </c>
      <c r="G1247" s="181">
        <v>43737</v>
      </c>
      <c r="H1247" s="182">
        <v>29505</v>
      </c>
      <c r="I1247" s="183">
        <v>0.71</v>
      </c>
      <c r="J1247" s="183">
        <f t="shared" si="19"/>
        <v>20.95</v>
      </c>
    </row>
    <row r="1248" spans="2:10" x14ac:dyDescent="0.25">
      <c r="B1248" s="179">
        <v>1221</v>
      </c>
      <c r="C1248" s="180">
        <v>34996381</v>
      </c>
      <c r="D1248" s="180" t="s">
        <v>1176</v>
      </c>
      <c r="E1248" s="180" t="s">
        <v>981</v>
      </c>
      <c r="F1248" s="181">
        <v>43669</v>
      </c>
      <c r="G1248" s="181">
        <v>43737</v>
      </c>
      <c r="H1248" s="182">
        <v>58495</v>
      </c>
      <c r="I1248" s="183">
        <v>0.71</v>
      </c>
      <c r="J1248" s="183">
        <f t="shared" si="19"/>
        <v>41.53</v>
      </c>
    </row>
    <row r="1249" spans="2:10" x14ac:dyDescent="0.25">
      <c r="B1249" s="179">
        <v>1222</v>
      </c>
      <c r="C1249" s="180">
        <v>34996381</v>
      </c>
      <c r="D1249" s="180" t="s">
        <v>1176</v>
      </c>
      <c r="E1249" s="180" t="s">
        <v>982</v>
      </c>
      <c r="F1249" s="181">
        <v>43669</v>
      </c>
      <c r="G1249" s="181">
        <v>43737</v>
      </c>
      <c r="H1249" s="182">
        <v>36457</v>
      </c>
      <c r="I1249" s="183">
        <v>0.71</v>
      </c>
      <c r="J1249" s="183">
        <f t="shared" si="19"/>
        <v>25.88</v>
      </c>
    </row>
    <row r="1250" spans="2:10" x14ac:dyDescent="0.25">
      <c r="B1250" s="179">
        <v>1223</v>
      </c>
      <c r="C1250" s="180">
        <v>34996381</v>
      </c>
      <c r="D1250" s="180" t="s">
        <v>1176</v>
      </c>
      <c r="E1250" s="180" t="s">
        <v>1017</v>
      </c>
      <c r="F1250" s="181">
        <v>43669</v>
      </c>
      <c r="G1250" s="181">
        <v>43737</v>
      </c>
      <c r="H1250" s="182">
        <v>126</v>
      </c>
      <c r="I1250" s="183">
        <v>0.71</v>
      </c>
      <c r="J1250" s="183">
        <f t="shared" si="19"/>
        <v>0.09</v>
      </c>
    </row>
    <row r="1251" spans="2:10" x14ac:dyDescent="0.25">
      <c r="B1251" s="179">
        <v>1224</v>
      </c>
      <c r="C1251" s="180">
        <v>34996381</v>
      </c>
      <c r="D1251" s="180" t="s">
        <v>1176</v>
      </c>
      <c r="E1251" s="180" t="s">
        <v>983</v>
      </c>
      <c r="F1251" s="181">
        <v>43669</v>
      </c>
      <c r="G1251" s="181">
        <v>43737</v>
      </c>
      <c r="H1251" s="182">
        <v>4960</v>
      </c>
      <c r="I1251" s="183">
        <v>0.71</v>
      </c>
      <c r="J1251" s="183">
        <f t="shared" si="19"/>
        <v>3.52</v>
      </c>
    </row>
    <row r="1252" spans="2:10" x14ac:dyDescent="0.25">
      <c r="B1252" s="179">
        <v>1225</v>
      </c>
      <c r="C1252" s="180">
        <v>34996381</v>
      </c>
      <c r="D1252" s="180" t="s">
        <v>1176</v>
      </c>
      <c r="E1252" s="180" t="s">
        <v>984</v>
      </c>
      <c r="F1252" s="181">
        <v>43669</v>
      </c>
      <c r="G1252" s="181">
        <v>43737</v>
      </c>
      <c r="H1252" s="182">
        <v>1402</v>
      </c>
      <c r="I1252" s="183">
        <v>0.71</v>
      </c>
      <c r="J1252" s="183">
        <f t="shared" si="19"/>
        <v>1</v>
      </c>
    </row>
    <row r="1253" spans="2:10" x14ac:dyDescent="0.25">
      <c r="B1253" s="179">
        <v>1226</v>
      </c>
      <c r="C1253" s="180">
        <v>34996381</v>
      </c>
      <c r="D1253" s="180" t="s">
        <v>1176</v>
      </c>
      <c r="E1253" s="180" t="s">
        <v>985</v>
      </c>
      <c r="F1253" s="181">
        <v>43669</v>
      </c>
      <c r="G1253" s="181">
        <v>43737</v>
      </c>
      <c r="H1253" s="182">
        <v>105318</v>
      </c>
      <c r="I1253" s="183">
        <v>0.71</v>
      </c>
      <c r="J1253" s="183">
        <f t="shared" si="19"/>
        <v>74.78</v>
      </c>
    </row>
    <row r="1254" spans="2:10" x14ac:dyDescent="0.25">
      <c r="B1254" s="179">
        <v>1227</v>
      </c>
      <c r="C1254" s="180">
        <v>34996381</v>
      </c>
      <c r="D1254" s="180" t="s">
        <v>1176</v>
      </c>
      <c r="E1254" s="180" t="s">
        <v>986</v>
      </c>
      <c r="F1254" s="181">
        <v>43669</v>
      </c>
      <c r="G1254" s="181">
        <v>43737</v>
      </c>
      <c r="H1254" s="182">
        <v>62264</v>
      </c>
      <c r="I1254" s="183">
        <v>0.71</v>
      </c>
      <c r="J1254" s="183">
        <f t="shared" si="19"/>
        <v>44.21</v>
      </c>
    </row>
    <row r="1255" spans="2:10" x14ac:dyDescent="0.25">
      <c r="B1255" s="179">
        <v>1228</v>
      </c>
      <c r="C1255" s="180">
        <v>34996381</v>
      </c>
      <c r="D1255" s="180" t="s">
        <v>1176</v>
      </c>
      <c r="E1255" s="180" t="s">
        <v>999</v>
      </c>
      <c r="F1255" s="181">
        <v>43669</v>
      </c>
      <c r="G1255" s="181">
        <v>43737</v>
      </c>
      <c r="H1255" s="182">
        <v>642</v>
      </c>
      <c r="I1255" s="183">
        <v>0.71</v>
      </c>
      <c r="J1255" s="183">
        <f t="shared" si="19"/>
        <v>0.46</v>
      </c>
    </row>
    <row r="1256" spans="2:10" x14ac:dyDescent="0.25">
      <c r="B1256" s="179">
        <v>1229</v>
      </c>
      <c r="C1256" s="180">
        <v>34998564</v>
      </c>
      <c r="D1256" s="180" t="s">
        <v>1177</v>
      </c>
      <c r="E1256" s="180" t="s">
        <v>974</v>
      </c>
      <c r="F1256" s="181">
        <v>43670</v>
      </c>
      <c r="G1256" s="181">
        <v>43737</v>
      </c>
      <c r="H1256" s="182">
        <v>326</v>
      </c>
      <c r="I1256" s="183">
        <v>0.71</v>
      </c>
      <c r="J1256" s="183">
        <f t="shared" si="19"/>
        <v>0.23</v>
      </c>
    </row>
    <row r="1257" spans="2:10" x14ac:dyDescent="0.25">
      <c r="B1257" s="179">
        <v>1230</v>
      </c>
      <c r="C1257" s="180">
        <v>34998564</v>
      </c>
      <c r="D1257" s="180" t="s">
        <v>1177</v>
      </c>
      <c r="E1257" s="180" t="s">
        <v>975</v>
      </c>
      <c r="F1257" s="181">
        <v>43670</v>
      </c>
      <c r="G1257" s="181">
        <v>43737</v>
      </c>
      <c r="H1257" s="182">
        <v>4438</v>
      </c>
      <c r="I1257" s="183">
        <v>0.71</v>
      </c>
      <c r="J1257" s="183">
        <f t="shared" si="19"/>
        <v>3.15</v>
      </c>
    </row>
    <row r="1258" spans="2:10" x14ac:dyDescent="0.25">
      <c r="B1258" s="179">
        <v>1231</v>
      </c>
      <c r="C1258" s="180">
        <v>34998564</v>
      </c>
      <c r="D1258" s="180" t="s">
        <v>1177</v>
      </c>
      <c r="E1258" s="180" t="s">
        <v>976</v>
      </c>
      <c r="F1258" s="181">
        <v>43670</v>
      </c>
      <c r="G1258" s="181">
        <v>43737</v>
      </c>
      <c r="H1258" s="182">
        <v>2248</v>
      </c>
      <c r="I1258" s="183">
        <v>0.71</v>
      </c>
      <c r="J1258" s="183">
        <f t="shared" si="19"/>
        <v>1.6</v>
      </c>
    </row>
    <row r="1259" spans="2:10" x14ac:dyDescent="0.25">
      <c r="B1259" s="179">
        <v>1232</v>
      </c>
      <c r="C1259" s="180">
        <v>34998564</v>
      </c>
      <c r="D1259" s="180" t="s">
        <v>1177</v>
      </c>
      <c r="E1259" s="180" t="s">
        <v>977</v>
      </c>
      <c r="F1259" s="181">
        <v>43670</v>
      </c>
      <c r="G1259" s="181">
        <v>43737</v>
      </c>
      <c r="H1259" s="182">
        <v>822</v>
      </c>
      <c r="I1259" s="183">
        <v>0.71</v>
      </c>
      <c r="J1259" s="183">
        <f t="shared" si="19"/>
        <v>0.57999999999999996</v>
      </c>
    </row>
    <row r="1260" spans="2:10" x14ac:dyDescent="0.25">
      <c r="B1260" s="179">
        <v>1233</v>
      </c>
      <c r="C1260" s="180">
        <v>34998564</v>
      </c>
      <c r="D1260" s="180" t="s">
        <v>1177</v>
      </c>
      <c r="E1260" s="180" t="s">
        <v>978</v>
      </c>
      <c r="F1260" s="181">
        <v>43670</v>
      </c>
      <c r="G1260" s="181">
        <v>43737</v>
      </c>
      <c r="H1260" s="182">
        <v>12649</v>
      </c>
      <c r="I1260" s="183">
        <v>0.71</v>
      </c>
      <c r="J1260" s="183">
        <f t="shared" si="19"/>
        <v>8.98</v>
      </c>
    </row>
    <row r="1261" spans="2:10" x14ac:dyDescent="0.25">
      <c r="B1261" s="179">
        <v>1234</v>
      </c>
      <c r="C1261" s="180">
        <v>34998564</v>
      </c>
      <c r="D1261" s="180" t="s">
        <v>1177</v>
      </c>
      <c r="E1261" s="180" t="s">
        <v>979</v>
      </c>
      <c r="F1261" s="181">
        <v>43670</v>
      </c>
      <c r="G1261" s="181">
        <v>43737</v>
      </c>
      <c r="H1261" s="182">
        <v>405</v>
      </c>
      <c r="I1261" s="183">
        <v>0.71</v>
      </c>
      <c r="J1261" s="183">
        <f t="shared" si="19"/>
        <v>0.28999999999999998</v>
      </c>
    </row>
    <row r="1262" spans="2:10" x14ac:dyDescent="0.25">
      <c r="B1262" s="179">
        <v>1235</v>
      </c>
      <c r="C1262" s="180">
        <v>34998564</v>
      </c>
      <c r="D1262" s="180" t="s">
        <v>1177</v>
      </c>
      <c r="E1262" s="180" t="s">
        <v>980</v>
      </c>
      <c r="F1262" s="181">
        <v>43670</v>
      </c>
      <c r="G1262" s="181">
        <v>43737</v>
      </c>
      <c r="H1262" s="182">
        <v>1987</v>
      </c>
      <c r="I1262" s="183">
        <v>0.71</v>
      </c>
      <c r="J1262" s="183">
        <f t="shared" si="19"/>
        <v>1.41</v>
      </c>
    </row>
    <row r="1263" spans="2:10" x14ac:dyDescent="0.25">
      <c r="B1263" s="179">
        <v>1236</v>
      </c>
      <c r="C1263" s="180">
        <v>34998564</v>
      </c>
      <c r="D1263" s="180" t="s">
        <v>1177</v>
      </c>
      <c r="E1263" s="180" t="s">
        <v>972</v>
      </c>
      <c r="F1263" s="181">
        <v>43670</v>
      </c>
      <c r="G1263" s="181">
        <v>43737</v>
      </c>
      <c r="H1263" s="182">
        <v>11364</v>
      </c>
      <c r="I1263" s="183">
        <v>0.71</v>
      </c>
      <c r="J1263" s="183">
        <f t="shared" si="19"/>
        <v>8.07</v>
      </c>
    </row>
    <row r="1264" spans="2:10" x14ac:dyDescent="0.25">
      <c r="B1264" s="179">
        <v>1237</v>
      </c>
      <c r="C1264" s="180">
        <v>34998564</v>
      </c>
      <c r="D1264" s="180" t="s">
        <v>1177</v>
      </c>
      <c r="E1264" s="180" t="s">
        <v>981</v>
      </c>
      <c r="F1264" s="181">
        <v>43670</v>
      </c>
      <c r="G1264" s="181">
        <v>43737</v>
      </c>
      <c r="H1264" s="182">
        <v>20526</v>
      </c>
      <c r="I1264" s="183">
        <v>0.71</v>
      </c>
      <c r="J1264" s="183">
        <f t="shared" si="19"/>
        <v>14.57</v>
      </c>
    </row>
    <row r="1265" spans="2:10" x14ac:dyDescent="0.25">
      <c r="B1265" s="179">
        <v>1238</v>
      </c>
      <c r="C1265" s="180">
        <v>34998564</v>
      </c>
      <c r="D1265" s="180" t="s">
        <v>1177</v>
      </c>
      <c r="E1265" s="180" t="s">
        <v>982</v>
      </c>
      <c r="F1265" s="181">
        <v>43670</v>
      </c>
      <c r="G1265" s="181">
        <v>43737</v>
      </c>
      <c r="H1265" s="182">
        <v>8441</v>
      </c>
      <c r="I1265" s="183">
        <v>0.71</v>
      </c>
      <c r="J1265" s="183">
        <f t="shared" si="19"/>
        <v>5.99</v>
      </c>
    </row>
    <row r="1266" spans="2:10" x14ac:dyDescent="0.25">
      <c r="B1266" s="179">
        <v>1239</v>
      </c>
      <c r="C1266" s="180">
        <v>34998564</v>
      </c>
      <c r="D1266" s="180" t="s">
        <v>1177</v>
      </c>
      <c r="E1266" s="180" t="s">
        <v>983</v>
      </c>
      <c r="F1266" s="181">
        <v>43670</v>
      </c>
      <c r="G1266" s="181">
        <v>43737</v>
      </c>
      <c r="H1266" s="182">
        <v>15011</v>
      </c>
      <c r="I1266" s="183">
        <v>0.71</v>
      </c>
      <c r="J1266" s="183">
        <f t="shared" si="19"/>
        <v>10.66</v>
      </c>
    </row>
    <row r="1267" spans="2:10" x14ac:dyDescent="0.25">
      <c r="B1267" s="179">
        <v>1240</v>
      </c>
      <c r="C1267" s="180">
        <v>34998564</v>
      </c>
      <c r="D1267" s="180" t="s">
        <v>1177</v>
      </c>
      <c r="E1267" s="180" t="s">
        <v>984</v>
      </c>
      <c r="F1267" s="181">
        <v>43670</v>
      </c>
      <c r="G1267" s="181">
        <v>43737</v>
      </c>
      <c r="H1267" s="182">
        <v>2169</v>
      </c>
      <c r="I1267" s="183">
        <v>0.71</v>
      </c>
      <c r="J1267" s="183">
        <f t="shared" si="19"/>
        <v>1.54</v>
      </c>
    </row>
    <row r="1268" spans="2:10" x14ac:dyDescent="0.25">
      <c r="B1268" s="179">
        <v>1241</v>
      </c>
      <c r="C1268" s="180">
        <v>34998564</v>
      </c>
      <c r="D1268" s="180" t="s">
        <v>1177</v>
      </c>
      <c r="E1268" s="180" t="s">
        <v>985</v>
      </c>
      <c r="F1268" s="181">
        <v>43670</v>
      </c>
      <c r="G1268" s="181">
        <v>43737</v>
      </c>
      <c r="H1268" s="182">
        <v>18068</v>
      </c>
      <c r="I1268" s="183">
        <v>0.71</v>
      </c>
      <c r="J1268" s="183">
        <f t="shared" si="19"/>
        <v>12.83</v>
      </c>
    </row>
    <row r="1269" spans="2:10" x14ac:dyDescent="0.25">
      <c r="B1269" s="179">
        <v>1242</v>
      </c>
      <c r="C1269" s="180">
        <v>34998564</v>
      </c>
      <c r="D1269" s="180" t="s">
        <v>1177</v>
      </c>
      <c r="E1269" s="180" t="s">
        <v>986</v>
      </c>
      <c r="F1269" s="181">
        <v>43670</v>
      </c>
      <c r="G1269" s="181">
        <v>43737</v>
      </c>
      <c r="H1269" s="182">
        <v>19430</v>
      </c>
      <c r="I1269" s="183">
        <v>0.71</v>
      </c>
      <c r="J1269" s="183">
        <f t="shared" si="19"/>
        <v>13.8</v>
      </c>
    </row>
    <row r="1270" spans="2:10" x14ac:dyDescent="0.25">
      <c r="B1270" s="179">
        <v>1243</v>
      </c>
      <c r="C1270" s="180">
        <v>34998564</v>
      </c>
      <c r="D1270" s="180" t="s">
        <v>1177</v>
      </c>
      <c r="E1270" s="180" t="s">
        <v>999</v>
      </c>
      <c r="F1270" s="181">
        <v>43670</v>
      </c>
      <c r="G1270" s="181">
        <v>43737</v>
      </c>
      <c r="H1270" s="182">
        <v>786</v>
      </c>
      <c r="I1270" s="183">
        <v>0.71</v>
      </c>
      <c r="J1270" s="183">
        <f t="shared" si="19"/>
        <v>0.56000000000000005</v>
      </c>
    </row>
    <row r="1271" spans="2:10" x14ac:dyDescent="0.25">
      <c r="B1271" s="179">
        <v>1244</v>
      </c>
      <c r="C1271" s="180">
        <v>35016813</v>
      </c>
      <c r="D1271" s="180" t="s">
        <v>1178</v>
      </c>
      <c r="E1271" s="180" t="s">
        <v>974</v>
      </c>
      <c r="F1271" s="181">
        <v>43671</v>
      </c>
      <c r="G1271" s="181">
        <v>43716</v>
      </c>
      <c r="H1271" s="182">
        <v>17</v>
      </c>
      <c r="I1271" s="183">
        <v>0.71</v>
      </c>
      <c r="J1271" s="183">
        <f t="shared" si="19"/>
        <v>0.01</v>
      </c>
    </row>
    <row r="1272" spans="2:10" x14ac:dyDescent="0.25">
      <c r="B1272" s="179">
        <v>1245</v>
      </c>
      <c r="C1272" s="180">
        <v>35016813</v>
      </c>
      <c r="D1272" s="180" t="s">
        <v>1178</v>
      </c>
      <c r="E1272" s="180" t="s">
        <v>975</v>
      </c>
      <c r="F1272" s="181">
        <v>43671</v>
      </c>
      <c r="G1272" s="181">
        <v>43716</v>
      </c>
      <c r="H1272" s="182">
        <v>3835</v>
      </c>
      <c r="I1272" s="183">
        <v>0.71</v>
      </c>
      <c r="J1272" s="183">
        <f t="shared" si="19"/>
        <v>2.72</v>
      </c>
    </row>
    <row r="1273" spans="2:10" x14ac:dyDescent="0.25">
      <c r="B1273" s="179">
        <v>1246</v>
      </c>
      <c r="C1273" s="180">
        <v>35016813</v>
      </c>
      <c r="D1273" s="180" t="s">
        <v>1178</v>
      </c>
      <c r="E1273" s="180" t="s">
        <v>976</v>
      </c>
      <c r="F1273" s="181">
        <v>43671</v>
      </c>
      <c r="G1273" s="181">
        <v>43716</v>
      </c>
      <c r="H1273" s="182">
        <v>661</v>
      </c>
      <c r="I1273" s="183">
        <v>0.71</v>
      </c>
      <c r="J1273" s="183">
        <f t="shared" si="19"/>
        <v>0.47</v>
      </c>
    </row>
    <row r="1274" spans="2:10" x14ac:dyDescent="0.25">
      <c r="B1274" s="179">
        <v>1247</v>
      </c>
      <c r="C1274" s="180">
        <v>35016813</v>
      </c>
      <c r="D1274" s="180" t="s">
        <v>1178</v>
      </c>
      <c r="E1274" s="180" t="s">
        <v>977</v>
      </c>
      <c r="F1274" s="181">
        <v>43671</v>
      </c>
      <c r="G1274" s="181">
        <v>43716</v>
      </c>
      <c r="H1274" s="182">
        <v>127</v>
      </c>
      <c r="I1274" s="183">
        <v>0.71</v>
      </c>
      <c r="J1274" s="183">
        <f t="shared" si="19"/>
        <v>0.09</v>
      </c>
    </row>
    <row r="1275" spans="2:10" x14ac:dyDescent="0.25">
      <c r="B1275" s="179">
        <v>1248</v>
      </c>
      <c r="C1275" s="180">
        <v>35016813</v>
      </c>
      <c r="D1275" s="180" t="s">
        <v>1178</v>
      </c>
      <c r="E1275" s="180" t="s">
        <v>978</v>
      </c>
      <c r="F1275" s="181">
        <v>43671</v>
      </c>
      <c r="G1275" s="181">
        <v>43716</v>
      </c>
      <c r="H1275" s="182">
        <v>458</v>
      </c>
      <c r="I1275" s="183">
        <v>0.71</v>
      </c>
      <c r="J1275" s="183">
        <f t="shared" si="19"/>
        <v>0.33</v>
      </c>
    </row>
    <row r="1276" spans="2:10" x14ac:dyDescent="0.25">
      <c r="B1276" s="179">
        <v>1249</v>
      </c>
      <c r="C1276" s="180">
        <v>35016813</v>
      </c>
      <c r="D1276" s="180" t="s">
        <v>1178</v>
      </c>
      <c r="E1276" s="180" t="s">
        <v>979</v>
      </c>
      <c r="F1276" s="181">
        <v>43671</v>
      </c>
      <c r="G1276" s="181">
        <v>43716</v>
      </c>
      <c r="H1276" s="182">
        <v>49</v>
      </c>
      <c r="I1276" s="183">
        <v>0.71</v>
      </c>
      <c r="J1276" s="183">
        <f t="shared" si="19"/>
        <v>0.03</v>
      </c>
    </row>
    <row r="1277" spans="2:10" x14ac:dyDescent="0.25">
      <c r="B1277" s="179">
        <v>1250</v>
      </c>
      <c r="C1277" s="180">
        <v>35016813</v>
      </c>
      <c r="D1277" s="180" t="s">
        <v>1178</v>
      </c>
      <c r="E1277" s="180" t="s">
        <v>980</v>
      </c>
      <c r="F1277" s="181">
        <v>43671</v>
      </c>
      <c r="G1277" s="181">
        <v>43716</v>
      </c>
      <c r="H1277" s="182">
        <v>67</v>
      </c>
      <c r="I1277" s="183">
        <v>0.71</v>
      </c>
      <c r="J1277" s="183">
        <f t="shared" si="19"/>
        <v>0.05</v>
      </c>
    </row>
    <row r="1278" spans="2:10" x14ac:dyDescent="0.25">
      <c r="B1278" s="179">
        <v>1251</v>
      </c>
      <c r="C1278" s="180">
        <v>35016813</v>
      </c>
      <c r="D1278" s="180" t="s">
        <v>1178</v>
      </c>
      <c r="E1278" s="180" t="s">
        <v>972</v>
      </c>
      <c r="F1278" s="181">
        <v>43671</v>
      </c>
      <c r="G1278" s="181">
        <v>43716</v>
      </c>
      <c r="H1278" s="182">
        <v>3936</v>
      </c>
      <c r="I1278" s="183">
        <v>0.71</v>
      </c>
      <c r="J1278" s="183">
        <f t="shared" si="19"/>
        <v>2.79</v>
      </c>
    </row>
    <row r="1279" spans="2:10" x14ac:dyDescent="0.25">
      <c r="B1279" s="179">
        <v>1252</v>
      </c>
      <c r="C1279" s="180">
        <v>35016813</v>
      </c>
      <c r="D1279" s="180" t="s">
        <v>1178</v>
      </c>
      <c r="E1279" s="180" t="s">
        <v>981</v>
      </c>
      <c r="F1279" s="181">
        <v>43671</v>
      </c>
      <c r="G1279" s="181">
        <v>43716</v>
      </c>
      <c r="H1279" s="182">
        <v>8961</v>
      </c>
      <c r="I1279" s="183">
        <v>0.71</v>
      </c>
      <c r="J1279" s="183">
        <f t="shared" si="19"/>
        <v>6.36</v>
      </c>
    </row>
    <row r="1280" spans="2:10" x14ac:dyDescent="0.25">
      <c r="B1280" s="179">
        <v>1253</v>
      </c>
      <c r="C1280" s="180">
        <v>35016813</v>
      </c>
      <c r="D1280" s="180" t="s">
        <v>1178</v>
      </c>
      <c r="E1280" s="180" t="s">
        <v>982</v>
      </c>
      <c r="F1280" s="181">
        <v>43671</v>
      </c>
      <c r="G1280" s="181">
        <v>43716</v>
      </c>
      <c r="H1280" s="182">
        <v>5539</v>
      </c>
      <c r="I1280" s="183">
        <v>0.71</v>
      </c>
      <c r="J1280" s="183">
        <f t="shared" si="19"/>
        <v>3.93</v>
      </c>
    </row>
    <row r="1281" spans="2:10" x14ac:dyDescent="0.25">
      <c r="B1281" s="179">
        <v>1254</v>
      </c>
      <c r="C1281" s="180">
        <v>35016813</v>
      </c>
      <c r="D1281" s="180" t="s">
        <v>1178</v>
      </c>
      <c r="E1281" s="180" t="s">
        <v>983</v>
      </c>
      <c r="F1281" s="181">
        <v>43671</v>
      </c>
      <c r="G1281" s="181">
        <v>43716</v>
      </c>
      <c r="H1281" s="182">
        <v>4872</v>
      </c>
      <c r="I1281" s="183">
        <v>0.71</v>
      </c>
      <c r="J1281" s="183">
        <f t="shared" si="19"/>
        <v>3.46</v>
      </c>
    </row>
    <row r="1282" spans="2:10" x14ac:dyDescent="0.25">
      <c r="B1282" s="179">
        <v>1255</v>
      </c>
      <c r="C1282" s="180">
        <v>35016813</v>
      </c>
      <c r="D1282" s="180" t="s">
        <v>1178</v>
      </c>
      <c r="E1282" s="180" t="s">
        <v>984</v>
      </c>
      <c r="F1282" s="181">
        <v>43671</v>
      </c>
      <c r="G1282" s="181">
        <v>43716</v>
      </c>
      <c r="H1282" s="182">
        <v>177</v>
      </c>
      <c r="I1282" s="183">
        <v>0.71</v>
      </c>
      <c r="J1282" s="183">
        <f t="shared" si="19"/>
        <v>0.13</v>
      </c>
    </row>
    <row r="1283" spans="2:10" x14ac:dyDescent="0.25">
      <c r="B1283" s="179">
        <v>1256</v>
      </c>
      <c r="C1283" s="180">
        <v>35016813</v>
      </c>
      <c r="D1283" s="180" t="s">
        <v>1178</v>
      </c>
      <c r="E1283" s="180" t="s">
        <v>985</v>
      </c>
      <c r="F1283" s="181">
        <v>43671</v>
      </c>
      <c r="G1283" s="181">
        <v>43716</v>
      </c>
      <c r="H1283" s="182">
        <v>15610</v>
      </c>
      <c r="I1283" s="183">
        <v>0.71</v>
      </c>
      <c r="J1283" s="183">
        <f t="shared" si="19"/>
        <v>11.08</v>
      </c>
    </row>
    <row r="1284" spans="2:10" x14ac:dyDescent="0.25">
      <c r="B1284" s="179">
        <v>1257</v>
      </c>
      <c r="C1284" s="180">
        <v>35016813</v>
      </c>
      <c r="D1284" s="180" t="s">
        <v>1178</v>
      </c>
      <c r="E1284" s="180" t="s">
        <v>986</v>
      </c>
      <c r="F1284" s="181">
        <v>43671</v>
      </c>
      <c r="G1284" s="181">
        <v>43716</v>
      </c>
      <c r="H1284" s="182">
        <v>817</v>
      </c>
      <c r="I1284" s="183">
        <v>0.71</v>
      </c>
      <c r="J1284" s="183">
        <f t="shared" si="19"/>
        <v>0.57999999999999996</v>
      </c>
    </row>
    <row r="1285" spans="2:10" x14ac:dyDescent="0.25">
      <c r="B1285" s="179">
        <v>1258</v>
      </c>
      <c r="C1285" s="180">
        <v>35016813</v>
      </c>
      <c r="D1285" s="180" t="s">
        <v>1178</v>
      </c>
      <c r="E1285" s="180" t="s">
        <v>999</v>
      </c>
      <c r="F1285" s="181">
        <v>43671</v>
      </c>
      <c r="G1285" s="181">
        <v>43716</v>
      </c>
      <c r="H1285" s="182">
        <v>96</v>
      </c>
      <c r="I1285" s="183">
        <v>0.71</v>
      </c>
      <c r="J1285" s="183">
        <f t="shared" si="19"/>
        <v>7.0000000000000007E-2</v>
      </c>
    </row>
    <row r="1286" spans="2:10" x14ac:dyDescent="0.25">
      <c r="B1286" s="179">
        <v>1259</v>
      </c>
      <c r="C1286" s="180">
        <v>35025862</v>
      </c>
      <c r="D1286" s="180" t="s">
        <v>1179</v>
      </c>
      <c r="E1286" s="180" t="s">
        <v>974</v>
      </c>
      <c r="F1286" s="181">
        <v>43675</v>
      </c>
      <c r="G1286" s="181">
        <v>43730</v>
      </c>
      <c r="H1286" s="182">
        <v>882</v>
      </c>
      <c r="I1286" s="183">
        <v>0.71</v>
      </c>
      <c r="J1286" s="183">
        <f t="shared" si="19"/>
        <v>0.63</v>
      </c>
    </row>
    <row r="1287" spans="2:10" x14ac:dyDescent="0.25">
      <c r="B1287" s="179">
        <v>1260</v>
      </c>
      <c r="C1287" s="180">
        <v>35025862</v>
      </c>
      <c r="D1287" s="180" t="s">
        <v>1179</v>
      </c>
      <c r="E1287" s="180" t="s">
        <v>975</v>
      </c>
      <c r="F1287" s="181">
        <v>43675</v>
      </c>
      <c r="G1287" s="181">
        <v>43730</v>
      </c>
      <c r="H1287" s="182">
        <v>5911</v>
      </c>
      <c r="I1287" s="183">
        <v>0.71</v>
      </c>
      <c r="J1287" s="183">
        <f t="shared" si="19"/>
        <v>4.2</v>
      </c>
    </row>
    <row r="1288" spans="2:10" x14ac:dyDescent="0.25">
      <c r="B1288" s="179">
        <v>1261</v>
      </c>
      <c r="C1288" s="180">
        <v>35025862</v>
      </c>
      <c r="D1288" s="180" t="s">
        <v>1179</v>
      </c>
      <c r="E1288" s="180" t="s">
        <v>976</v>
      </c>
      <c r="F1288" s="181">
        <v>43675</v>
      </c>
      <c r="G1288" s="181">
        <v>43730</v>
      </c>
      <c r="H1288" s="182">
        <v>1680</v>
      </c>
      <c r="I1288" s="183">
        <v>0.71</v>
      </c>
      <c r="J1288" s="183">
        <f t="shared" si="19"/>
        <v>1.19</v>
      </c>
    </row>
    <row r="1289" spans="2:10" x14ac:dyDescent="0.25">
      <c r="B1289" s="179">
        <v>1262</v>
      </c>
      <c r="C1289" s="180">
        <v>35025862</v>
      </c>
      <c r="D1289" s="180" t="s">
        <v>1179</v>
      </c>
      <c r="E1289" s="180" t="s">
        <v>977</v>
      </c>
      <c r="F1289" s="181">
        <v>43675</v>
      </c>
      <c r="G1289" s="181">
        <v>43730</v>
      </c>
      <c r="H1289" s="182">
        <v>1763</v>
      </c>
      <c r="I1289" s="183">
        <v>0.71</v>
      </c>
      <c r="J1289" s="183">
        <f t="shared" si="19"/>
        <v>1.25</v>
      </c>
    </row>
    <row r="1290" spans="2:10" x14ac:dyDescent="0.25">
      <c r="B1290" s="179">
        <v>1263</v>
      </c>
      <c r="C1290" s="180">
        <v>35025862</v>
      </c>
      <c r="D1290" s="180" t="s">
        <v>1179</v>
      </c>
      <c r="E1290" s="180" t="s">
        <v>978</v>
      </c>
      <c r="F1290" s="181">
        <v>43675</v>
      </c>
      <c r="G1290" s="181">
        <v>43730</v>
      </c>
      <c r="H1290" s="182">
        <v>13390</v>
      </c>
      <c r="I1290" s="183">
        <v>0.71</v>
      </c>
      <c r="J1290" s="183">
        <f t="shared" si="19"/>
        <v>9.51</v>
      </c>
    </row>
    <row r="1291" spans="2:10" x14ac:dyDescent="0.25">
      <c r="B1291" s="179">
        <v>1264</v>
      </c>
      <c r="C1291" s="180">
        <v>35025862</v>
      </c>
      <c r="D1291" s="180" t="s">
        <v>1179</v>
      </c>
      <c r="E1291" s="180" t="s">
        <v>979</v>
      </c>
      <c r="F1291" s="181">
        <v>43675</v>
      </c>
      <c r="G1291" s="181">
        <v>43730</v>
      </c>
      <c r="H1291" s="182">
        <v>915</v>
      </c>
      <c r="I1291" s="183">
        <v>0.71</v>
      </c>
      <c r="J1291" s="183">
        <f t="shared" si="19"/>
        <v>0.65</v>
      </c>
    </row>
    <row r="1292" spans="2:10" x14ac:dyDescent="0.25">
      <c r="B1292" s="179">
        <v>1265</v>
      </c>
      <c r="C1292" s="180">
        <v>35025862</v>
      </c>
      <c r="D1292" s="180" t="s">
        <v>1179</v>
      </c>
      <c r="E1292" s="180" t="s">
        <v>980</v>
      </c>
      <c r="F1292" s="181">
        <v>43675</v>
      </c>
      <c r="G1292" s="181">
        <v>43730</v>
      </c>
      <c r="H1292" s="182">
        <v>1356</v>
      </c>
      <c r="I1292" s="183">
        <v>0.71</v>
      </c>
      <c r="J1292" s="183">
        <f t="shared" si="19"/>
        <v>0.96</v>
      </c>
    </row>
    <row r="1293" spans="2:10" x14ac:dyDescent="0.25">
      <c r="B1293" s="179">
        <v>1266</v>
      </c>
      <c r="C1293" s="180">
        <v>35025862</v>
      </c>
      <c r="D1293" s="180" t="s">
        <v>1179</v>
      </c>
      <c r="E1293" s="180" t="s">
        <v>972</v>
      </c>
      <c r="F1293" s="181">
        <v>43675</v>
      </c>
      <c r="G1293" s="181">
        <v>43730</v>
      </c>
      <c r="H1293" s="182">
        <v>7756</v>
      </c>
      <c r="I1293" s="183">
        <v>0.71</v>
      </c>
      <c r="J1293" s="183">
        <f t="shared" si="19"/>
        <v>5.51</v>
      </c>
    </row>
    <row r="1294" spans="2:10" x14ac:dyDescent="0.25">
      <c r="B1294" s="179">
        <v>1267</v>
      </c>
      <c r="C1294" s="180">
        <v>35025862</v>
      </c>
      <c r="D1294" s="180" t="s">
        <v>1179</v>
      </c>
      <c r="E1294" s="180" t="s">
        <v>981</v>
      </c>
      <c r="F1294" s="181">
        <v>43675</v>
      </c>
      <c r="G1294" s="181">
        <v>43730</v>
      </c>
      <c r="H1294" s="182">
        <v>13552</v>
      </c>
      <c r="I1294" s="183">
        <v>0.71</v>
      </c>
      <c r="J1294" s="183">
        <f t="shared" si="19"/>
        <v>9.6199999999999992</v>
      </c>
    </row>
    <row r="1295" spans="2:10" x14ac:dyDescent="0.25">
      <c r="B1295" s="179">
        <v>1268</v>
      </c>
      <c r="C1295" s="180">
        <v>35025862</v>
      </c>
      <c r="D1295" s="180" t="s">
        <v>1179</v>
      </c>
      <c r="E1295" s="180" t="s">
        <v>983</v>
      </c>
      <c r="F1295" s="181">
        <v>43675</v>
      </c>
      <c r="G1295" s="181">
        <v>43730</v>
      </c>
      <c r="H1295" s="182">
        <v>9817</v>
      </c>
      <c r="I1295" s="183">
        <v>0.71</v>
      </c>
      <c r="J1295" s="183">
        <f t="shared" si="19"/>
        <v>6.97</v>
      </c>
    </row>
    <row r="1296" spans="2:10" x14ac:dyDescent="0.25">
      <c r="B1296" s="179">
        <v>1269</v>
      </c>
      <c r="C1296" s="180">
        <v>35025862</v>
      </c>
      <c r="D1296" s="180" t="s">
        <v>1179</v>
      </c>
      <c r="E1296" s="180" t="s">
        <v>984</v>
      </c>
      <c r="F1296" s="181">
        <v>43675</v>
      </c>
      <c r="G1296" s="181">
        <v>43730</v>
      </c>
      <c r="H1296" s="182">
        <v>3865</v>
      </c>
      <c r="I1296" s="183">
        <v>0.71</v>
      </c>
      <c r="J1296" s="183">
        <f t="shared" si="19"/>
        <v>2.74</v>
      </c>
    </row>
    <row r="1297" spans="2:10" x14ac:dyDescent="0.25">
      <c r="B1297" s="179">
        <v>1270</v>
      </c>
      <c r="C1297" s="180">
        <v>35025862</v>
      </c>
      <c r="D1297" s="180" t="s">
        <v>1179</v>
      </c>
      <c r="E1297" s="180" t="s">
        <v>985</v>
      </c>
      <c r="F1297" s="181">
        <v>43675</v>
      </c>
      <c r="G1297" s="181">
        <v>43730</v>
      </c>
      <c r="H1297" s="182">
        <v>27117</v>
      </c>
      <c r="I1297" s="183">
        <v>0.71</v>
      </c>
      <c r="J1297" s="183">
        <f t="shared" si="19"/>
        <v>19.25</v>
      </c>
    </row>
    <row r="1298" spans="2:10" x14ac:dyDescent="0.25">
      <c r="B1298" s="179">
        <v>1271</v>
      </c>
      <c r="C1298" s="180">
        <v>35025862</v>
      </c>
      <c r="D1298" s="180" t="s">
        <v>1179</v>
      </c>
      <c r="E1298" s="180" t="s">
        <v>986</v>
      </c>
      <c r="F1298" s="181">
        <v>43675</v>
      </c>
      <c r="G1298" s="181">
        <v>43730</v>
      </c>
      <c r="H1298" s="182">
        <v>16094</v>
      </c>
      <c r="I1298" s="183">
        <v>0.71</v>
      </c>
      <c r="J1298" s="183">
        <f t="shared" si="19"/>
        <v>11.43</v>
      </c>
    </row>
    <row r="1299" spans="2:10" x14ac:dyDescent="0.25">
      <c r="B1299" s="179">
        <v>1272</v>
      </c>
      <c r="C1299" s="180">
        <v>35025862</v>
      </c>
      <c r="D1299" s="180" t="s">
        <v>1179</v>
      </c>
      <c r="E1299" s="180" t="s">
        <v>999</v>
      </c>
      <c r="F1299" s="181">
        <v>43675</v>
      </c>
      <c r="G1299" s="181">
        <v>43730</v>
      </c>
      <c r="H1299" s="182">
        <v>1349</v>
      </c>
      <c r="I1299" s="183">
        <v>0.71</v>
      </c>
      <c r="J1299" s="183">
        <f t="shared" si="19"/>
        <v>0.96</v>
      </c>
    </row>
    <row r="1300" spans="2:10" x14ac:dyDescent="0.25">
      <c r="B1300" s="179">
        <v>1273</v>
      </c>
      <c r="C1300" s="180">
        <v>35030202</v>
      </c>
      <c r="D1300" s="180" t="s">
        <v>1180</v>
      </c>
      <c r="E1300" s="180" t="s">
        <v>978</v>
      </c>
      <c r="F1300" s="181">
        <v>43670</v>
      </c>
      <c r="G1300" s="181">
        <v>43769</v>
      </c>
      <c r="H1300" s="182">
        <v>264632</v>
      </c>
      <c r="I1300" s="183">
        <v>0.71</v>
      </c>
      <c r="J1300" s="183">
        <f t="shared" si="19"/>
        <v>187.89</v>
      </c>
    </row>
    <row r="1301" spans="2:10" x14ac:dyDescent="0.25">
      <c r="B1301" s="179">
        <v>1274</v>
      </c>
      <c r="C1301" s="180">
        <v>35030202</v>
      </c>
      <c r="D1301" s="180" t="s">
        <v>1180</v>
      </c>
      <c r="E1301" s="180" t="s">
        <v>999</v>
      </c>
      <c r="F1301" s="181">
        <v>43670</v>
      </c>
      <c r="G1301" s="181">
        <v>43769</v>
      </c>
      <c r="H1301" s="182">
        <v>17378</v>
      </c>
      <c r="I1301" s="183">
        <v>0.71</v>
      </c>
      <c r="J1301" s="183">
        <f t="shared" si="19"/>
        <v>12.34</v>
      </c>
    </row>
    <row r="1302" spans="2:10" x14ac:dyDescent="0.25">
      <c r="B1302" s="179">
        <v>1275</v>
      </c>
      <c r="C1302" s="180">
        <v>35035414</v>
      </c>
      <c r="D1302" s="180" t="s">
        <v>1181</v>
      </c>
      <c r="E1302" s="180" t="s">
        <v>981</v>
      </c>
      <c r="F1302" s="181">
        <v>43670</v>
      </c>
      <c r="G1302" s="181">
        <v>43684</v>
      </c>
      <c r="H1302" s="182">
        <v>68666</v>
      </c>
      <c r="I1302" s="183">
        <v>0.71</v>
      </c>
      <c r="J1302" s="183">
        <f t="shared" si="19"/>
        <v>48.75</v>
      </c>
    </row>
    <row r="1303" spans="2:10" x14ac:dyDescent="0.25">
      <c r="B1303" s="179">
        <v>1276</v>
      </c>
      <c r="C1303" s="180">
        <v>35035414</v>
      </c>
      <c r="D1303" s="180" t="s">
        <v>1181</v>
      </c>
      <c r="E1303" s="180" t="s">
        <v>985</v>
      </c>
      <c r="F1303" s="181">
        <v>43670</v>
      </c>
      <c r="G1303" s="181">
        <v>43684</v>
      </c>
      <c r="H1303" s="182">
        <v>128553</v>
      </c>
      <c r="I1303" s="183">
        <v>0.71</v>
      </c>
      <c r="J1303" s="183">
        <f t="shared" si="19"/>
        <v>91.27</v>
      </c>
    </row>
    <row r="1304" spans="2:10" x14ac:dyDescent="0.25">
      <c r="B1304" s="179">
        <v>1277</v>
      </c>
      <c r="C1304" s="180">
        <v>35050810</v>
      </c>
      <c r="D1304" s="180" t="s">
        <v>1182</v>
      </c>
      <c r="E1304" s="180" t="s">
        <v>974</v>
      </c>
      <c r="F1304" s="181">
        <v>43671</v>
      </c>
      <c r="G1304" s="181">
        <v>43738</v>
      </c>
      <c r="H1304" s="182">
        <v>490</v>
      </c>
      <c r="I1304" s="183">
        <v>0.71</v>
      </c>
      <c r="J1304" s="183">
        <f t="shared" si="19"/>
        <v>0.35</v>
      </c>
    </row>
    <row r="1305" spans="2:10" x14ac:dyDescent="0.25">
      <c r="B1305" s="179">
        <v>1278</v>
      </c>
      <c r="C1305" s="180">
        <v>35050810</v>
      </c>
      <c r="D1305" s="180" t="s">
        <v>1182</v>
      </c>
      <c r="E1305" s="180" t="s">
        <v>975</v>
      </c>
      <c r="F1305" s="181">
        <v>43671</v>
      </c>
      <c r="G1305" s="181">
        <v>43738</v>
      </c>
      <c r="H1305" s="182">
        <v>11077</v>
      </c>
      <c r="I1305" s="183">
        <v>0.71</v>
      </c>
      <c r="J1305" s="183">
        <f t="shared" si="19"/>
        <v>7.86</v>
      </c>
    </row>
    <row r="1306" spans="2:10" x14ac:dyDescent="0.25">
      <c r="B1306" s="179">
        <v>1279</v>
      </c>
      <c r="C1306" s="180">
        <v>35050810</v>
      </c>
      <c r="D1306" s="180" t="s">
        <v>1182</v>
      </c>
      <c r="E1306" s="180" t="s">
        <v>977</v>
      </c>
      <c r="F1306" s="181">
        <v>43671</v>
      </c>
      <c r="G1306" s="181">
        <v>43738</v>
      </c>
      <c r="H1306" s="182">
        <v>1133</v>
      </c>
      <c r="I1306" s="183">
        <v>0.71</v>
      </c>
      <c r="J1306" s="183">
        <f t="shared" si="19"/>
        <v>0.8</v>
      </c>
    </row>
    <row r="1307" spans="2:10" x14ac:dyDescent="0.25">
      <c r="B1307" s="179">
        <v>1280</v>
      </c>
      <c r="C1307" s="180">
        <v>35050810</v>
      </c>
      <c r="D1307" s="180" t="s">
        <v>1182</v>
      </c>
      <c r="E1307" s="180" t="s">
        <v>978</v>
      </c>
      <c r="F1307" s="181">
        <v>43671</v>
      </c>
      <c r="G1307" s="181">
        <v>43738</v>
      </c>
      <c r="H1307" s="182">
        <v>15122</v>
      </c>
      <c r="I1307" s="183">
        <v>0.71</v>
      </c>
      <c r="J1307" s="183">
        <f t="shared" si="19"/>
        <v>10.74</v>
      </c>
    </row>
    <row r="1308" spans="2:10" x14ac:dyDescent="0.25">
      <c r="B1308" s="179">
        <v>1281</v>
      </c>
      <c r="C1308" s="180">
        <v>35050810</v>
      </c>
      <c r="D1308" s="180" t="s">
        <v>1182</v>
      </c>
      <c r="E1308" s="180" t="s">
        <v>1007</v>
      </c>
      <c r="F1308" s="181">
        <v>43671</v>
      </c>
      <c r="G1308" s="181">
        <v>43738</v>
      </c>
      <c r="H1308" s="182">
        <v>791</v>
      </c>
      <c r="I1308" s="183">
        <v>0.71</v>
      </c>
      <c r="J1308" s="183">
        <f t="shared" ref="J1308:J1371" si="20">ROUND(H1308*(I1308/1000),2)</f>
        <v>0.56000000000000005</v>
      </c>
    </row>
    <row r="1309" spans="2:10" x14ac:dyDescent="0.25">
      <c r="B1309" s="179">
        <v>1282</v>
      </c>
      <c r="C1309" s="180">
        <v>35050810</v>
      </c>
      <c r="D1309" s="180" t="s">
        <v>1182</v>
      </c>
      <c r="E1309" s="180" t="s">
        <v>1008</v>
      </c>
      <c r="F1309" s="181">
        <v>43671</v>
      </c>
      <c r="G1309" s="181">
        <v>43738</v>
      </c>
      <c r="H1309" s="182">
        <v>404</v>
      </c>
      <c r="I1309" s="183">
        <v>0.71</v>
      </c>
      <c r="J1309" s="183">
        <f t="shared" si="20"/>
        <v>0.28999999999999998</v>
      </c>
    </row>
    <row r="1310" spans="2:10" x14ac:dyDescent="0.25">
      <c r="B1310" s="179">
        <v>1283</v>
      </c>
      <c r="C1310" s="180">
        <v>35050810</v>
      </c>
      <c r="D1310" s="180" t="s">
        <v>1182</v>
      </c>
      <c r="E1310" s="180" t="s">
        <v>1009</v>
      </c>
      <c r="F1310" s="181">
        <v>43671</v>
      </c>
      <c r="G1310" s="181">
        <v>43738</v>
      </c>
      <c r="H1310" s="182">
        <v>496</v>
      </c>
      <c r="I1310" s="183">
        <v>0.71</v>
      </c>
      <c r="J1310" s="183">
        <f t="shared" si="20"/>
        <v>0.35</v>
      </c>
    </row>
    <row r="1311" spans="2:10" x14ac:dyDescent="0.25">
      <c r="B1311" s="179">
        <v>1284</v>
      </c>
      <c r="C1311" s="180">
        <v>35050810</v>
      </c>
      <c r="D1311" s="180" t="s">
        <v>1182</v>
      </c>
      <c r="E1311" s="180" t="s">
        <v>979</v>
      </c>
      <c r="F1311" s="181">
        <v>43671</v>
      </c>
      <c r="G1311" s="181">
        <v>43738</v>
      </c>
      <c r="H1311" s="182">
        <v>678</v>
      </c>
      <c r="I1311" s="183">
        <v>0.71</v>
      </c>
      <c r="J1311" s="183">
        <f t="shared" si="20"/>
        <v>0.48</v>
      </c>
    </row>
    <row r="1312" spans="2:10" x14ac:dyDescent="0.25">
      <c r="B1312" s="179">
        <v>1285</v>
      </c>
      <c r="C1312" s="180">
        <v>35050810</v>
      </c>
      <c r="D1312" s="180" t="s">
        <v>1182</v>
      </c>
      <c r="E1312" s="180" t="s">
        <v>982</v>
      </c>
      <c r="F1312" s="181">
        <v>43671</v>
      </c>
      <c r="G1312" s="181">
        <v>43738</v>
      </c>
      <c r="H1312" s="182">
        <v>16712</v>
      </c>
      <c r="I1312" s="183">
        <v>0.71</v>
      </c>
      <c r="J1312" s="183">
        <f t="shared" si="20"/>
        <v>11.87</v>
      </c>
    </row>
    <row r="1313" spans="2:10" x14ac:dyDescent="0.25">
      <c r="B1313" s="179">
        <v>1286</v>
      </c>
      <c r="C1313" s="180">
        <v>35050810</v>
      </c>
      <c r="D1313" s="180" t="s">
        <v>1182</v>
      </c>
      <c r="E1313" s="180" t="s">
        <v>983</v>
      </c>
      <c r="F1313" s="181">
        <v>43671</v>
      </c>
      <c r="G1313" s="181">
        <v>43738</v>
      </c>
      <c r="H1313" s="182">
        <v>16827</v>
      </c>
      <c r="I1313" s="183">
        <v>0.71</v>
      </c>
      <c r="J1313" s="183">
        <f t="shared" si="20"/>
        <v>11.95</v>
      </c>
    </row>
    <row r="1314" spans="2:10" x14ac:dyDescent="0.25">
      <c r="B1314" s="179">
        <v>1287</v>
      </c>
      <c r="C1314" s="180">
        <v>35050810</v>
      </c>
      <c r="D1314" s="180" t="s">
        <v>1182</v>
      </c>
      <c r="E1314" s="180" t="s">
        <v>984</v>
      </c>
      <c r="F1314" s="181">
        <v>43671</v>
      </c>
      <c r="G1314" s="181">
        <v>43738</v>
      </c>
      <c r="H1314" s="182">
        <v>2945</v>
      </c>
      <c r="I1314" s="183">
        <v>0.71</v>
      </c>
      <c r="J1314" s="183">
        <f t="shared" si="20"/>
        <v>2.09</v>
      </c>
    </row>
    <row r="1315" spans="2:10" x14ac:dyDescent="0.25">
      <c r="B1315" s="179">
        <v>1288</v>
      </c>
      <c r="C1315" s="180">
        <v>35050810</v>
      </c>
      <c r="D1315" s="180" t="s">
        <v>1182</v>
      </c>
      <c r="E1315" s="180" t="s">
        <v>985</v>
      </c>
      <c r="F1315" s="181">
        <v>43671</v>
      </c>
      <c r="G1315" s="181">
        <v>43738</v>
      </c>
      <c r="H1315" s="182">
        <v>42513</v>
      </c>
      <c r="I1315" s="183">
        <v>0.71</v>
      </c>
      <c r="J1315" s="183">
        <f t="shared" si="20"/>
        <v>30.18</v>
      </c>
    </row>
    <row r="1316" spans="2:10" x14ac:dyDescent="0.25">
      <c r="B1316" s="179">
        <v>1289</v>
      </c>
      <c r="C1316" s="180">
        <v>35050810</v>
      </c>
      <c r="D1316" s="180" t="s">
        <v>1182</v>
      </c>
      <c r="E1316" s="180" t="s">
        <v>999</v>
      </c>
      <c r="F1316" s="181">
        <v>43671</v>
      </c>
      <c r="G1316" s="181">
        <v>43738</v>
      </c>
      <c r="H1316" s="182">
        <v>944</v>
      </c>
      <c r="I1316" s="183">
        <v>0.71</v>
      </c>
      <c r="J1316" s="183">
        <f t="shared" si="20"/>
        <v>0.67</v>
      </c>
    </row>
    <row r="1317" spans="2:10" x14ac:dyDescent="0.25">
      <c r="B1317" s="179">
        <v>1290</v>
      </c>
      <c r="C1317" s="180">
        <v>35057853</v>
      </c>
      <c r="D1317" s="180" t="s">
        <v>1183</v>
      </c>
      <c r="E1317" s="180" t="s">
        <v>974</v>
      </c>
      <c r="F1317" s="181">
        <v>43671</v>
      </c>
      <c r="G1317" s="181">
        <v>43738</v>
      </c>
      <c r="H1317" s="182">
        <v>1047</v>
      </c>
      <c r="I1317" s="183">
        <v>0.71</v>
      </c>
      <c r="J1317" s="183">
        <f t="shared" si="20"/>
        <v>0.74</v>
      </c>
    </row>
    <row r="1318" spans="2:10" x14ac:dyDescent="0.25">
      <c r="B1318" s="179">
        <v>1291</v>
      </c>
      <c r="C1318" s="180">
        <v>35057853</v>
      </c>
      <c r="D1318" s="180" t="s">
        <v>1183</v>
      </c>
      <c r="E1318" s="180" t="s">
        <v>975</v>
      </c>
      <c r="F1318" s="181">
        <v>43671</v>
      </c>
      <c r="G1318" s="181">
        <v>43738</v>
      </c>
      <c r="H1318" s="182">
        <v>23299</v>
      </c>
      <c r="I1318" s="183">
        <v>0.71</v>
      </c>
      <c r="J1318" s="183">
        <f t="shared" si="20"/>
        <v>16.54</v>
      </c>
    </row>
    <row r="1319" spans="2:10" x14ac:dyDescent="0.25">
      <c r="B1319" s="179">
        <v>1292</v>
      </c>
      <c r="C1319" s="180">
        <v>35057853</v>
      </c>
      <c r="D1319" s="180" t="s">
        <v>1183</v>
      </c>
      <c r="E1319" s="180" t="s">
        <v>977</v>
      </c>
      <c r="F1319" s="181">
        <v>43671</v>
      </c>
      <c r="G1319" s="181">
        <v>43738</v>
      </c>
      <c r="H1319" s="182">
        <v>2245</v>
      </c>
      <c r="I1319" s="183">
        <v>0.71</v>
      </c>
      <c r="J1319" s="183">
        <f t="shared" si="20"/>
        <v>1.59</v>
      </c>
    </row>
    <row r="1320" spans="2:10" x14ac:dyDescent="0.25">
      <c r="B1320" s="179">
        <v>1293</v>
      </c>
      <c r="C1320" s="180">
        <v>35057853</v>
      </c>
      <c r="D1320" s="180" t="s">
        <v>1183</v>
      </c>
      <c r="E1320" s="180" t="s">
        <v>978</v>
      </c>
      <c r="F1320" s="181">
        <v>43671</v>
      </c>
      <c r="G1320" s="181">
        <v>43738</v>
      </c>
      <c r="H1320" s="182">
        <v>32195</v>
      </c>
      <c r="I1320" s="183">
        <v>0.71</v>
      </c>
      <c r="J1320" s="183">
        <f t="shared" si="20"/>
        <v>22.86</v>
      </c>
    </row>
    <row r="1321" spans="2:10" x14ac:dyDescent="0.25">
      <c r="B1321" s="179">
        <v>1294</v>
      </c>
      <c r="C1321" s="180">
        <v>35057853</v>
      </c>
      <c r="D1321" s="180" t="s">
        <v>1183</v>
      </c>
      <c r="E1321" s="180" t="s">
        <v>1007</v>
      </c>
      <c r="F1321" s="181">
        <v>43671</v>
      </c>
      <c r="G1321" s="181">
        <v>43738</v>
      </c>
      <c r="H1321" s="182">
        <v>1564</v>
      </c>
      <c r="I1321" s="183">
        <v>0.71</v>
      </c>
      <c r="J1321" s="183">
        <f t="shared" si="20"/>
        <v>1.1100000000000001</v>
      </c>
    </row>
    <row r="1322" spans="2:10" x14ac:dyDescent="0.25">
      <c r="B1322" s="179">
        <v>1295</v>
      </c>
      <c r="C1322" s="180">
        <v>35057853</v>
      </c>
      <c r="D1322" s="180" t="s">
        <v>1183</v>
      </c>
      <c r="E1322" s="180" t="s">
        <v>1008</v>
      </c>
      <c r="F1322" s="181">
        <v>43671</v>
      </c>
      <c r="G1322" s="181">
        <v>43738</v>
      </c>
      <c r="H1322" s="182">
        <v>707</v>
      </c>
      <c r="I1322" s="183">
        <v>0.71</v>
      </c>
      <c r="J1322" s="183">
        <f t="shared" si="20"/>
        <v>0.5</v>
      </c>
    </row>
    <row r="1323" spans="2:10" x14ac:dyDescent="0.25">
      <c r="B1323" s="179">
        <v>1296</v>
      </c>
      <c r="C1323" s="180">
        <v>35057853</v>
      </c>
      <c r="D1323" s="180" t="s">
        <v>1183</v>
      </c>
      <c r="E1323" s="180" t="s">
        <v>1009</v>
      </c>
      <c r="F1323" s="181">
        <v>43671</v>
      </c>
      <c r="G1323" s="181">
        <v>43738</v>
      </c>
      <c r="H1323" s="182">
        <v>873</v>
      </c>
      <c r="I1323" s="183">
        <v>0.71</v>
      </c>
      <c r="J1323" s="183">
        <f t="shared" si="20"/>
        <v>0.62</v>
      </c>
    </row>
    <row r="1324" spans="2:10" x14ac:dyDescent="0.25">
      <c r="B1324" s="179">
        <v>1297</v>
      </c>
      <c r="C1324" s="180">
        <v>35057853</v>
      </c>
      <c r="D1324" s="180" t="s">
        <v>1183</v>
      </c>
      <c r="E1324" s="180" t="s">
        <v>979</v>
      </c>
      <c r="F1324" s="181">
        <v>43671</v>
      </c>
      <c r="G1324" s="181">
        <v>43738</v>
      </c>
      <c r="H1324" s="182">
        <v>1342</v>
      </c>
      <c r="I1324" s="183">
        <v>0.71</v>
      </c>
      <c r="J1324" s="183">
        <f t="shared" si="20"/>
        <v>0.95</v>
      </c>
    </row>
    <row r="1325" spans="2:10" x14ac:dyDescent="0.25">
      <c r="B1325" s="179">
        <v>1298</v>
      </c>
      <c r="C1325" s="180">
        <v>35057853</v>
      </c>
      <c r="D1325" s="180" t="s">
        <v>1183</v>
      </c>
      <c r="E1325" s="180" t="s">
        <v>982</v>
      </c>
      <c r="F1325" s="181">
        <v>43671</v>
      </c>
      <c r="G1325" s="181">
        <v>43738</v>
      </c>
      <c r="H1325" s="182">
        <v>32871</v>
      </c>
      <c r="I1325" s="183">
        <v>0.71</v>
      </c>
      <c r="J1325" s="183">
        <f t="shared" si="20"/>
        <v>23.34</v>
      </c>
    </row>
    <row r="1326" spans="2:10" x14ac:dyDescent="0.25">
      <c r="B1326" s="179">
        <v>1299</v>
      </c>
      <c r="C1326" s="180">
        <v>35057853</v>
      </c>
      <c r="D1326" s="180" t="s">
        <v>1183</v>
      </c>
      <c r="E1326" s="180" t="s">
        <v>983</v>
      </c>
      <c r="F1326" s="181">
        <v>43671</v>
      </c>
      <c r="G1326" s="181">
        <v>43738</v>
      </c>
      <c r="H1326" s="182">
        <v>33078</v>
      </c>
      <c r="I1326" s="183">
        <v>0.71</v>
      </c>
      <c r="J1326" s="183">
        <f t="shared" si="20"/>
        <v>23.49</v>
      </c>
    </row>
    <row r="1327" spans="2:10" x14ac:dyDescent="0.25">
      <c r="B1327" s="179">
        <v>1300</v>
      </c>
      <c r="C1327" s="180">
        <v>35057853</v>
      </c>
      <c r="D1327" s="180" t="s">
        <v>1183</v>
      </c>
      <c r="E1327" s="180" t="s">
        <v>984</v>
      </c>
      <c r="F1327" s="181">
        <v>43671</v>
      </c>
      <c r="G1327" s="181">
        <v>43738</v>
      </c>
      <c r="H1327" s="182">
        <v>5702</v>
      </c>
      <c r="I1327" s="183">
        <v>0.71</v>
      </c>
      <c r="J1327" s="183">
        <f t="shared" si="20"/>
        <v>4.05</v>
      </c>
    </row>
    <row r="1328" spans="2:10" x14ac:dyDescent="0.25">
      <c r="B1328" s="179">
        <v>1301</v>
      </c>
      <c r="C1328" s="180">
        <v>35057853</v>
      </c>
      <c r="D1328" s="180" t="s">
        <v>1183</v>
      </c>
      <c r="E1328" s="180" t="s">
        <v>985</v>
      </c>
      <c r="F1328" s="181">
        <v>43671</v>
      </c>
      <c r="G1328" s="181">
        <v>43738</v>
      </c>
      <c r="H1328" s="182">
        <v>84254</v>
      </c>
      <c r="I1328" s="183">
        <v>0.71</v>
      </c>
      <c r="J1328" s="183">
        <f t="shared" si="20"/>
        <v>59.82</v>
      </c>
    </row>
    <row r="1329" spans="2:10" x14ac:dyDescent="0.25">
      <c r="B1329" s="179">
        <v>1302</v>
      </c>
      <c r="C1329" s="180">
        <v>35057853</v>
      </c>
      <c r="D1329" s="180" t="s">
        <v>1183</v>
      </c>
      <c r="E1329" s="180" t="s">
        <v>999</v>
      </c>
      <c r="F1329" s="181">
        <v>43671</v>
      </c>
      <c r="G1329" s="181">
        <v>43738</v>
      </c>
      <c r="H1329" s="182">
        <v>1962</v>
      </c>
      <c r="I1329" s="183">
        <v>0.71</v>
      </c>
      <c r="J1329" s="183">
        <f t="shared" si="20"/>
        <v>1.39</v>
      </c>
    </row>
    <row r="1330" spans="2:10" x14ac:dyDescent="0.25">
      <c r="B1330" s="179">
        <v>1303</v>
      </c>
      <c r="C1330" s="180">
        <v>35058970</v>
      </c>
      <c r="D1330" s="180" t="s">
        <v>1184</v>
      </c>
      <c r="E1330" s="180" t="s">
        <v>981</v>
      </c>
      <c r="F1330" s="181">
        <v>43675</v>
      </c>
      <c r="G1330" s="181">
        <v>43737</v>
      </c>
      <c r="H1330" s="182">
        <v>22267</v>
      </c>
      <c r="I1330" s="183">
        <v>0.71</v>
      </c>
      <c r="J1330" s="183">
        <f t="shared" si="20"/>
        <v>15.81</v>
      </c>
    </row>
    <row r="1331" spans="2:10" x14ac:dyDescent="0.25">
      <c r="B1331" s="179">
        <v>1304</v>
      </c>
      <c r="C1331" s="180">
        <v>35104913</v>
      </c>
      <c r="D1331" s="180" t="s">
        <v>1185</v>
      </c>
      <c r="E1331" s="180" t="s">
        <v>974</v>
      </c>
      <c r="F1331" s="181">
        <v>43675</v>
      </c>
      <c r="G1331" s="181">
        <v>43702</v>
      </c>
      <c r="H1331" s="182">
        <v>2152</v>
      </c>
      <c r="I1331" s="183">
        <v>0.71</v>
      </c>
      <c r="J1331" s="183">
        <f t="shared" si="20"/>
        <v>1.53</v>
      </c>
    </row>
    <row r="1332" spans="2:10" x14ac:dyDescent="0.25">
      <c r="B1332" s="179">
        <v>1305</v>
      </c>
      <c r="C1332" s="180">
        <v>35104913</v>
      </c>
      <c r="D1332" s="180" t="s">
        <v>1185</v>
      </c>
      <c r="E1332" s="180" t="s">
        <v>975</v>
      </c>
      <c r="F1332" s="181">
        <v>43675</v>
      </c>
      <c r="G1332" s="181">
        <v>43702</v>
      </c>
      <c r="H1332" s="182">
        <v>29725</v>
      </c>
      <c r="I1332" s="183">
        <v>0.71</v>
      </c>
      <c r="J1332" s="183">
        <f t="shared" si="20"/>
        <v>21.1</v>
      </c>
    </row>
    <row r="1333" spans="2:10" x14ac:dyDescent="0.25">
      <c r="B1333" s="179">
        <v>1306</v>
      </c>
      <c r="C1333" s="180">
        <v>35104913</v>
      </c>
      <c r="D1333" s="180" t="s">
        <v>1185</v>
      </c>
      <c r="E1333" s="180" t="s">
        <v>976</v>
      </c>
      <c r="F1333" s="181">
        <v>43675</v>
      </c>
      <c r="G1333" s="181">
        <v>43702</v>
      </c>
      <c r="H1333" s="182">
        <v>13281</v>
      </c>
      <c r="I1333" s="183">
        <v>0.71</v>
      </c>
      <c r="J1333" s="183">
        <f t="shared" si="20"/>
        <v>9.43</v>
      </c>
    </row>
    <row r="1334" spans="2:10" x14ac:dyDescent="0.25">
      <c r="B1334" s="179">
        <v>1307</v>
      </c>
      <c r="C1334" s="180">
        <v>35104913</v>
      </c>
      <c r="D1334" s="180" t="s">
        <v>1185</v>
      </c>
      <c r="E1334" s="180" t="s">
        <v>977</v>
      </c>
      <c r="F1334" s="181">
        <v>43675</v>
      </c>
      <c r="G1334" s="181">
        <v>43702</v>
      </c>
      <c r="H1334" s="182">
        <v>4625</v>
      </c>
      <c r="I1334" s="183">
        <v>0.71</v>
      </c>
      <c r="J1334" s="183">
        <f t="shared" si="20"/>
        <v>3.28</v>
      </c>
    </row>
    <row r="1335" spans="2:10" x14ac:dyDescent="0.25">
      <c r="B1335" s="179">
        <v>1308</v>
      </c>
      <c r="C1335" s="180">
        <v>35104913</v>
      </c>
      <c r="D1335" s="180" t="s">
        <v>1185</v>
      </c>
      <c r="E1335" s="180" t="s">
        <v>978</v>
      </c>
      <c r="F1335" s="181">
        <v>43675</v>
      </c>
      <c r="G1335" s="181">
        <v>43702</v>
      </c>
      <c r="H1335" s="182">
        <v>96170</v>
      </c>
      <c r="I1335" s="183">
        <v>0.71</v>
      </c>
      <c r="J1335" s="183">
        <f t="shared" si="20"/>
        <v>68.28</v>
      </c>
    </row>
    <row r="1336" spans="2:10" x14ac:dyDescent="0.25">
      <c r="B1336" s="179">
        <v>1309</v>
      </c>
      <c r="C1336" s="180">
        <v>35104913</v>
      </c>
      <c r="D1336" s="180" t="s">
        <v>1185</v>
      </c>
      <c r="E1336" s="180" t="s">
        <v>1007</v>
      </c>
      <c r="F1336" s="181">
        <v>43675</v>
      </c>
      <c r="G1336" s="181">
        <v>43702</v>
      </c>
      <c r="H1336" s="182">
        <v>2724</v>
      </c>
      <c r="I1336" s="183">
        <v>0.71</v>
      </c>
      <c r="J1336" s="183">
        <f t="shared" si="20"/>
        <v>1.93</v>
      </c>
    </row>
    <row r="1337" spans="2:10" x14ac:dyDescent="0.25">
      <c r="B1337" s="179">
        <v>1310</v>
      </c>
      <c r="C1337" s="180">
        <v>35104913</v>
      </c>
      <c r="D1337" s="180" t="s">
        <v>1185</v>
      </c>
      <c r="E1337" s="180" t="s">
        <v>1008</v>
      </c>
      <c r="F1337" s="181">
        <v>43675</v>
      </c>
      <c r="G1337" s="181">
        <v>43702</v>
      </c>
      <c r="H1337" s="182">
        <v>1372</v>
      </c>
      <c r="I1337" s="183">
        <v>0.71</v>
      </c>
      <c r="J1337" s="183">
        <f t="shared" si="20"/>
        <v>0.97</v>
      </c>
    </row>
    <row r="1338" spans="2:10" x14ac:dyDescent="0.25">
      <c r="B1338" s="179">
        <v>1311</v>
      </c>
      <c r="C1338" s="180">
        <v>35104913</v>
      </c>
      <c r="D1338" s="180" t="s">
        <v>1185</v>
      </c>
      <c r="E1338" s="180" t="s">
        <v>1009</v>
      </c>
      <c r="F1338" s="181">
        <v>43675</v>
      </c>
      <c r="G1338" s="181">
        <v>43702</v>
      </c>
      <c r="H1338" s="182">
        <v>2545</v>
      </c>
      <c r="I1338" s="183">
        <v>0.71</v>
      </c>
      <c r="J1338" s="183">
        <f t="shared" si="20"/>
        <v>1.81</v>
      </c>
    </row>
    <row r="1339" spans="2:10" x14ac:dyDescent="0.25">
      <c r="B1339" s="179">
        <v>1312</v>
      </c>
      <c r="C1339" s="180">
        <v>35104913</v>
      </c>
      <c r="D1339" s="180" t="s">
        <v>1185</v>
      </c>
      <c r="E1339" s="180" t="s">
        <v>979</v>
      </c>
      <c r="F1339" s="181">
        <v>43675</v>
      </c>
      <c r="G1339" s="181">
        <v>43702</v>
      </c>
      <c r="H1339" s="182">
        <v>2224</v>
      </c>
      <c r="I1339" s="183">
        <v>0.71</v>
      </c>
      <c r="J1339" s="183">
        <f t="shared" si="20"/>
        <v>1.58</v>
      </c>
    </row>
    <row r="1340" spans="2:10" x14ac:dyDescent="0.25">
      <c r="B1340" s="179">
        <v>1313</v>
      </c>
      <c r="C1340" s="180">
        <v>35104913</v>
      </c>
      <c r="D1340" s="180" t="s">
        <v>1185</v>
      </c>
      <c r="E1340" s="180" t="s">
        <v>980</v>
      </c>
      <c r="F1340" s="181">
        <v>43675</v>
      </c>
      <c r="G1340" s="181">
        <v>43702</v>
      </c>
      <c r="H1340" s="182">
        <v>11901</v>
      </c>
      <c r="I1340" s="183">
        <v>0.71</v>
      </c>
      <c r="J1340" s="183">
        <f t="shared" si="20"/>
        <v>8.4499999999999993</v>
      </c>
    </row>
    <row r="1341" spans="2:10" x14ac:dyDescent="0.25">
      <c r="B1341" s="179">
        <v>1314</v>
      </c>
      <c r="C1341" s="180">
        <v>35104913</v>
      </c>
      <c r="D1341" s="180" t="s">
        <v>1185</v>
      </c>
      <c r="E1341" s="180" t="s">
        <v>972</v>
      </c>
      <c r="F1341" s="181">
        <v>43675</v>
      </c>
      <c r="G1341" s="181">
        <v>43702</v>
      </c>
      <c r="H1341" s="182">
        <v>81156</v>
      </c>
      <c r="I1341" s="183">
        <v>0.71</v>
      </c>
      <c r="J1341" s="183">
        <f t="shared" si="20"/>
        <v>57.62</v>
      </c>
    </row>
    <row r="1342" spans="2:10" x14ac:dyDescent="0.25">
      <c r="B1342" s="179">
        <v>1315</v>
      </c>
      <c r="C1342" s="180">
        <v>35104913</v>
      </c>
      <c r="D1342" s="180" t="s">
        <v>1185</v>
      </c>
      <c r="E1342" s="180" t="s">
        <v>981</v>
      </c>
      <c r="F1342" s="181">
        <v>43675</v>
      </c>
      <c r="G1342" s="181">
        <v>43702</v>
      </c>
      <c r="H1342" s="182">
        <v>132451</v>
      </c>
      <c r="I1342" s="183">
        <v>0.71</v>
      </c>
      <c r="J1342" s="183">
        <f t="shared" si="20"/>
        <v>94.04</v>
      </c>
    </row>
    <row r="1343" spans="2:10" x14ac:dyDescent="0.25">
      <c r="B1343" s="179">
        <v>1316</v>
      </c>
      <c r="C1343" s="180">
        <v>35104913</v>
      </c>
      <c r="D1343" s="180" t="s">
        <v>1185</v>
      </c>
      <c r="E1343" s="180" t="s">
        <v>982</v>
      </c>
      <c r="F1343" s="181">
        <v>43675</v>
      </c>
      <c r="G1343" s="181">
        <v>43702</v>
      </c>
      <c r="H1343" s="182">
        <v>62724</v>
      </c>
      <c r="I1343" s="183">
        <v>0.71</v>
      </c>
      <c r="J1343" s="183">
        <f t="shared" si="20"/>
        <v>44.53</v>
      </c>
    </row>
    <row r="1344" spans="2:10" x14ac:dyDescent="0.25">
      <c r="B1344" s="179">
        <v>1317</v>
      </c>
      <c r="C1344" s="180">
        <v>35104913</v>
      </c>
      <c r="D1344" s="180" t="s">
        <v>1185</v>
      </c>
      <c r="E1344" s="180" t="s">
        <v>1017</v>
      </c>
      <c r="F1344" s="181">
        <v>43675</v>
      </c>
      <c r="G1344" s="181">
        <v>43702</v>
      </c>
      <c r="H1344" s="182">
        <v>359</v>
      </c>
      <c r="I1344" s="183">
        <v>0.71</v>
      </c>
      <c r="J1344" s="183">
        <f t="shared" si="20"/>
        <v>0.25</v>
      </c>
    </row>
    <row r="1345" spans="2:10" x14ac:dyDescent="0.25">
      <c r="B1345" s="179">
        <v>1318</v>
      </c>
      <c r="C1345" s="180">
        <v>35104913</v>
      </c>
      <c r="D1345" s="180" t="s">
        <v>1185</v>
      </c>
      <c r="E1345" s="180" t="s">
        <v>983</v>
      </c>
      <c r="F1345" s="181">
        <v>43675</v>
      </c>
      <c r="G1345" s="181">
        <v>43702</v>
      </c>
      <c r="H1345" s="182">
        <v>58117</v>
      </c>
      <c r="I1345" s="183">
        <v>0.71</v>
      </c>
      <c r="J1345" s="183">
        <f t="shared" si="20"/>
        <v>41.26</v>
      </c>
    </row>
    <row r="1346" spans="2:10" x14ac:dyDescent="0.25">
      <c r="B1346" s="179">
        <v>1319</v>
      </c>
      <c r="C1346" s="180">
        <v>35104913</v>
      </c>
      <c r="D1346" s="180" t="s">
        <v>1185</v>
      </c>
      <c r="E1346" s="180" t="s">
        <v>984</v>
      </c>
      <c r="F1346" s="181">
        <v>43675</v>
      </c>
      <c r="G1346" s="181">
        <v>43702</v>
      </c>
      <c r="H1346" s="182">
        <v>14020</v>
      </c>
      <c r="I1346" s="183">
        <v>0.71</v>
      </c>
      <c r="J1346" s="183">
        <f t="shared" si="20"/>
        <v>9.9499999999999993</v>
      </c>
    </row>
    <row r="1347" spans="2:10" x14ac:dyDescent="0.25">
      <c r="B1347" s="179">
        <v>1320</v>
      </c>
      <c r="C1347" s="180">
        <v>35104913</v>
      </c>
      <c r="D1347" s="180" t="s">
        <v>1185</v>
      </c>
      <c r="E1347" s="180" t="s">
        <v>985</v>
      </c>
      <c r="F1347" s="181">
        <v>43675</v>
      </c>
      <c r="G1347" s="181">
        <v>43702</v>
      </c>
      <c r="H1347" s="182">
        <v>126423</v>
      </c>
      <c r="I1347" s="183">
        <v>0.71</v>
      </c>
      <c r="J1347" s="183">
        <f t="shared" si="20"/>
        <v>89.76</v>
      </c>
    </row>
    <row r="1348" spans="2:10" x14ac:dyDescent="0.25">
      <c r="B1348" s="179">
        <v>1321</v>
      </c>
      <c r="C1348" s="180">
        <v>35104913</v>
      </c>
      <c r="D1348" s="180" t="s">
        <v>1185</v>
      </c>
      <c r="E1348" s="180" t="s">
        <v>986</v>
      </c>
      <c r="F1348" s="181">
        <v>43675</v>
      </c>
      <c r="G1348" s="181">
        <v>43702</v>
      </c>
      <c r="H1348" s="182">
        <v>114233</v>
      </c>
      <c r="I1348" s="183">
        <v>0.71</v>
      </c>
      <c r="J1348" s="183">
        <f t="shared" si="20"/>
        <v>81.11</v>
      </c>
    </row>
    <row r="1349" spans="2:10" x14ac:dyDescent="0.25">
      <c r="B1349" s="179">
        <v>1322</v>
      </c>
      <c r="C1349" s="180">
        <v>35104913</v>
      </c>
      <c r="D1349" s="180" t="s">
        <v>1185</v>
      </c>
      <c r="E1349" s="180" t="s">
        <v>999</v>
      </c>
      <c r="F1349" s="181">
        <v>43675</v>
      </c>
      <c r="G1349" s="181">
        <v>43702</v>
      </c>
      <c r="H1349" s="182">
        <v>5038</v>
      </c>
      <c r="I1349" s="183">
        <v>0.71</v>
      </c>
      <c r="J1349" s="183">
        <f t="shared" si="20"/>
        <v>3.58</v>
      </c>
    </row>
    <row r="1350" spans="2:10" x14ac:dyDescent="0.25">
      <c r="B1350" s="179">
        <v>1323</v>
      </c>
      <c r="C1350" s="180">
        <v>35104938</v>
      </c>
      <c r="D1350" s="180" t="s">
        <v>1186</v>
      </c>
      <c r="E1350" s="180" t="s">
        <v>974</v>
      </c>
      <c r="F1350" s="181">
        <v>43675</v>
      </c>
      <c r="G1350" s="181">
        <v>43702</v>
      </c>
      <c r="H1350" s="182">
        <v>1424</v>
      </c>
      <c r="I1350" s="183">
        <v>0.71</v>
      </c>
      <c r="J1350" s="183">
        <f t="shared" si="20"/>
        <v>1.01</v>
      </c>
    </row>
    <row r="1351" spans="2:10" x14ac:dyDescent="0.25">
      <c r="B1351" s="179">
        <v>1324</v>
      </c>
      <c r="C1351" s="180">
        <v>35104938</v>
      </c>
      <c r="D1351" s="180" t="s">
        <v>1186</v>
      </c>
      <c r="E1351" s="180" t="s">
        <v>975</v>
      </c>
      <c r="F1351" s="181">
        <v>43675</v>
      </c>
      <c r="G1351" s="181">
        <v>43702</v>
      </c>
      <c r="H1351" s="182">
        <v>32384</v>
      </c>
      <c r="I1351" s="183">
        <v>0.71</v>
      </c>
      <c r="J1351" s="183">
        <f t="shared" si="20"/>
        <v>22.99</v>
      </c>
    </row>
    <row r="1352" spans="2:10" x14ac:dyDescent="0.25">
      <c r="B1352" s="179">
        <v>1325</v>
      </c>
      <c r="C1352" s="180">
        <v>35104938</v>
      </c>
      <c r="D1352" s="180" t="s">
        <v>1186</v>
      </c>
      <c r="E1352" s="180" t="s">
        <v>976</v>
      </c>
      <c r="F1352" s="181">
        <v>43675</v>
      </c>
      <c r="G1352" s="181">
        <v>43702</v>
      </c>
      <c r="H1352" s="182">
        <v>12369</v>
      </c>
      <c r="I1352" s="183">
        <v>0.71</v>
      </c>
      <c r="J1352" s="183">
        <f t="shared" si="20"/>
        <v>8.7799999999999994</v>
      </c>
    </row>
    <row r="1353" spans="2:10" x14ac:dyDescent="0.25">
      <c r="B1353" s="179">
        <v>1326</v>
      </c>
      <c r="C1353" s="180">
        <v>35104938</v>
      </c>
      <c r="D1353" s="180" t="s">
        <v>1186</v>
      </c>
      <c r="E1353" s="180" t="s">
        <v>977</v>
      </c>
      <c r="F1353" s="181">
        <v>43675</v>
      </c>
      <c r="G1353" s="181">
        <v>43702</v>
      </c>
      <c r="H1353" s="182">
        <v>2761</v>
      </c>
      <c r="I1353" s="183">
        <v>0.71</v>
      </c>
      <c r="J1353" s="183">
        <f t="shared" si="20"/>
        <v>1.96</v>
      </c>
    </row>
    <row r="1354" spans="2:10" x14ac:dyDescent="0.25">
      <c r="B1354" s="179">
        <v>1327</v>
      </c>
      <c r="C1354" s="180">
        <v>35104938</v>
      </c>
      <c r="D1354" s="180" t="s">
        <v>1186</v>
      </c>
      <c r="E1354" s="180" t="s">
        <v>978</v>
      </c>
      <c r="F1354" s="181">
        <v>43675</v>
      </c>
      <c r="G1354" s="181">
        <v>43702</v>
      </c>
      <c r="H1354" s="182">
        <v>84230</v>
      </c>
      <c r="I1354" s="183">
        <v>0.71</v>
      </c>
      <c r="J1354" s="183">
        <f t="shared" si="20"/>
        <v>59.8</v>
      </c>
    </row>
    <row r="1355" spans="2:10" x14ac:dyDescent="0.25">
      <c r="B1355" s="179">
        <v>1328</v>
      </c>
      <c r="C1355" s="180">
        <v>35104938</v>
      </c>
      <c r="D1355" s="180" t="s">
        <v>1186</v>
      </c>
      <c r="E1355" s="180" t="s">
        <v>1007</v>
      </c>
      <c r="F1355" s="181">
        <v>43675</v>
      </c>
      <c r="G1355" s="181">
        <v>43702</v>
      </c>
      <c r="H1355" s="182">
        <v>3811</v>
      </c>
      <c r="I1355" s="183">
        <v>0.71</v>
      </c>
      <c r="J1355" s="183">
        <f t="shared" si="20"/>
        <v>2.71</v>
      </c>
    </row>
    <row r="1356" spans="2:10" x14ac:dyDescent="0.25">
      <c r="B1356" s="179">
        <v>1329</v>
      </c>
      <c r="C1356" s="180">
        <v>35104938</v>
      </c>
      <c r="D1356" s="180" t="s">
        <v>1186</v>
      </c>
      <c r="E1356" s="180" t="s">
        <v>1008</v>
      </c>
      <c r="F1356" s="181">
        <v>43675</v>
      </c>
      <c r="G1356" s="181">
        <v>43702</v>
      </c>
      <c r="H1356" s="182">
        <v>1719</v>
      </c>
      <c r="I1356" s="183">
        <v>0.71</v>
      </c>
      <c r="J1356" s="183">
        <f t="shared" si="20"/>
        <v>1.22</v>
      </c>
    </row>
    <row r="1357" spans="2:10" x14ac:dyDescent="0.25">
      <c r="B1357" s="179">
        <v>1330</v>
      </c>
      <c r="C1357" s="180">
        <v>35104938</v>
      </c>
      <c r="D1357" s="180" t="s">
        <v>1186</v>
      </c>
      <c r="E1357" s="180" t="s">
        <v>1009</v>
      </c>
      <c r="F1357" s="181">
        <v>43675</v>
      </c>
      <c r="G1357" s="181">
        <v>43702</v>
      </c>
      <c r="H1357" s="182">
        <v>3139</v>
      </c>
      <c r="I1357" s="183">
        <v>0.71</v>
      </c>
      <c r="J1357" s="183">
        <f t="shared" si="20"/>
        <v>2.23</v>
      </c>
    </row>
    <row r="1358" spans="2:10" x14ac:dyDescent="0.25">
      <c r="B1358" s="179">
        <v>1331</v>
      </c>
      <c r="C1358" s="180">
        <v>35104938</v>
      </c>
      <c r="D1358" s="180" t="s">
        <v>1186</v>
      </c>
      <c r="E1358" s="180" t="s">
        <v>979</v>
      </c>
      <c r="F1358" s="181">
        <v>43675</v>
      </c>
      <c r="G1358" s="181">
        <v>43702</v>
      </c>
      <c r="H1358" s="182">
        <v>1605</v>
      </c>
      <c r="I1358" s="183">
        <v>0.71</v>
      </c>
      <c r="J1358" s="183">
        <f t="shared" si="20"/>
        <v>1.1399999999999999</v>
      </c>
    </row>
    <row r="1359" spans="2:10" x14ac:dyDescent="0.25">
      <c r="B1359" s="179">
        <v>1332</v>
      </c>
      <c r="C1359" s="180">
        <v>35104938</v>
      </c>
      <c r="D1359" s="180" t="s">
        <v>1186</v>
      </c>
      <c r="E1359" s="180" t="s">
        <v>980</v>
      </c>
      <c r="F1359" s="181">
        <v>43675</v>
      </c>
      <c r="G1359" s="181">
        <v>43702</v>
      </c>
      <c r="H1359" s="182">
        <v>11147</v>
      </c>
      <c r="I1359" s="183">
        <v>0.71</v>
      </c>
      <c r="J1359" s="183">
        <f t="shared" si="20"/>
        <v>7.91</v>
      </c>
    </row>
    <row r="1360" spans="2:10" x14ac:dyDescent="0.25">
      <c r="B1360" s="179">
        <v>1333</v>
      </c>
      <c r="C1360" s="180">
        <v>35104938</v>
      </c>
      <c r="D1360" s="180" t="s">
        <v>1186</v>
      </c>
      <c r="E1360" s="180" t="s">
        <v>972</v>
      </c>
      <c r="F1360" s="181">
        <v>43675</v>
      </c>
      <c r="G1360" s="181">
        <v>43702</v>
      </c>
      <c r="H1360" s="182">
        <v>70815</v>
      </c>
      <c r="I1360" s="183">
        <v>0.71</v>
      </c>
      <c r="J1360" s="183">
        <f t="shared" si="20"/>
        <v>50.28</v>
      </c>
    </row>
    <row r="1361" spans="2:10" x14ac:dyDescent="0.25">
      <c r="B1361" s="179">
        <v>1334</v>
      </c>
      <c r="C1361" s="180">
        <v>35104938</v>
      </c>
      <c r="D1361" s="180" t="s">
        <v>1186</v>
      </c>
      <c r="E1361" s="180" t="s">
        <v>981</v>
      </c>
      <c r="F1361" s="181">
        <v>43675</v>
      </c>
      <c r="G1361" s="181">
        <v>43702</v>
      </c>
      <c r="H1361" s="182">
        <v>120940</v>
      </c>
      <c r="I1361" s="183">
        <v>0.71</v>
      </c>
      <c r="J1361" s="183">
        <f t="shared" si="20"/>
        <v>85.87</v>
      </c>
    </row>
    <row r="1362" spans="2:10" x14ac:dyDescent="0.25">
      <c r="B1362" s="179">
        <v>1335</v>
      </c>
      <c r="C1362" s="180">
        <v>35104938</v>
      </c>
      <c r="D1362" s="180" t="s">
        <v>1186</v>
      </c>
      <c r="E1362" s="180" t="s">
        <v>982</v>
      </c>
      <c r="F1362" s="181">
        <v>43675</v>
      </c>
      <c r="G1362" s="181">
        <v>43702</v>
      </c>
      <c r="H1362" s="182">
        <v>72376</v>
      </c>
      <c r="I1362" s="183">
        <v>0.71</v>
      </c>
      <c r="J1362" s="183">
        <f t="shared" si="20"/>
        <v>51.39</v>
      </c>
    </row>
    <row r="1363" spans="2:10" x14ac:dyDescent="0.25">
      <c r="B1363" s="179">
        <v>1336</v>
      </c>
      <c r="C1363" s="180">
        <v>35104938</v>
      </c>
      <c r="D1363" s="180" t="s">
        <v>1186</v>
      </c>
      <c r="E1363" s="180" t="s">
        <v>1017</v>
      </c>
      <c r="F1363" s="181">
        <v>43675</v>
      </c>
      <c r="G1363" s="181">
        <v>43702</v>
      </c>
      <c r="H1363" s="182">
        <v>672</v>
      </c>
      <c r="I1363" s="183">
        <v>0.71</v>
      </c>
      <c r="J1363" s="183">
        <f t="shared" si="20"/>
        <v>0.48</v>
      </c>
    </row>
    <row r="1364" spans="2:10" x14ac:dyDescent="0.25">
      <c r="B1364" s="179">
        <v>1337</v>
      </c>
      <c r="C1364" s="180">
        <v>35104938</v>
      </c>
      <c r="D1364" s="180" t="s">
        <v>1186</v>
      </c>
      <c r="E1364" s="180" t="s">
        <v>983</v>
      </c>
      <c r="F1364" s="181">
        <v>43675</v>
      </c>
      <c r="G1364" s="181">
        <v>43702</v>
      </c>
      <c r="H1364" s="182">
        <v>64510</v>
      </c>
      <c r="I1364" s="183">
        <v>0.71</v>
      </c>
      <c r="J1364" s="183">
        <f t="shared" si="20"/>
        <v>45.8</v>
      </c>
    </row>
    <row r="1365" spans="2:10" x14ac:dyDescent="0.25">
      <c r="B1365" s="179">
        <v>1338</v>
      </c>
      <c r="C1365" s="180">
        <v>35104938</v>
      </c>
      <c r="D1365" s="180" t="s">
        <v>1186</v>
      </c>
      <c r="E1365" s="180" t="s">
        <v>984</v>
      </c>
      <c r="F1365" s="181">
        <v>43675</v>
      </c>
      <c r="G1365" s="181">
        <v>43702</v>
      </c>
      <c r="H1365" s="182">
        <v>14555</v>
      </c>
      <c r="I1365" s="183">
        <v>0.71</v>
      </c>
      <c r="J1365" s="183">
        <f t="shared" si="20"/>
        <v>10.33</v>
      </c>
    </row>
    <row r="1366" spans="2:10" x14ac:dyDescent="0.25">
      <c r="B1366" s="179">
        <v>1339</v>
      </c>
      <c r="C1366" s="180">
        <v>35104938</v>
      </c>
      <c r="D1366" s="180" t="s">
        <v>1186</v>
      </c>
      <c r="E1366" s="180" t="s">
        <v>985</v>
      </c>
      <c r="F1366" s="181">
        <v>43675</v>
      </c>
      <c r="G1366" s="181">
        <v>43702</v>
      </c>
      <c r="H1366" s="182">
        <v>142086</v>
      </c>
      <c r="I1366" s="183">
        <v>0.71</v>
      </c>
      <c r="J1366" s="183">
        <f t="shared" si="20"/>
        <v>100.88</v>
      </c>
    </row>
    <row r="1367" spans="2:10" x14ac:dyDescent="0.25">
      <c r="B1367" s="179">
        <v>1340</v>
      </c>
      <c r="C1367" s="180">
        <v>35104938</v>
      </c>
      <c r="D1367" s="180" t="s">
        <v>1186</v>
      </c>
      <c r="E1367" s="180" t="s">
        <v>986</v>
      </c>
      <c r="F1367" s="181">
        <v>43675</v>
      </c>
      <c r="G1367" s="181">
        <v>43702</v>
      </c>
      <c r="H1367" s="182">
        <v>109922</v>
      </c>
      <c r="I1367" s="183">
        <v>0.71</v>
      </c>
      <c r="J1367" s="183">
        <f t="shared" si="20"/>
        <v>78.040000000000006</v>
      </c>
    </row>
    <row r="1368" spans="2:10" x14ac:dyDescent="0.25">
      <c r="B1368" s="179">
        <v>1341</v>
      </c>
      <c r="C1368" s="180">
        <v>35104938</v>
      </c>
      <c r="D1368" s="180" t="s">
        <v>1186</v>
      </c>
      <c r="E1368" s="180" t="s">
        <v>999</v>
      </c>
      <c r="F1368" s="181">
        <v>43675</v>
      </c>
      <c r="G1368" s="181">
        <v>43702</v>
      </c>
      <c r="H1368" s="182">
        <v>4384</v>
      </c>
      <c r="I1368" s="183">
        <v>0.71</v>
      </c>
      <c r="J1368" s="183">
        <f t="shared" si="20"/>
        <v>3.11</v>
      </c>
    </row>
    <row r="1369" spans="2:10" x14ac:dyDescent="0.25">
      <c r="B1369" s="179">
        <v>1342</v>
      </c>
      <c r="C1369" s="180">
        <v>35104953</v>
      </c>
      <c r="D1369" s="180" t="s">
        <v>1187</v>
      </c>
      <c r="E1369" s="180" t="s">
        <v>974</v>
      </c>
      <c r="F1369" s="181">
        <v>43675</v>
      </c>
      <c r="G1369" s="181">
        <v>43702</v>
      </c>
      <c r="H1369" s="182">
        <v>938</v>
      </c>
      <c r="I1369" s="183">
        <v>0.71</v>
      </c>
      <c r="J1369" s="183">
        <f t="shared" si="20"/>
        <v>0.67</v>
      </c>
    </row>
    <row r="1370" spans="2:10" x14ac:dyDescent="0.25">
      <c r="B1370" s="179">
        <v>1343</v>
      </c>
      <c r="C1370" s="180">
        <v>35104953</v>
      </c>
      <c r="D1370" s="180" t="s">
        <v>1187</v>
      </c>
      <c r="E1370" s="180" t="s">
        <v>975</v>
      </c>
      <c r="F1370" s="181">
        <v>43675</v>
      </c>
      <c r="G1370" s="181">
        <v>43702</v>
      </c>
      <c r="H1370" s="182">
        <v>21609</v>
      </c>
      <c r="I1370" s="183">
        <v>0.71</v>
      </c>
      <c r="J1370" s="183">
        <f t="shared" si="20"/>
        <v>15.34</v>
      </c>
    </row>
    <row r="1371" spans="2:10" x14ac:dyDescent="0.25">
      <c r="B1371" s="179">
        <v>1344</v>
      </c>
      <c r="C1371" s="180">
        <v>35104953</v>
      </c>
      <c r="D1371" s="180" t="s">
        <v>1187</v>
      </c>
      <c r="E1371" s="180" t="s">
        <v>976</v>
      </c>
      <c r="F1371" s="181">
        <v>43675</v>
      </c>
      <c r="G1371" s="181">
        <v>43702</v>
      </c>
      <c r="H1371" s="182">
        <v>11185</v>
      </c>
      <c r="I1371" s="183">
        <v>0.71</v>
      </c>
      <c r="J1371" s="183">
        <f t="shared" si="20"/>
        <v>7.94</v>
      </c>
    </row>
    <row r="1372" spans="2:10" x14ac:dyDescent="0.25">
      <c r="B1372" s="179">
        <v>1345</v>
      </c>
      <c r="C1372" s="180">
        <v>35104953</v>
      </c>
      <c r="D1372" s="180" t="s">
        <v>1187</v>
      </c>
      <c r="E1372" s="180" t="s">
        <v>977</v>
      </c>
      <c r="F1372" s="181">
        <v>43675</v>
      </c>
      <c r="G1372" s="181">
        <v>43702</v>
      </c>
      <c r="H1372" s="182">
        <v>1630</v>
      </c>
      <c r="I1372" s="183">
        <v>0.71</v>
      </c>
      <c r="J1372" s="183">
        <f t="shared" ref="J1372:J1435" si="21">ROUND(H1372*(I1372/1000),2)</f>
        <v>1.1599999999999999</v>
      </c>
    </row>
    <row r="1373" spans="2:10" x14ac:dyDescent="0.25">
      <c r="B1373" s="179">
        <v>1346</v>
      </c>
      <c r="C1373" s="180">
        <v>35104953</v>
      </c>
      <c r="D1373" s="180" t="s">
        <v>1187</v>
      </c>
      <c r="E1373" s="180" t="s">
        <v>978</v>
      </c>
      <c r="F1373" s="181">
        <v>43675</v>
      </c>
      <c r="G1373" s="181">
        <v>43702</v>
      </c>
      <c r="H1373" s="182">
        <v>59687</v>
      </c>
      <c r="I1373" s="183">
        <v>0.71</v>
      </c>
      <c r="J1373" s="183">
        <f t="shared" si="21"/>
        <v>42.38</v>
      </c>
    </row>
    <row r="1374" spans="2:10" x14ac:dyDescent="0.25">
      <c r="B1374" s="179">
        <v>1347</v>
      </c>
      <c r="C1374" s="180">
        <v>35104953</v>
      </c>
      <c r="D1374" s="180" t="s">
        <v>1187</v>
      </c>
      <c r="E1374" s="180" t="s">
        <v>1007</v>
      </c>
      <c r="F1374" s="181">
        <v>43675</v>
      </c>
      <c r="G1374" s="181">
        <v>43702</v>
      </c>
      <c r="H1374" s="182">
        <v>3869</v>
      </c>
      <c r="I1374" s="183">
        <v>0.71</v>
      </c>
      <c r="J1374" s="183">
        <f t="shared" si="21"/>
        <v>2.75</v>
      </c>
    </row>
    <row r="1375" spans="2:10" x14ac:dyDescent="0.25">
      <c r="B1375" s="179">
        <v>1348</v>
      </c>
      <c r="C1375" s="180">
        <v>35104953</v>
      </c>
      <c r="D1375" s="180" t="s">
        <v>1187</v>
      </c>
      <c r="E1375" s="180" t="s">
        <v>1008</v>
      </c>
      <c r="F1375" s="181">
        <v>43675</v>
      </c>
      <c r="G1375" s="181">
        <v>43702</v>
      </c>
      <c r="H1375" s="182">
        <v>1574</v>
      </c>
      <c r="I1375" s="183">
        <v>0.71</v>
      </c>
      <c r="J1375" s="183">
        <f t="shared" si="21"/>
        <v>1.1200000000000001</v>
      </c>
    </row>
    <row r="1376" spans="2:10" x14ac:dyDescent="0.25">
      <c r="B1376" s="179">
        <v>1349</v>
      </c>
      <c r="C1376" s="180">
        <v>35104953</v>
      </c>
      <c r="D1376" s="180" t="s">
        <v>1187</v>
      </c>
      <c r="E1376" s="180" t="s">
        <v>1009</v>
      </c>
      <c r="F1376" s="181">
        <v>43675</v>
      </c>
      <c r="G1376" s="181">
        <v>43702</v>
      </c>
      <c r="H1376" s="182">
        <v>2218</v>
      </c>
      <c r="I1376" s="183">
        <v>0.71</v>
      </c>
      <c r="J1376" s="183">
        <f t="shared" si="21"/>
        <v>1.57</v>
      </c>
    </row>
    <row r="1377" spans="2:10" x14ac:dyDescent="0.25">
      <c r="B1377" s="179">
        <v>1350</v>
      </c>
      <c r="C1377" s="180">
        <v>35104953</v>
      </c>
      <c r="D1377" s="180" t="s">
        <v>1187</v>
      </c>
      <c r="E1377" s="180" t="s">
        <v>979</v>
      </c>
      <c r="F1377" s="181">
        <v>43675</v>
      </c>
      <c r="G1377" s="181">
        <v>43702</v>
      </c>
      <c r="H1377" s="182">
        <v>974</v>
      </c>
      <c r="I1377" s="183">
        <v>0.71</v>
      </c>
      <c r="J1377" s="183">
        <f t="shared" si="21"/>
        <v>0.69</v>
      </c>
    </row>
    <row r="1378" spans="2:10" x14ac:dyDescent="0.25">
      <c r="B1378" s="179">
        <v>1351</v>
      </c>
      <c r="C1378" s="180">
        <v>35104953</v>
      </c>
      <c r="D1378" s="180" t="s">
        <v>1187</v>
      </c>
      <c r="E1378" s="180" t="s">
        <v>980</v>
      </c>
      <c r="F1378" s="181">
        <v>43675</v>
      </c>
      <c r="G1378" s="181">
        <v>43702</v>
      </c>
      <c r="H1378" s="182">
        <v>9889</v>
      </c>
      <c r="I1378" s="183">
        <v>0.71</v>
      </c>
      <c r="J1378" s="183">
        <f t="shared" si="21"/>
        <v>7.02</v>
      </c>
    </row>
    <row r="1379" spans="2:10" x14ac:dyDescent="0.25">
      <c r="B1379" s="179">
        <v>1352</v>
      </c>
      <c r="C1379" s="180">
        <v>35104953</v>
      </c>
      <c r="D1379" s="180" t="s">
        <v>1187</v>
      </c>
      <c r="E1379" s="180" t="s">
        <v>972</v>
      </c>
      <c r="F1379" s="181">
        <v>43675</v>
      </c>
      <c r="G1379" s="181">
        <v>43702</v>
      </c>
      <c r="H1379" s="182">
        <v>60790</v>
      </c>
      <c r="I1379" s="183">
        <v>0.71</v>
      </c>
      <c r="J1379" s="183">
        <f t="shared" si="21"/>
        <v>43.16</v>
      </c>
    </row>
    <row r="1380" spans="2:10" x14ac:dyDescent="0.25">
      <c r="B1380" s="179">
        <v>1353</v>
      </c>
      <c r="C1380" s="180">
        <v>35104953</v>
      </c>
      <c r="D1380" s="180" t="s">
        <v>1187</v>
      </c>
      <c r="E1380" s="180" t="s">
        <v>981</v>
      </c>
      <c r="F1380" s="181">
        <v>43675</v>
      </c>
      <c r="G1380" s="181">
        <v>43702</v>
      </c>
      <c r="H1380" s="182">
        <v>106293</v>
      </c>
      <c r="I1380" s="183">
        <v>0.71</v>
      </c>
      <c r="J1380" s="183">
        <f t="shared" si="21"/>
        <v>75.47</v>
      </c>
    </row>
    <row r="1381" spans="2:10" x14ac:dyDescent="0.25">
      <c r="B1381" s="179">
        <v>1354</v>
      </c>
      <c r="C1381" s="180">
        <v>35104953</v>
      </c>
      <c r="D1381" s="180" t="s">
        <v>1187</v>
      </c>
      <c r="E1381" s="180" t="s">
        <v>982</v>
      </c>
      <c r="F1381" s="181">
        <v>43675</v>
      </c>
      <c r="G1381" s="181">
        <v>43702</v>
      </c>
      <c r="H1381" s="182">
        <v>51845</v>
      </c>
      <c r="I1381" s="183">
        <v>0.71</v>
      </c>
      <c r="J1381" s="183">
        <f t="shared" si="21"/>
        <v>36.81</v>
      </c>
    </row>
    <row r="1382" spans="2:10" x14ac:dyDescent="0.25">
      <c r="B1382" s="179">
        <v>1355</v>
      </c>
      <c r="C1382" s="180">
        <v>35104953</v>
      </c>
      <c r="D1382" s="180" t="s">
        <v>1187</v>
      </c>
      <c r="E1382" s="180" t="s">
        <v>1017</v>
      </c>
      <c r="F1382" s="181">
        <v>43675</v>
      </c>
      <c r="G1382" s="181">
        <v>43702</v>
      </c>
      <c r="H1382" s="182">
        <v>597</v>
      </c>
      <c r="I1382" s="183">
        <v>0.71</v>
      </c>
      <c r="J1382" s="183">
        <f t="shared" si="21"/>
        <v>0.42</v>
      </c>
    </row>
    <row r="1383" spans="2:10" x14ac:dyDescent="0.25">
      <c r="B1383" s="179">
        <v>1356</v>
      </c>
      <c r="C1383" s="180">
        <v>35104953</v>
      </c>
      <c r="D1383" s="180" t="s">
        <v>1187</v>
      </c>
      <c r="E1383" s="180" t="s">
        <v>983</v>
      </c>
      <c r="F1383" s="181">
        <v>43675</v>
      </c>
      <c r="G1383" s="181">
        <v>43702</v>
      </c>
      <c r="H1383" s="182">
        <v>50641</v>
      </c>
      <c r="I1383" s="183">
        <v>0.71</v>
      </c>
      <c r="J1383" s="183">
        <f t="shared" si="21"/>
        <v>35.96</v>
      </c>
    </row>
    <row r="1384" spans="2:10" x14ac:dyDescent="0.25">
      <c r="B1384" s="179">
        <v>1357</v>
      </c>
      <c r="C1384" s="180">
        <v>35104953</v>
      </c>
      <c r="D1384" s="180" t="s">
        <v>1187</v>
      </c>
      <c r="E1384" s="180" t="s">
        <v>984</v>
      </c>
      <c r="F1384" s="181">
        <v>43675</v>
      </c>
      <c r="G1384" s="181">
        <v>43702</v>
      </c>
      <c r="H1384" s="182">
        <v>10822</v>
      </c>
      <c r="I1384" s="183">
        <v>0.71</v>
      </c>
      <c r="J1384" s="183">
        <f t="shared" si="21"/>
        <v>7.68</v>
      </c>
    </row>
    <row r="1385" spans="2:10" x14ac:dyDescent="0.25">
      <c r="B1385" s="179">
        <v>1358</v>
      </c>
      <c r="C1385" s="180">
        <v>35104953</v>
      </c>
      <c r="D1385" s="180" t="s">
        <v>1187</v>
      </c>
      <c r="E1385" s="180" t="s">
        <v>985</v>
      </c>
      <c r="F1385" s="181">
        <v>43675</v>
      </c>
      <c r="G1385" s="181">
        <v>43702</v>
      </c>
      <c r="H1385" s="182">
        <v>92933</v>
      </c>
      <c r="I1385" s="183">
        <v>0.71</v>
      </c>
      <c r="J1385" s="183">
        <f t="shared" si="21"/>
        <v>65.98</v>
      </c>
    </row>
    <row r="1386" spans="2:10" x14ac:dyDescent="0.25">
      <c r="B1386" s="179">
        <v>1359</v>
      </c>
      <c r="C1386" s="180">
        <v>35104953</v>
      </c>
      <c r="D1386" s="180" t="s">
        <v>1187</v>
      </c>
      <c r="E1386" s="180" t="s">
        <v>986</v>
      </c>
      <c r="F1386" s="181">
        <v>43675</v>
      </c>
      <c r="G1386" s="181">
        <v>43702</v>
      </c>
      <c r="H1386" s="182">
        <v>108172</v>
      </c>
      <c r="I1386" s="183">
        <v>0.71</v>
      </c>
      <c r="J1386" s="183">
        <f t="shared" si="21"/>
        <v>76.8</v>
      </c>
    </row>
    <row r="1387" spans="2:10" x14ac:dyDescent="0.25">
      <c r="B1387" s="179">
        <v>1360</v>
      </c>
      <c r="C1387" s="180">
        <v>35104953</v>
      </c>
      <c r="D1387" s="180" t="s">
        <v>1187</v>
      </c>
      <c r="E1387" s="180" t="s">
        <v>999</v>
      </c>
      <c r="F1387" s="181">
        <v>43675</v>
      </c>
      <c r="G1387" s="181">
        <v>43702</v>
      </c>
      <c r="H1387" s="182">
        <v>3545</v>
      </c>
      <c r="I1387" s="183">
        <v>0.71</v>
      </c>
      <c r="J1387" s="183">
        <f t="shared" si="21"/>
        <v>2.52</v>
      </c>
    </row>
    <row r="1388" spans="2:10" x14ac:dyDescent="0.25">
      <c r="B1388" s="179">
        <v>1361</v>
      </c>
      <c r="C1388" s="180" t="s">
        <v>135</v>
      </c>
      <c r="D1388" s="180" t="s">
        <v>1188</v>
      </c>
      <c r="E1388" s="180" t="s">
        <v>974</v>
      </c>
      <c r="F1388" s="181">
        <v>43647</v>
      </c>
      <c r="G1388" s="181">
        <v>43677</v>
      </c>
      <c r="H1388" s="182">
        <v>288289</v>
      </c>
      <c r="I1388" s="183">
        <v>0.71</v>
      </c>
      <c r="J1388" s="183">
        <f t="shared" si="21"/>
        <v>204.69</v>
      </c>
    </row>
    <row r="1389" spans="2:10" x14ac:dyDescent="0.25">
      <c r="B1389" s="179">
        <v>1362</v>
      </c>
      <c r="C1389" s="180" t="s">
        <v>135</v>
      </c>
      <c r="D1389" s="180" t="s">
        <v>1189</v>
      </c>
      <c r="E1389" s="180" t="s">
        <v>975</v>
      </c>
      <c r="F1389" s="181">
        <v>43647</v>
      </c>
      <c r="G1389" s="181">
        <v>43677</v>
      </c>
      <c r="H1389" s="182">
        <v>3868059</v>
      </c>
      <c r="I1389" s="183">
        <v>0.71</v>
      </c>
      <c r="J1389" s="183">
        <f t="shared" si="21"/>
        <v>2746.32</v>
      </c>
    </row>
    <row r="1390" spans="2:10" x14ac:dyDescent="0.25">
      <c r="B1390" s="179">
        <v>1363</v>
      </c>
      <c r="C1390" s="180" t="s">
        <v>135</v>
      </c>
      <c r="D1390" s="180" t="s">
        <v>1190</v>
      </c>
      <c r="E1390" s="180" t="s">
        <v>976</v>
      </c>
      <c r="F1390" s="181">
        <v>43647</v>
      </c>
      <c r="G1390" s="181">
        <v>43677</v>
      </c>
      <c r="H1390" s="182">
        <v>2677</v>
      </c>
      <c r="I1390" s="183">
        <v>0.71</v>
      </c>
      <c r="J1390" s="183">
        <f t="shared" si="21"/>
        <v>1.9</v>
      </c>
    </row>
    <row r="1391" spans="2:10" x14ac:dyDescent="0.25">
      <c r="B1391" s="179">
        <v>1364</v>
      </c>
      <c r="C1391" s="180" t="s">
        <v>135</v>
      </c>
      <c r="D1391" s="180" t="s">
        <v>1191</v>
      </c>
      <c r="E1391" s="180" t="s">
        <v>977</v>
      </c>
      <c r="F1391" s="181">
        <v>43647</v>
      </c>
      <c r="G1391" s="181">
        <v>43677</v>
      </c>
      <c r="H1391" s="182">
        <v>450020</v>
      </c>
      <c r="I1391" s="183">
        <v>0.71</v>
      </c>
      <c r="J1391" s="183">
        <f t="shared" si="21"/>
        <v>319.51</v>
      </c>
    </row>
    <row r="1392" spans="2:10" x14ac:dyDescent="0.25">
      <c r="B1392" s="179">
        <v>1365</v>
      </c>
      <c r="C1392" s="180" t="s">
        <v>135</v>
      </c>
      <c r="D1392" s="180" t="s">
        <v>1192</v>
      </c>
      <c r="E1392" s="180" t="s">
        <v>979</v>
      </c>
      <c r="F1392" s="181">
        <v>43647</v>
      </c>
      <c r="G1392" s="181">
        <v>43677</v>
      </c>
      <c r="H1392" s="182">
        <v>188918</v>
      </c>
      <c r="I1392" s="183">
        <v>0.71</v>
      </c>
      <c r="J1392" s="183">
        <f t="shared" si="21"/>
        <v>134.13</v>
      </c>
    </row>
    <row r="1393" spans="2:10" x14ac:dyDescent="0.25">
      <c r="B1393" s="179">
        <v>1366</v>
      </c>
      <c r="C1393" s="180" t="s">
        <v>135</v>
      </c>
      <c r="D1393" s="180" t="s">
        <v>1193</v>
      </c>
      <c r="E1393" s="180" t="s">
        <v>978</v>
      </c>
      <c r="F1393" s="181">
        <v>43647</v>
      </c>
      <c r="G1393" s="181">
        <v>43677</v>
      </c>
      <c r="H1393" s="182">
        <v>7050892</v>
      </c>
      <c r="I1393" s="183">
        <v>0.71</v>
      </c>
      <c r="J1393" s="183">
        <f t="shared" si="21"/>
        <v>5006.13</v>
      </c>
    </row>
    <row r="1394" spans="2:10" x14ac:dyDescent="0.25">
      <c r="B1394" s="179">
        <v>1367</v>
      </c>
      <c r="C1394" s="180" t="s">
        <v>135</v>
      </c>
      <c r="D1394" s="180" t="s">
        <v>1194</v>
      </c>
      <c r="E1394" s="180" t="s">
        <v>980</v>
      </c>
      <c r="F1394" s="181">
        <v>43647</v>
      </c>
      <c r="G1394" s="181">
        <v>43677</v>
      </c>
      <c r="H1394" s="182">
        <v>4455</v>
      </c>
      <c r="I1394" s="183">
        <v>0.71</v>
      </c>
      <c r="J1394" s="183">
        <f t="shared" si="21"/>
        <v>3.16</v>
      </c>
    </row>
    <row r="1395" spans="2:10" x14ac:dyDescent="0.25">
      <c r="B1395" s="179">
        <v>1368</v>
      </c>
      <c r="C1395" s="180" t="s">
        <v>135</v>
      </c>
      <c r="D1395" s="180" t="s">
        <v>1195</v>
      </c>
      <c r="E1395" s="180" t="s">
        <v>972</v>
      </c>
      <c r="F1395" s="181">
        <v>43647</v>
      </c>
      <c r="G1395" s="181">
        <v>43677</v>
      </c>
      <c r="H1395" s="182">
        <v>26925</v>
      </c>
      <c r="I1395" s="183">
        <v>0.71</v>
      </c>
      <c r="J1395" s="183">
        <f t="shared" si="21"/>
        <v>19.12</v>
      </c>
    </row>
    <row r="1396" spans="2:10" x14ac:dyDescent="0.25">
      <c r="B1396" s="179">
        <v>1369</v>
      </c>
      <c r="C1396" s="180" t="s">
        <v>135</v>
      </c>
      <c r="D1396" s="180" t="s">
        <v>1196</v>
      </c>
      <c r="E1396" s="180" t="s">
        <v>981</v>
      </c>
      <c r="F1396" s="181">
        <v>43647</v>
      </c>
      <c r="G1396" s="181">
        <v>43677</v>
      </c>
      <c r="H1396" s="182">
        <v>45239</v>
      </c>
      <c r="I1396" s="183">
        <v>0.71</v>
      </c>
      <c r="J1396" s="183">
        <f t="shared" si="21"/>
        <v>32.119999999999997</v>
      </c>
    </row>
    <row r="1397" spans="2:10" x14ac:dyDescent="0.25">
      <c r="B1397" s="179">
        <v>1370</v>
      </c>
      <c r="C1397" s="180" t="s">
        <v>135</v>
      </c>
      <c r="D1397" s="180" t="s">
        <v>1197</v>
      </c>
      <c r="E1397" s="180" t="s">
        <v>982</v>
      </c>
      <c r="F1397" s="181">
        <v>43647</v>
      </c>
      <c r="G1397" s="181">
        <v>43677</v>
      </c>
      <c r="H1397" s="182">
        <v>5600159</v>
      </c>
      <c r="I1397" s="183">
        <v>0.71</v>
      </c>
      <c r="J1397" s="183">
        <f t="shared" si="21"/>
        <v>3976.11</v>
      </c>
    </row>
    <row r="1398" spans="2:10" x14ac:dyDescent="0.25">
      <c r="B1398" s="179">
        <v>1371</v>
      </c>
      <c r="C1398" s="180" t="s">
        <v>135</v>
      </c>
      <c r="D1398" s="180" t="s">
        <v>1198</v>
      </c>
      <c r="E1398" s="180" t="s">
        <v>984</v>
      </c>
      <c r="F1398" s="181">
        <v>43647</v>
      </c>
      <c r="G1398" s="181">
        <v>43677</v>
      </c>
      <c r="H1398" s="182">
        <v>1705596</v>
      </c>
      <c r="I1398" s="183">
        <v>0.71</v>
      </c>
      <c r="J1398" s="183">
        <f t="shared" si="21"/>
        <v>1210.97</v>
      </c>
    </row>
    <row r="1399" spans="2:10" x14ac:dyDescent="0.25">
      <c r="B1399" s="179">
        <v>1372</v>
      </c>
      <c r="C1399" s="180" t="s">
        <v>135</v>
      </c>
      <c r="D1399" s="180" t="s">
        <v>1199</v>
      </c>
      <c r="E1399" s="180" t="s">
        <v>985</v>
      </c>
      <c r="F1399" s="181">
        <v>43647</v>
      </c>
      <c r="G1399" s="181">
        <v>43677</v>
      </c>
      <c r="H1399" s="182">
        <v>16720084</v>
      </c>
      <c r="I1399" s="183">
        <v>0.71</v>
      </c>
      <c r="J1399" s="183">
        <f t="shared" si="21"/>
        <v>11871.26</v>
      </c>
    </row>
    <row r="1400" spans="2:10" x14ac:dyDescent="0.25">
      <c r="B1400" s="179">
        <v>1373</v>
      </c>
      <c r="C1400" s="180" t="s">
        <v>135</v>
      </c>
      <c r="D1400" s="180" t="s">
        <v>1200</v>
      </c>
      <c r="E1400" s="180" t="s">
        <v>986</v>
      </c>
      <c r="F1400" s="181">
        <v>43647</v>
      </c>
      <c r="G1400" s="181">
        <v>43677</v>
      </c>
      <c r="H1400" s="182">
        <v>28954</v>
      </c>
      <c r="I1400" s="183">
        <v>0.71</v>
      </c>
      <c r="J1400" s="183">
        <f t="shared" si="21"/>
        <v>20.56</v>
      </c>
    </row>
    <row r="1401" spans="2:10" x14ac:dyDescent="0.25">
      <c r="B1401" s="179">
        <v>1374</v>
      </c>
      <c r="C1401" s="180" t="s">
        <v>135</v>
      </c>
      <c r="D1401" s="180" t="s">
        <v>1201</v>
      </c>
      <c r="E1401" s="180" t="s">
        <v>999</v>
      </c>
      <c r="F1401" s="181">
        <v>43647</v>
      </c>
      <c r="G1401" s="181">
        <v>43677</v>
      </c>
      <c r="H1401" s="182">
        <v>562276</v>
      </c>
      <c r="I1401" s="183">
        <v>0.71</v>
      </c>
      <c r="J1401" s="183">
        <f t="shared" si="21"/>
        <v>399.22</v>
      </c>
    </row>
    <row r="1403" spans="2:10" x14ac:dyDescent="0.25">
      <c r="D1403" s="151"/>
      <c r="E1403" s="187"/>
      <c r="F1403" s="17"/>
      <c r="G1403" s="187"/>
      <c r="H1403" s="198"/>
      <c r="I1403" s="198"/>
      <c r="J1403" s="198"/>
    </row>
    <row r="1405" spans="2:10" x14ac:dyDescent="0.25">
      <c r="E1405" s="44" t="s">
        <v>141</v>
      </c>
      <c r="G1405" s="127" t="s">
        <v>974</v>
      </c>
      <c r="H1405" s="126">
        <f>SUMIF(E28:E1403,G1405,H28:H1403)</f>
        <v>1026803</v>
      </c>
      <c r="J1405" s="221">
        <f>SUMIF(E28:E1403,G1405,J28:J1403)</f>
        <v>729.04999999999973</v>
      </c>
    </row>
    <row r="1406" spans="2:10" x14ac:dyDescent="0.25">
      <c r="D1406" s="184"/>
      <c r="E1406" s="44"/>
      <c r="G1406" s="127" t="s">
        <v>975</v>
      </c>
      <c r="H1406" s="126">
        <f>SUMIF(E28:E1403,G1406,H28:H1403)</f>
        <v>17866171</v>
      </c>
      <c r="J1406" s="221">
        <f>SUMIF(E28:E1403,G1406,J28:J1403)</f>
        <v>12684.93</v>
      </c>
    </row>
    <row r="1407" spans="2:10" x14ac:dyDescent="0.25">
      <c r="D1407" s="184"/>
      <c r="E1407" s="44"/>
      <c r="G1407" s="127" t="s">
        <v>977</v>
      </c>
      <c r="H1407" s="126">
        <f>SUMIF(E28:E1403,G1407,H28:H1403)</f>
        <v>1854346</v>
      </c>
      <c r="J1407" s="221">
        <f>SUMIF(E28:E1403,G1407,J28:J1403)</f>
        <v>1316.58</v>
      </c>
    </row>
    <row r="1408" spans="2:10" x14ac:dyDescent="0.25">
      <c r="D1408" s="184"/>
      <c r="E1408" s="44"/>
      <c r="G1408" s="127" t="s">
        <v>978</v>
      </c>
      <c r="H1408" s="126">
        <f>SUMIF(E28:E1403,G1408,H28:H1403)</f>
        <v>58312544</v>
      </c>
      <c r="J1408" s="221">
        <f>SUMIF(E28:E1403,G1408,J28:J1403)</f>
        <v>41401.899999999994</v>
      </c>
    </row>
    <row r="1409" spans="2:10" x14ac:dyDescent="0.25">
      <c r="D1409" s="184"/>
      <c r="E1409" s="44"/>
      <c r="G1409" s="127" t="s">
        <v>1007</v>
      </c>
      <c r="H1409" s="126">
        <f>SUMIF(E28:E1403,G1409,H28:H1403)</f>
        <v>972324</v>
      </c>
      <c r="J1409" s="221">
        <f>SUMIF(E28:E1403,G1409,J28:J1403)</f>
        <v>690.36</v>
      </c>
    </row>
    <row r="1410" spans="2:10" x14ac:dyDescent="0.25">
      <c r="D1410" s="184"/>
      <c r="E1410" s="44"/>
      <c r="G1410" s="127" t="s">
        <v>1008</v>
      </c>
      <c r="H1410" s="126">
        <f>SUMIF(E28:E1403,G1410,H28:H1403)</f>
        <v>164791</v>
      </c>
      <c r="J1410" s="221">
        <f>SUMIF(E28:E1403,G1410,J28:J1403)</f>
        <v>116.99000000000001</v>
      </c>
    </row>
    <row r="1411" spans="2:10" x14ac:dyDescent="0.25">
      <c r="D1411" s="184"/>
      <c r="E1411" s="44"/>
      <c r="G1411" s="127" t="s">
        <v>1009</v>
      </c>
      <c r="H1411" s="126">
        <f>SUMIF(E28:E1403,G1411,H28:H1403)</f>
        <v>220886</v>
      </c>
      <c r="J1411" s="221">
        <f>SUMIF(E28:E1403,G1411,J28:J1403)</f>
        <v>156.83000000000001</v>
      </c>
    </row>
    <row r="1412" spans="2:10" x14ac:dyDescent="0.25">
      <c r="D1412" s="184"/>
      <c r="E1412" s="44"/>
      <c r="G1412" s="127" t="s">
        <v>979</v>
      </c>
      <c r="H1412" s="126">
        <f>SUMIF(E28:E1403,G1412,H28:H1403)</f>
        <v>707241</v>
      </c>
      <c r="J1412" s="221">
        <f>SUMIF(E28:E1403,G1412,J28:J1403)</f>
        <v>502.11000000000018</v>
      </c>
    </row>
    <row r="1413" spans="2:10" x14ac:dyDescent="0.25">
      <c r="D1413" s="184"/>
      <c r="E1413" s="44"/>
      <c r="G1413" s="127" t="s">
        <v>982</v>
      </c>
      <c r="H1413" s="126"/>
      <c r="J1413" s="227"/>
    </row>
    <row r="1414" spans="2:10" x14ac:dyDescent="0.25">
      <c r="D1414" s="184"/>
      <c r="E1414" s="44"/>
      <c r="G1414" s="127" t="s">
        <v>983</v>
      </c>
      <c r="H1414" s="126">
        <f>SUMIF(E28:E1403,G1414,H28:H1403)</f>
        <v>28936079</v>
      </c>
      <c r="J1414" s="221">
        <f>SUMIF(E28:E1403,G1414,J28:J1403)</f>
        <v>20544.639999999996</v>
      </c>
    </row>
    <row r="1415" spans="2:10" x14ac:dyDescent="0.25">
      <c r="D1415" s="184"/>
      <c r="E1415" s="44"/>
      <c r="G1415" s="127" t="s">
        <v>984</v>
      </c>
      <c r="H1415" s="126">
        <f>SUMIF(E28:E1403,G1415,H28:H1403)</f>
        <v>8918878</v>
      </c>
      <c r="J1415" s="221">
        <f>SUMIF(E28:E1403,G1415,J28:J1403)</f>
        <v>6332.3500000000022</v>
      </c>
    </row>
    <row r="1416" spans="2:10" x14ac:dyDescent="0.25">
      <c r="D1416" s="184"/>
      <c r="E1416" s="44"/>
      <c r="G1416" s="127" t="s">
        <v>985</v>
      </c>
      <c r="H1416" s="126">
        <f>SUMIF(E28:E1403,G1416,H28:H1403)</f>
        <v>75534787</v>
      </c>
      <c r="J1416" s="221">
        <f>SUMIF(E28:E1403,G1416,J28:J1403)</f>
        <v>53629.71</v>
      </c>
    </row>
    <row r="1417" spans="2:10" x14ac:dyDescent="0.25">
      <c r="D1417" s="184"/>
      <c r="E1417" s="44"/>
      <c r="G1417" s="127" t="s">
        <v>999</v>
      </c>
      <c r="H1417" s="126">
        <f>SUMIF(E28:E1403,G1417,H28:H1403)</f>
        <v>1752430</v>
      </c>
      <c r="J1417" s="221">
        <f>SUMIF(E28:E1403,G1417,J28:J1403)</f>
        <v>1244.2199999999998</v>
      </c>
    </row>
    <row r="1418" spans="2:10" x14ac:dyDescent="0.25">
      <c r="D1418" s="184"/>
      <c r="E1418" s="44"/>
      <c r="G1418" s="127" t="s">
        <v>976</v>
      </c>
      <c r="H1418" s="126">
        <f>SUMIF(E28:E1403,G1418,H28:H1403)</f>
        <v>3534730</v>
      </c>
      <c r="J1418" s="221">
        <f>SUMIF(E28:E1403,G1418,J28:J1403)</f>
        <v>2509.5999999999995</v>
      </c>
    </row>
    <row r="1419" spans="2:10" x14ac:dyDescent="0.25">
      <c r="D1419" s="184"/>
      <c r="E1419" s="44"/>
      <c r="G1419" s="127" t="s">
        <v>980</v>
      </c>
      <c r="H1419" s="126">
        <f>SUMIF(E28:E1403,G1419,H28:H1403)</f>
        <v>3268691</v>
      </c>
      <c r="J1419" s="221">
        <f>SUMIF(E28:E1403,G1419,J28:J1403)</f>
        <v>2320.7699999999986</v>
      </c>
    </row>
    <row r="1420" spans="2:10" x14ac:dyDescent="0.25">
      <c r="B1420" s="43"/>
      <c r="C1420" s="42"/>
      <c r="D1420" s="184"/>
      <c r="E1420" s="44"/>
      <c r="G1420" s="127" t="s">
        <v>972</v>
      </c>
      <c r="H1420" s="126">
        <f>SUMIF(E28:E1403,G1420,H28:H1403)</f>
        <v>27824043</v>
      </c>
      <c r="J1420" s="221">
        <f>SUMIF(E28:E1403,G1420,J28:J1403)</f>
        <v>19755.070000000007</v>
      </c>
    </row>
    <row r="1421" spans="2:10" x14ac:dyDescent="0.25">
      <c r="B1421" s="43"/>
      <c r="C1421" s="42"/>
      <c r="D1421" s="184"/>
      <c r="E1421" s="44"/>
      <c r="G1421" s="127" t="s">
        <v>981</v>
      </c>
      <c r="H1421" s="126">
        <f>SUMIF(E28:E1403,G1421,H28:H1403)</f>
        <v>37744319</v>
      </c>
      <c r="J1421" s="221">
        <f>SUMIF(E28:E1403,G1421,J28:J1403)</f>
        <v>26798.429999999993</v>
      </c>
    </row>
    <row r="1422" spans="2:10" x14ac:dyDescent="0.25">
      <c r="B1422" s="43"/>
      <c r="C1422" s="42"/>
      <c r="D1422" s="184"/>
      <c r="E1422" s="44"/>
      <c r="G1422" s="127" t="s">
        <v>986</v>
      </c>
      <c r="H1422" s="126">
        <f>SUMIF(E28:E1403,G1422,H28:H1403)</f>
        <v>16966189</v>
      </c>
      <c r="J1422" s="221">
        <f>SUMIF(E28:E1403,G1422,J28:J1403)</f>
        <v>12045.999999999998</v>
      </c>
    </row>
    <row r="1423" spans="2:10" x14ac:dyDescent="0.25">
      <c r="B1423" s="43"/>
      <c r="C1423" s="42"/>
      <c r="D1423" s="151"/>
      <c r="E1423" s="17"/>
      <c r="F1423" s="18"/>
      <c r="G1423" s="17"/>
      <c r="H1423" s="197"/>
      <c r="I1423" s="197"/>
      <c r="J1423" s="198"/>
    </row>
    <row r="1424" spans="2:10" x14ac:dyDescent="0.25">
      <c r="B1424" s="43"/>
      <c r="C1424" s="42"/>
      <c r="D1424" s="184"/>
      <c r="E1424" s="151"/>
      <c r="G1424" s="151"/>
      <c r="H1424" s="200"/>
      <c r="I1424" s="200"/>
      <c r="J1424" s="201"/>
    </row>
    <row r="1425" spans="2:17" x14ac:dyDescent="0.25">
      <c r="B1425" s="43"/>
      <c r="C1425" s="42"/>
      <c r="D1425" s="184"/>
      <c r="F1425" s="44" t="s">
        <v>142</v>
      </c>
      <c r="H1425" s="151">
        <v>308163420</v>
      </c>
      <c r="I1425" s="200"/>
      <c r="J1425" s="190">
        <f>SUM(J28:J1403)</f>
        <v>218795.80999999968</v>
      </c>
    </row>
    <row r="1427" spans="2:17" x14ac:dyDescent="0.25">
      <c r="B1427" s="95" t="s">
        <v>143</v>
      </c>
      <c r="C1427" s="94"/>
      <c r="D1427" s="93"/>
      <c r="E1427" s="93"/>
      <c r="F1427" s="93"/>
      <c r="G1427" s="93"/>
      <c r="H1427" s="93"/>
      <c r="I1427" s="93"/>
      <c r="J1427" s="92"/>
    </row>
    <row r="1428" spans="2:17" x14ac:dyDescent="0.25">
      <c r="B1428" s="79"/>
      <c r="C1428" s="79"/>
      <c r="D1428" s="79"/>
      <c r="E1428" s="79"/>
      <c r="F1428" s="79"/>
      <c r="G1428" s="79"/>
      <c r="H1428" s="79"/>
      <c r="I1428" s="79"/>
      <c r="J1428" s="79"/>
    </row>
    <row r="1429" spans="2:17" x14ac:dyDescent="0.25">
      <c r="B1429" s="91"/>
      <c r="C1429" s="91"/>
    </row>
    <row r="1430" spans="2:17" x14ac:dyDescent="0.25">
      <c r="B1430" s="7" t="s">
        <v>144</v>
      </c>
    </row>
    <row r="1431" spans="2:17" x14ac:dyDescent="0.25">
      <c r="K1431" s="78"/>
      <c r="L1431" s="77"/>
      <c r="M1431" s="77"/>
      <c r="N1431" s="77"/>
      <c r="O1431" s="77"/>
      <c r="Q1431" s="8"/>
    </row>
    <row r="1432" spans="2:17" x14ac:dyDescent="0.25">
      <c r="B1432" s="12" t="s">
        <v>4</v>
      </c>
      <c r="C1432" s="154"/>
      <c r="D1432" s="27"/>
      <c r="E1432" s="11" t="s">
        <v>0</v>
      </c>
      <c r="F1432" s="9" t="str">
        <f>J1</f>
        <v>08/06/2019</v>
      </c>
      <c r="K1432" s="2"/>
      <c r="L1432" s="77"/>
      <c r="M1432" s="77"/>
      <c r="N1432" s="77"/>
      <c r="O1432" s="77"/>
    </row>
    <row r="1433" spans="2:17" x14ac:dyDescent="0.25">
      <c r="B1433" s="6" t="s">
        <v>8</v>
      </c>
      <c r="D1433" s="28"/>
      <c r="E1433" s="19" t="s">
        <v>2</v>
      </c>
      <c r="F1433" s="10">
        <f>J2</f>
        <v>8544</v>
      </c>
    </row>
    <row r="1434" spans="2:17" x14ac:dyDescent="0.25">
      <c r="B1434" s="13" t="s">
        <v>6</v>
      </c>
      <c r="D1434" s="28"/>
      <c r="E1434" s="19" t="s">
        <v>145</v>
      </c>
      <c r="F1434" s="10" t="s">
        <v>963</v>
      </c>
      <c r="H1434" s="90"/>
      <c r="I1434" s="8" t="s">
        <v>146</v>
      </c>
      <c r="J1434" s="204">
        <f>SUM(J28:J1403)</f>
        <v>218795.80999999968</v>
      </c>
    </row>
    <row r="1435" spans="2:17" x14ac:dyDescent="0.25">
      <c r="B1435" s="14" t="s">
        <v>7</v>
      </c>
      <c r="C1435" s="155"/>
      <c r="D1435" s="29"/>
      <c r="E1435" s="78"/>
      <c r="F1435" s="90"/>
      <c r="G1435" s="90"/>
      <c r="H1435" s="90"/>
    </row>
  </sheetData>
  <mergeCells count="11">
    <mergeCell ref="D21:E23"/>
    <mergeCell ref="H15:J15"/>
    <mergeCell ref="H13:J13"/>
    <mergeCell ref="H12:J12"/>
    <mergeCell ref="H11:J11"/>
    <mergeCell ref="H4:J4"/>
    <mergeCell ref="H9:J9"/>
    <mergeCell ref="H8:J8"/>
    <mergeCell ref="H7:J7"/>
    <mergeCell ref="H6:J6"/>
    <mergeCell ref="H5:J5"/>
  </mergeCells>
  <hyperlinks>
    <hyperlink ref="B10" r:id="rId1" xr:uid="{00000000-0004-0000-0600-000000000000}"/>
    <hyperlink ref="D14" r:id="rId2" xr:uid="{00000000-0004-0000-0600-000001000000}"/>
    <hyperlink ref="D16" r:id="rId3" xr:uid="{00000000-0004-0000-0600-000002000000}"/>
    <hyperlink ref="B10" r:id="rId4" xr:uid="{00000000-0004-0000-0600-000003000000}"/>
    <hyperlink ref="D14" r:id="rId5" xr:uid="{00000000-0004-0000-0600-000004000000}"/>
    <hyperlink ref="D16" r:id="rId6" xr:uid="{00000000-0004-0000-0600-000005000000}"/>
    <hyperlink ref="B10" r:id="rId7" xr:uid="{00000000-0004-0000-0600-000006000000}"/>
    <hyperlink ref="D14" r:id="rId8" xr:uid="{00000000-0004-0000-0600-000007000000}"/>
    <hyperlink ref="D16" r:id="rId9" xr:uid="{00000000-0004-0000-0600-000008000000}"/>
    <hyperlink ref="B10" r:id="rId10" xr:uid="{00000000-0004-0000-0600-000009000000}"/>
    <hyperlink ref="D14" r:id="rId11" xr:uid="{00000000-0004-0000-0600-00000A000000}"/>
    <hyperlink ref="D16" r:id="rId12" xr:uid="{00000000-0004-0000-0600-00000B000000}"/>
    <hyperlink ref="B10" r:id="rId13" xr:uid="{00000000-0004-0000-0600-00000C000000}"/>
    <hyperlink ref="D14" r:id="rId14" xr:uid="{00000000-0004-0000-0600-00000D000000}"/>
    <hyperlink ref="D16" r:id="rId15" xr:uid="{00000000-0004-0000-0600-00000E000000}"/>
    <hyperlink ref="B10" r:id="rId16" xr:uid="{00000000-0004-0000-0600-00000F000000}"/>
    <hyperlink ref="D14" r:id="rId17" xr:uid="{00000000-0004-0000-0600-000010000000}"/>
    <hyperlink ref="D16" r:id="rId18" xr:uid="{00000000-0004-0000-0600-000011000000}"/>
    <hyperlink ref="B10" r:id="rId19" xr:uid="{00000000-0004-0000-0600-000012000000}"/>
    <hyperlink ref="D14" r:id="rId20" xr:uid="{00000000-0004-0000-0600-000013000000}"/>
    <hyperlink ref="D16" r:id="rId21" xr:uid="{00000000-0004-0000-0600-000014000000}"/>
    <hyperlink ref="B10" r:id="rId22" xr:uid="{00000000-0004-0000-0600-000015000000}"/>
    <hyperlink ref="D14" r:id="rId23" xr:uid="{00000000-0004-0000-0600-000016000000}"/>
    <hyperlink ref="D16" r:id="rId24" xr:uid="{00000000-0004-0000-0600-000017000000}"/>
    <hyperlink ref="B10" r:id="rId25" xr:uid="{00000000-0004-0000-0600-000018000000}"/>
    <hyperlink ref="D14" r:id="rId26" xr:uid="{00000000-0004-0000-0600-000019000000}"/>
    <hyperlink ref="D16" r:id="rId27" xr:uid="{00000000-0004-0000-0600-00001A000000}"/>
    <hyperlink ref="B10" r:id="rId28" xr:uid="{00000000-0004-0000-0600-00001B000000}"/>
    <hyperlink ref="D14" r:id="rId29" xr:uid="{00000000-0004-0000-0600-00001C000000}"/>
    <hyperlink ref="D16" r:id="rId30" xr:uid="{00000000-0004-0000-0600-00001D000000}"/>
    <hyperlink ref="B10" r:id="rId31" xr:uid="{00000000-0004-0000-0600-00001E000000}"/>
    <hyperlink ref="D14" r:id="rId32" xr:uid="{00000000-0004-0000-0600-00001F000000}"/>
    <hyperlink ref="D16" r:id="rId33" xr:uid="{00000000-0004-0000-0600-000020000000}"/>
    <hyperlink ref="B10" r:id="rId34" xr:uid="{00000000-0004-0000-0600-000021000000}"/>
    <hyperlink ref="D14" r:id="rId35" xr:uid="{00000000-0004-0000-0600-000022000000}"/>
    <hyperlink ref="D16" r:id="rId36" xr:uid="{00000000-0004-0000-0600-000023000000}"/>
    <hyperlink ref="B10" r:id="rId37" xr:uid="{00000000-0004-0000-0600-000024000000}"/>
    <hyperlink ref="D14" r:id="rId38" xr:uid="{00000000-0004-0000-0600-000025000000}"/>
    <hyperlink ref="D16" r:id="rId39" xr:uid="{00000000-0004-0000-0600-000026000000}"/>
    <hyperlink ref="B10" r:id="rId40" xr:uid="{00000000-0004-0000-0600-000027000000}"/>
    <hyperlink ref="D14" r:id="rId41" xr:uid="{00000000-0004-0000-0600-000028000000}"/>
    <hyperlink ref="D16" r:id="rId42" xr:uid="{00000000-0004-0000-0600-000029000000}"/>
    <hyperlink ref="B10" r:id="rId43" xr:uid="{00000000-0004-0000-0600-00002A000000}"/>
    <hyperlink ref="D14" r:id="rId44" xr:uid="{00000000-0004-0000-0600-00002B000000}"/>
    <hyperlink ref="D16" r:id="rId45" xr:uid="{00000000-0004-0000-0600-00002C000000}"/>
    <hyperlink ref="B10" r:id="rId46" xr:uid="{00000000-0004-0000-0600-00002D000000}"/>
    <hyperlink ref="D14" r:id="rId47" xr:uid="{00000000-0004-0000-0600-00002E000000}"/>
    <hyperlink ref="D16" r:id="rId48" xr:uid="{00000000-0004-0000-0600-00002F000000}"/>
    <hyperlink ref="B10" r:id="rId49" xr:uid="{00000000-0004-0000-0600-000030000000}"/>
    <hyperlink ref="D14" r:id="rId50" xr:uid="{00000000-0004-0000-0600-000031000000}"/>
    <hyperlink ref="D16" r:id="rId51" xr:uid="{00000000-0004-0000-0600-000032000000}"/>
    <hyperlink ref="B10" r:id="rId52" xr:uid="{00000000-0004-0000-0600-000033000000}"/>
    <hyperlink ref="D14" r:id="rId53" xr:uid="{00000000-0004-0000-0600-000034000000}"/>
    <hyperlink ref="D16" r:id="rId54" xr:uid="{00000000-0004-0000-0600-000035000000}"/>
    <hyperlink ref="B10" r:id="rId55" xr:uid="{00000000-0004-0000-0600-000036000000}"/>
    <hyperlink ref="D14" r:id="rId56" xr:uid="{00000000-0004-0000-0600-000037000000}"/>
    <hyperlink ref="D16" r:id="rId57" xr:uid="{00000000-0004-0000-0600-000038000000}"/>
    <hyperlink ref="B10" r:id="rId58" xr:uid="{00000000-0004-0000-0600-000039000000}"/>
    <hyperlink ref="D14" r:id="rId59" xr:uid="{00000000-0004-0000-0600-00003A000000}"/>
    <hyperlink ref="D16" r:id="rId60" xr:uid="{00000000-0004-0000-0600-00003B000000}"/>
  </hyperlinks>
  <printOptions horizontalCentered="1"/>
  <pageMargins left="0.5" right="0.5" top="0.5" bottom="0.6" header="0.2" footer="0.2"/>
  <pageSetup scale="64" fitToHeight="0" orientation="landscape"/>
  <headerFooter>
    <oddHeader>&amp;C&amp;"Arial,Italic"&amp;8 &amp;F</oddHeader>
    <oddFooter>&amp;C&amp;8 Confidential and proprietary information.  Unauthorized distribution or disclosure is prohibited.
© 2018 Canoe Ventures, LLC.  All rights reserved.&amp;R&amp;8 Page &amp;P of &amp;N</oddFooter>
  </headerFooter>
  <drawing r:id="rId6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59"/>
  <sheetViews>
    <sheetView showGridLines="0" topLeftCell="A13" zoomScale="85" zoomScaleNormal="85" zoomScalePageLayoutView="90" workbookViewId="0">
      <selection activeCell="J16" sqref="J16"/>
    </sheetView>
  </sheetViews>
  <sheetFormatPr defaultColWidth="8.7109375" defaultRowHeight="15.75" x14ac:dyDescent="0.25"/>
  <cols>
    <col min="1" max="1" width="1.42578125" style="157" customWidth="1"/>
    <col min="2" max="2" width="10.140625" style="157" customWidth="1"/>
    <col min="3" max="3" width="16.28515625" style="157" customWidth="1"/>
    <col min="4" max="4" width="67.140625" style="157" customWidth="1"/>
    <col min="5" max="5" width="20.7109375" style="157" customWidth="1"/>
    <col min="6" max="6" width="24.28515625" style="157" customWidth="1"/>
    <col min="7" max="7" width="20.5703125" style="157" customWidth="1"/>
    <col min="8" max="8" width="25" style="157" customWidth="1"/>
    <col min="9" max="9" width="17.42578125" style="157" customWidth="1"/>
    <col min="10" max="10" width="23" style="157" customWidth="1"/>
    <col min="11" max="11" width="1.140625" style="157" customWidth="1"/>
    <col min="12" max="12" width="12.28515625" style="157" customWidth="1"/>
    <col min="13" max="13" width="16" style="157" customWidth="1"/>
    <col min="14" max="14" width="4.7109375" style="157" customWidth="1"/>
    <col min="15" max="15" width="8.7109375" style="157" customWidth="1"/>
    <col min="16" max="16384" width="8.7109375" style="157"/>
  </cols>
  <sheetData>
    <row r="1" spans="1:10" x14ac:dyDescent="0.25">
      <c r="B1" s="156"/>
      <c r="C1" s="156"/>
      <c r="D1" s="156"/>
      <c r="E1" s="156"/>
      <c r="F1" s="156"/>
      <c r="G1" s="162"/>
      <c r="H1" s="162"/>
      <c r="I1" s="21" t="s">
        <v>0</v>
      </c>
      <c r="J1" s="170" t="s">
        <v>1</v>
      </c>
    </row>
    <row r="2" spans="1:10" x14ac:dyDescent="0.25">
      <c r="B2" s="156"/>
      <c r="C2" s="156"/>
      <c r="D2" s="156"/>
      <c r="E2" s="156"/>
      <c r="F2" s="156"/>
      <c r="G2" s="156"/>
      <c r="H2" s="156"/>
      <c r="I2" s="21" t="s">
        <v>2</v>
      </c>
      <c r="J2" s="170">
        <v>8545</v>
      </c>
    </row>
    <row r="3" spans="1:10" x14ac:dyDescent="0.25">
      <c r="B3" s="156"/>
      <c r="C3" s="156"/>
      <c r="D3" s="156"/>
      <c r="E3" s="156"/>
      <c r="F3" s="156"/>
      <c r="G3" s="164"/>
      <c r="H3" s="164"/>
      <c r="I3" s="164"/>
      <c r="J3" s="164"/>
    </row>
    <row r="4" spans="1:10" x14ac:dyDescent="0.25">
      <c r="B4" s="156"/>
      <c r="C4" s="156"/>
      <c r="D4" s="156"/>
      <c r="E4" s="156"/>
      <c r="F4" s="156"/>
      <c r="H4" s="237" t="s">
        <v>3</v>
      </c>
      <c r="I4" s="233"/>
      <c r="J4" s="238"/>
    </row>
    <row r="5" spans="1:10" x14ac:dyDescent="0.25">
      <c r="C5" s="61"/>
      <c r="D5" s="61"/>
      <c r="E5" s="61"/>
      <c r="F5" s="156"/>
      <c r="H5" s="234" t="s">
        <v>5</v>
      </c>
      <c r="I5" s="235"/>
      <c r="J5" s="236"/>
    </row>
    <row r="6" spans="1:10" x14ac:dyDescent="0.25">
      <c r="B6" s="60" t="s">
        <v>4</v>
      </c>
      <c r="C6" s="156"/>
      <c r="D6" s="156"/>
      <c r="E6" s="156"/>
      <c r="F6" s="156"/>
      <c r="H6" s="232" t="s">
        <v>4</v>
      </c>
      <c r="I6" s="233"/>
      <c r="J6" s="233"/>
    </row>
    <row r="7" spans="1:10" x14ac:dyDescent="0.25">
      <c r="B7" s="59" t="s">
        <v>6</v>
      </c>
      <c r="C7" s="156"/>
      <c r="D7" s="156"/>
      <c r="E7" s="156"/>
      <c r="F7" s="156"/>
      <c r="H7" s="247" t="s">
        <v>8</v>
      </c>
      <c r="I7" s="243"/>
      <c r="J7" s="243"/>
    </row>
    <row r="8" spans="1:10" x14ac:dyDescent="0.25">
      <c r="B8" s="59" t="s">
        <v>7</v>
      </c>
      <c r="C8" s="156"/>
      <c r="D8" s="156"/>
      <c r="E8" s="164"/>
      <c r="F8" s="164"/>
      <c r="H8" s="246" t="s">
        <v>6</v>
      </c>
      <c r="I8" s="243"/>
      <c r="J8" s="243"/>
    </row>
    <row r="9" spans="1:10" x14ac:dyDescent="0.25">
      <c r="B9" s="1" t="s">
        <v>9</v>
      </c>
      <c r="C9" s="164"/>
      <c r="E9" s="156"/>
      <c r="F9" s="156"/>
      <c r="H9" s="246" t="s">
        <v>7</v>
      </c>
      <c r="I9" s="243"/>
      <c r="J9" s="243"/>
    </row>
    <row r="10" spans="1:10" x14ac:dyDescent="0.25">
      <c r="B10" s="58" t="s">
        <v>10</v>
      </c>
      <c r="C10" s="164"/>
      <c r="D10" s="156"/>
      <c r="E10" s="156"/>
      <c r="F10" s="156"/>
      <c r="H10" s="165"/>
    </row>
    <row r="11" spans="1:10" x14ac:dyDescent="0.25">
      <c r="C11" s="57"/>
      <c r="D11" s="55"/>
      <c r="E11" s="55"/>
      <c r="F11" s="55"/>
      <c r="H11" s="245" t="s">
        <v>11</v>
      </c>
      <c r="I11" s="243"/>
      <c r="J11" s="243"/>
    </row>
    <row r="12" spans="1:10" x14ac:dyDescent="0.25">
      <c r="B12" s="50" t="s">
        <v>12</v>
      </c>
      <c r="C12" s="55"/>
      <c r="D12" s="86" t="s">
        <v>1202</v>
      </c>
      <c r="E12" s="55"/>
      <c r="F12" s="55"/>
      <c r="H12" s="244" t="s">
        <v>14</v>
      </c>
      <c r="I12" s="243"/>
      <c r="J12" s="243"/>
    </row>
    <row r="13" spans="1:10" x14ac:dyDescent="0.25">
      <c r="C13" s="55"/>
      <c r="D13" s="54" t="s">
        <v>1203</v>
      </c>
      <c r="E13" s="55"/>
      <c r="F13" s="55"/>
      <c r="H13" s="242" t="s">
        <v>16</v>
      </c>
      <c r="I13" s="243"/>
      <c r="J13" s="243"/>
    </row>
    <row r="14" spans="1:10" x14ac:dyDescent="0.25">
      <c r="C14" s="55"/>
      <c r="D14" s="86"/>
      <c r="E14" s="162"/>
      <c r="F14" s="162"/>
      <c r="H14" s="164"/>
      <c r="I14" s="164"/>
      <c r="J14" s="164"/>
    </row>
    <row r="15" spans="1:10" x14ac:dyDescent="0.25">
      <c r="A15" s="157" t="s">
        <v>18</v>
      </c>
      <c r="C15" s="162"/>
      <c r="D15" s="53" t="s">
        <v>1204</v>
      </c>
      <c r="E15" s="162"/>
      <c r="F15" s="162"/>
      <c r="H15" s="239" t="s">
        <v>20</v>
      </c>
      <c r="I15" s="240"/>
      <c r="J15" s="241"/>
    </row>
    <row r="16" spans="1:10" x14ac:dyDescent="0.25">
      <c r="D16" s="86"/>
      <c r="E16" s="162"/>
      <c r="F16" s="162"/>
      <c r="H16" s="158" t="s">
        <v>22</v>
      </c>
      <c r="I16" s="5" t="s">
        <v>23</v>
      </c>
      <c r="J16" s="159" t="s">
        <v>24</v>
      </c>
    </row>
    <row r="17" spans="2:13" x14ac:dyDescent="0.25">
      <c r="C17" s="162"/>
      <c r="D17" s="31"/>
      <c r="E17" s="162"/>
      <c r="F17" s="162"/>
      <c r="G17" s="144"/>
      <c r="H17" s="175" t="s">
        <v>25</v>
      </c>
      <c r="I17" s="176">
        <v>1.05</v>
      </c>
      <c r="J17" s="177">
        <v>4565312</v>
      </c>
    </row>
    <row r="18" spans="2:13" x14ac:dyDescent="0.25">
      <c r="B18" s="52" t="s">
        <v>26</v>
      </c>
      <c r="D18" s="51">
        <v>43647</v>
      </c>
      <c r="E18" s="162"/>
      <c r="F18" s="162"/>
      <c r="G18" s="144"/>
      <c r="H18" s="46" t="s">
        <v>27</v>
      </c>
      <c r="I18" s="174">
        <v>1</v>
      </c>
      <c r="J18" s="47"/>
    </row>
    <row r="19" spans="2:13" x14ac:dyDescent="0.25">
      <c r="B19" s="52" t="s">
        <v>28</v>
      </c>
      <c r="D19" s="51">
        <v>43677</v>
      </c>
      <c r="E19" s="162"/>
      <c r="F19" s="162"/>
      <c r="G19" s="144"/>
      <c r="H19" s="46" t="s">
        <v>29</v>
      </c>
      <c r="I19" s="174">
        <v>0.95</v>
      </c>
      <c r="J19" s="47"/>
    </row>
    <row r="20" spans="2:13" x14ac:dyDescent="0.25">
      <c r="B20" s="50" t="s">
        <v>30</v>
      </c>
      <c r="D20" s="166" t="s">
        <v>1202</v>
      </c>
      <c r="E20" s="162"/>
      <c r="F20" s="162"/>
      <c r="G20" s="144"/>
      <c r="H20" s="46" t="s">
        <v>32</v>
      </c>
      <c r="I20" s="174">
        <v>0.89</v>
      </c>
      <c r="J20" s="47"/>
    </row>
    <row r="21" spans="2:13" x14ac:dyDescent="0.25">
      <c r="B21" s="50" t="s">
        <v>33</v>
      </c>
      <c r="D21" s="248" t="s">
        <v>1202</v>
      </c>
      <c r="E21" s="243"/>
      <c r="F21" s="162"/>
      <c r="G21" s="144"/>
      <c r="H21" s="46" t="s">
        <v>153</v>
      </c>
      <c r="I21" s="174">
        <v>0.84</v>
      </c>
      <c r="J21" s="47"/>
    </row>
    <row r="22" spans="2:13" x14ac:dyDescent="0.25">
      <c r="B22" s="7" t="s">
        <v>36</v>
      </c>
      <c r="D22" s="16">
        <v>4530207</v>
      </c>
      <c r="E22" s="162"/>
      <c r="F22" s="162"/>
      <c r="G22" s="144"/>
      <c r="H22" s="46" t="s">
        <v>37</v>
      </c>
      <c r="I22" s="174">
        <v>0.79</v>
      </c>
      <c r="J22" s="178"/>
    </row>
    <row r="23" spans="2:13" x14ac:dyDescent="0.25">
      <c r="B23" s="7"/>
      <c r="D23" s="16"/>
      <c r="E23" s="162"/>
      <c r="F23" s="162"/>
      <c r="G23" s="144"/>
      <c r="H23" s="46" t="s">
        <v>38</v>
      </c>
      <c r="I23" s="174">
        <v>0.75</v>
      </c>
      <c r="J23" s="178"/>
    </row>
    <row r="24" spans="2:13" x14ac:dyDescent="0.25">
      <c r="B24" s="7"/>
      <c r="D24" s="16"/>
      <c r="E24" s="162"/>
      <c r="F24" s="162"/>
      <c r="G24" s="144"/>
      <c r="H24" s="46" t="s">
        <v>1205</v>
      </c>
      <c r="I24" s="174">
        <v>0.73</v>
      </c>
      <c r="J24" s="178"/>
    </row>
    <row r="25" spans="2:13" x14ac:dyDescent="0.25">
      <c r="B25" s="162"/>
      <c r="C25" s="162"/>
      <c r="D25" s="162"/>
      <c r="E25" s="162"/>
      <c r="F25" s="162"/>
      <c r="G25" s="162"/>
      <c r="H25" s="162"/>
      <c r="I25" s="162"/>
      <c r="J25" s="162"/>
      <c r="K25" s="164"/>
      <c r="L25" s="164"/>
      <c r="M25" s="164"/>
    </row>
    <row r="26" spans="2:13" ht="31.5" customHeight="1" x14ac:dyDescent="0.25">
      <c r="B26" s="167" t="s">
        <v>41</v>
      </c>
      <c r="C26" s="168" t="s">
        <v>42</v>
      </c>
      <c r="D26" s="168" t="s">
        <v>43</v>
      </c>
      <c r="E26" s="168" t="s">
        <v>44</v>
      </c>
      <c r="F26" s="169" t="s">
        <v>45</v>
      </c>
      <c r="G26" s="169" t="s">
        <v>46</v>
      </c>
      <c r="H26" s="169" t="s">
        <v>47</v>
      </c>
      <c r="I26" s="169" t="s">
        <v>23</v>
      </c>
      <c r="J26" s="152" t="s">
        <v>48</v>
      </c>
    </row>
    <row r="27" spans="2:13" x14ac:dyDescent="0.25">
      <c r="B27" s="179">
        <v>1</v>
      </c>
      <c r="C27" s="180">
        <v>10381973</v>
      </c>
      <c r="D27" s="180" t="s">
        <v>1206</v>
      </c>
      <c r="E27" s="180" t="s">
        <v>1202</v>
      </c>
      <c r="F27" s="181">
        <v>43647</v>
      </c>
      <c r="G27" s="181">
        <v>43677</v>
      </c>
      <c r="H27" s="182">
        <v>35105</v>
      </c>
      <c r="I27" s="183">
        <v>1.05</v>
      </c>
      <c r="J27" s="183">
        <f>ROUND(H27*(I27/1000),2)</f>
        <v>36.86</v>
      </c>
    </row>
    <row r="28" spans="2:13" ht="16.5" customHeight="1" thickBot="1" x14ac:dyDescent="0.3">
      <c r="B28" s="43"/>
      <c r="C28" s="43"/>
      <c r="E28" s="10"/>
      <c r="F28" s="102"/>
      <c r="G28" s="102"/>
      <c r="H28" s="172"/>
      <c r="I28" s="151"/>
      <c r="J28" s="151"/>
    </row>
    <row r="29" spans="2:13" ht="16.5" customHeight="1" thickTop="1" x14ac:dyDescent="0.25">
      <c r="B29" s="43"/>
      <c r="C29" s="42"/>
      <c r="F29" s="17"/>
      <c r="G29" s="17"/>
      <c r="H29" s="197"/>
      <c r="I29" s="198"/>
      <c r="J29" s="198"/>
    </row>
    <row r="30" spans="2:13" x14ac:dyDescent="0.25">
      <c r="B30" s="43"/>
      <c r="C30" s="42"/>
      <c r="F30" s="151"/>
      <c r="H30" s="151"/>
      <c r="I30" s="200"/>
      <c r="J30" s="201"/>
    </row>
    <row r="31" spans="2:13" ht="16.5" customHeight="1" thickBot="1" x14ac:dyDescent="0.3">
      <c r="B31" s="43"/>
      <c r="C31" s="42"/>
      <c r="F31" s="44" t="s">
        <v>141</v>
      </c>
      <c r="G31" s="127" t="s">
        <v>1202</v>
      </c>
      <c r="H31" s="126">
        <f>SUMIF(E27:E29,G31,H27:H29)</f>
        <v>35105</v>
      </c>
      <c r="I31" s="199"/>
      <c r="J31" s="221">
        <f>SUMIF(E27:E29,G31,J27:J29)</f>
        <v>36.86</v>
      </c>
    </row>
    <row r="32" spans="2:13" ht="16.5" customHeight="1" thickTop="1" x14ac:dyDescent="0.25">
      <c r="B32" s="43"/>
      <c r="C32" s="42"/>
      <c r="F32" s="17"/>
      <c r="G32" s="18"/>
      <c r="H32" s="17"/>
      <c r="I32" s="197"/>
      <c r="J32" s="198"/>
    </row>
    <row r="33" spans="2:10" x14ac:dyDescent="0.25">
      <c r="B33" s="43"/>
      <c r="C33" s="42"/>
      <c r="F33" s="151"/>
      <c r="H33" s="151"/>
      <c r="I33" s="200"/>
      <c r="J33" s="201"/>
    </row>
    <row r="34" spans="2:10" x14ac:dyDescent="0.25">
      <c r="B34" s="43"/>
      <c r="C34" s="42"/>
      <c r="F34" s="44" t="s">
        <v>142</v>
      </c>
      <c r="H34" s="151">
        <v>35105</v>
      </c>
      <c r="I34" s="200"/>
      <c r="J34" s="226">
        <f>SUM(J27:J29)</f>
        <v>36.86</v>
      </c>
    </row>
    <row r="35" spans="2:10" ht="15" customHeight="1" x14ac:dyDescent="0.25">
      <c r="B35" s="43"/>
      <c r="C35" s="42"/>
      <c r="F35" s="151"/>
      <c r="H35" s="151"/>
      <c r="I35" s="200"/>
      <c r="J35" s="201"/>
    </row>
    <row r="36" spans="2:10" ht="15" customHeight="1" x14ac:dyDescent="0.25">
      <c r="B36" s="30" t="s">
        <v>143</v>
      </c>
      <c r="C36" s="22"/>
      <c r="D36" s="33"/>
      <c r="E36" s="22"/>
      <c r="F36" s="22"/>
      <c r="G36" s="22"/>
      <c r="H36" s="22"/>
      <c r="I36" s="22"/>
      <c r="J36" s="23"/>
    </row>
    <row r="37" spans="2:10" ht="16.5" customHeight="1" thickBot="1" x14ac:dyDescent="0.3">
      <c r="B37" s="101"/>
      <c r="C37" s="99"/>
      <c r="D37" s="100"/>
      <c r="E37" s="99"/>
      <c r="F37" s="99"/>
      <c r="G37" s="99"/>
      <c r="H37" s="99"/>
      <c r="I37" s="99"/>
      <c r="J37" s="98"/>
    </row>
    <row r="38" spans="2:10" x14ac:dyDescent="0.25">
      <c r="B38" s="97"/>
      <c r="C38" s="97"/>
      <c r="D38" s="97"/>
      <c r="E38" s="97"/>
      <c r="F38" s="97"/>
      <c r="G38" s="97"/>
      <c r="H38" s="97"/>
      <c r="I38" s="97"/>
      <c r="J38" s="97"/>
    </row>
    <row r="39" spans="2:10" x14ac:dyDescent="0.25">
      <c r="B39" s="160"/>
      <c r="C39" s="160"/>
      <c r="D39" s="160"/>
      <c r="E39" s="160"/>
      <c r="F39" s="160"/>
      <c r="G39" s="160"/>
      <c r="H39" s="160"/>
      <c r="I39" s="160"/>
      <c r="J39" s="160"/>
    </row>
    <row r="40" spans="2:10" x14ac:dyDescent="0.25">
      <c r="B40" s="7" t="s">
        <v>144</v>
      </c>
      <c r="I40" s="127"/>
      <c r="J40" s="227"/>
    </row>
    <row r="42" spans="2:10" x14ac:dyDescent="0.25">
      <c r="B42" s="12" t="s">
        <v>4</v>
      </c>
      <c r="C42" s="154"/>
      <c r="D42" s="27"/>
      <c r="E42" s="11" t="s">
        <v>0</v>
      </c>
      <c r="F42" s="9" t="str">
        <f>J1</f>
        <v>08/06/2019</v>
      </c>
    </row>
    <row r="43" spans="2:10" x14ac:dyDescent="0.25">
      <c r="B43" s="6" t="s">
        <v>8</v>
      </c>
      <c r="D43" s="28"/>
      <c r="E43" s="19" t="s">
        <v>2</v>
      </c>
      <c r="F43" s="10">
        <f>J2</f>
        <v>8545</v>
      </c>
    </row>
    <row r="44" spans="2:10" ht="15.75" customHeight="1" x14ac:dyDescent="0.25">
      <c r="B44" s="13" t="s">
        <v>6</v>
      </c>
      <c r="D44" s="28"/>
      <c r="E44" s="19" t="s">
        <v>145</v>
      </c>
      <c r="F44" s="10" t="s">
        <v>1207</v>
      </c>
      <c r="I44" s="8" t="s">
        <v>146</v>
      </c>
      <c r="J44" s="204">
        <f>SUM(J27:J29)</f>
        <v>36.86</v>
      </c>
    </row>
    <row r="45" spans="2:10" x14ac:dyDescent="0.25">
      <c r="B45" s="14" t="s">
        <v>7</v>
      </c>
      <c r="C45" s="155"/>
      <c r="D45" s="29"/>
      <c r="E45" s="78" t="s">
        <v>33</v>
      </c>
      <c r="F45" s="140" t="s">
        <v>1202</v>
      </c>
      <c r="G45" s="77"/>
      <c r="H45" s="87"/>
    </row>
    <row r="46" spans="2:10" x14ac:dyDescent="0.25">
      <c r="C46" s="3"/>
      <c r="D46" s="3"/>
      <c r="E46" s="2"/>
      <c r="F46" s="77"/>
      <c r="G46" s="77"/>
      <c r="H46" s="77"/>
    </row>
    <row r="47" spans="2:10" x14ac:dyDescent="0.25">
      <c r="C47" s="3"/>
      <c r="D47" s="3"/>
      <c r="E47" s="2"/>
      <c r="F47" s="2"/>
    </row>
    <row r="48" spans="2:10" x14ac:dyDescent="0.25">
      <c r="C48" s="3"/>
      <c r="D48" s="3"/>
      <c r="E48" s="2"/>
      <c r="F48" s="2"/>
      <c r="G48" s="2"/>
    </row>
    <row r="49" spans="3:7" x14ac:dyDescent="0.25">
      <c r="C49" s="3"/>
      <c r="D49" s="3"/>
      <c r="E49" s="2"/>
      <c r="F49" s="2"/>
      <c r="G49" s="2"/>
    </row>
    <row r="50" spans="3:7" x14ac:dyDescent="0.25">
      <c r="C50" s="3"/>
      <c r="D50" s="3"/>
      <c r="E50" s="2"/>
      <c r="F50" s="2"/>
      <c r="G50" s="2"/>
    </row>
    <row r="51" spans="3:7" x14ac:dyDescent="0.25">
      <c r="C51" s="3"/>
      <c r="D51" s="3"/>
      <c r="E51" s="2"/>
      <c r="F51" s="2"/>
      <c r="G51" s="2"/>
    </row>
    <row r="52" spans="3:7" x14ac:dyDescent="0.25">
      <c r="C52" s="3"/>
      <c r="D52" s="3"/>
      <c r="E52" s="2"/>
      <c r="F52" s="2"/>
      <c r="G52" s="2"/>
    </row>
    <row r="53" spans="3:7" x14ac:dyDescent="0.25">
      <c r="C53" s="3"/>
      <c r="D53" s="3"/>
      <c r="E53" s="2"/>
      <c r="F53" s="2"/>
      <c r="G53" s="2"/>
    </row>
    <row r="54" spans="3:7" x14ac:dyDescent="0.25">
      <c r="C54" s="3"/>
      <c r="D54" s="3"/>
      <c r="E54" s="2"/>
      <c r="F54" s="2"/>
      <c r="G54" s="2"/>
    </row>
    <row r="55" spans="3:7" x14ac:dyDescent="0.25">
      <c r="C55" s="3"/>
      <c r="D55" s="3"/>
      <c r="E55" s="2"/>
      <c r="F55" s="2"/>
      <c r="G55" s="2"/>
    </row>
    <row r="56" spans="3:7" x14ac:dyDescent="0.25">
      <c r="C56" s="3"/>
      <c r="D56" s="3"/>
      <c r="E56" s="2"/>
      <c r="F56" s="2"/>
      <c r="G56" s="2"/>
    </row>
    <row r="57" spans="3:7" x14ac:dyDescent="0.25">
      <c r="C57" s="3"/>
      <c r="D57" s="3"/>
      <c r="E57" s="2"/>
      <c r="F57" s="2"/>
      <c r="G57" s="2"/>
    </row>
    <row r="58" spans="3:7" x14ac:dyDescent="0.25">
      <c r="C58" s="3"/>
      <c r="D58" s="3"/>
      <c r="E58" s="2"/>
      <c r="F58" s="2"/>
      <c r="G58" s="2"/>
    </row>
    <row r="59" spans="3:7" x14ac:dyDescent="0.25">
      <c r="C59" s="3"/>
      <c r="D59" s="3"/>
      <c r="E59" s="2"/>
      <c r="F59" s="2"/>
      <c r="G59" s="2"/>
    </row>
  </sheetData>
  <autoFilter ref="B26:J27" xr:uid="{00000000-0009-0000-0000-000007000000}"/>
  <mergeCells count="11">
    <mergeCell ref="H8:J8"/>
    <mergeCell ref="H7:J7"/>
    <mergeCell ref="H5:J5"/>
    <mergeCell ref="H6:J6"/>
    <mergeCell ref="H4:J4"/>
    <mergeCell ref="H9:J9"/>
    <mergeCell ref="D21:E21"/>
    <mergeCell ref="H15:J15"/>
    <mergeCell ref="H13:J13"/>
    <mergeCell ref="H12:J12"/>
    <mergeCell ref="H11:J11"/>
  </mergeCells>
  <hyperlinks>
    <hyperlink ref="B10" r:id="rId1" xr:uid="{00000000-0004-0000-0700-000000000000}"/>
    <hyperlink ref="D15" r:id="rId2" xr:uid="{00000000-0004-0000-0700-000001000000}"/>
    <hyperlink ref="B10" r:id="rId3" xr:uid="{00000000-0004-0000-0700-000002000000}"/>
    <hyperlink ref="D15" r:id="rId4" xr:uid="{00000000-0004-0000-0700-000003000000}"/>
    <hyperlink ref="B10" r:id="rId5" xr:uid="{00000000-0004-0000-0700-000004000000}"/>
    <hyperlink ref="D15" r:id="rId6" xr:uid="{00000000-0004-0000-0700-000005000000}"/>
    <hyperlink ref="B10" r:id="rId7" xr:uid="{00000000-0004-0000-0700-000006000000}"/>
    <hyperlink ref="D15" r:id="rId8" xr:uid="{00000000-0004-0000-0700-000007000000}"/>
    <hyperlink ref="B10" r:id="rId9" xr:uid="{00000000-0004-0000-0700-000008000000}"/>
    <hyperlink ref="D15" r:id="rId10" xr:uid="{00000000-0004-0000-0700-000009000000}"/>
    <hyperlink ref="B10" r:id="rId11" xr:uid="{00000000-0004-0000-0700-00000A000000}"/>
    <hyperlink ref="D15" r:id="rId12" xr:uid="{00000000-0004-0000-0700-00000B000000}"/>
    <hyperlink ref="B10" r:id="rId13" xr:uid="{00000000-0004-0000-0700-00000C000000}"/>
    <hyperlink ref="D15" r:id="rId14" xr:uid="{00000000-0004-0000-0700-00000D000000}"/>
    <hyperlink ref="B10" r:id="rId15" xr:uid="{00000000-0004-0000-0700-00000E000000}"/>
    <hyperlink ref="D15" r:id="rId16" xr:uid="{00000000-0004-0000-0700-00000F000000}"/>
    <hyperlink ref="B10" r:id="rId17" xr:uid="{00000000-0004-0000-0700-000010000000}"/>
    <hyperlink ref="D15" r:id="rId18" xr:uid="{00000000-0004-0000-0700-000011000000}"/>
    <hyperlink ref="B10" r:id="rId19" xr:uid="{00000000-0004-0000-0700-000012000000}"/>
    <hyperlink ref="D15" r:id="rId20" xr:uid="{00000000-0004-0000-0700-000013000000}"/>
    <hyperlink ref="B10" r:id="rId21" xr:uid="{00000000-0004-0000-0700-000014000000}"/>
    <hyperlink ref="D15" r:id="rId22" xr:uid="{00000000-0004-0000-0700-000015000000}"/>
    <hyperlink ref="B10" r:id="rId23" xr:uid="{00000000-0004-0000-0700-000016000000}"/>
    <hyperlink ref="D15" r:id="rId24" xr:uid="{00000000-0004-0000-0700-000017000000}"/>
    <hyperlink ref="B10" r:id="rId25" xr:uid="{00000000-0004-0000-0700-000018000000}"/>
    <hyperlink ref="D15" r:id="rId26" xr:uid="{00000000-0004-0000-0700-000019000000}"/>
    <hyperlink ref="B10" r:id="rId27" xr:uid="{00000000-0004-0000-0700-00001A000000}"/>
    <hyperlink ref="D15" r:id="rId28" xr:uid="{00000000-0004-0000-0700-00001B000000}"/>
    <hyperlink ref="B10" r:id="rId29" xr:uid="{00000000-0004-0000-0700-00001C000000}"/>
    <hyperlink ref="D15" r:id="rId30" xr:uid="{00000000-0004-0000-0700-00001D000000}"/>
    <hyperlink ref="B10" r:id="rId31" xr:uid="{00000000-0004-0000-0700-00001E000000}"/>
    <hyperlink ref="D15" r:id="rId32" xr:uid="{00000000-0004-0000-0700-00001F000000}"/>
    <hyperlink ref="B10" r:id="rId33" xr:uid="{00000000-0004-0000-0700-000020000000}"/>
    <hyperlink ref="D15" r:id="rId34" xr:uid="{00000000-0004-0000-0700-000021000000}"/>
    <hyperlink ref="B10" r:id="rId35" xr:uid="{00000000-0004-0000-0700-000022000000}"/>
    <hyperlink ref="D15" r:id="rId36" xr:uid="{00000000-0004-0000-0700-000023000000}"/>
    <hyperlink ref="B10" r:id="rId37" xr:uid="{00000000-0004-0000-0700-000024000000}"/>
    <hyperlink ref="D15" r:id="rId38" xr:uid="{00000000-0004-0000-0700-000025000000}"/>
    <hyperlink ref="B10" r:id="rId39" xr:uid="{00000000-0004-0000-0700-000026000000}"/>
    <hyperlink ref="D15" r:id="rId40" xr:uid="{00000000-0004-0000-0700-000027000000}"/>
  </hyperlinks>
  <printOptions horizontalCentered="1"/>
  <pageMargins left="0.5" right="0.5" top="0.5" bottom="0.6" header="0.2" footer="0.2"/>
  <pageSetup scale="59" fitToHeight="0" orientation="landscape"/>
  <headerFooter>
    <oddHeader>&amp;C&amp;"Arial,Italic"&amp;8 &amp;F</oddHeader>
    <oddFooter>&amp;C&amp;8 Confidential and proprietary information.  Unauthorized distribution or disclosure is prohibited.
© 2018 Canoe Ventures, LLC.  All rights reserved.&amp;R&amp;8 Page &amp;P of &amp;N</oddFooter>
  </headerFooter>
  <drawing r:id="rId4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>
    <pageSetUpPr fitToPage="1"/>
  </sheetPr>
  <dimension ref="A1:T173"/>
  <sheetViews>
    <sheetView showGridLines="0" topLeftCell="A125" zoomScale="70" zoomScaleNormal="70" workbookViewId="0">
      <selection activeCell="E151" sqref="E151"/>
    </sheetView>
  </sheetViews>
  <sheetFormatPr defaultColWidth="9.140625" defaultRowHeight="15.75" x14ac:dyDescent="0.25"/>
  <cols>
    <col min="1" max="1" width="1.7109375" style="157" customWidth="1"/>
    <col min="2" max="2" width="15.28515625" style="157" customWidth="1"/>
    <col min="3" max="3" width="16.28515625" style="157" customWidth="1"/>
    <col min="4" max="4" width="110.140625" style="157" customWidth="1"/>
    <col min="5" max="5" width="30.7109375" style="157" bestFit="1" customWidth="1"/>
    <col min="6" max="7" width="23.7109375" style="157" customWidth="1"/>
    <col min="8" max="8" width="24.140625" style="157" bestFit="1" customWidth="1"/>
    <col min="9" max="9" width="18.85546875" style="157" customWidth="1"/>
    <col min="10" max="10" width="23.140625" style="157" customWidth="1"/>
    <col min="11" max="11" width="1.7109375" style="157" customWidth="1"/>
    <col min="12" max="12" width="12.28515625" style="157" customWidth="1"/>
    <col min="13" max="13" width="16" style="157" customWidth="1"/>
    <col min="14" max="14" width="17.28515625" style="157" customWidth="1"/>
    <col min="15" max="15" width="18.28515625" style="157" bestFit="1" customWidth="1"/>
    <col min="16" max="16" width="15.7109375" style="157" bestFit="1" customWidth="1"/>
    <col min="17" max="17" width="17" style="157" bestFit="1" customWidth="1"/>
    <col min="18" max="18" width="9.140625" style="157" customWidth="1"/>
    <col min="19" max="19" width="15.7109375" style="157" bestFit="1" customWidth="1"/>
    <col min="20" max="20" width="9.140625" style="157" customWidth="1"/>
    <col min="21" max="21" width="12.42578125" style="157" bestFit="1" customWidth="1"/>
    <col min="22" max="22" width="9.140625" style="157" customWidth="1"/>
    <col min="23" max="16384" width="9.140625" style="157"/>
  </cols>
  <sheetData>
    <row r="1" spans="1:18" x14ac:dyDescent="0.25">
      <c r="B1" s="156"/>
      <c r="C1" s="156"/>
      <c r="D1" s="156"/>
      <c r="E1" s="156"/>
      <c r="F1" s="156"/>
      <c r="G1" s="162"/>
      <c r="H1" s="162"/>
      <c r="I1" s="21" t="s">
        <v>0</v>
      </c>
      <c r="J1" s="170" t="s">
        <v>1</v>
      </c>
    </row>
    <row r="2" spans="1:18" x14ac:dyDescent="0.25">
      <c r="B2" s="156"/>
      <c r="C2" s="156"/>
      <c r="D2" s="156"/>
      <c r="E2" s="156"/>
      <c r="F2" s="156"/>
      <c r="G2" s="156"/>
      <c r="H2" s="156"/>
      <c r="I2" s="21" t="s">
        <v>2</v>
      </c>
      <c r="J2" s="170">
        <v>8546</v>
      </c>
    </row>
    <row r="3" spans="1:18" x14ac:dyDescent="0.25">
      <c r="B3" s="156"/>
      <c r="C3" s="156"/>
      <c r="D3" s="156"/>
      <c r="E3" s="156"/>
      <c r="F3" s="156"/>
      <c r="G3" s="164"/>
      <c r="H3" s="164"/>
      <c r="I3" s="164"/>
      <c r="J3" s="164"/>
    </row>
    <row r="4" spans="1:18" x14ac:dyDescent="0.25">
      <c r="B4" s="156"/>
      <c r="C4" s="156"/>
      <c r="D4" s="156"/>
      <c r="E4" s="156"/>
      <c r="F4" s="156"/>
      <c r="H4" s="237" t="s">
        <v>3</v>
      </c>
      <c r="I4" s="233"/>
      <c r="J4" s="238"/>
    </row>
    <row r="5" spans="1:18" x14ac:dyDescent="0.25">
      <c r="B5" s="60" t="s">
        <v>4</v>
      </c>
      <c r="C5" s="61"/>
      <c r="D5" s="61"/>
      <c r="E5" s="61"/>
      <c r="F5" s="156"/>
      <c r="H5" s="234" t="s">
        <v>5</v>
      </c>
      <c r="I5" s="235"/>
      <c r="J5" s="236"/>
    </row>
    <row r="6" spans="1:18" x14ac:dyDescent="0.25">
      <c r="B6" s="59" t="s">
        <v>6</v>
      </c>
      <c r="C6" s="156"/>
      <c r="D6" s="156"/>
      <c r="E6" s="156"/>
      <c r="F6" s="156"/>
      <c r="H6" s="232" t="s">
        <v>4</v>
      </c>
      <c r="I6" s="233"/>
      <c r="J6" s="233"/>
    </row>
    <row r="7" spans="1:18" x14ac:dyDescent="0.25">
      <c r="B7" s="59" t="s">
        <v>7</v>
      </c>
      <c r="C7" s="156"/>
      <c r="D7" s="156"/>
      <c r="E7" s="156"/>
      <c r="F7" s="156"/>
      <c r="H7" s="247" t="s">
        <v>8</v>
      </c>
      <c r="I7" s="243"/>
      <c r="J7" s="243"/>
    </row>
    <row r="8" spans="1:18" x14ac:dyDescent="0.25">
      <c r="B8" s="1" t="s">
        <v>9</v>
      </c>
      <c r="C8" s="156"/>
      <c r="D8" s="164"/>
      <c r="E8" s="164"/>
      <c r="F8" s="164"/>
      <c r="H8" s="246" t="s">
        <v>6</v>
      </c>
      <c r="I8" s="243"/>
      <c r="J8" s="243"/>
      <c r="O8" s="151"/>
    </row>
    <row r="9" spans="1:18" x14ac:dyDescent="0.25">
      <c r="B9" s="58" t="s">
        <v>10</v>
      </c>
      <c r="C9" s="164"/>
      <c r="D9" s="156"/>
      <c r="E9" s="156"/>
      <c r="F9" s="156"/>
      <c r="H9" s="246" t="s">
        <v>7</v>
      </c>
      <c r="I9" s="243"/>
      <c r="J9" s="243"/>
      <c r="O9" s="151"/>
    </row>
    <row r="10" spans="1:18" x14ac:dyDescent="0.25">
      <c r="C10" s="164"/>
      <c r="D10" s="156"/>
      <c r="E10" s="156"/>
      <c r="F10" s="156"/>
      <c r="O10" s="151"/>
    </row>
    <row r="11" spans="1:18" x14ac:dyDescent="0.25">
      <c r="C11" s="57"/>
      <c r="D11" s="55"/>
      <c r="E11" s="55"/>
      <c r="F11" s="55"/>
      <c r="H11" s="245" t="s">
        <v>911</v>
      </c>
      <c r="I11" s="243"/>
      <c r="J11" s="243"/>
    </row>
    <row r="12" spans="1:18" x14ac:dyDescent="0.25">
      <c r="B12" s="50" t="s">
        <v>12</v>
      </c>
      <c r="D12" s="45" t="s">
        <v>1208</v>
      </c>
      <c r="E12" s="55"/>
      <c r="F12" s="55"/>
      <c r="H12" s="244" t="s">
        <v>14</v>
      </c>
      <c r="I12" s="243"/>
      <c r="J12" s="243"/>
    </row>
    <row r="13" spans="1:18" x14ac:dyDescent="0.25">
      <c r="C13" s="55"/>
      <c r="D13" s="45" t="s">
        <v>1209</v>
      </c>
      <c r="E13" s="55"/>
      <c r="F13" s="55"/>
      <c r="H13" s="242" t="s">
        <v>16</v>
      </c>
      <c r="I13" s="243"/>
      <c r="J13" s="243"/>
      <c r="R13" s="151"/>
    </row>
    <row r="14" spans="1:18" x14ac:dyDescent="0.25">
      <c r="C14" s="55"/>
      <c r="D14" s="110" t="s">
        <v>1210</v>
      </c>
      <c r="E14" s="162"/>
      <c r="F14" s="162"/>
      <c r="H14" s="164"/>
      <c r="I14" s="164"/>
      <c r="J14" s="164"/>
      <c r="M14" s="16"/>
      <c r="R14" s="172"/>
    </row>
    <row r="15" spans="1:18" x14ac:dyDescent="0.25">
      <c r="A15" s="157" t="s">
        <v>18</v>
      </c>
      <c r="C15" s="55"/>
      <c r="D15" s="144" t="s">
        <v>1211</v>
      </c>
      <c r="E15" s="162"/>
      <c r="F15" s="162"/>
      <c r="H15" s="239" t="s">
        <v>20</v>
      </c>
      <c r="I15" s="240"/>
      <c r="J15" s="241"/>
      <c r="M15" s="151"/>
    </row>
    <row r="16" spans="1:18" x14ac:dyDescent="0.25">
      <c r="C16" s="162"/>
      <c r="D16" s="109" t="s">
        <v>1212</v>
      </c>
      <c r="E16" s="162"/>
      <c r="F16" s="162"/>
      <c r="H16" s="158" t="s">
        <v>22</v>
      </c>
      <c r="I16" s="5" t="s">
        <v>23</v>
      </c>
      <c r="J16" s="159" t="s">
        <v>24</v>
      </c>
      <c r="R16" s="16"/>
    </row>
    <row r="17" spans="2:20" x14ac:dyDescent="0.25">
      <c r="C17" s="162"/>
      <c r="E17" s="162"/>
      <c r="F17" s="162"/>
      <c r="G17" s="144"/>
      <c r="H17" s="46" t="s">
        <v>25</v>
      </c>
      <c r="I17" s="174">
        <v>1.28</v>
      </c>
      <c r="J17" s="47"/>
      <c r="M17" s="151"/>
      <c r="N17" s="151"/>
      <c r="R17" s="151"/>
      <c r="T17" s="151"/>
    </row>
    <row r="18" spans="2:20" x14ac:dyDescent="0.25">
      <c r="B18" s="52" t="s">
        <v>26</v>
      </c>
      <c r="D18" s="51">
        <v>43647</v>
      </c>
      <c r="E18" s="162"/>
      <c r="F18" s="162"/>
      <c r="G18" s="144"/>
      <c r="H18" s="46" t="s">
        <v>27</v>
      </c>
      <c r="I18" s="174">
        <v>1.1299999999999999</v>
      </c>
      <c r="J18" s="47"/>
      <c r="N18" s="151"/>
      <c r="O18" s="172"/>
      <c r="P18" s="172"/>
    </row>
    <row r="19" spans="2:20" x14ac:dyDescent="0.25">
      <c r="B19" s="52" t="s">
        <v>28</v>
      </c>
      <c r="D19" s="51">
        <v>43677</v>
      </c>
      <c r="E19" s="162"/>
      <c r="F19" s="162"/>
      <c r="G19" s="144"/>
      <c r="H19" s="46" t="s">
        <v>29</v>
      </c>
      <c r="I19" s="174">
        <v>0.99</v>
      </c>
      <c r="J19" s="47"/>
      <c r="M19" s="151"/>
      <c r="N19" s="172"/>
      <c r="O19" s="151"/>
      <c r="P19" s="173"/>
    </row>
    <row r="20" spans="2:20" x14ac:dyDescent="0.25">
      <c r="B20" s="50" t="s">
        <v>30</v>
      </c>
      <c r="D20" s="166" t="s">
        <v>1213</v>
      </c>
      <c r="E20" s="162"/>
      <c r="F20" s="162"/>
      <c r="G20" s="144"/>
      <c r="H20" s="46" t="s">
        <v>32</v>
      </c>
      <c r="I20" s="174">
        <v>0.85</v>
      </c>
      <c r="J20" s="47"/>
      <c r="M20" s="151"/>
      <c r="N20" s="16"/>
      <c r="O20" s="173"/>
    </row>
    <row r="21" spans="2:20" x14ac:dyDescent="0.25">
      <c r="B21" s="50" t="s">
        <v>33</v>
      </c>
      <c r="D21" s="166" t="s">
        <v>1214</v>
      </c>
      <c r="E21" s="162"/>
      <c r="F21" s="162"/>
      <c r="G21" s="144"/>
      <c r="H21" s="175" t="s">
        <v>153</v>
      </c>
      <c r="I21" s="176">
        <v>0.71</v>
      </c>
      <c r="J21" s="219">
        <v>1098629380</v>
      </c>
      <c r="M21" s="172"/>
      <c r="N21" s="208"/>
      <c r="P21" s="151"/>
    </row>
    <row r="22" spans="2:20" x14ac:dyDescent="0.25">
      <c r="B22" s="7" t="s">
        <v>36</v>
      </c>
      <c r="D22" s="16">
        <v>1031152348</v>
      </c>
      <c r="E22" s="162"/>
      <c r="F22" s="162"/>
      <c r="G22" s="144"/>
      <c r="H22" s="46" t="s">
        <v>37</v>
      </c>
      <c r="I22" s="174">
        <v>0.61</v>
      </c>
      <c r="J22" s="47"/>
      <c r="M22" s="151"/>
      <c r="N22" s="173"/>
      <c r="O22" s="173"/>
    </row>
    <row r="23" spans="2:20" x14ac:dyDescent="0.25">
      <c r="B23" s="7"/>
      <c r="D23" s="16"/>
      <c r="E23" s="162"/>
      <c r="F23" s="162"/>
      <c r="G23" s="144"/>
      <c r="H23" s="46" t="s">
        <v>38</v>
      </c>
      <c r="I23" s="174">
        <v>0.57999999999999996</v>
      </c>
      <c r="J23" s="47"/>
      <c r="M23" s="151"/>
      <c r="N23" s="151"/>
      <c r="O23" s="173"/>
    </row>
    <row r="24" spans="2:20" x14ac:dyDescent="0.25">
      <c r="B24" s="7"/>
      <c r="D24" s="16"/>
      <c r="E24" s="162"/>
      <c r="F24" s="162"/>
      <c r="G24" s="144"/>
      <c r="H24" s="46" t="s">
        <v>39</v>
      </c>
      <c r="I24" s="174">
        <v>0.55000000000000004</v>
      </c>
      <c r="J24" s="47"/>
      <c r="M24" s="151"/>
      <c r="N24" s="173"/>
      <c r="O24" s="173"/>
    </row>
    <row r="25" spans="2:20" x14ac:dyDescent="0.25">
      <c r="B25" s="7"/>
      <c r="D25" s="16"/>
      <c r="E25" s="162"/>
      <c r="F25" s="162"/>
      <c r="G25" s="144"/>
      <c r="H25" s="46" t="s">
        <v>970</v>
      </c>
      <c r="I25" s="174">
        <v>0.5</v>
      </c>
      <c r="J25" s="178"/>
      <c r="M25" s="173"/>
      <c r="N25" s="173"/>
      <c r="O25" s="173"/>
    </row>
    <row r="26" spans="2:20" x14ac:dyDescent="0.25">
      <c r="B26" s="7"/>
      <c r="D26" s="16"/>
      <c r="E26" s="162"/>
      <c r="F26" s="162"/>
      <c r="G26" s="162"/>
      <c r="H26" s="144"/>
      <c r="I26" s="46"/>
      <c r="J26" s="174"/>
      <c r="M26" s="173"/>
      <c r="O26" s="173"/>
    </row>
    <row r="27" spans="2:20" ht="33.75" customHeight="1" x14ac:dyDescent="0.25">
      <c r="B27" s="250" t="s">
        <v>41</v>
      </c>
      <c r="C27" s="240"/>
      <c r="D27" s="4" t="s">
        <v>43</v>
      </c>
      <c r="E27" s="4" t="s">
        <v>44</v>
      </c>
      <c r="F27" s="169" t="s">
        <v>45</v>
      </c>
      <c r="G27" s="169" t="s">
        <v>46</v>
      </c>
      <c r="H27" s="251" t="s">
        <v>1215</v>
      </c>
      <c r="I27" s="252"/>
      <c r="J27" s="152" t="s">
        <v>48</v>
      </c>
      <c r="N27" s="173"/>
    </row>
    <row r="28" spans="2:20" x14ac:dyDescent="0.25">
      <c r="B28" s="68" t="s">
        <v>1216</v>
      </c>
      <c r="C28" s="42"/>
      <c r="D28" s="157" t="s">
        <v>1217</v>
      </c>
      <c r="E28" s="157" t="s">
        <v>1218</v>
      </c>
      <c r="F28" s="184">
        <f>D18</f>
        <v>43647</v>
      </c>
      <c r="G28" s="184">
        <f>D19</f>
        <v>43677</v>
      </c>
      <c r="H28" s="108">
        <v>67477032</v>
      </c>
      <c r="I28" s="151"/>
      <c r="J28" s="201">
        <f>SUM(J32:J153)</f>
        <v>47908.659999999989</v>
      </c>
      <c r="N28" s="173"/>
    </row>
    <row r="29" spans="2:20" x14ac:dyDescent="0.25">
      <c r="B29" s="43"/>
      <c r="C29" s="42"/>
      <c r="F29" s="184"/>
      <c r="G29" s="184"/>
      <c r="H29" s="108"/>
      <c r="I29" s="151"/>
      <c r="J29" s="200"/>
      <c r="N29" s="173"/>
      <c r="O29" s="173"/>
    </row>
    <row r="30" spans="2:20" x14ac:dyDescent="0.25">
      <c r="B30" s="162"/>
      <c r="C30" s="162"/>
      <c r="D30" s="162"/>
      <c r="E30" s="162"/>
      <c r="F30" s="162"/>
      <c r="G30" s="162"/>
      <c r="H30" s="162"/>
      <c r="J30" s="164"/>
      <c r="K30" s="164"/>
      <c r="M30" s="173"/>
      <c r="O30" s="173"/>
      <c r="Q30" s="173"/>
      <c r="S30" s="173"/>
    </row>
    <row r="31" spans="2:20" ht="31.5" customHeight="1" x14ac:dyDescent="0.25">
      <c r="B31" s="167" t="s">
        <v>41</v>
      </c>
      <c r="C31" s="168" t="s">
        <v>42</v>
      </c>
      <c r="D31" s="168" t="s">
        <v>43</v>
      </c>
      <c r="E31" s="168" t="s">
        <v>44</v>
      </c>
      <c r="F31" s="169" t="s">
        <v>45</v>
      </c>
      <c r="G31" s="169" t="s">
        <v>46</v>
      </c>
      <c r="H31" s="169" t="s">
        <v>47</v>
      </c>
      <c r="I31" s="169" t="s">
        <v>23</v>
      </c>
      <c r="J31" s="152" t="s">
        <v>48</v>
      </c>
      <c r="O31" s="173"/>
    </row>
    <row r="32" spans="2:20" x14ac:dyDescent="0.25">
      <c r="B32" s="179">
        <v>1</v>
      </c>
      <c r="C32" s="180">
        <v>24489261</v>
      </c>
      <c r="D32" s="180" t="s">
        <v>1219</v>
      </c>
      <c r="E32" s="180" t="s">
        <v>1220</v>
      </c>
      <c r="F32" s="181">
        <v>43527</v>
      </c>
      <c r="G32" s="181">
        <v>43730</v>
      </c>
      <c r="H32" s="182">
        <v>328092</v>
      </c>
      <c r="I32" s="183">
        <v>0.71</v>
      </c>
      <c r="J32" s="183">
        <f t="shared" ref="J32:J63" si="0">ROUND(H32*(I32/1000),2)</f>
        <v>232.95</v>
      </c>
    </row>
    <row r="33" spans="2:10" ht="16.5" customHeight="1" thickBot="1" x14ac:dyDescent="0.3">
      <c r="B33" s="179">
        <v>2</v>
      </c>
      <c r="C33" s="180">
        <v>24517305</v>
      </c>
      <c r="D33" s="180" t="s">
        <v>527</v>
      </c>
      <c r="E33" s="180" t="s">
        <v>1220</v>
      </c>
      <c r="F33" s="181">
        <v>43647</v>
      </c>
      <c r="G33" s="181">
        <v>43723</v>
      </c>
      <c r="H33" s="182">
        <v>30876</v>
      </c>
      <c r="I33" s="183">
        <v>0.71</v>
      </c>
      <c r="J33" s="183">
        <f t="shared" si="0"/>
        <v>21.92</v>
      </c>
    </row>
    <row r="34" spans="2:10" ht="16.5" customHeight="1" thickTop="1" x14ac:dyDescent="0.25">
      <c r="B34" s="179">
        <v>3</v>
      </c>
      <c r="C34" s="180">
        <v>24575202</v>
      </c>
      <c r="D34" s="180" t="s">
        <v>528</v>
      </c>
      <c r="E34" s="180" t="s">
        <v>1220</v>
      </c>
      <c r="F34" s="181">
        <v>43605</v>
      </c>
      <c r="G34" s="181">
        <v>43695</v>
      </c>
      <c r="H34" s="182">
        <v>453323</v>
      </c>
      <c r="I34" s="183">
        <v>0.71</v>
      </c>
      <c r="J34" s="183">
        <f t="shared" si="0"/>
        <v>321.86</v>
      </c>
    </row>
    <row r="35" spans="2:10" x14ac:dyDescent="0.25">
      <c r="B35" s="179">
        <v>4</v>
      </c>
      <c r="C35" s="180">
        <v>24622942</v>
      </c>
      <c r="D35" s="180" t="s">
        <v>530</v>
      </c>
      <c r="E35" s="180" t="s">
        <v>1220</v>
      </c>
      <c r="F35" s="181">
        <v>43647</v>
      </c>
      <c r="G35" s="181">
        <v>43737</v>
      </c>
      <c r="H35" s="182">
        <v>469108</v>
      </c>
      <c r="I35" s="183">
        <v>0.71</v>
      </c>
      <c r="J35" s="183">
        <f t="shared" si="0"/>
        <v>333.07</v>
      </c>
    </row>
    <row r="36" spans="2:10" ht="16.5" customHeight="1" thickBot="1" x14ac:dyDescent="0.3">
      <c r="B36" s="179">
        <v>5</v>
      </c>
      <c r="C36" s="180">
        <v>24744632</v>
      </c>
      <c r="D36" s="180" t="s">
        <v>532</v>
      </c>
      <c r="E36" s="180" t="s">
        <v>1220</v>
      </c>
      <c r="F36" s="181">
        <v>43647</v>
      </c>
      <c r="G36" s="181">
        <v>43737</v>
      </c>
      <c r="H36" s="182">
        <v>188713</v>
      </c>
      <c r="I36" s="183">
        <v>0.71</v>
      </c>
      <c r="J36" s="183">
        <f t="shared" si="0"/>
        <v>133.99</v>
      </c>
    </row>
    <row r="37" spans="2:10" ht="16.5" customHeight="1" thickTop="1" x14ac:dyDescent="0.25">
      <c r="B37" s="179">
        <v>6</v>
      </c>
      <c r="C37" s="180">
        <v>25177172</v>
      </c>
      <c r="D37" s="180" t="s">
        <v>1221</v>
      </c>
      <c r="E37" s="180" t="s">
        <v>1220</v>
      </c>
      <c r="F37" s="181">
        <v>43661</v>
      </c>
      <c r="G37" s="181">
        <v>43730</v>
      </c>
      <c r="H37" s="182">
        <v>117707</v>
      </c>
      <c r="I37" s="183">
        <v>0.71</v>
      </c>
      <c r="J37" s="183">
        <f t="shared" si="0"/>
        <v>83.57</v>
      </c>
    </row>
    <row r="38" spans="2:10" x14ac:dyDescent="0.25">
      <c r="B38" s="179">
        <v>7</v>
      </c>
      <c r="C38" s="180">
        <v>25360357</v>
      </c>
      <c r="D38" s="180" t="s">
        <v>1222</v>
      </c>
      <c r="E38" s="180" t="s">
        <v>1220</v>
      </c>
      <c r="F38" s="181">
        <v>43668</v>
      </c>
      <c r="G38" s="181">
        <v>43738</v>
      </c>
      <c r="H38" s="182">
        <v>893653</v>
      </c>
      <c r="I38" s="183">
        <v>0.71</v>
      </c>
      <c r="J38" s="183">
        <f t="shared" si="0"/>
        <v>634.49</v>
      </c>
    </row>
    <row r="39" spans="2:10" x14ac:dyDescent="0.25">
      <c r="B39" s="179">
        <v>8</v>
      </c>
      <c r="C39" s="180">
        <v>25380278</v>
      </c>
      <c r="D39" s="180" t="s">
        <v>534</v>
      </c>
      <c r="E39" s="180" t="s">
        <v>1220</v>
      </c>
      <c r="F39" s="181">
        <v>43648</v>
      </c>
      <c r="G39" s="181">
        <v>43711</v>
      </c>
      <c r="H39" s="182">
        <v>311647</v>
      </c>
      <c r="I39" s="183">
        <v>0.71</v>
      </c>
      <c r="J39" s="183">
        <f t="shared" si="0"/>
        <v>221.27</v>
      </c>
    </row>
    <row r="40" spans="2:10" x14ac:dyDescent="0.25">
      <c r="B40" s="179">
        <v>9</v>
      </c>
      <c r="C40" s="180">
        <v>25399985</v>
      </c>
      <c r="D40" s="180" t="s">
        <v>1223</v>
      </c>
      <c r="E40" s="180" t="s">
        <v>1220</v>
      </c>
      <c r="F40" s="181">
        <v>43647</v>
      </c>
      <c r="G40" s="181">
        <v>43738</v>
      </c>
      <c r="H40" s="182">
        <v>59932</v>
      </c>
      <c r="I40" s="183">
        <v>0.71</v>
      </c>
      <c r="J40" s="183">
        <f t="shared" si="0"/>
        <v>42.55</v>
      </c>
    </row>
    <row r="41" spans="2:10" x14ac:dyDescent="0.25">
      <c r="B41" s="179">
        <v>10</v>
      </c>
      <c r="C41" s="180">
        <v>25405989</v>
      </c>
      <c r="D41" s="180" t="s">
        <v>1224</v>
      </c>
      <c r="E41" s="180" t="s">
        <v>1220</v>
      </c>
      <c r="F41" s="181">
        <v>43647</v>
      </c>
      <c r="G41" s="181">
        <v>43738</v>
      </c>
      <c r="H41" s="182">
        <v>436961</v>
      </c>
      <c r="I41" s="183">
        <v>0.71</v>
      </c>
      <c r="J41" s="183">
        <f t="shared" si="0"/>
        <v>310.24</v>
      </c>
    </row>
    <row r="42" spans="2:10" x14ac:dyDescent="0.25">
      <c r="B42" s="179">
        <v>11</v>
      </c>
      <c r="C42" s="180">
        <v>25446431</v>
      </c>
      <c r="D42" s="180" t="s">
        <v>537</v>
      </c>
      <c r="E42" s="180" t="s">
        <v>1220</v>
      </c>
      <c r="F42" s="181">
        <v>43378</v>
      </c>
      <c r="G42" s="181">
        <v>43737</v>
      </c>
      <c r="H42" s="182">
        <v>1586365</v>
      </c>
      <c r="I42" s="183">
        <v>0.71</v>
      </c>
      <c r="J42" s="183">
        <f t="shared" si="0"/>
        <v>1126.32</v>
      </c>
    </row>
    <row r="43" spans="2:10" ht="15.75" customHeight="1" x14ac:dyDescent="0.25">
      <c r="B43" s="179">
        <v>12</v>
      </c>
      <c r="C43" s="180">
        <v>25446518</v>
      </c>
      <c r="D43" s="180" t="s">
        <v>1225</v>
      </c>
      <c r="E43" s="180" t="s">
        <v>1220</v>
      </c>
      <c r="F43" s="181">
        <v>43647</v>
      </c>
      <c r="G43" s="181">
        <v>43737</v>
      </c>
      <c r="H43" s="182">
        <v>428045</v>
      </c>
      <c r="I43" s="183">
        <v>0.71</v>
      </c>
      <c r="J43" s="183">
        <f t="shared" si="0"/>
        <v>303.91000000000003</v>
      </c>
    </row>
    <row r="44" spans="2:10" ht="15.75" customHeight="1" thickBot="1" x14ac:dyDescent="0.3">
      <c r="B44" s="179">
        <v>13</v>
      </c>
      <c r="C44" s="180">
        <v>25515694</v>
      </c>
      <c r="D44" s="180" t="s">
        <v>538</v>
      </c>
      <c r="E44" s="180" t="s">
        <v>1220</v>
      </c>
      <c r="F44" s="181">
        <v>43647</v>
      </c>
      <c r="G44" s="181">
        <v>43674</v>
      </c>
      <c r="H44" s="182">
        <v>2540625</v>
      </c>
      <c r="I44" s="183">
        <v>0.71</v>
      </c>
      <c r="J44" s="183">
        <f t="shared" si="0"/>
        <v>1803.84</v>
      </c>
    </row>
    <row r="45" spans="2:10" x14ac:dyDescent="0.25">
      <c r="B45" s="179">
        <v>14</v>
      </c>
      <c r="C45" s="180">
        <v>25765238</v>
      </c>
      <c r="D45" s="180" t="s">
        <v>1226</v>
      </c>
      <c r="E45" s="180" t="s">
        <v>1220</v>
      </c>
      <c r="F45" s="181">
        <v>43374</v>
      </c>
      <c r="G45" s="181">
        <v>43737</v>
      </c>
      <c r="H45" s="182">
        <v>372621</v>
      </c>
      <c r="I45" s="183">
        <v>0.71</v>
      </c>
      <c r="J45" s="183">
        <f t="shared" si="0"/>
        <v>264.56</v>
      </c>
    </row>
    <row r="46" spans="2:10" x14ac:dyDescent="0.25">
      <c r="B46" s="179">
        <v>15</v>
      </c>
      <c r="C46" s="180">
        <v>25905978</v>
      </c>
      <c r="D46" s="180" t="s">
        <v>1227</v>
      </c>
      <c r="E46" s="180" t="s">
        <v>1220</v>
      </c>
      <c r="F46" s="181">
        <v>43500</v>
      </c>
      <c r="G46" s="181">
        <v>43702</v>
      </c>
      <c r="H46" s="182">
        <v>3612</v>
      </c>
      <c r="I46" s="183">
        <v>0.71</v>
      </c>
      <c r="J46" s="183">
        <f t="shared" si="0"/>
        <v>2.56</v>
      </c>
    </row>
    <row r="47" spans="2:10" x14ac:dyDescent="0.25">
      <c r="B47" s="179">
        <v>16</v>
      </c>
      <c r="C47" s="180">
        <v>26013262</v>
      </c>
      <c r="D47" s="180" t="s">
        <v>1228</v>
      </c>
      <c r="E47" s="180" t="s">
        <v>1220</v>
      </c>
      <c r="F47" s="181">
        <v>43465</v>
      </c>
      <c r="G47" s="181">
        <v>43738</v>
      </c>
      <c r="H47" s="182">
        <v>1238419</v>
      </c>
      <c r="I47" s="183">
        <v>0.71</v>
      </c>
      <c r="J47" s="183">
        <f t="shared" si="0"/>
        <v>879.28</v>
      </c>
    </row>
    <row r="48" spans="2:10" x14ac:dyDescent="0.25">
      <c r="B48" s="179">
        <v>17</v>
      </c>
      <c r="C48" s="180">
        <v>26241670</v>
      </c>
      <c r="D48" s="180" t="s">
        <v>541</v>
      </c>
      <c r="E48" s="180" t="s">
        <v>1220</v>
      </c>
      <c r="F48" s="181">
        <v>43647</v>
      </c>
      <c r="G48" s="181">
        <v>43737</v>
      </c>
      <c r="H48" s="182">
        <v>293383</v>
      </c>
      <c r="I48" s="183">
        <v>0.71</v>
      </c>
      <c r="J48" s="183">
        <f t="shared" si="0"/>
        <v>208.3</v>
      </c>
    </row>
    <row r="49" spans="2:10" x14ac:dyDescent="0.25">
      <c r="B49" s="179">
        <v>18</v>
      </c>
      <c r="C49" s="180">
        <v>26316034</v>
      </c>
      <c r="D49" s="180" t="s">
        <v>542</v>
      </c>
      <c r="E49" s="180" t="s">
        <v>1220</v>
      </c>
      <c r="F49" s="181">
        <v>43647</v>
      </c>
      <c r="G49" s="181">
        <v>43737</v>
      </c>
      <c r="H49" s="182">
        <v>1668527</v>
      </c>
      <c r="I49" s="183">
        <v>0.71</v>
      </c>
      <c r="J49" s="183">
        <f t="shared" si="0"/>
        <v>1184.6500000000001</v>
      </c>
    </row>
    <row r="50" spans="2:10" ht="14.25" customHeight="1" x14ac:dyDescent="0.25">
      <c r="B50" s="179">
        <v>19</v>
      </c>
      <c r="C50" s="180">
        <v>26389928</v>
      </c>
      <c r="D50" s="180" t="s">
        <v>543</v>
      </c>
      <c r="E50" s="180" t="s">
        <v>1220</v>
      </c>
      <c r="F50" s="181">
        <v>43556</v>
      </c>
      <c r="G50" s="181">
        <v>43737</v>
      </c>
      <c r="H50" s="182">
        <v>266699</v>
      </c>
      <c r="I50" s="183">
        <v>0.71</v>
      </c>
      <c r="J50" s="183">
        <f t="shared" si="0"/>
        <v>189.36</v>
      </c>
    </row>
    <row r="51" spans="2:10" x14ac:dyDescent="0.25">
      <c r="B51" s="179">
        <v>20</v>
      </c>
      <c r="C51" s="180">
        <v>26395983</v>
      </c>
      <c r="D51" s="180" t="s">
        <v>1229</v>
      </c>
      <c r="E51" s="180" t="s">
        <v>1220</v>
      </c>
      <c r="F51" s="181">
        <v>43647</v>
      </c>
      <c r="G51" s="181">
        <v>43737</v>
      </c>
      <c r="H51" s="182">
        <v>236100</v>
      </c>
      <c r="I51" s="183">
        <v>0.71</v>
      </c>
      <c r="J51" s="183">
        <f t="shared" si="0"/>
        <v>167.63</v>
      </c>
    </row>
    <row r="52" spans="2:10" x14ac:dyDescent="0.25">
      <c r="B52" s="179">
        <v>21</v>
      </c>
      <c r="C52" s="180">
        <v>26469217</v>
      </c>
      <c r="D52" s="180" t="s">
        <v>544</v>
      </c>
      <c r="E52" s="180" t="s">
        <v>1220</v>
      </c>
      <c r="F52" s="181">
        <v>43466</v>
      </c>
      <c r="G52" s="181">
        <v>43737</v>
      </c>
      <c r="H52" s="182">
        <v>873741</v>
      </c>
      <c r="I52" s="183">
        <v>0.71</v>
      </c>
      <c r="J52" s="183">
        <f t="shared" si="0"/>
        <v>620.36</v>
      </c>
    </row>
    <row r="53" spans="2:10" x14ac:dyDescent="0.25">
      <c r="B53" s="179">
        <v>22</v>
      </c>
      <c r="C53" s="180">
        <v>26520000</v>
      </c>
      <c r="D53" s="180" t="s">
        <v>545</v>
      </c>
      <c r="E53" s="180" t="s">
        <v>1220</v>
      </c>
      <c r="F53" s="181">
        <v>43661</v>
      </c>
      <c r="G53" s="181">
        <v>43738</v>
      </c>
      <c r="H53" s="182">
        <v>392802</v>
      </c>
      <c r="I53" s="183">
        <v>0.71</v>
      </c>
      <c r="J53" s="183">
        <f t="shared" si="0"/>
        <v>278.89</v>
      </c>
    </row>
    <row r="54" spans="2:10" x14ac:dyDescent="0.25">
      <c r="B54" s="179">
        <v>23</v>
      </c>
      <c r="C54" s="180">
        <v>26563245</v>
      </c>
      <c r="D54" s="180" t="s">
        <v>1230</v>
      </c>
      <c r="E54" s="180" t="s">
        <v>1220</v>
      </c>
      <c r="F54" s="181">
        <v>43647</v>
      </c>
      <c r="G54" s="181">
        <v>43736</v>
      </c>
      <c r="H54" s="182">
        <v>215274</v>
      </c>
      <c r="I54" s="183">
        <v>0.71</v>
      </c>
      <c r="J54" s="183">
        <f t="shared" si="0"/>
        <v>152.84</v>
      </c>
    </row>
    <row r="55" spans="2:10" x14ac:dyDescent="0.25">
      <c r="B55" s="179">
        <v>24</v>
      </c>
      <c r="C55" s="180">
        <v>26723581</v>
      </c>
      <c r="D55" s="180" t="s">
        <v>1231</v>
      </c>
      <c r="E55" s="180" t="s">
        <v>1220</v>
      </c>
      <c r="F55" s="181">
        <v>43647</v>
      </c>
      <c r="G55" s="181">
        <v>43737</v>
      </c>
      <c r="H55" s="182">
        <v>163229</v>
      </c>
      <c r="I55" s="183">
        <v>0.71</v>
      </c>
      <c r="J55" s="183">
        <f t="shared" si="0"/>
        <v>115.89</v>
      </c>
    </row>
    <row r="56" spans="2:10" x14ac:dyDescent="0.25">
      <c r="B56" s="179">
        <v>25</v>
      </c>
      <c r="C56" s="180">
        <v>26761820</v>
      </c>
      <c r="D56" s="180" t="s">
        <v>1232</v>
      </c>
      <c r="E56" s="180" t="s">
        <v>1220</v>
      </c>
      <c r="F56" s="181">
        <v>43646</v>
      </c>
      <c r="G56" s="181">
        <v>43737</v>
      </c>
      <c r="H56" s="182">
        <v>68801</v>
      </c>
      <c r="I56" s="183">
        <v>0.71</v>
      </c>
      <c r="J56" s="183">
        <f t="shared" si="0"/>
        <v>48.85</v>
      </c>
    </row>
    <row r="57" spans="2:10" x14ac:dyDescent="0.25">
      <c r="B57" s="179">
        <v>26</v>
      </c>
      <c r="C57" s="180">
        <v>26761968</v>
      </c>
      <c r="D57" s="180" t="s">
        <v>546</v>
      </c>
      <c r="E57" s="180" t="s">
        <v>1220</v>
      </c>
      <c r="F57" s="181">
        <v>43418</v>
      </c>
      <c r="G57" s="181">
        <v>43737</v>
      </c>
      <c r="H57" s="182">
        <v>361377</v>
      </c>
      <c r="I57" s="183">
        <v>0.71</v>
      </c>
      <c r="J57" s="183">
        <f t="shared" si="0"/>
        <v>256.58</v>
      </c>
    </row>
    <row r="58" spans="2:10" x14ac:dyDescent="0.25">
      <c r="B58" s="179">
        <v>27</v>
      </c>
      <c r="C58" s="180">
        <v>26763952</v>
      </c>
      <c r="D58" s="180" t="s">
        <v>547</v>
      </c>
      <c r="E58" s="180" t="s">
        <v>1220</v>
      </c>
      <c r="F58" s="181">
        <v>43325</v>
      </c>
      <c r="G58" s="181" t="s">
        <v>548</v>
      </c>
      <c r="H58" s="182">
        <v>427632</v>
      </c>
      <c r="I58" s="183">
        <v>0.71</v>
      </c>
      <c r="J58" s="183">
        <f t="shared" si="0"/>
        <v>303.62</v>
      </c>
    </row>
    <row r="59" spans="2:10" x14ac:dyDescent="0.25">
      <c r="B59" s="179">
        <v>28</v>
      </c>
      <c r="C59" s="180">
        <v>26858920</v>
      </c>
      <c r="D59" s="180" t="s">
        <v>1233</v>
      </c>
      <c r="E59" s="180" t="s">
        <v>1220</v>
      </c>
      <c r="F59" s="181">
        <v>43647</v>
      </c>
      <c r="G59" s="181">
        <v>43738</v>
      </c>
      <c r="H59" s="182">
        <v>88915</v>
      </c>
      <c r="I59" s="183">
        <v>0.71</v>
      </c>
      <c r="J59" s="183">
        <f t="shared" si="0"/>
        <v>63.13</v>
      </c>
    </row>
    <row r="60" spans="2:10" x14ac:dyDescent="0.25">
      <c r="B60" s="179">
        <v>29</v>
      </c>
      <c r="C60" s="180">
        <v>26862670</v>
      </c>
      <c r="D60" s="180" t="s">
        <v>1234</v>
      </c>
      <c r="E60" s="180" t="s">
        <v>1220</v>
      </c>
      <c r="F60" s="181">
        <v>43647</v>
      </c>
      <c r="G60" s="181">
        <v>43737</v>
      </c>
      <c r="H60" s="182">
        <v>55626</v>
      </c>
      <c r="I60" s="183">
        <v>0.71</v>
      </c>
      <c r="J60" s="183">
        <f t="shared" si="0"/>
        <v>39.49</v>
      </c>
    </row>
    <row r="61" spans="2:10" x14ac:dyDescent="0.25">
      <c r="B61" s="179">
        <v>30</v>
      </c>
      <c r="C61" s="180">
        <v>26878176</v>
      </c>
      <c r="D61" s="180" t="s">
        <v>549</v>
      </c>
      <c r="E61" s="180" t="s">
        <v>1220</v>
      </c>
      <c r="F61" s="181">
        <v>43397</v>
      </c>
      <c r="G61" s="181">
        <v>43712</v>
      </c>
      <c r="H61" s="182">
        <v>162962</v>
      </c>
      <c r="I61" s="183">
        <v>0.71</v>
      </c>
      <c r="J61" s="183">
        <f t="shared" si="0"/>
        <v>115.7</v>
      </c>
    </row>
    <row r="62" spans="2:10" x14ac:dyDescent="0.25">
      <c r="B62" s="179">
        <v>31</v>
      </c>
      <c r="C62" s="180">
        <v>26884273</v>
      </c>
      <c r="D62" s="180" t="s">
        <v>550</v>
      </c>
      <c r="E62" s="180" t="s">
        <v>1220</v>
      </c>
      <c r="F62" s="181">
        <v>43647</v>
      </c>
      <c r="G62" s="181">
        <v>43738</v>
      </c>
      <c r="H62" s="182">
        <v>110395</v>
      </c>
      <c r="I62" s="183">
        <v>0.71</v>
      </c>
      <c r="J62" s="183">
        <f t="shared" si="0"/>
        <v>78.38</v>
      </c>
    </row>
    <row r="63" spans="2:10" x14ac:dyDescent="0.25">
      <c r="B63" s="179">
        <v>32</v>
      </c>
      <c r="C63" s="180">
        <v>26912057</v>
      </c>
      <c r="D63" s="180" t="s">
        <v>551</v>
      </c>
      <c r="E63" s="180" t="s">
        <v>1220</v>
      </c>
      <c r="F63" s="181">
        <v>43497</v>
      </c>
      <c r="G63" s="181">
        <v>43737</v>
      </c>
      <c r="H63" s="182">
        <v>226122</v>
      </c>
      <c r="I63" s="183">
        <v>0.71</v>
      </c>
      <c r="J63" s="183">
        <f t="shared" si="0"/>
        <v>160.55000000000001</v>
      </c>
    </row>
    <row r="64" spans="2:10" x14ac:dyDescent="0.25">
      <c r="B64" s="179">
        <v>33</v>
      </c>
      <c r="C64" s="180">
        <v>26931110</v>
      </c>
      <c r="D64" s="180" t="s">
        <v>552</v>
      </c>
      <c r="E64" s="180" t="s">
        <v>1220</v>
      </c>
      <c r="F64" s="181">
        <v>43647</v>
      </c>
      <c r="G64" s="181">
        <v>43730</v>
      </c>
      <c r="H64" s="182">
        <v>186501</v>
      </c>
      <c r="I64" s="183">
        <v>0.71</v>
      </c>
      <c r="J64" s="183">
        <f t="shared" ref="J64:J95" si="1">ROUND(H64*(I64/1000),2)</f>
        <v>132.41999999999999</v>
      </c>
    </row>
    <row r="65" spans="2:10" x14ac:dyDescent="0.25">
      <c r="B65" s="179">
        <v>34</v>
      </c>
      <c r="C65" s="180">
        <v>26932826</v>
      </c>
      <c r="D65" s="180" t="s">
        <v>1235</v>
      </c>
      <c r="E65" s="180" t="s">
        <v>1220</v>
      </c>
      <c r="F65" s="181">
        <v>43647</v>
      </c>
      <c r="G65" s="181">
        <v>43738</v>
      </c>
      <c r="H65" s="182">
        <v>747989</v>
      </c>
      <c r="I65" s="183">
        <v>0.71</v>
      </c>
      <c r="J65" s="183">
        <f t="shared" si="1"/>
        <v>531.07000000000005</v>
      </c>
    </row>
    <row r="66" spans="2:10" x14ac:dyDescent="0.25">
      <c r="B66" s="179">
        <v>35</v>
      </c>
      <c r="C66" s="180">
        <v>27060599</v>
      </c>
      <c r="D66" s="180" t="s">
        <v>1236</v>
      </c>
      <c r="E66" s="180" t="s">
        <v>1220</v>
      </c>
      <c r="F66" s="181">
        <v>43647</v>
      </c>
      <c r="G66" s="181">
        <v>43828</v>
      </c>
      <c r="H66" s="182">
        <v>111622</v>
      </c>
      <c r="I66" s="183">
        <v>0.71</v>
      </c>
      <c r="J66" s="183">
        <f t="shared" si="1"/>
        <v>79.25</v>
      </c>
    </row>
    <row r="67" spans="2:10" x14ac:dyDescent="0.25">
      <c r="B67" s="179">
        <v>36</v>
      </c>
      <c r="C67" s="180">
        <v>27079187</v>
      </c>
      <c r="D67" s="180" t="s">
        <v>553</v>
      </c>
      <c r="E67" s="180" t="s">
        <v>1220</v>
      </c>
      <c r="F67" s="181">
        <v>43591</v>
      </c>
      <c r="G67" s="181">
        <v>43737</v>
      </c>
      <c r="H67" s="182">
        <v>229906</v>
      </c>
      <c r="I67" s="183">
        <v>0.71</v>
      </c>
      <c r="J67" s="183">
        <f t="shared" si="1"/>
        <v>163.22999999999999</v>
      </c>
    </row>
    <row r="68" spans="2:10" x14ac:dyDescent="0.25">
      <c r="B68" s="179">
        <v>37</v>
      </c>
      <c r="C68" s="180">
        <v>27127314</v>
      </c>
      <c r="D68" s="180" t="s">
        <v>554</v>
      </c>
      <c r="E68" s="180" t="s">
        <v>1220</v>
      </c>
      <c r="F68" s="181">
        <v>43647</v>
      </c>
      <c r="G68" s="181">
        <v>43737</v>
      </c>
      <c r="H68" s="182">
        <v>182680</v>
      </c>
      <c r="I68" s="183">
        <v>0.71</v>
      </c>
      <c r="J68" s="183">
        <f t="shared" si="1"/>
        <v>129.69999999999999</v>
      </c>
    </row>
    <row r="69" spans="2:10" x14ac:dyDescent="0.25">
      <c r="B69" s="179">
        <v>38</v>
      </c>
      <c r="C69" s="180">
        <v>27265132</v>
      </c>
      <c r="D69" s="180" t="s">
        <v>1237</v>
      </c>
      <c r="E69" s="180" t="s">
        <v>1220</v>
      </c>
      <c r="F69" s="181">
        <v>43654</v>
      </c>
      <c r="G69" s="181">
        <v>43737</v>
      </c>
      <c r="H69" s="182">
        <v>551032</v>
      </c>
      <c r="I69" s="183">
        <v>0.71</v>
      </c>
      <c r="J69" s="183">
        <f t="shared" si="1"/>
        <v>391.23</v>
      </c>
    </row>
    <row r="70" spans="2:10" x14ac:dyDescent="0.25">
      <c r="B70" s="179">
        <v>39</v>
      </c>
      <c r="C70" s="180">
        <v>27491484</v>
      </c>
      <c r="D70" s="180" t="s">
        <v>1238</v>
      </c>
      <c r="E70" s="180" t="s">
        <v>1220</v>
      </c>
      <c r="F70" s="181">
        <v>43378</v>
      </c>
      <c r="G70" s="181">
        <v>43737</v>
      </c>
      <c r="H70" s="182">
        <v>499893</v>
      </c>
      <c r="I70" s="183">
        <v>0.71</v>
      </c>
      <c r="J70" s="183">
        <f t="shared" si="1"/>
        <v>354.92</v>
      </c>
    </row>
    <row r="71" spans="2:10" x14ac:dyDescent="0.25">
      <c r="B71" s="179">
        <v>40</v>
      </c>
      <c r="C71" s="180">
        <v>27493201</v>
      </c>
      <c r="D71" s="180" t="s">
        <v>1239</v>
      </c>
      <c r="E71" s="180" t="s">
        <v>1220</v>
      </c>
      <c r="F71" s="181">
        <v>43647</v>
      </c>
      <c r="G71" s="181">
        <v>43730</v>
      </c>
      <c r="H71" s="182">
        <v>1494630</v>
      </c>
      <c r="I71" s="183">
        <v>0.71</v>
      </c>
      <c r="J71" s="183">
        <f t="shared" si="1"/>
        <v>1061.19</v>
      </c>
    </row>
    <row r="72" spans="2:10" x14ac:dyDescent="0.25">
      <c r="B72" s="179">
        <v>41</v>
      </c>
      <c r="C72" s="180">
        <v>27493569</v>
      </c>
      <c r="D72" s="180" t="s">
        <v>1240</v>
      </c>
      <c r="E72" s="180" t="s">
        <v>1220</v>
      </c>
      <c r="F72" s="181">
        <v>43647</v>
      </c>
      <c r="G72" s="181">
        <v>43738</v>
      </c>
      <c r="H72" s="182">
        <v>273305</v>
      </c>
      <c r="I72" s="183">
        <v>0.71</v>
      </c>
      <c r="J72" s="183">
        <f t="shared" si="1"/>
        <v>194.05</v>
      </c>
    </row>
    <row r="73" spans="2:10" x14ac:dyDescent="0.25">
      <c r="B73" s="179">
        <v>42</v>
      </c>
      <c r="C73" s="180">
        <v>27496874</v>
      </c>
      <c r="D73" s="180" t="s">
        <v>1241</v>
      </c>
      <c r="E73" s="180" t="s">
        <v>1220</v>
      </c>
      <c r="F73" s="181">
        <v>43647</v>
      </c>
      <c r="G73" s="181">
        <v>43723</v>
      </c>
      <c r="H73" s="182">
        <v>2400499</v>
      </c>
      <c r="I73" s="183">
        <v>0.71</v>
      </c>
      <c r="J73" s="183">
        <f t="shared" si="1"/>
        <v>1704.35</v>
      </c>
    </row>
    <row r="74" spans="2:10" x14ac:dyDescent="0.25">
      <c r="B74" s="179">
        <v>43</v>
      </c>
      <c r="C74" s="180">
        <v>27514634</v>
      </c>
      <c r="D74" s="180" t="s">
        <v>1242</v>
      </c>
      <c r="E74" s="180" t="s">
        <v>1220</v>
      </c>
      <c r="F74" s="181">
        <v>43647</v>
      </c>
      <c r="G74" s="181">
        <v>43730</v>
      </c>
      <c r="H74" s="182">
        <v>1291058</v>
      </c>
      <c r="I74" s="183">
        <v>0.71</v>
      </c>
      <c r="J74" s="183">
        <f t="shared" si="1"/>
        <v>916.65</v>
      </c>
    </row>
    <row r="75" spans="2:10" x14ac:dyDescent="0.25">
      <c r="B75" s="179">
        <v>44</v>
      </c>
      <c r="C75" s="180">
        <v>27547770</v>
      </c>
      <c r="D75" s="180" t="s">
        <v>556</v>
      </c>
      <c r="E75" s="180" t="s">
        <v>1220</v>
      </c>
      <c r="F75" s="181">
        <v>43556</v>
      </c>
      <c r="G75" s="181">
        <v>43738</v>
      </c>
      <c r="H75" s="182">
        <v>176065</v>
      </c>
      <c r="I75" s="183">
        <v>0.71</v>
      </c>
      <c r="J75" s="183">
        <f t="shared" si="1"/>
        <v>125.01</v>
      </c>
    </row>
    <row r="76" spans="2:10" x14ac:dyDescent="0.25">
      <c r="B76" s="179">
        <v>45</v>
      </c>
      <c r="C76" s="180">
        <v>27548376</v>
      </c>
      <c r="D76" s="180" t="s">
        <v>1243</v>
      </c>
      <c r="E76" s="180" t="s">
        <v>1220</v>
      </c>
      <c r="F76" s="181">
        <v>43647</v>
      </c>
      <c r="G76" s="181">
        <v>43730</v>
      </c>
      <c r="H76" s="182">
        <v>208833</v>
      </c>
      <c r="I76" s="183">
        <v>0.71</v>
      </c>
      <c r="J76" s="183">
        <f t="shared" si="1"/>
        <v>148.27000000000001</v>
      </c>
    </row>
    <row r="77" spans="2:10" x14ac:dyDescent="0.25">
      <c r="B77" s="179">
        <v>46</v>
      </c>
      <c r="C77" s="180">
        <v>27553447</v>
      </c>
      <c r="D77" s="180" t="s">
        <v>1244</v>
      </c>
      <c r="E77" s="180" t="s">
        <v>1220</v>
      </c>
      <c r="F77" s="181">
        <v>43107</v>
      </c>
      <c r="G77" s="181">
        <v>43737</v>
      </c>
      <c r="H77" s="182">
        <v>22604</v>
      </c>
      <c r="I77" s="183">
        <v>0.71</v>
      </c>
      <c r="J77" s="183">
        <f t="shared" si="1"/>
        <v>16.05</v>
      </c>
    </row>
    <row r="78" spans="2:10" x14ac:dyDescent="0.25">
      <c r="B78" s="179">
        <v>47</v>
      </c>
      <c r="C78" s="180">
        <v>27555134</v>
      </c>
      <c r="D78" s="180" t="s">
        <v>1245</v>
      </c>
      <c r="E78" s="180" t="s">
        <v>1220</v>
      </c>
      <c r="F78" s="181">
        <v>43465</v>
      </c>
      <c r="G78" s="181">
        <v>43737</v>
      </c>
      <c r="H78" s="182">
        <v>148100</v>
      </c>
      <c r="I78" s="183">
        <v>0.71</v>
      </c>
      <c r="J78" s="183">
        <f t="shared" si="1"/>
        <v>105.15</v>
      </c>
    </row>
    <row r="79" spans="2:10" x14ac:dyDescent="0.25">
      <c r="B79" s="179">
        <v>48</v>
      </c>
      <c r="C79" s="180">
        <v>27569438</v>
      </c>
      <c r="D79" s="180" t="s">
        <v>557</v>
      </c>
      <c r="E79" s="180" t="s">
        <v>1220</v>
      </c>
      <c r="F79" s="181">
        <v>43647</v>
      </c>
      <c r="G79" s="181">
        <v>43738</v>
      </c>
      <c r="H79" s="182">
        <v>490092</v>
      </c>
      <c r="I79" s="183">
        <v>0.71</v>
      </c>
      <c r="J79" s="183">
        <f t="shared" si="1"/>
        <v>347.97</v>
      </c>
    </row>
    <row r="80" spans="2:10" x14ac:dyDescent="0.25">
      <c r="B80" s="179">
        <v>49</v>
      </c>
      <c r="C80" s="180">
        <v>27569903</v>
      </c>
      <c r="D80" s="180" t="s">
        <v>1246</v>
      </c>
      <c r="E80" s="180" t="s">
        <v>1220</v>
      </c>
      <c r="F80" s="181">
        <v>43654</v>
      </c>
      <c r="G80" s="181">
        <v>43730</v>
      </c>
      <c r="H80" s="182">
        <v>164</v>
      </c>
      <c r="I80" s="183">
        <v>0.71</v>
      </c>
      <c r="J80" s="183">
        <f t="shared" si="1"/>
        <v>0.12</v>
      </c>
    </row>
    <row r="81" spans="2:10" x14ac:dyDescent="0.25">
      <c r="B81" s="179">
        <v>50</v>
      </c>
      <c r="C81" s="180">
        <v>27578218</v>
      </c>
      <c r="D81" s="180" t="s">
        <v>1247</v>
      </c>
      <c r="E81" s="180" t="s">
        <v>1220</v>
      </c>
      <c r="F81" s="181">
        <v>43466</v>
      </c>
      <c r="G81" s="181">
        <v>43737</v>
      </c>
      <c r="H81" s="182">
        <v>26076</v>
      </c>
      <c r="I81" s="183">
        <v>0.71</v>
      </c>
      <c r="J81" s="183">
        <f t="shared" si="1"/>
        <v>18.510000000000002</v>
      </c>
    </row>
    <row r="82" spans="2:10" x14ac:dyDescent="0.25">
      <c r="B82" s="179">
        <v>51</v>
      </c>
      <c r="C82" s="180">
        <v>27605072</v>
      </c>
      <c r="D82" s="180" t="s">
        <v>558</v>
      </c>
      <c r="E82" s="180" t="s">
        <v>1220</v>
      </c>
      <c r="F82" s="181">
        <v>43402</v>
      </c>
      <c r="G82" s="181">
        <v>43738</v>
      </c>
      <c r="H82" s="182">
        <v>282738</v>
      </c>
      <c r="I82" s="183">
        <v>0.71</v>
      </c>
      <c r="J82" s="183">
        <f t="shared" si="1"/>
        <v>200.74</v>
      </c>
    </row>
    <row r="83" spans="2:10" x14ac:dyDescent="0.25">
      <c r="B83" s="179">
        <v>52</v>
      </c>
      <c r="C83" s="180">
        <v>27638725</v>
      </c>
      <c r="D83" s="180" t="s">
        <v>559</v>
      </c>
      <c r="E83" s="180" t="s">
        <v>1220</v>
      </c>
      <c r="F83" s="181">
        <v>43647</v>
      </c>
      <c r="G83" s="181">
        <v>43737</v>
      </c>
      <c r="H83" s="182">
        <v>1411562</v>
      </c>
      <c r="I83" s="183">
        <v>0.71</v>
      </c>
      <c r="J83" s="183">
        <f t="shared" si="1"/>
        <v>1002.21</v>
      </c>
    </row>
    <row r="84" spans="2:10" x14ac:dyDescent="0.25">
      <c r="B84" s="179">
        <v>53</v>
      </c>
      <c r="C84" s="180">
        <v>27640739</v>
      </c>
      <c r="D84" s="180" t="s">
        <v>1248</v>
      </c>
      <c r="E84" s="180" t="s">
        <v>1220</v>
      </c>
      <c r="F84" s="181">
        <v>43633</v>
      </c>
      <c r="G84" s="181">
        <v>43737</v>
      </c>
      <c r="H84" s="182">
        <v>200321</v>
      </c>
      <c r="I84" s="183">
        <v>0.71</v>
      </c>
      <c r="J84" s="183">
        <f t="shared" si="1"/>
        <v>142.22999999999999</v>
      </c>
    </row>
    <row r="85" spans="2:10" x14ac:dyDescent="0.25">
      <c r="B85" s="179">
        <v>54</v>
      </c>
      <c r="C85" s="180">
        <v>27647967</v>
      </c>
      <c r="D85" s="180" t="s">
        <v>1249</v>
      </c>
      <c r="E85" s="180" t="s">
        <v>1220</v>
      </c>
      <c r="F85" s="181">
        <v>43556</v>
      </c>
      <c r="G85" s="181">
        <v>43738</v>
      </c>
      <c r="H85" s="182">
        <v>723271</v>
      </c>
      <c r="I85" s="183">
        <v>0.71</v>
      </c>
      <c r="J85" s="183">
        <f t="shared" si="1"/>
        <v>513.52</v>
      </c>
    </row>
    <row r="86" spans="2:10" x14ac:dyDescent="0.25">
      <c r="B86" s="179">
        <v>55</v>
      </c>
      <c r="C86" s="180">
        <v>27649920</v>
      </c>
      <c r="D86" s="180" t="s">
        <v>1250</v>
      </c>
      <c r="E86" s="180" t="s">
        <v>1220</v>
      </c>
      <c r="F86" s="181">
        <v>43647</v>
      </c>
      <c r="G86" s="181">
        <v>43737</v>
      </c>
      <c r="H86" s="182">
        <v>67199</v>
      </c>
      <c r="I86" s="183">
        <v>0.71</v>
      </c>
      <c r="J86" s="183">
        <f t="shared" si="1"/>
        <v>47.71</v>
      </c>
    </row>
    <row r="87" spans="2:10" x14ac:dyDescent="0.25">
      <c r="B87" s="179">
        <v>56</v>
      </c>
      <c r="C87" s="180">
        <v>27653827</v>
      </c>
      <c r="D87" s="180" t="s">
        <v>560</v>
      </c>
      <c r="E87" s="180" t="s">
        <v>1220</v>
      </c>
      <c r="F87" s="181">
        <v>43374</v>
      </c>
      <c r="G87" s="181">
        <v>43737</v>
      </c>
      <c r="H87" s="182">
        <v>1824296</v>
      </c>
      <c r="I87" s="183">
        <v>0.71</v>
      </c>
      <c r="J87" s="183">
        <f t="shared" si="1"/>
        <v>1295.25</v>
      </c>
    </row>
    <row r="88" spans="2:10" x14ac:dyDescent="0.25">
      <c r="B88" s="179">
        <v>57</v>
      </c>
      <c r="C88" s="180">
        <v>27736102</v>
      </c>
      <c r="D88" s="180" t="s">
        <v>561</v>
      </c>
      <c r="E88" s="180" t="s">
        <v>1220</v>
      </c>
      <c r="F88" s="181">
        <v>43647</v>
      </c>
      <c r="G88" s="181">
        <v>43738</v>
      </c>
      <c r="H88" s="182">
        <v>163587</v>
      </c>
      <c r="I88" s="183">
        <v>0.71</v>
      </c>
      <c r="J88" s="183">
        <f t="shared" si="1"/>
        <v>116.15</v>
      </c>
    </row>
    <row r="89" spans="2:10" x14ac:dyDescent="0.25">
      <c r="B89" s="179">
        <v>58</v>
      </c>
      <c r="C89" s="180">
        <v>27747148</v>
      </c>
      <c r="D89" s="180" t="s">
        <v>1251</v>
      </c>
      <c r="E89" s="180" t="s">
        <v>1220</v>
      </c>
      <c r="F89" s="181">
        <v>43647</v>
      </c>
      <c r="G89" s="181">
        <v>43739</v>
      </c>
      <c r="H89" s="182">
        <v>2489825</v>
      </c>
      <c r="I89" s="183">
        <v>0.71</v>
      </c>
      <c r="J89" s="183">
        <f t="shared" si="1"/>
        <v>1767.78</v>
      </c>
    </row>
    <row r="90" spans="2:10" x14ac:dyDescent="0.25">
      <c r="B90" s="179">
        <v>59</v>
      </c>
      <c r="C90" s="180">
        <v>27860188</v>
      </c>
      <c r="D90" s="180" t="s">
        <v>1252</v>
      </c>
      <c r="E90" s="180" t="s">
        <v>1220</v>
      </c>
      <c r="F90" s="181">
        <v>43381</v>
      </c>
      <c r="G90" s="181">
        <v>43730</v>
      </c>
      <c r="H90" s="182">
        <v>2194751</v>
      </c>
      <c r="I90" s="183">
        <v>0.71</v>
      </c>
      <c r="J90" s="183">
        <f t="shared" si="1"/>
        <v>1558.27</v>
      </c>
    </row>
    <row r="91" spans="2:10" x14ac:dyDescent="0.25">
      <c r="B91" s="179">
        <v>60</v>
      </c>
      <c r="C91" s="180">
        <v>27860511</v>
      </c>
      <c r="D91" s="180" t="s">
        <v>1253</v>
      </c>
      <c r="E91" s="180" t="s">
        <v>1220</v>
      </c>
      <c r="F91" s="181">
        <v>43556</v>
      </c>
      <c r="G91" s="181">
        <v>43730</v>
      </c>
      <c r="H91" s="182">
        <v>280722</v>
      </c>
      <c r="I91" s="183">
        <v>0.71</v>
      </c>
      <c r="J91" s="183">
        <f t="shared" si="1"/>
        <v>199.31</v>
      </c>
    </row>
    <row r="92" spans="2:10" x14ac:dyDescent="0.25">
      <c r="B92" s="179">
        <v>61</v>
      </c>
      <c r="C92" s="180">
        <v>27870009</v>
      </c>
      <c r="D92" s="180" t="s">
        <v>563</v>
      </c>
      <c r="E92" s="180" t="s">
        <v>1220</v>
      </c>
      <c r="F92" s="181">
        <v>43465</v>
      </c>
      <c r="G92" s="181">
        <v>43737</v>
      </c>
      <c r="H92" s="182">
        <v>1672281</v>
      </c>
      <c r="I92" s="183">
        <v>0.71</v>
      </c>
      <c r="J92" s="183">
        <f t="shared" si="1"/>
        <v>1187.32</v>
      </c>
    </row>
    <row r="93" spans="2:10" x14ac:dyDescent="0.25">
      <c r="B93" s="179">
        <v>62</v>
      </c>
      <c r="C93" s="180">
        <v>27889912</v>
      </c>
      <c r="D93" s="180" t="s">
        <v>1254</v>
      </c>
      <c r="E93" s="180" t="s">
        <v>1220</v>
      </c>
      <c r="F93" s="181">
        <v>43654</v>
      </c>
      <c r="G93" s="181">
        <v>43723</v>
      </c>
      <c r="H93" s="182">
        <v>172090</v>
      </c>
      <c r="I93" s="183">
        <v>0.71</v>
      </c>
      <c r="J93" s="183">
        <f t="shared" si="1"/>
        <v>122.18</v>
      </c>
    </row>
    <row r="94" spans="2:10" x14ac:dyDescent="0.25">
      <c r="B94" s="179">
        <v>63</v>
      </c>
      <c r="C94" s="180">
        <v>27968292</v>
      </c>
      <c r="D94" s="180" t="s">
        <v>1255</v>
      </c>
      <c r="E94" s="180" t="s">
        <v>1220</v>
      </c>
      <c r="F94" s="181">
        <v>43647</v>
      </c>
      <c r="G94" s="181">
        <v>43735</v>
      </c>
      <c r="H94" s="182">
        <v>234538</v>
      </c>
      <c r="I94" s="183">
        <v>0.71</v>
      </c>
      <c r="J94" s="183">
        <f t="shared" si="1"/>
        <v>166.52</v>
      </c>
    </row>
    <row r="95" spans="2:10" x14ac:dyDescent="0.25">
      <c r="B95" s="179">
        <v>64</v>
      </c>
      <c r="C95" s="180">
        <v>27983634</v>
      </c>
      <c r="D95" s="180" t="s">
        <v>1256</v>
      </c>
      <c r="E95" s="180" t="s">
        <v>1220</v>
      </c>
      <c r="F95" s="181">
        <v>43647</v>
      </c>
      <c r="G95" s="181">
        <v>43730</v>
      </c>
      <c r="H95" s="182">
        <v>344914</v>
      </c>
      <c r="I95" s="183">
        <v>0.71</v>
      </c>
      <c r="J95" s="183">
        <f t="shared" si="1"/>
        <v>244.89</v>
      </c>
    </row>
    <row r="96" spans="2:10" x14ac:dyDescent="0.25">
      <c r="B96" s="179">
        <v>65</v>
      </c>
      <c r="C96" s="180">
        <v>27989136</v>
      </c>
      <c r="D96" s="180" t="s">
        <v>1257</v>
      </c>
      <c r="E96" s="180" t="s">
        <v>1220</v>
      </c>
      <c r="F96" s="181">
        <v>43563</v>
      </c>
      <c r="G96" s="181">
        <v>43730</v>
      </c>
      <c r="H96" s="182">
        <v>4096044</v>
      </c>
      <c r="I96" s="183">
        <v>0.71</v>
      </c>
      <c r="J96" s="183">
        <f t="shared" ref="J96:J127" si="2">ROUND(H96*(I96/1000),2)</f>
        <v>2908.19</v>
      </c>
    </row>
    <row r="97" spans="2:10" x14ac:dyDescent="0.25">
      <c r="B97" s="179">
        <v>66</v>
      </c>
      <c r="C97" s="180">
        <v>28060350</v>
      </c>
      <c r="D97" s="180" t="s">
        <v>1258</v>
      </c>
      <c r="E97" s="180" t="s">
        <v>1220</v>
      </c>
      <c r="F97" s="181">
        <v>43647</v>
      </c>
      <c r="G97" s="181">
        <v>43738</v>
      </c>
      <c r="H97" s="182">
        <v>110224</v>
      </c>
      <c r="I97" s="183">
        <v>0.71</v>
      </c>
      <c r="J97" s="183">
        <f t="shared" si="2"/>
        <v>78.260000000000005</v>
      </c>
    </row>
    <row r="98" spans="2:10" x14ac:dyDescent="0.25">
      <c r="B98" s="179">
        <v>67</v>
      </c>
      <c r="C98" s="180">
        <v>28103318</v>
      </c>
      <c r="D98" s="180" t="s">
        <v>1259</v>
      </c>
      <c r="E98" s="180" t="s">
        <v>1220</v>
      </c>
      <c r="F98" s="181">
        <v>43647</v>
      </c>
      <c r="G98" s="181">
        <v>43737</v>
      </c>
      <c r="H98" s="182">
        <v>84168</v>
      </c>
      <c r="I98" s="183">
        <v>0.71</v>
      </c>
      <c r="J98" s="183">
        <f t="shared" si="2"/>
        <v>59.76</v>
      </c>
    </row>
    <row r="99" spans="2:10" x14ac:dyDescent="0.25">
      <c r="B99" s="179">
        <v>68</v>
      </c>
      <c r="C99" s="180">
        <v>28188127</v>
      </c>
      <c r="D99" s="180" t="s">
        <v>1260</v>
      </c>
      <c r="E99" s="180" t="s">
        <v>1220</v>
      </c>
      <c r="F99" s="181">
        <v>43647</v>
      </c>
      <c r="G99" s="181">
        <v>43737</v>
      </c>
      <c r="H99" s="182">
        <v>98400</v>
      </c>
      <c r="I99" s="183">
        <v>0.71</v>
      </c>
      <c r="J99" s="183">
        <f t="shared" si="2"/>
        <v>69.86</v>
      </c>
    </row>
    <row r="100" spans="2:10" x14ac:dyDescent="0.25">
      <c r="B100" s="179">
        <v>69</v>
      </c>
      <c r="C100" s="180">
        <v>28189931</v>
      </c>
      <c r="D100" s="180" t="s">
        <v>1261</v>
      </c>
      <c r="E100" s="180" t="s">
        <v>1220</v>
      </c>
      <c r="F100" s="181">
        <v>43647</v>
      </c>
      <c r="G100" s="181">
        <v>43737</v>
      </c>
      <c r="H100" s="182">
        <v>598837</v>
      </c>
      <c r="I100" s="183">
        <v>0.71</v>
      </c>
      <c r="J100" s="183">
        <f t="shared" si="2"/>
        <v>425.17</v>
      </c>
    </row>
    <row r="101" spans="2:10" x14ac:dyDescent="0.25">
      <c r="B101" s="179">
        <v>70</v>
      </c>
      <c r="C101" s="180">
        <v>28234026</v>
      </c>
      <c r="D101" s="180" t="s">
        <v>1262</v>
      </c>
      <c r="E101" s="180" t="s">
        <v>1220</v>
      </c>
      <c r="F101" s="181">
        <v>43466</v>
      </c>
      <c r="G101" s="181">
        <v>43723</v>
      </c>
      <c r="H101" s="182">
        <v>460575</v>
      </c>
      <c r="I101" s="183">
        <v>0.71</v>
      </c>
      <c r="J101" s="183">
        <f t="shared" si="2"/>
        <v>327.01</v>
      </c>
    </row>
    <row r="102" spans="2:10" x14ac:dyDescent="0.25">
      <c r="B102" s="179">
        <v>71</v>
      </c>
      <c r="C102" s="180">
        <v>28234475</v>
      </c>
      <c r="D102" s="180" t="s">
        <v>1263</v>
      </c>
      <c r="E102" s="180" t="s">
        <v>1220</v>
      </c>
      <c r="F102" s="181">
        <v>43647</v>
      </c>
      <c r="G102" s="181">
        <v>43737</v>
      </c>
      <c r="H102" s="182">
        <v>124578</v>
      </c>
      <c r="I102" s="183">
        <v>0.71</v>
      </c>
      <c r="J102" s="183">
        <f t="shared" si="2"/>
        <v>88.45</v>
      </c>
    </row>
    <row r="103" spans="2:10" x14ac:dyDescent="0.25">
      <c r="B103" s="179">
        <v>72</v>
      </c>
      <c r="C103" s="180">
        <v>28266350</v>
      </c>
      <c r="D103" s="180" t="s">
        <v>1264</v>
      </c>
      <c r="E103" s="180" t="s">
        <v>1220</v>
      </c>
      <c r="F103" s="181">
        <v>43659</v>
      </c>
      <c r="G103" s="181">
        <v>43737</v>
      </c>
      <c r="H103" s="182">
        <v>367860</v>
      </c>
      <c r="I103" s="183">
        <v>0.71</v>
      </c>
      <c r="J103" s="183">
        <f t="shared" si="2"/>
        <v>261.18</v>
      </c>
    </row>
    <row r="104" spans="2:10" x14ac:dyDescent="0.25">
      <c r="B104" s="179">
        <v>73</v>
      </c>
      <c r="C104" s="180">
        <v>28280665</v>
      </c>
      <c r="D104" s="180" t="s">
        <v>1265</v>
      </c>
      <c r="E104" s="180" t="s">
        <v>1220</v>
      </c>
      <c r="F104" s="181">
        <v>43668</v>
      </c>
      <c r="G104" s="181">
        <v>43681</v>
      </c>
      <c r="H104" s="182">
        <v>103097</v>
      </c>
      <c r="I104" s="183">
        <v>0.71</v>
      </c>
      <c r="J104" s="183">
        <f t="shared" si="2"/>
        <v>73.2</v>
      </c>
    </row>
    <row r="105" spans="2:10" x14ac:dyDescent="0.25">
      <c r="B105" s="179">
        <v>74</v>
      </c>
      <c r="C105" s="180">
        <v>28301116</v>
      </c>
      <c r="D105" s="180" t="s">
        <v>1266</v>
      </c>
      <c r="E105" s="180" t="s">
        <v>1220</v>
      </c>
      <c r="F105" s="181">
        <v>43649</v>
      </c>
      <c r="G105" s="181">
        <v>43737</v>
      </c>
      <c r="H105" s="182">
        <v>310250</v>
      </c>
      <c r="I105" s="183">
        <v>0.71</v>
      </c>
      <c r="J105" s="183">
        <f t="shared" si="2"/>
        <v>220.28</v>
      </c>
    </row>
    <row r="106" spans="2:10" x14ac:dyDescent="0.25">
      <c r="B106" s="179">
        <v>75</v>
      </c>
      <c r="C106" s="180">
        <v>28312611</v>
      </c>
      <c r="D106" s="180" t="s">
        <v>1267</v>
      </c>
      <c r="E106" s="180" t="s">
        <v>1220</v>
      </c>
      <c r="F106" s="181">
        <v>43661</v>
      </c>
      <c r="G106" s="181">
        <v>43716</v>
      </c>
      <c r="H106" s="182">
        <v>88097</v>
      </c>
      <c r="I106" s="183">
        <v>0.71</v>
      </c>
      <c r="J106" s="183">
        <f t="shared" si="2"/>
        <v>62.55</v>
      </c>
    </row>
    <row r="107" spans="2:10" x14ac:dyDescent="0.25">
      <c r="B107" s="179">
        <v>76</v>
      </c>
      <c r="C107" s="180">
        <v>28391285</v>
      </c>
      <c r="D107" s="180" t="s">
        <v>1268</v>
      </c>
      <c r="E107" s="180" t="s">
        <v>1220</v>
      </c>
      <c r="F107" s="181">
        <v>43647</v>
      </c>
      <c r="G107" s="181">
        <v>43709</v>
      </c>
      <c r="H107" s="182">
        <v>72355</v>
      </c>
      <c r="I107" s="183">
        <v>0.71</v>
      </c>
      <c r="J107" s="183">
        <f t="shared" si="2"/>
        <v>51.37</v>
      </c>
    </row>
    <row r="108" spans="2:10" x14ac:dyDescent="0.25">
      <c r="B108" s="179">
        <v>77</v>
      </c>
      <c r="C108" s="180">
        <v>28394042</v>
      </c>
      <c r="D108" s="180" t="s">
        <v>564</v>
      </c>
      <c r="E108" s="180" t="s">
        <v>1220</v>
      </c>
      <c r="F108" s="181">
        <v>43392</v>
      </c>
      <c r="G108" s="181" t="s">
        <v>548</v>
      </c>
      <c r="H108" s="182">
        <v>443308</v>
      </c>
      <c r="I108" s="183">
        <v>0.71</v>
      </c>
      <c r="J108" s="183">
        <f t="shared" si="2"/>
        <v>314.75</v>
      </c>
    </row>
    <row r="109" spans="2:10" x14ac:dyDescent="0.25">
      <c r="B109" s="179">
        <v>78</v>
      </c>
      <c r="C109" s="180">
        <v>28424194</v>
      </c>
      <c r="D109" s="180" t="s">
        <v>1269</v>
      </c>
      <c r="E109" s="180" t="s">
        <v>1220</v>
      </c>
      <c r="F109" s="181">
        <v>43493</v>
      </c>
      <c r="G109" s="181">
        <v>43674</v>
      </c>
      <c r="H109" s="182">
        <v>2059081</v>
      </c>
      <c r="I109" s="183">
        <v>0.71</v>
      </c>
      <c r="J109" s="183">
        <f t="shared" si="2"/>
        <v>1461.95</v>
      </c>
    </row>
    <row r="110" spans="2:10" x14ac:dyDescent="0.25">
      <c r="B110" s="179">
        <v>79</v>
      </c>
      <c r="C110" s="180">
        <v>28579119</v>
      </c>
      <c r="D110" s="180" t="s">
        <v>1270</v>
      </c>
      <c r="E110" s="180" t="s">
        <v>1220</v>
      </c>
      <c r="F110" s="181">
        <v>43466</v>
      </c>
      <c r="G110" s="181">
        <v>43830</v>
      </c>
      <c r="H110" s="182">
        <v>12914558</v>
      </c>
      <c r="I110" s="183">
        <v>0.71</v>
      </c>
      <c r="J110" s="183">
        <f t="shared" si="2"/>
        <v>9169.34</v>
      </c>
    </row>
    <row r="111" spans="2:10" x14ac:dyDescent="0.25">
      <c r="B111" s="179">
        <v>80</v>
      </c>
      <c r="C111" s="180">
        <v>28695808</v>
      </c>
      <c r="D111" s="180" t="s">
        <v>1271</v>
      </c>
      <c r="E111" s="180" t="s">
        <v>1220</v>
      </c>
      <c r="F111" s="181">
        <v>43647</v>
      </c>
      <c r="G111" s="181">
        <v>43737</v>
      </c>
      <c r="H111" s="182">
        <v>450403</v>
      </c>
      <c r="I111" s="183">
        <v>0.71</v>
      </c>
      <c r="J111" s="183">
        <f t="shared" si="2"/>
        <v>319.79000000000002</v>
      </c>
    </row>
    <row r="112" spans="2:10" x14ac:dyDescent="0.25">
      <c r="B112" s="179">
        <v>81</v>
      </c>
      <c r="C112" s="180">
        <v>28695930</v>
      </c>
      <c r="D112" s="180" t="s">
        <v>1272</v>
      </c>
      <c r="E112" s="180" t="s">
        <v>1220</v>
      </c>
      <c r="F112" s="181">
        <v>43374</v>
      </c>
      <c r="G112" s="181">
        <v>43710</v>
      </c>
      <c r="H112" s="182">
        <v>61721</v>
      </c>
      <c r="I112" s="183">
        <v>0.71</v>
      </c>
      <c r="J112" s="183">
        <f t="shared" si="2"/>
        <v>43.82</v>
      </c>
    </row>
    <row r="113" spans="2:10" x14ac:dyDescent="0.25">
      <c r="B113" s="179">
        <v>82</v>
      </c>
      <c r="C113" s="180">
        <v>28975169</v>
      </c>
      <c r="D113" s="180" t="s">
        <v>565</v>
      </c>
      <c r="E113" s="180" t="s">
        <v>1220</v>
      </c>
      <c r="F113" s="181">
        <v>43525</v>
      </c>
      <c r="G113" s="181">
        <v>43830</v>
      </c>
      <c r="H113" s="182">
        <v>79910</v>
      </c>
      <c r="I113" s="183">
        <v>0.71</v>
      </c>
      <c r="J113" s="183">
        <f t="shared" si="2"/>
        <v>56.74</v>
      </c>
    </row>
    <row r="114" spans="2:10" x14ac:dyDescent="0.25">
      <c r="B114" s="179">
        <v>83</v>
      </c>
      <c r="C114" s="180">
        <v>29167688</v>
      </c>
      <c r="D114" s="180" t="s">
        <v>1273</v>
      </c>
      <c r="E114" s="180" t="s">
        <v>1220</v>
      </c>
      <c r="F114" s="181">
        <v>43647</v>
      </c>
      <c r="G114" s="181">
        <v>43730</v>
      </c>
      <c r="H114" s="182">
        <v>4805</v>
      </c>
      <c r="I114" s="183">
        <v>0.71</v>
      </c>
      <c r="J114" s="183">
        <f t="shared" si="2"/>
        <v>3.41</v>
      </c>
    </row>
    <row r="115" spans="2:10" x14ac:dyDescent="0.25">
      <c r="B115" s="179">
        <v>84</v>
      </c>
      <c r="C115" s="180">
        <v>29167688</v>
      </c>
      <c r="D115" s="180" t="s">
        <v>1274</v>
      </c>
      <c r="E115" s="180" t="s">
        <v>1220</v>
      </c>
      <c r="F115" s="181">
        <v>43647</v>
      </c>
      <c r="G115" s="181">
        <v>43730</v>
      </c>
      <c r="H115" s="182">
        <v>8406</v>
      </c>
      <c r="I115" s="183">
        <v>0.71</v>
      </c>
      <c r="J115" s="183">
        <f t="shared" si="2"/>
        <v>5.97</v>
      </c>
    </row>
    <row r="116" spans="2:10" x14ac:dyDescent="0.25">
      <c r="B116" s="179">
        <v>85</v>
      </c>
      <c r="C116" s="180">
        <v>29550351</v>
      </c>
      <c r="D116" s="180" t="s">
        <v>1275</v>
      </c>
      <c r="E116" s="180" t="s">
        <v>1220</v>
      </c>
      <c r="F116" s="181">
        <v>43654</v>
      </c>
      <c r="G116" s="181">
        <v>43716</v>
      </c>
      <c r="H116" s="182">
        <v>178180</v>
      </c>
      <c r="I116" s="183">
        <v>0.71</v>
      </c>
      <c r="J116" s="183">
        <f t="shared" si="2"/>
        <v>126.51</v>
      </c>
    </row>
    <row r="117" spans="2:10" x14ac:dyDescent="0.25">
      <c r="B117" s="179">
        <v>86</v>
      </c>
      <c r="C117" s="180">
        <v>29599542</v>
      </c>
      <c r="D117" s="180" t="s">
        <v>566</v>
      </c>
      <c r="E117" s="180" t="s">
        <v>1220</v>
      </c>
      <c r="F117" s="181">
        <v>43584</v>
      </c>
      <c r="G117" s="181">
        <v>43830</v>
      </c>
      <c r="H117" s="182">
        <v>5</v>
      </c>
      <c r="I117" s="183">
        <v>0.71</v>
      </c>
      <c r="J117" s="183">
        <f t="shared" si="2"/>
        <v>0</v>
      </c>
    </row>
    <row r="118" spans="2:10" x14ac:dyDescent="0.25">
      <c r="B118" s="179">
        <v>87</v>
      </c>
      <c r="C118" s="180">
        <v>29632578</v>
      </c>
      <c r="D118" s="180" t="s">
        <v>1276</v>
      </c>
      <c r="E118" s="180" t="s">
        <v>1220</v>
      </c>
      <c r="F118" s="181">
        <v>43661</v>
      </c>
      <c r="G118" s="181">
        <v>43737</v>
      </c>
      <c r="H118" s="182">
        <v>27807</v>
      </c>
      <c r="I118" s="183">
        <v>0.71</v>
      </c>
      <c r="J118" s="183">
        <f t="shared" si="2"/>
        <v>19.739999999999998</v>
      </c>
    </row>
    <row r="119" spans="2:10" x14ac:dyDescent="0.25">
      <c r="B119" s="179">
        <v>88</v>
      </c>
      <c r="C119" s="180">
        <v>29800972</v>
      </c>
      <c r="D119" s="180" t="s">
        <v>1277</v>
      </c>
      <c r="E119" s="180" t="s">
        <v>1220</v>
      </c>
      <c r="F119" s="181">
        <v>43647</v>
      </c>
      <c r="G119" s="181">
        <v>43738</v>
      </c>
      <c r="H119" s="182">
        <v>65522</v>
      </c>
      <c r="I119" s="183">
        <v>0.71</v>
      </c>
      <c r="J119" s="183">
        <f t="shared" si="2"/>
        <v>46.52</v>
      </c>
    </row>
    <row r="120" spans="2:10" x14ac:dyDescent="0.25">
      <c r="B120" s="179">
        <v>89</v>
      </c>
      <c r="C120" s="180">
        <v>29885907</v>
      </c>
      <c r="D120" s="180" t="s">
        <v>1278</v>
      </c>
      <c r="E120" s="180" t="s">
        <v>1220</v>
      </c>
      <c r="F120" s="181">
        <v>43647</v>
      </c>
      <c r="G120" s="181">
        <v>43828</v>
      </c>
      <c r="H120" s="182">
        <v>37809</v>
      </c>
      <c r="I120" s="183">
        <v>0.71</v>
      </c>
      <c r="J120" s="183">
        <f t="shared" si="2"/>
        <v>26.84</v>
      </c>
    </row>
    <row r="121" spans="2:10" x14ac:dyDescent="0.25">
      <c r="B121" s="179">
        <v>90</v>
      </c>
      <c r="C121" s="180">
        <v>29898832</v>
      </c>
      <c r="D121" s="180" t="s">
        <v>1279</v>
      </c>
      <c r="E121" s="180" t="s">
        <v>1220</v>
      </c>
      <c r="F121" s="181">
        <v>43647</v>
      </c>
      <c r="G121" s="181">
        <v>43737</v>
      </c>
      <c r="H121" s="182">
        <v>269327</v>
      </c>
      <c r="I121" s="183">
        <v>0.71</v>
      </c>
      <c r="J121" s="183">
        <f t="shared" si="2"/>
        <v>191.22</v>
      </c>
    </row>
    <row r="122" spans="2:10" x14ac:dyDescent="0.25">
      <c r="B122" s="179">
        <v>91</v>
      </c>
      <c r="C122" s="180">
        <v>30056874</v>
      </c>
      <c r="D122" s="180" t="s">
        <v>1280</v>
      </c>
      <c r="E122" s="180" t="s">
        <v>1220</v>
      </c>
      <c r="F122" s="181">
        <v>43647</v>
      </c>
      <c r="G122" s="181">
        <v>43737</v>
      </c>
      <c r="H122" s="182">
        <v>454128</v>
      </c>
      <c r="I122" s="183">
        <v>0.71</v>
      </c>
      <c r="J122" s="183">
        <f t="shared" si="2"/>
        <v>322.43</v>
      </c>
    </row>
    <row r="123" spans="2:10" x14ac:dyDescent="0.25">
      <c r="B123" s="179">
        <v>92</v>
      </c>
      <c r="C123" s="180">
        <v>30901528</v>
      </c>
      <c r="D123" s="180" t="s">
        <v>1281</v>
      </c>
      <c r="E123" s="180" t="s">
        <v>1220</v>
      </c>
      <c r="F123" s="181">
        <v>43468</v>
      </c>
      <c r="G123" s="181">
        <v>43699</v>
      </c>
      <c r="H123" s="182">
        <v>140937</v>
      </c>
      <c r="I123" s="183">
        <v>0.71</v>
      </c>
      <c r="J123" s="183">
        <f t="shared" si="2"/>
        <v>100.07</v>
      </c>
    </row>
    <row r="124" spans="2:10" x14ac:dyDescent="0.25">
      <c r="B124" s="179">
        <v>93</v>
      </c>
      <c r="C124" s="180">
        <v>31015402</v>
      </c>
      <c r="D124" s="180" t="s">
        <v>1282</v>
      </c>
      <c r="E124" s="180" t="s">
        <v>1220</v>
      </c>
      <c r="F124" s="181">
        <v>43654</v>
      </c>
      <c r="G124" s="181">
        <v>43723</v>
      </c>
      <c r="H124" s="182">
        <v>280037</v>
      </c>
      <c r="I124" s="183">
        <v>0.71</v>
      </c>
      <c r="J124" s="183">
        <f t="shared" si="2"/>
        <v>198.83</v>
      </c>
    </row>
    <row r="125" spans="2:10" x14ac:dyDescent="0.25">
      <c r="B125" s="179">
        <v>94</v>
      </c>
      <c r="C125" s="180">
        <v>31356960</v>
      </c>
      <c r="D125" s="180" t="s">
        <v>1283</v>
      </c>
      <c r="E125" s="180" t="s">
        <v>1220</v>
      </c>
      <c r="F125" s="181">
        <v>43647</v>
      </c>
      <c r="G125" s="181">
        <v>43738</v>
      </c>
      <c r="H125" s="182">
        <v>95610</v>
      </c>
      <c r="I125" s="183">
        <v>0.71</v>
      </c>
      <c r="J125" s="183">
        <f t="shared" si="2"/>
        <v>67.88</v>
      </c>
    </row>
    <row r="126" spans="2:10" x14ac:dyDescent="0.25">
      <c r="B126" s="179">
        <v>95</v>
      </c>
      <c r="C126" s="180">
        <v>31357139</v>
      </c>
      <c r="D126" s="180" t="s">
        <v>1284</v>
      </c>
      <c r="E126" s="180" t="s">
        <v>1220</v>
      </c>
      <c r="F126" s="181">
        <v>43486</v>
      </c>
      <c r="G126" s="181">
        <v>43634</v>
      </c>
      <c r="H126" s="182">
        <v>361</v>
      </c>
      <c r="I126" s="183">
        <v>0.71</v>
      </c>
      <c r="J126" s="183">
        <f t="shared" si="2"/>
        <v>0.26</v>
      </c>
    </row>
    <row r="127" spans="2:10" x14ac:dyDescent="0.25">
      <c r="B127" s="179">
        <v>96</v>
      </c>
      <c r="C127" s="180">
        <v>31450317</v>
      </c>
      <c r="D127" s="180" t="s">
        <v>1285</v>
      </c>
      <c r="E127" s="180" t="s">
        <v>1220</v>
      </c>
      <c r="F127" s="181">
        <v>43617</v>
      </c>
      <c r="G127" s="181">
        <v>43646</v>
      </c>
      <c r="H127" s="182">
        <v>2</v>
      </c>
      <c r="I127" s="183">
        <v>0.71</v>
      </c>
      <c r="J127" s="183">
        <f t="shared" si="2"/>
        <v>0</v>
      </c>
    </row>
    <row r="128" spans="2:10" x14ac:dyDescent="0.25">
      <c r="B128" s="179">
        <v>97</v>
      </c>
      <c r="C128" s="180">
        <v>31715172</v>
      </c>
      <c r="D128" s="180" t="s">
        <v>1286</v>
      </c>
      <c r="E128" s="180" t="s">
        <v>1220</v>
      </c>
      <c r="F128" s="181">
        <v>43647</v>
      </c>
      <c r="G128" s="181">
        <v>43737</v>
      </c>
      <c r="H128" s="182">
        <v>234006</v>
      </c>
      <c r="I128" s="183">
        <v>0.71</v>
      </c>
      <c r="J128" s="183">
        <f t="shared" ref="J128:J159" si="3">ROUND(H128*(I128/1000),2)</f>
        <v>166.14</v>
      </c>
    </row>
    <row r="129" spans="2:10" x14ac:dyDescent="0.25">
      <c r="B129" s="179">
        <v>98</v>
      </c>
      <c r="C129" s="180">
        <v>31720622</v>
      </c>
      <c r="D129" s="180" t="s">
        <v>1287</v>
      </c>
      <c r="E129" s="180" t="s">
        <v>1220</v>
      </c>
      <c r="F129" s="181">
        <v>43515</v>
      </c>
      <c r="G129" s="181">
        <v>43737</v>
      </c>
      <c r="H129" s="182">
        <v>286799</v>
      </c>
      <c r="I129" s="183">
        <v>0.71</v>
      </c>
      <c r="J129" s="183">
        <f t="shared" si="3"/>
        <v>203.63</v>
      </c>
    </row>
    <row r="130" spans="2:10" x14ac:dyDescent="0.25">
      <c r="B130" s="179">
        <v>99</v>
      </c>
      <c r="C130" s="180">
        <v>31736533</v>
      </c>
      <c r="D130" s="180" t="s">
        <v>1288</v>
      </c>
      <c r="E130" s="180" t="s">
        <v>1220</v>
      </c>
      <c r="F130" s="181">
        <v>43591</v>
      </c>
      <c r="G130" s="181">
        <v>43646</v>
      </c>
      <c r="H130" s="182">
        <v>31</v>
      </c>
      <c r="I130" s="183">
        <v>0.71</v>
      </c>
      <c r="J130" s="183">
        <f t="shared" si="3"/>
        <v>0.02</v>
      </c>
    </row>
    <row r="131" spans="2:10" x14ac:dyDescent="0.25">
      <c r="B131" s="179">
        <v>100</v>
      </c>
      <c r="C131" s="180">
        <v>31995490</v>
      </c>
      <c r="D131" s="180" t="s">
        <v>1289</v>
      </c>
      <c r="E131" s="180" t="s">
        <v>1220</v>
      </c>
      <c r="F131" s="181">
        <v>43563</v>
      </c>
      <c r="G131" s="181">
        <v>43702</v>
      </c>
      <c r="H131" s="182">
        <v>106748</v>
      </c>
      <c r="I131" s="183">
        <v>0.71</v>
      </c>
      <c r="J131" s="183">
        <f t="shared" si="3"/>
        <v>75.790000000000006</v>
      </c>
    </row>
    <row r="132" spans="2:10" x14ac:dyDescent="0.25">
      <c r="B132" s="179">
        <v>101</v>
      </c>
      <c r="C132" s="180">
        <v>32377162</v>
      </c>
      <c r="D132" s="180" t="s">
        <v>1290</v>
      </c>
      <c r="E132" s="180" t="s">
        <v>1220</v>
      </c>
      <c r="F132" s="181">
        <v>43654</v>
      </c>
      <c r="G132" s="181">
        <v>43730</v>
      </c>
      <c r="H132" s="182">
        <v>104842</v>
      </c>
      <c r="I132" s="183">
        <v>0.71</v>
      </c>
      <c r="J132" s="183">
        <f t="shared" si="3"/>
        <v>74.44</v>
      </c>
    </row>
    <row r="133" spans="2:10" x14ac:dyDescent="0.25">
      <c r="B133" s="179">
        <v>102</v>
      </c>
      <c r="C133" s="180">
        <v>32456919</v>
      </c>
      <c r="D133" s="180" t="s">
        <v>1291</v>
      </c>
      <c r="E133" s="180" t="s">
        <v>1220</v>
      </c>
      <c r="F133" s="181">
        <v>43640</v>
      </c>
      <c r="G133" s="181">
        <v>43660</v>
      </c>
      <c r="H133" s="182">
        <v>264307</v>
      </c>
      <c r="I133" s="183">
        <v>0.71</v>
      </c>
      <c r="J133" s="183">
        <f t="shared" si="3"/>
        <v>187.66</v>
      </c>
    </row>
    <row r="134" spans="2:10" x14ac:dyDescent="0.25">
      <c r="B134" s="179">
        <v>103</v>
      </c>
      <c r="C134" s="180">
        <v>32744830</v>
      </c>
      <c r="D134" s="180" t="s">
        <v>1292</v>
      </c>
      <c r="E134" s="180" t="s">
        <v>1220</v>
      </c>
      <c r="F134" s="181">
        <v>43634</v>
      </c>
      <c r="G134" s="181">
        <v>43646</v>
      </c>
      <c r="H134" s="182">
        <v>26632</v>
      </c>
      <c r="I134" s="183">
        <v>0.71</v>
      </c>
      <c r="J134" s="183">
        <f t="shared" si="3"/>
        <v>18.91</v>
      </c>
    </row>
    <row r="135" spans="2:10" x14ac:dyDescent="0.25">
      <c r="B135" s="179">
        <v>104</v>
      </c>
      <c r="C135" s="180">
        <v>32780411</v>
      </c>
      <c r="D135" s="180" t="s">
        <v>1293</v>
      </c>
      <c r="E135" s="180" t="s">
        <v>1220</v>
      </c>
      <c r="F135" s="181">
        <v>43647</v>
      </c>
      <c r="G135" s="181">
        <v>43737</v>
      </c>
      <c r="H135" s="182">
        <v>175953</v>
      </c>
      <c r="I135" s="183">
        <v>0.71</v>
      </c>
      <c r="J135" s="183">
        <f t="shared" si="3"/>
        <v>124.93</v>
      </c>
    </row>
    <row r="136" spans="2:10" x14ac:dyDescent="0.25">
      <c r="B136" s="179">
        <v>105</v>
      </c>
      <c r="C136" s="180">
        <v>32845983</v>
      </c>
      <c r="D136" s="180" t="s">
        <v>1294</v>
      </c>
      <c r="E136" s="180" t="s">
        <v>1220</v>
      </c>
      <c r="F136" s="181">
        <v>43647</v>
      </c>
      <c r="G136" s="181">
        <v>43737</v>
      </c>
      <c r="H136" s="182">
        <v>1</v>
      </c>
      <c r="I136" s="183">
        <v>0.71</v>
      </c>
      <c r="J136" s="183">
        <f t="shared" si="3"/>
        <v>0</v>
      </c>
    </row>
    <row r="137" spans="2:10" x14ac:dyDescent="0.25">
      <c r="B137" s="179">
        <v>106</v>
      </c>
      <c r="C137" s="180">
        <v>33316883</v>
      </c>
      <c r="D137" s="180" t="s">
        <v>1295</v>
      </c>
      <c r="E137" s="180" t="s">
        <v>1220</v>
      </c>
      <c r="F137" s="181">
        <v>43675</v>
      </c>
      <c r="G137" s="181">
        <v>43730</v>
      </c>
      <c r="H137" s="182">
        <v>31459</v>
      </c>
      <c r="I137" s="183">
        <v>0.71</v>
      </c>
      <c r="J137" s="183">
        <f t="shared" si="3"/>
        <v>22.34</v>
      </c>
    </row>
    <row r="138" spans="2:10" x14ac:dyDescent="0.25">
      <c r="B138" s="179">
        <v>107</v>
      </c>
      <c r="C138" s="180">
        <v>33349762</v>
      </c>
      <c r="D138" s="180" t="s">
        <v>1296</v>
      </c>
      <c r="E138" s="180" t="s">
        <v>1220</v>
      </c>
      <c r="F138" s="181">
        <v>43647</v>
      </c>
      <c r="G138" s="181">
        <v>43769</v>
      </c>
      <c r="H138" s="182">
        <v>3168591</v>
      </c>
      <c r="I138" s="183">
        <v>0.71</v>
      </c>
      <c r="J138" s="183">
        <f t="shared" si="3"/>
        <v>2249.6999999999998</v>
      </c>
    </row>
    <row r="139" spans="2:10" x14ac:dyDescent="0.25">
      <c r="B139" s="179">
        <v>108</v>
      </c>
      <c r="C139" s="180">
        <v>33610873</v>
      </c>
      <c r="D139" s="180" t="s">
        <v>1297</v>
      </c>
      <c r="E139" s="180" t="s">
        <v>1220</v>
      </c>
      <c r="F139" s="181">
        <v>43647</v>
      </c>
      <c r="G139" s="181">
        <v>43737</v>
      </c>
      <c r="H139" s="182">
        <v>796268</v>
      </c>
      <c r="I139" s="183">
        <v>0.71</v>
      </c>
      <c r="J139" s="183">
        <f t="shared" si="3"/>
        <v>565.35</v>
      </c>
    </row>
    <row r="140" spans="2:10" x14ac:dyDescent="0.25">
      <c r="B140" s="179">
        <v>109</v>
      </c>
      <c r="C140" s="180">
        <v>33649466</v>
      </c>
      <c r="D140" s="180" t="s">
        <v>1298</v>
      </c>
      <c r="E140" s="180" t="s">
        <v>1220</v>
      </c>
      <c r="F140" s="181">
        <v>43598</v>
      </c>
      <c r="G140" s="181">
        <v>43646</v>
      </c>
      <c r="H140" s="182">
        <v>6449</v>
      </c>
      <c r="I140" s="183">
        <v>0.71</v>
      </c>
      <c r="J140" s="183">
        <f t="shared" si="3"/>
        <v>4.58</v>
      </c>
    </row>
    <row r="141" spans="2:10" x14ac:dyDescent="0.25">
      <c r="B141" s="179">
        <v>110</v>
      </c>
      <c r="C141" s="180">
        <v>33786625</v>
      </c>
      <c r="D141" s="180" t="s">
        <v>1299</v>
      </c>
      <c r="E141" s="180" t="s">
        <v>1220</v>
      </c>
      <c r="F141" s="181">
        <v>43613</v>
      </c>
      <c r="G141" s="181">
        <v>43646</v>
      </c>
      <c r="H141" s="182">
        <v>4747</v>
      </c>
      <c r="I141" s="183">
        <v>0.71</v>
      </c>
      <c r="J141" s="183">
        <f t="shared" si="3"/>
        <v>3.37</v>
      </c>
    </row>
    <row r="142" spans="2:10" x14ac:dyDescent="0.25">
      <c r="B142" s="179">
        <v>111</v>
      </c>
      <c r="C142" s="180">
        <v>34192530</v>
      </c>
      <c r="D142" s="180" t="s">
        <v>1300</v>
      </c>
      <c r="E142" s="180" t="s">
        <v>1220</v>
      </c>
      <c r="F142" s="181">
        <v>43626</v>
      </c>
      <c r="G142" s="181">
        <v>43730</v>
      </c>
      <c r="H142" s="182">
        <v>12764</v>
      </c>
      <c r="I142" s="183">
        <v>0.71</v>
      </c>
      <c r="J142" s="183">
        <f t="shared" si="3"/>
        <v>9.06</v>
      </c>
    </row>
    <row r="143" spans="2:10" x14ac:dyDescent="0.25">
      <c r="B143" s="179">
        <v>112</v>
      </c>
      <c r="C143" s="180">
        <v>34199380</v>
      </c>
      <c r="D143" s="180" t="s">
        <v>1301</v>
      </c>
      <c r="E143" s="180" t="s">
        <v>1220</v>
      </c>
      <c r="F143" s="181">
        <v>43626</v>
      </c>
      <c r="G143" s="181">
        <v>43646</v>
      </c>
      <c r="H143" s="182">
        <v>18</v>
      </c>
      <c r="I143" s="183">
        <v>0.71</v>
      </c>
      <c r="J143" s="183">
        <f t="shared" si="3"/>
        <v>0.01</v>
      </c>
    </row>
    <row r="144" spans="2:10" x14ac:dyDescent="0.25">
      <c r="B144" s="179">
        <v>113</v>
      </c>
      <c r="C144" s="180">
        <v>34444291</v>
      </c>
      <c r="D144" s="180" t="s">
        <v>1302</v>
      </c>
      <c r="E144" s="180" t="s">
        <v>1220</v>
      </c>
      <c r="F144" s="181">
        <v>43661</v>
      </c>
      <c r="G144" s="181">
        <v>43737</v>
      </c>
      <c r="H144" s="182">
        <v>5526</v>
      </c>
      <c r="I144" s="183">
        <v>0.71</v>
      </c>
      <c r="J144" s="183">
        <f t="shared" si="3"/>
        <v>3.92</v>
      </c>
    </row>
    <row r="145" spans="2:16" x14ac:dyDescent="0.25">
      <c r="B145" s="179">
        <v>114</v>
      </c>
      <c r="C145" s="180">
        <v>34587171</v>
      </c>
      <c r="D145" s="180" t="s">
        <v>1303</v>
      </c>
      <c r="E145" s="180" t="s">
        <v>1220</v>
      </c>
      <c r="F145" s="181">
        <v>43647</v>
      </c>
      <c r="G145" s="181">
        <v>43730</v>
      </c>
      <c r="H145" s="182">
        <v>4747</v>
      </c>
      <c r="I145" s="183">
        <v>0.71</v>
      </c>
      <c r="J145" s="183">
        <f t="shared" si="3"/>
        <v>3.37</v>
      </c>
    </row>
    <row r="146" spans="2:16" x14ac:dyDescent="0.25">
      <c r="B146" s="179">
        <v>115</v>
      </c>
      <c r="C146" s="180">
        <v>34598640</v>
      </c>
      <c r="D146" s="180" t="s">
        <v>1304</v>
      </c>
      <c r="E146" s="180" t="s">
        <v>1220</v>
      </c>
      <c r="F146" s="181">
        <v>43661</v>
      </c>
      <c r="G146" s="181">
        <v>43737</v>
      </c>
      <c r="H146" s="182">
        <v>87722</v>
      </c>
      <c r="I146" s="183">
        <v>0.71</v>
      </c>
      <c r="J146" s="183">
        <f t="shared" si="3"/>
        <v>62.28</v>
      </c>
    </row>
    <row r="147" spans="2:16" x14ac:dyDescent="0.25">
      <c r="B147" s="179">
        <v>116</v>
      </c>
      <c r="C147" s="180">
        <v>34684946</v>
      </c>
      <c r="D147" s="180" t="s">
        <v>1305</v>
      </c>
      <c r="E147" s="180" t="s">
        <v>1220</v>
      </c>
      <c r="F147" s="181">
        <v>43654</v>
      </c>
      <c r="G147" s="181">
        <v>43737</v>
      </c>
      <c r="H147" s="182">
        <v>233605</v>
      </c>
      <c r="I147" s="183">
        <v>0.71</v>
      </c>
      <c r="J147" s="183">
        <f t="shared" si="3"/>
        <v>165.86</v>
      </c>
    </row>
    <row r="148" spans="2:16" x14ac:dyDescent="0.25">
      <c r="B148" s="179">
        <v>117</v>
      </c>
      <c r="C148" s="180">
        <v>34774073</v>
      </c>
      <c r="D148" s="180" t="s">
        <v>1306</v>
      </c>
      <c r="E148" s="180" t="s">
        <v>1220</v>
      </c>
      <c r="F148" s="181">
        <v>43656</v>
      </c>
      <c r="G148" s="181">
        <v>43737</v>
      </c>
      <c r="H148" s="182">
        <v>142252</v>
      </c>
      <c r="I148" s="183">
        <v>0.71</v>
      </c>
      <c r="J148" s="183">
        <f t="shared" si="3"/>
        <v>101</v>
      </c>
    </row>
    <row r="149" spans="2:16" x14ac:dyDescent="0.25">
      <c r="B149" s="179">
        <v>118</v>
      </c>
      <c r="C149" s="180">
        <v>34838935</v>
      </c>
      <c r="D149" s="180" t="s">
        <v>1307</v>
      </c>
      <c r="E149" s="180" t="s">
        <v>1220</v>
      </c>
      <c r="F149" s="181">
        <v>43654</v>
      </c>
      <c r="G149" s="181">
        <v>43737</v>
      </c>
      <c r="H149" s="182">
        <v>8583</v>
      </c>
      <c r="I149" s="183">
        <v>0.71</v>
      </c>
      <c r="J149" s="183">
        <f t="shared" si="3"/>
        <v>6.09</v>
      </c>
    </row>
    <row r="150" spans="2:16" x14ac:dyDescent="0.25">
      <c r="B150" s="179">
        <v>119</v>
      </c>
      <c r="C150" s="180">
        <v>34861887</v>
      </c>
      <c r="D150" s="180" t="s">
        <v>1308</v>
      </c>
      <c r="E150" s="180" t="s">
        <v>1220</v>
      </c>
      <c r="F150" s="181">
        <v>43660</v>
      </c>
      <c r="G150" s="181">
        <v>43702</v>
      </c>
      <c r="H150" s="182">
        <v>1556</v>
      </c>
      <c r="I150" s="183">
        <v>0.71</v>
      </c>
      <c r="J150" s="183">
        <f t="shared" si="3"/>
        <v>1.1000000000000001</v>
      </c>
    </row>
    <row r="151" spans="2:16" x14ac:dyDescent="0.25">
      <c r="B151" s="179">
        <v>120</v>
      </c>
      <c r="C151" s="180" t="s">
        <v>135</v>
      </c>
      <c r="D151" s="180" t="s">
        <v>1309</v>
      </c>
      <c r="E151" s="180" t="s">
        <v>1220</v>
      </c>
      <c r="F151" s="181">
        <v>43647</v>
      </c>
      <c r="G151" s="181">
        <v>43677</v>
      </c>
      <c r="H151" s="182">
        <v>1512596</v>
      </c>
      <c r="I151" s="183">
        <v>0.71</v>
      </c>
      <c r="J151" s="183">
        <f t="shared" si="3"/>
        <v>1073.94</v>
      </c>
    </row>
    <row r="152" spans="2:16" x14ac:dyDescent="0.25">
      <c r="B152" s="43"/>
      <c r="C152" s="43"/>
      <c r="F152" s="102"/>
      <c r="G152" s="102"/>
      <c r="H152" s="151"/>
      <c r="I152" s="151"/>
      <c r="J152" s="200"/>
      <c r="N152" s="209"/>
      <c r="P152" s="151"/>
    </row>
    <row r="153" spans="2:16" x14ac:dyDescent="0.25">
      <c r="B153" s="43"/>
      <c r="E153" s="151"/>
      <c r="F153" s="17"/>
      <c r="G153" s="17"/>
      <c r="H153" s="197"/>
      <c r="I153" s="198"/>
      <c r="J153" s="198"/>
      <c r="N153" s="209"/>
      <c r="P153" s="151"/>
    </row>
    <row r="154" spans="2:16" x14ac:dyDescent="0.25">
      <c r="B154" s="43"/>
      <c r="C154" s="42"/>
      <c r="E154" s="151"/>
      <c r="F154" s="151"/>
      <c r="H154" s="151"/>
      <c r="I154" s="200"/>
      <c r="J154" s="186"/>
      <c r="N154" s="209"/>
      <c r="P154" s="151"/>
    </row>
    <row r="155" spans="2:16" x14ac:dyDescent="0.25">
      <c r="B155" s="43"/>
      <c r="C155" s="42"/>
      <c r="F155" s="21" t="s">
        <v>141</v>
      </c>
      <c r="G155" s="19" t="s">
        <v>1220</v>
      </c>
      <c r="H155" s="151">
        <f>SUMIF(E32:E153,G155,H32:H153)</f>
        <v>67477032</v>
      </c>
      <c r="I155" s="200"/>
      <c r="J155" s="228">
        <f>SUMIF(E32:E153,G155,J32:J153)</f>
        <v>47908.659999999989</v>
      </c>
      <c r="N155" s="209"/>
      <c r="P155" s="151"/>
    </row>
    <row r="156" spans="2:16" x14ac:dyDescent="0.25">
      <c r="B156" s="43"/>
      <c r="C156" s="42"/>
      <c r="E156" s="151"/>
      <c r="F156" s="17"/>
      <c r="G156" s="18"/>
      <c r="H156" s="17"/>
      <c r="I156" s="197"/>
      <c r="J156" s="188"/>
      <c r="L156" s="19"/>
      <c r="M156" s="151"/>
      <c r="N156" s="209"/>
      <c r="O156" s="209"/>
    </row>
    <row r="157" spans="2:16" x14ac:dyDescent="0.25">
      <c r="B157" s="43"/>
      <c r="C157" s="42"/>
      <c r="E157" s="151"/>
      <c r="F157" s="151"/>
      <c r="H157" s="151"/>
      <c r="I157" s="200"/>
      <c r="J157" s="186"/>
      <c r="L157" s="19"/>
      <c r="M157" s="151"/>
      <c r="N157" s="209"/>
      <c r="O157" s="209"/>
    </row>
    <row r="158" spans="2:16" x14ac:dyDescent="0.25">
      <c r="F158" s="21" t="s">
        <v>142</v>
      </c>
      <c r="H158" s="151">
        <v>67477032</v>
      </c>
      <c r="J158" s="190">
        <f>SUM(J32:J153)</f>
        <v>47908.659999999989</v>
      </c>
      <c r="L158" s="19"/>
      <c r="M158" s="151"/>
      <c r="N158" s="209"/>
      <c r="O158" s="209"/>
    </row>
    <row r="159" spans="2:16" x14ac:dyDescent="0.25">
      <c r="L159" s="19"/>
      <c r="M159" s="151"/>
      <c r="N159" s="209"/>
      <c r="O159" s="209"/>
    </row>
    <row r="160" spans="2:16" x14ac:dyDescent="0.25">
      <c r="B160" s="30" t="s">
        <v>143</v>
      </c>
      <c r="C160" s="22"/>
      <c r="D160" s="33"/>
      <c r="E160" s="22"/>
      <c r="F160" s="22"/>
      <c r="G160" s="22"/>
      <c r="H160" s="22"/>
      <c r="I160" s="22"/>
      <c r="J160" s="22"/>
      <c r="N160" s="209"/>
    </row>
    <row r="161" spans="2:15" x14ac:dyDescent="0.25">
      <c r="B161" s="107"/>
      <c r="C161" s="106"/>
      <c r="D161" s="106"/>
      <c r="E161" s="106"/>
      <c r="F161" s="106"/>
      <c r="G161" s="106"/>
      <c r="H161" s="106"/>
      <c r="I161" s="106"/>
      <c r="J161" s="106"/>
      <c r="N161" s="209"/>
    </row>
    <row r="162" spans="2:15" x14ac:dyDescent="0.25">
      <c r="B162" s="105"/>
      <c r="C162" s="104"/>
      <c r="D162" s="104"/>
      <c r="E162" s="104"/>
      <c r="F162" s="104"/>
      <c r="G162" s="104"/>
      <c r="H162" s="104"/>
      <c r="I162" s="104"/>
      <c r="J162" s="104"/>
      <c r="N162" s="209"/>
    </row>
    <row r="163" spans="2:15" x14ac:dyDescent="0.25">
      <c r="B163" s="41"/>
      <c r="C163" s="41"/>
      <c r="D163" s="41"/>
      <c r="E163" s="41"/>
      <c r="F163" s="41"/>
      <c r="G163" s="41"/>
      <c r="H163" s="41"/>
      <c r="I163" s="41"/>
      <c r="L163" s="151"/>
      <c r="N163" s="103"/>
      <c r="O163" s="210"/>
    </row>
    <row r="164" spans="2:15" x14ac:dyDescent="0.25">
      <c r="B164" s="15"/>
      <c r="C164" s="15"/>
      <c r="D164" s="15"/>
      <c r="E164" s="15"/>
      <c r="F164" s="15"/>
      <c r="G164" s="15"/>
      <c r="H164" s="15"/>
      <c r="I164" s="15"/>
      <c r="J164" s="15"/>
    </row>
    <row r="165" spans="2:15" x14ac:dyDescent="0.25">
      <c r="L165" s="151"/>
    </row>
    <row r="166" spans="2:15" x14ac:dyDescent="0.25">
      <c r="B166" s="7" t="s">
        <v>144</v>
      </c>
    </row>
    <row r="168" spans="2:15" x14ac:dyDescent="0.25">
      <c r="B168" s="12" t="s">
        <v>4</v>
      </c>
      <c r="C168" s="154"/>
      <c r="D168" s="27"/>
      <c r="E168" s="11" t="s">
        <v>0</v>
      </c>
      <c r="F168" s="9" t="str">
        <f>J1</f>
        <v>08/06/2019</v>
      </c>
    </row>
    <row r="169" spans="2:15" x14ac:dyDescent="0.25">
      <c r="B169" s="6" t="s">
        <v>8</v>
      </c>
      <c r="D169" s="28"/>
      <c r="E169" s="19" t="s">
        <v>2</v>
      </c>
      <c r="F169" s="10">
        <f>J2</f>
        <v>8546</v>
      </c>
    </row>
    <row r="170" spans="2:15" x14ac:dyDescent="0.25">
      <c r="B170" s="13" t="s">
        <v>6</v>
      </c>
      <c r="D170" s="28"/>
      <c r="E170" s="19" t="s">
        <v>145</v>
      </c>
      <c r="F170" s="10" t="str">
        <f>D20</f>
        <v>FOX Networks Group</v>
      </c>
      <c r="I170" s="8" t="s">
        <v>146</v>
      </c>
      <c r="J170" s="193">
        <f>SUM(J32:J153)</f>
        <v>47908.659999999989</v>
      </c>
    </row>
    <row r="171" spans="2:15" x14ac:dyDescent="0.25">
      <c r="B171" s="14" t="s">
        <v>7</v>
      </c>
      <c r="C171" s="155"/>
      <c r="D171" s="29"/>
      <c r="E171" s="19" t="s">
        <v>33</v>
      </c>
      <c r="F171" s="10" t="str">
        <f>D21</f>
        <v>FBC, FX, FXX, FXM, FXP, Nat Geo, Nat Geo Wild</v>
      </c>
    </row>
    <row r="172" spans="2:15" x14ac:dyDescent="0.25">
      <c r="C172" s="3"/>
      <c r="D172" s="3"/>
      <c r="E172" s="2"/>
      <c r="F172" s="2"/>
      <c r="G172" s="2"/>
    </row>
    <row r="173" spans="2:15" x14ac:dyDescent="0.25">
      <c r="C173" s="3"/>
      <c r="D173" s="3"/>
      <c r="E173" s="2"/>
      <c r="F173" s="2"/>
      <c r="G173" s="2"/>
    </row>
  </sheetData>
  <autoFilter ref="B31:J32" xr:uid="{00000000-0009-0000-0000-000008000000}"/>
  <mergeCells count="12">
    <mergeCell ref="H4:J4"/>
    <mergeCell ref="B27:C27"/>
    <mergeCell ref="H27:I27"/>
    <mergeCell ref="H15:J15"/>
    <mergeCell ref="H13:J13"/>
    <mergeCell ref="H12:J12"/>
    <mergeCell ref="H11:J11"/>
    <mergeCell ref="H9:J9"/>
    <mergeCell ref="H8:J8"/>
    <mergeCell ref="H7:J7"/>
    <mergeCell ref="H6:J6"/>
    <mergeCell ref="H5:J5"/>
  </mergeCells>
  <hyperlinks>
    <hyperlink ref="B9" r:id="rId1" xr:uid="{00000000-0004-0000-0800-000000000000}"/>
    <hyperlink ref="B9" r:id="rId2" xr:uid="{00000000-0004-0000-0800-000001000000}"/>
    <hyperlink ref="B9" r:id="rId3" xr:uid="{00000000-0004-0000-0800-000002000000}"/>
    <hyperlink ref="B9" r:id="rId4" xr:uid="{00000000-0004-0000-0800-000003000000}"/>
    <hyperlink ref="B9" r:id="rId5" xr:uid="{00000000-0004-0000-0800-000004000000}"/>
    <hyperlink ref="B9" r:id="rId6" xr:uid="{00000000-0004-0000-0800-000005000000}"/>
    <hyperlink ref="B9" r:id="rId7" xr:uid="{00000000-0004-0000-0800-000006000000}"/>
    <hyperlink ref="B9" r:id="rId8" xr:uid="{00000000-0004-0000-0800-000007000000}"/>
    <hyperlink ref="B9" r:id="rId9" xr:uid="{00000000-0004-0000-0800-000008000000}"/>
    <hyperlink ref="B9" r:id="rId10" xr:uid="{00000000-0004-0000-0800-000009000000}"/>
    <hyperlink ref="B9" r:id="rId11" xr:uid="{00000000-0004-0000-0800-00000A000000}"/>
    <hyperlink ref="B9" r:id="rId12" xr:uid="{00000000-0004-0000-0800-00000B000000}"/>
    <hyperlink ref="B9" r:id="rId13" xr:uid="{00000000-0004-0000-0800-00000C000000}"/>
    <hyperlink ref="B9" r:id="rId14" xr:uid="{00000000-0004-0000-0800-00000D000000}"/>
    <hyperlink ref="B9" r:id="rId15" xr:uid="{00000000-0004-0000-0800-00000E000000}"/>
    <hyperlink ref="B9" r:id="rId16" xr:uid="{00000000-0004-0000-0800-00000F000000}"/>
    <hyperlink ref="B9" r:id="rId17" xr:uid="{00000000-0004-0000-0800-000010000000}"/>
    <hyperlink ref="B9" r:id="rId18" xr:uid="{00000000-0004-0000-0800-000011000000}"/>
    <hyperlink ref="B9" r:id="rId19" xr:uid="{00000000-0004-0000-0800-000012000000}"/>
    <hyperlink ref="B9" r:id="rId20" xr:uid="{00000000-0004-0000-0800-000013000000}"/>
  </hyperlinks>
  <printOptions horizontalCentered="1"/>
  <pageMargins left="0.5" right="0.5" top="0.5" bottom="0.6" header="0.2" footer="0.2"/>
  <pageSetup scale="50" fitToHeight="0" orientation="landscape"/>
  <headerFooter>
    <oddHeader>&amp;C&amp;"Arial,Italic"&amp;8 &amp;F</oddHeader>
    <oddFooter>&amp;C&amp;8 Confidential and proprietary information.  Unauthorized distribution or disclosure is prohibited.
© 2018 Canoe Ventures, LLC.  All rights reserved.&amp;R&amp;8 Page &amp;P of &amp;N</oddFooter>
  </headerFooter>
  <rowBreaks count="1" manualBreakCount="1">
    <brk id="28" max="11" man="1"/>
  </rowBreaks>
  <drawing r:id="rId2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>
    <pageSetUpPr fitToPage="1"/>
  </sheetPr>
  <dimension ref="A1:M63"/>
  <sheetViews>
    <sheetView showGridLines="0" zoomScale="70" zoomScaleNormal="70" zoomScalePageLayoutView="90" workbookViewId="0">
      <selection activeCell="U22" sqref="U22"/>
    </sheetView>
  </sheetViews>
  <sheetFormatPr defaultColWidth="8.7109375" defaultRowHeight="15.75" x14ac:dyDescent="0.25"/>
  <cols>
    <col min="1" max="1" width="1.42578125" style="157" customWidth="1"/>
    <col min="2" max="2" width="10.140625" style="157" customWidth="1"/>
    <col min="3" max="3" width="16.28515625" style="157" customWidth="1"/>
    <col min="4" max="4" width="70.7109375" style="157" customWidth="1"/>
    <col min="5" max="5" width="20.7109375" style="157" customWidth="1"/>
    <col min="6" max="6" width="22.7109375" style="157" customWidth="1"/>
    <col min="7" max="7" width="23.42578125" style="157" customWidth="1"/>
    <col min="8" max="8" width="24.140625" style="157" customWidth="1"/>
    <col min="9" max="9" width="18.5703125" style="157" customWidth="1"/>
    <col min="10" max="10" width="23.7109375" style="157" customWidth="1"/>
    <col min="11" max="11" width="1.7109375" style="157" customWidth="1"/>
    <col min="12" max="12" width="12.28515625" style="157" customWidth="1"/>
    <col min="13" max="13" width="16" style="157" customWidth="1"/>
    <col min="14" max="14" width="4.7109375" style="157" customWidth="1"/>
    <col min="15" max="15" width="8.7109375" style="157" customWidth="1"/>
    <col min="16" max="16384" width="8.7109375" style="157"/>
  </cols>
  <sheetData>
    <row r="1" spans="1:10" x14ac:dyDescent="0.25">
      <c r="B1" s="156"/>
      <c r="C1" s="156"/>
      <c r="D1" s="156"/>
      <c r="E1" s="156"/>
      <c r="F1" s="156"/>
      <c r="G1" s="162"/>
      <c r="H1" s="162"/>
      <c r="I1" s="21" t="s">
        <v>0</v>
      </c>
      <c r="J1" s="170" t="s">
        <v>1</v>
      </c>
    </row>
    <row r="2" spans="1:10" x14ac:dyDescent="0.25">
      <c r="B2" s="156"/>
      <c r="C2" s="156"/>
      <c r="D2" s="156"/>
      <c r="E2" s="156"/>
      <c r="F2" s="156"/>
      <c r="G2" s="156"/>
      <c r="H2" s="156"/>
      <c r="I2" s="21" t="s">
        <v>2</v>
      </c>
      <c r="J2" s="170">
        <v>8548</v>
      </c>
    </row>
    <row r="3" spans="1:10" x14ac:dyDescent="0.25">
      <c r="B3" s="156"/>
      <c r="C3" s="156"/>
      <c r="D3" s="156"/>
      <c r="E3" s="156"/>
      <c r="F3" s="156"/>
      <c r="G3" s="164"/>
      <c r="H3" s="164"/>
      <c r="I3" s="164"/>
      <c r="J3" s="164"/>
    </row>
    <row r="4" spans="1:10" x14ac:dyDescent="0.25">
      <c r="B4" s="156"/>
      <c r="C4" s="156"/>
      <c r="D4" s="156"/>
      <c r="E4" s="156"/>
      <c r="F4" s="156"/>
      <c r="H4" s="237" t="s">
        <v>3</v>
      </c>
      <c r="I4" s="233"/>
      <c r="J4" s="238"/>
    </row>
    <row r="5" spans="1:10" x14ac:dyDescent="0.25">
      <c r="C5" s="61"/>
      <c r="D5" s="61"/>
      <c r="E5" s="61"/>
      <c r="F5" s="156"/>
      <c r="H5" s="234" t="s">
        <v>5</v>
      </c>
      <c r="I5" s="235"/>
      <c r="J5" s="236"/>
    </row>
    <row r="6" spans="1:10" x14ac:dyDescent="0.25">
      <c r="B6" s="60" t="s">
        <v>4</v>
      </c>
      <c r="C6" s="156"/>
      <c r="D6" s="156"/>
      <c r="E6" s="156"/>
      <c r="F6" s="156"/>
      <c r="H6" s="232" t="s">
        <v>4</v>
      </c>
      <c r="I6" s="233"/>
      <c r="J6" s="233"/>
    </row>
    <row r="7" spans="1:10" x14ac:dyDescent="0.25">
      <c r="B7" s="59" t="s">
        <v>6</v>
      </c>
      <c r="C7" s="156"/>
      <c r="D7" s="156"/>
      <c r="E7" s="156"/>
      <c r="F7" s="156"/>
      <c r="H7" s="247" t="s">
        <v>8</v>
      </c>
      <c r="I7" s="243"/>
      <c r="J7" s="243"/>
    </row>
    <row r="8" spans="1:10" x14ac:dyDescent="0.25">
      <c r="B8" s="59" t="s">
        <v>7</v>
      </c>
      <c r="C8" s="156"/>
      <c r="D8" s="164"/>
      <c r="E8" s="164"/>
      <c r="F8" s="164"/>
      <c r="H8" s="246" t="s">
        <v>6</v>
      </c>
      <c r="I8" s="243"/>
      <c r="J8" s="243"/>
    </row>
    <row r="9" spans="1:10" x14ac:dyDescent="0.25">
      <c r="B9" s="1" t="s">
        <v>9</v>
      </c>
      <c r="C9" s="164"/>
      <c r="D9" s="156"/>
      <c r="E9" s="156"/>
      <c r="F9" s="156"/>
      <c r="H9" s="246" t="s">
        <v>7</v>
      </c>
      <c r="I9" s="243"/>
      <c r="J9" s="243"/>
    </row>
    <row r="10" spans="1:10" x14ac:dyDescent="0.25">
      <c r="B10" s="58" t="s">
        <v>10</v>
      </c>
      <c r="C10" s="164"/>
      <c r="D10" s="156"/>
      <c r="E10" s="156"/>
      <c r="F10" s="156"/>
    </row>
    <row r="11" spans="1:10" x14ac:dyDescent="0.25">
      <c r="C11" s="57"/>
      <c r="D11" s="55"/>
      <c r="E11" s="55"/>
      <c r="F11" s="55"/>
      <c r="H11" s="245" t="s">
        <v>11</v>
      </c>
      <c r="I11" s="243"/>
      <c r="J11" s="243"/>
    </row>
    <row r="12" spans="1:10" x14ac:dyDescent="0.25">
      <c r="B12" s="50" t="s">
        <v>12</v>
      </c>
      <c r="C12" s="55"/>
      <c r="D12" s="86" t="s">
        <v>1310</v>
      </c>
      <c r="E12" s="55"/>
      <c r="F12" s="55"/>
      <c r="H12" s="244" t="s">
        <v>14</v>
      </c>
      <c r="I12" s="243"/>
      <c r="J12" s="243"/>
    </row>
    <row r="13" spans="1:10" x14ac:dyDescent="0.25">
      <c r="C13" s="55"/>
      <c r="D13" s="54" t="s">
        <v>1311</v>
      </c>
      <c r="E13" s="55"/>
      <c r="F13" s="55"/>
      <c r="H13" s="242" t="s">
        <v>16</v>
      </c>
      <c r="I13" s="243"/>
      <c r="J13" s="243"/>
    </row>
    <row r="14" spans="1:10" x14ac:dyDescent="0.25">
      <c r="C14" s="55"/>
      <c r="D14" s="86"/>
      <c r="E14" s="162"/>
      <c r="F14" s="162"/>
      <c r="H14" s="164"/>
      <c r="I14" s="164"/>
      <c r="J14" s="164"/>
    </row>
    <row r="15" spans="1:10" x14ac:dyDescent="0.25">
      <c r="A15" s="157" t="s">
        <v>18</v>
      </c>
      <c r="C15" s="162"/>
      <c r="D15" s="53" t="s">
        <v>1312</v>
      </c>
      <c r="E15" s="162"/>
      <c r="F15" s="162"/>
      <c r="H15" s="239" t="s">
        <v>20</v>
      </c>
      <c r="I15" s="240"/>
      <c r="J15" s="241"/>
    </row>
    <row r="16" spans="1:10" x14ac:dyDescent="0.25">
      <c r="D16" s="86"/>
      <c r="E16" s="162"/>
      <c r="G16" s="162"/>
      <c r="H16" s="158" t="s">
        <v>22</v>
      </c>
      <c r="I16" s="5" t="s">
        <v>23</v>
      </c>
      <c r="J16" s="159" t="s">
        <v>24</v>
      </c>
    </row>
    <row r="17" spans="2:13" x14ac:dyDescent="0.25">
      <c r="C17" s="162"/>
      <c r="D17" s="31"/>
      <c r="E17" s="162"/>
      <c r="F17" s="162"/>
      <c r="G17" s="144"/>
      <c r="H17" s="175" t="s">
        <v>25</v>
      </c>
      <c r="I17" s="176">
        <v>1.05</v>
      </c>
      <c r="J17" s="177">
        <v>3164386</v>
      </c>
    </row>
    <row r="18" spans="2:13" x14ac:dyDescent="0.25">
      <c r="B18" s="52" t="s">
        <v>26</v>
      </c>
      <c r="D18" s="51">
        <v>43647</v>
      </c>
      <c r="E18" s="162"/>
      <c r="F18" s="162"/>
      <c r="G18" s="144"/>
      <c r="H18" s="46" t="s">
        <v>27</v>
      </c>
      <c r="I18" s="174">
        <v>1</v>
      </c>
      <c r="J18" s="47"/>
    </row>
    <row r="19" spans="2:13" x14ac:dyDescent="0.25">
      <c r="B19" s="52" t="s">
        <v>28</v>
      </c>
      <c r="D19" s="51">
        <v>43677</v>
      </c>
      <c r="E19" s="162"/>
      <c r="F19" s="162"/>
      <c r="G19" s="144"/>
      <c r="H19" s="46" t="s">
        <v>29</v>
      </c>
      <c r="I19" s="174">
        <v>0.95</v>
      </c>
      <c r="J19" s="47"/>
    </row>
    <row r="20" spans="2:13" x14ac:dyDescent="0.25">
      <c r="B20" s="50" t="s">
        <v>30</v>
      </c>
      <c r="D20" s="166" t="s">
        <v>1310</v>
      </c>
      <c r="E20" s="162"/>
      <c r="F20" s="162"/>
      <c r="G20" s="144"/>
      <c r="H20" s="46" t="s">
        <v>32</v>
      </c>
      <c r="I20" s="174">
        <v>0.89</v>
      </c>
      <c r="J20" s="47"/>
    </row>
    <row r="21" spans="2:13" x14ac:dyDescent="0.25">
      <c r="B21" s="50" t="s">
        <v>33</v>
      </c>
      <c r="D21" s="248" t="s">
        <v>1313</v>
      </c>
      <c r="E21" s="243"/>
      <c r="F21" s="162"/>
      <c r="G21" s="144"/>
      <c r="H21" s="46" t="s">
        <v>153</v>
      </c>
      <c r="I21" s="174">
        <v>0.84</v>
      </c>
      <c r="J21" s="47"/>
    </row>
    <row r="22" spans="2:13" x14ac:dyDescent="0.25">
      <c r="B22" s="7" t="s">
        <v>36</v>
      </c>
      <c r="D22" s="16">
        <v>2506626</v>
      </c>
      <c r="E22" s="162"/>
      <c r="F22" s="162"/>
      <c r="G22" s="144"/>
      <c r="H22" s="46" t="s">
        <v>37</v>
      </c>
      <c r="I22" s="174">
        <v>0.79</v>
      </c>
      <c r="J22" s="178"/>
    </row>
    <row r="23" spans="2:13" x14ac:dyDescent="0.25">
      <c r="B23" s="7"/>
      <c r="D23" s="16"/>
      <c r="E23" s="162"/>
      <c r="F23" s="162"/>
      <c r="G23" s="144"/>
      <c r="H23" s="46" t="s">
        <v>38</v>
      </c>
      <c r="I23" s="174">
        <v>0.75</v>
      </c>
      <c r="J23" s="178"/>
    </row>
    <row r="24" spans="2:13" x14ac:dyDescent="0.25">
      <c r="B24" s="7"/>
      <c r="D24" s="16"/>
      <c r="E24" s="162"/>
      <c r="F24" s="162"/>
      <c r="G24" s="144"/>
      <c r="H24" s="46" t="s">
        <v>1205</v>
      </c>
      <c r="I24" s="174">
        <v>0.73</v>
      </c>
      <c r="J24" s="178"/>
    </row>
    <row r="25" spans="2:13" x14ac:dyDescent="0.25">
      <c r="B25" s="162"/>
      <c r="C25" s="162"/>
      <c r="D25" s="162"/>
      <c r="E25" s="162"/>
      <c r="F25" s="162"/>
      <c r="G25" s="162"/>
      <c r="H25" s="162"/>
      <c r="I25" s="162"/>
      <c r="K25" s="164"/>
      <c r="L25" s="164"/>
      <c r="M25" s="164"/>
    </row>
    <row r="26" spans="2:13" ht="31.5" customHeight="1" x14ac:dyDescent="0.25">
      <c r="B26" s="167" t="s">
        <v>41</v>
      </c>
      <c r="C26" s="168" t="s">
        <v>42</v>
      </c>
      <c r="D26" s="168" t="s">
        <v>43</v>
      </c>
      <c r="E26" s="168" t="s">
        <v>44</v>
      </c>
      <c r="F26" s="169" t="s">
        <v>45</v>
      </c>
      <c r="G26" s="169" t="s">
        <v>46</v>
      </c>
      <c r="H26" s="169" t="s">
        <v>47</v>
      </c>
      <c r="I26" s="169" t="s">
        <v>23</v>
      </c>
      <c r="J26" s="152" t="s">
        <v>48</v>
      </c>
    </row>
    <row r="27" spans="2:13" x14ac:dyDescent="0.25">
      <c r="B27" s="179">
        <v>1</v>
      </c>
      <c r="C27" s="180">
        <v>10241977</v>
      </c>
      <c r="D27" s="180" t="s">
        <v>1314</v>
      </c>
      <c r="E27" s="180" t="s">
        <v>1310</v>
      </c>
      <c r="F27" s="181">
        <v>43584</v>
      </c>
      <c r="G27" s="181">
        <v>43674</v>
      </c>
      <c r="H27" s="182">
        <v>90174</v>
      </c>
      <c r="I27" s="183">
        <v>1.05</v>
      </c>
      <c r="J27" s="183">
        <f t="shared" ref="J27:J43" si="0">ROUND(H27*(I27/1000),2)</f>
        <v>94.68</v>
      </c>
    </row>
    <row r="28" spans="2:13" ht="16.5" customHeight="1" thickBot="1" x14ac:dyDescent="0.3">
      <c r="B28" s="179">
        <v>2</v>
      </c>
      <c r="C28" s="180">
        <v>10331974</v>
      </c>
      <c r="D28" s="180" t="s">
        <v>1315</v>
      </c>
      <c r="E28" s="180" t="s">
        <v>1310</v>
      </c>
      <c r="F28" s="181">
        <v>43626</v>
      </c>
      <c r="G28" s="181">
        <v>43660</v>
      </c>
      <c r="H28" s="182">
        <v>9725</v>
      </c>
      <c r="I28" s="183">
        <v>1.05</v>
      </c>
      <c r="J28" s="183">
        <f t="shared" si="0"/>
        <v>10.210000000000001</v>
      </c>
    </row>
    <row r="29" spans="2:13" ht="16.5" customHeight="1" thickTop="1" x14ac:dyDescent="0.25">
      <c r="B29" s="179">
        <v>3</v>
      </c>
      <c r="C29" s="180">
        <v>10331975</v>
      </c>
      <c r="D29" s="180" t="s">
        <v>1316</v>
      </c>
      <c r="E29" s="180" t="s">
        <v>1310</v>
      </c>
      <c r="F29" s="181">
        <v>43629</v>
      </c>
      <c r="G29" s="181">
        <v>43660</v>
      </c>
      <c r="H29" s="182">
        <v>19651</v>
      </c>
      <c r="I29" s="183">
        <v>1.05</v>
      </c>
      <c r="J29" s="183">
        <f t="shared" si="0"/>
        <v>20.63</v>
      </c>
    </row>
    <row r="30" spans="2:13" x14ac:dyDescent="0.25">
      <c r="B30" s="179">
        <v>4</v>
      </c>
      <c r="C30" s="180">
        <v>10331976</v>
      </c>
      <c r="D30" s="180" t="s">
        <v>1317</v>
      </c>
      <c r="E30" s="180" t="s">
        <v>1310</v>
      </c>
      <c r="F30" s="181">
        <v>43626</v>
      </c>
      <c r="G30" s="181">
        <v>43667</v>
      </c>
      <c r="H30" s="182">
        <v>21966</v>
      </c>
      <c r="I30" s="183">
        <v>1.05</v>
      </c>
      <c r="J30" s="183">
        <f t="shared" si="0"/>
        <v>23.06</v>
      </c>
    </row>
    <row r="31" spans="2:13" x14ac:dyDescent="0.25">
      <c r="B31" s="179">
        <v>5</v>
      </c>
      <c r="C31" s="180">
        <v>10331977</v>
      </c>
      <c r="D31" s="180" t="s">
        <v>1318</v>
      </c>
      <c r="E31" s="180" t="s">
        <v>1310</v>
      </c>
      <c r="F31" s="181">
        <v>43630</v>
      </c>
      <c r="G31" s="181">
        <v>43660</v>
      </c>
      <c r="H31" s="182">
        <v>16823</v>
      </c>
      <c r="I31" s="183">
        <v>1.05</v>
      </c>
      <c r="J31" s="183">
        <f t="shared" si="0"/>
        <v>17.66</v>
      </c>
    </row>
    <row r="32" spans="2:13" ht="16.5" customHeight="1" thickBot="1" x14ac:dyDescent="0.3">
      <c r="B32" s="179">
        <v>6</v>
      </c>
      <c r="C32" s="180">
        <v>10331978</v>
      </c>
      <c r="D32" s="180" t="s">
        <v>1319</v>
      </c>
      <c r="E32" s="180" t="s">
        <v>1310</v>
      </c>
      <c r="F32" s="181">
        <v>43627</v>
      </c>
      <c r="G32" s="181">
        <v>43668</v>
      </c>
      <c r="H32" s="182">
        <v>41926</v>
      </c>
      <c r="I32" s="183">
        <v>1.05</v>
      </c>
      <c r="J32" s="183">
        <f t="shared" si="0"/>
        <v>44.02</v>
      </c>
    </row>
    <row r="33" spans="2:10" ht="16.5" customHeight="1" thickTop="1" x14ac:dyDescent="0.25">
      <c r="B33" s="179">
        <v>7</v>
      </c>
      <c r="C33" s="180">
        <v>10331979</v>
      </c>
      <c r="D33" s="180" t="s">
        <v>1320</v>
      </c>
      <c r="E33" s="180" t="s">
        <v>1310</v>
      </c>
      <c r="F33" s="181">
        <v>43627</v>
      </c>
      <c r="G33" s="181">
        <v>43668</v>
      </c>
      <c r="H33" s="182">
        <v>1442</v>
      </c>
      <c r="I33" s="183">
        <v>1.05</v>
      </c>
      <c r="J33" s="183">
        <f t="shared" si="0"/>
        <v>1.51</v>
      </c>
    </row>
    <row r="34" spans="2:10" x14ac:dyDescent="0.25">
      <c r="B34" s="179">
        <v>8</v>
      </c>
      <c r="C34" s="180">
        <v>10331980</v>
      </c>
      <c r="D34" s="180" t="s">
        <v>1321</v>
      </c>
      <c r="E34" s="180" t="s">
        <v>1310</v>
      </c>
      <c r="F34" s="181">
        <v>43627</v>
      </c>
      <c r="G34" s="181">
        <v>43668</v>
      </c>
      <c r="H34" s="182">
        <v>27399</v>
      </c>
      <c r="I34" s="183">
        <v>1.05</v>
      </c>
      <c r="J34" s="183">
        <f t="shared" si="0"/>
        <v>28.77</v>
      </c>
    </row>
    <row r="35" spans="2:10" x14ac:dyDescent="0.25">
      <c r="B35" s="179">
        <v>9</v>
      </c>
      <c r="C35" s="180">
        <v>10331981</v>
      </c>
      <c r="D35" s="180" t="s">
        <v>1322</v>
      </c>
      <c r="E35" s="180" t="s">
        <v>1310</v>
      </c>
      <c r="F35" s="181">
        <v>43627</v>
      </c>
      <c r="G35" s="181">
        <v>43664</v>
      </c>
      <c r="H35" s="182">
        <v>2477</v>
      </c>
      <c r="I35" s="183">
        <v>1.05</v>
      </c>
      <c r="J35" s="183">
        <f t="shared" si="0"/>
        <v>2.6</v>
      </c>
    </row>
    <row r="36" spans="2:10" x14ac:dyDescent="0.25">
      <c r="B36" s="179">
        <v>10</v>
      </c>
      <c r="C36" s="180">
        <v>10361977</v>
      </c>
      <c r="D36" s="180" t="s">
        <v>1323</v>
      </c>
      <c r="E36" s="180" t="s">
        <v>1310</v>
      </c>
      <c r="F36" s="181">
        <v>43630</v>
      </c>
      <c r="G36" s="181">
        <v>43668</v>
      </c>
      <c r="H36" s="182">
        <v>3211</v>
      </c>
      <c r="I36" s="183">
        <v>1.05</v>
      </c>
      <c r="J36" s="183">
        <f t="shared" si="0"/>
        <v>3.37</v>
      </c>
    </row>
    <row r="37" spans="2:10" x14ac:dyDescent="0.25">
      <c r="B37" s="179">
        <v>11</v>
      </c>
      <c r="C37" s="180">
        <v>10361978</v>
      </c>
      <c r="D37" s="180" t="s">
        <v>1324</v>
      </c>
      <c r="E37" s="180" t="s">
        <v>1310</v>
      </c>
      <c r="F37" s="181">
        <v>43630</v>
      </c>
      <c r="G37" s="181">
        <v>43668</v>
      </c>
      <c r="H37" s="182">
        <v>16482</v>
      </c>
      <c r="I37" s="183">
        <v>1.05</v>
      </c>
      <c r="J37" s="183">
        <f t="shared" si="0"/>
        <v>17.309999999999999</v>
      </c>
    </row>
    <row r="38" spans="2:10" ht="15" customHeight="1" thickBot="1" x14ac:dyDescent="0.3">
      <c r="B38" s="179">
        <v>12</v>
      </c>
      <c r="C38" s="180">
        <v>10361980</v>
      </c>
      <c r="D38" s="180" t="s">
        <v>1325</v>
      </c>
      <c r="E38" s="180" t="s">
        <v>1310</v>
      </c>
      <c r="F38" s="181">
        <v>43633</v>
      </c>
      <c r="G38" s="181">
        <v>43676</v>
      </c>
      <c r="H38" s="182">
        <v>88706</v>
      </c>
      <c r="I38" s="183">
        <v>1.05</v>
      </c>
      <c r="J38" s="183">
        <f t="shared" si="0"/>
        <v>93.14</v>
      </c>
    </row>
    <row r="39" spans="2:10" ht="15" customHeight="1" x14ac:dyDescent="0.25">
      <c r="B39" s="179">
        <v>13</v>
      </c>
      <c r="C39" s="180">
        <v>10361981</v>
      </c>
      <c r="D39" s="180" t="s">
        <v>1326</v>
      </c>
      <c r="E39" s="180" t="s">
        <v>1310</v>
      </c>
      <c r="F39" s="181">
        <v>43633</v>
      </c>
      <c r="G39" s="181">
        <v>43674</v>
      </c>
      <c r="H39" s="182">
        <v>109621</v>
      </c>
      <c r="I39" s="183">
        <v>1.05</v>
      </c>
      <c r="J39" s="183">
        <f t="shared" si="0"/>
        <v>115.1</v>
      </c>
    </row>
    <row r="40" spans="2:10" ht="15" customHeight="1" x14ac:dyDescent="0.25">
      <c r="B40" s="179">
        <v>14</v>
      </c>
      <c r="C40" s="180">
        <v>10381977</v>
      </c>
      <c r="D40" s="180" t="s">
        <v>1327</v>
      </c>
      <c r="E40" s="180" t="s">
        <v>1310</v>
      </c>
      <c r="F40" s="181">
        <v>43647</v>
      </c>
      <c r="G40" s="181">
        <v>43656</v>
      </c>
      <c r="H40" s="182">
        <v>32146</v>
      </c>
      <c r="I40" s="183">
        <v>1.05</v>
      </c>
      <c r="J40" s="183">
        <f t="shared" si="0"/>
        <v>33.75</v>
      </c>
    </row>
    <row r="41" spans="2:10" x14ac:dyDescent="0.25">
      <c r="B41" s="179">
        <v>15</v>
      </c>
      <c r="C41" s="180">
        <v>10401974</v>
      </c>
      <c r="D41" s="180" t="s">
        <v>1328</v>
      </c>
      <c r="E41" s="180" t="s">
        <v>1310</v>
      </c>
      <c r="F41" s="181">
        <v>43661</v>
      </c>
      <c r="G41" s="181">
        <v>43688</v>
      </c>
      <c r="H41" s="182">
        <v>104201</v>
      </c>
      <c r="I41" s="183">
        <v>1.05</v>
      </c>
      <c r="J41" s="183">
        <f t="shared" si="0"/>
        <v>109.41</v>
      </c>
    </row>
    <row r="42" spans="2:10" x14ac:dyDescent="0.25">
      <c r="B42" s="179">
        <v>16</v>
      </c>
      <c r="C42" s="180">
        <v>10401975</v>
      </c>
      <c r="D42" s="180" t="s">
        <v>1329</v>
      </c>
      <c r="E42" s="180" t="s">
        <v>1310</v>
      </c>
      <c r="F42" s="181">
        <v>43662</v>
      </c>
      <c r="G42" s="181">
        <v>43688</v>
      </c>
      <c r="H42" s="182">
        <v>52570</v>
      </c>
      <c r="I42" s="183">
        <v>1.05</v>
      </c>
      <c r="J42" s="183">
        <f t="shared" si="0"/>
        <v>55.2</v>
      </c>
    </row>
    <row r="43" spans="2:10" x14ac:dyDescent="0.25">
      <c r="B43" s="179">
        <v>17</v>
      </c>
      <c r="C43" s="180">
        <v>10411976</v>
      </c>
      <c r="D43" s="180" t="s">
        <v>1330</v>
      </c>
      <c r="E43" s="180" t="s">
        <v>1310</v>
      </c>
      <c r="F43" s="181">
        <v>43674</v>
      </c>
      <c r="G43" s="181">
        <v>43830</v>
      </c>
      <c r="H43" s="182">
        <v>19240</v>
      </c>
      <c r="I43" s="183">
        <v>1.05</v>
      </c>
      <c r="J43" s="183">
        <f t="shared" si="0"/>
        <v>20.2</v>
      </c>
    </row>
    <row r="44" spans="2:10" x14ac:dyDescent="0.25">
      <c r="B44" s="43"/>
      <c r="C44" s="43"/>
      <c r="F44" s="102"/>
      <c r="G44" s="102"/>
      <c r="H44" s="172"/>
      <c r="I44" s="151"/>
      <c r="J44" s="151"/>
    </row>
    <row r="45" spans="2:10" x14ac:dyDescent="0.25">
      <c r="B45" s="43"/>
      <c r="C45" s="42"/>
      <c r="E45" s="151"/>
      <c r="F45" s="17"/>
      <c r="G45" s="17"/>
      <c r="H45" s="197"/>
      <c r="I45" s="198"/>
      <c r="J45" s="198"/>
    </row>
    <row r="46" spans="2:10" x14ac:dyDescent="0.25">
      <c r="B46" s="43"/>
      <c r="C46" s="42"/>
      <c r="E46" s="184"/>
      <c r="F46" s="151"/>
      <c r="H46" s="151"/>
      <c r="I46" s="200"/>
      <c r="J46" s="201"/>
    </row>
    <row r="47" spans="2:10" x14ac:dyDescent="0.25">
      <c r="B47" s="43"/>
      <c r="C47" s="42"/>
      <c r="E47" s="184"/>
      <c r="F47" s="44" t="s">
        <v>141</v>
      </c>
      <c r="G47" s="127" t="s">
        <v>1310</v>
      </c>
      <c r="H47" s="126">
        <f>SUMIF(E27:E45,G47,H27:H45)</f>
        <v>657760</v>
      </c>
      <c r="I47" s="199"/>
      <c r="J47" s="221">
        <f>SUMIF(E27:E45,G47,J27:J45)</f>
        <v>690.62</v>
      </c>
    </row>
    <row r="48" spans="2:10" x14ac:dyDescent="0.25">
      <c r="B48" s="43"/>
      <c r="C48" s="42"/>
      <c r="E48" s="184"/>
      <c r="F48" s="44"/>
      <c r="G48" s="127" t="s">
        <v>1331</v>
      </c>
      <c r="H48" s="126">
        <f>SUMIF(E27:E45,G48,H27:H45)</f>
        <v>0</v>
      </c>
      <c r="I48" s="199"/>
      <c r="J48" s="221">
        <f>SUMIF(E27:E45,G48,J27:J45)</f>
        <v>0</v>
      </c>
    </row>
    <row r="49" spans="2:10" x14ac:dyDescent="0.25">
      <c r="B49" s="43"/>
      <c r="C49" s="42"/>
      <c r="E49" s="151"/>
      <c r="F49" s="17"/>
      <c r="G49" s="18"/>
      <c r="H49" s="17"/>
      <c r="I49" s="197"/>
      <c r="J49" s="198"/>
    </row>
    <row r="50" spans="2:10" x14ac:dyDescent="0.25">
      <c r="B50" s="43"/>
      <c r="C50" s="42"/>
      <c r="E50" s="184"/>
      <c r="F50" s="151"/>
      <c r="H50" s="151"/>
      <c r="I50" s="200"/>
      <c r="J50" s="201"/>
    </row>
    <row r="51" spans="2:10" x14ac:dyDescent="0.25">
      <c r="B51" s="43"/>
      <c r="C51" s="42"/>
      <c r="E51" s="184"/>
      <c r="F51" s="44" t="s">
        <v>142</v>
      </c>
      <c r="H51" s="151">
        <v>657760</v>
      </c>
      <c r="I51" s="200"/>
      <c r="J51" s="226">
        <f>SUM(J27:J45)</f>
        <v>690.62</v>
      </c>
    </row>
    <row r="52" spans="2:10" x14ac:dyDescent="0.25">
      <c r="B52" s="43"/>
      <c r="C52" s="42"/>
      <c r="E52" s="184"/>
      <c r="F52" s="151"/>
      <c r="H52" s="151"/>
      <c r="I52" s="200"/>
      <c r="J52" s="201"/>
    </row>
    <row r="53" spans="2:10" x14ac:dyDescent="0.25">
      <c r="B53" s="30" t="s">
        <v>143</v>
      </c>
      <c r="C53" s="22"/>
      <c r="D53" s="33"/>
      <c r="E53" s="22"/>
      <c r="F53" s="22"/>
      <c r="G53" s="22"/>
      <c r="H53" s="22"/>
      <c r="I53" s="22"/>
      <c r="J53" s="23"/>
    </row>
    <row r="54" spans="2:10" x14ac:dyDescent="0.25">
      <c r="B54" s="101"/>
      <c r="C54" s="99"/>
      <c r="D54" s="100"/>
      <c r="E54" s="99"/>
      <c r="F54" s="99"/>
      <c r="G54" s="99"/>
      <c r="H54" s="99"/>
      <c r="I54" s="99"/>
      <c r="J54" s="98"/>
    </row>
    <row r="55" spans="2:10" x14ac:dyDescent="0.25">
      <c r="B55" s="97"/>
      <c r="C55" s="97"/>
      <c r="D55" s="97"/>
      <c r="E55" s="97"/>
      <c r="F55" s="97"/>
      <c r="G55" s="97"/>
      <c r="H55" s="97"/>
      <c r="I55" s="97"/>
      <c r="J55" s="97"/>
    </row>
    <row r="56" spans="2:10" x14ac:dyDescent="0.25">
      <c r="B56" s="160"/>
      <c r="C56" s="160"/>
      <c r="D56" s="160"/>
      <c r="E56" s="160"/>
      <c r="F56" s="160"/>
      <c r="G56" s="160"/>
      <c r="H56" s="160"/>
      <c r="I56" s="160"/>
      <c r="J56" s="160"/>
    </row>
    <row r="57" spans="2:10" x14ac:dyDescent="0.25">
      <c r="B57" s="7" t="s">
        <v>144</v>
      </c>
      <c r="I57" s="127"/>
      <c r="J57" s="227"/>
    </row>
    <row r="59" spans="2:10" x14ac:dyDescent="0.25">
      <c r="B59" s="12" t="s">
        <v>4</v>
      </c>
      <c r="C59" s="154"/>
      <c r="D59" s="27"/>
      <c r="E59" s="11" t="s">
        <v>0</v>
      </c>
      <c r="F59" s="9" t="str">
        <f>J1</f>
        <v>08/06/2019</v>
      </c>
    </row>
    <row r="60" spans="2:10" x14ac:dyDescent="0.25">
      <c r="B60" s="6" t="s">
        <v>8</v>
      </c>
      <c r="D60" s="28"/>
      <c r="E60" s="19" t="s">
        <v>2</v>
      </c>
      <c r="F60" s="10">
        <f>J2</f>
        <v>8548</v>
      </c>
    </row>
    <row r="61" spans="2:10" x14ac:dyDescent="0.25">
      <c r="B61" s="13" t="s">
        <v>6</v>
      </c>
      <c r="D61" s="28"/>
      <c r="E61" s="19" t="s">
        <v>145</v>
      </c>
      <c r="F61" s="10" t="s">
        <v>1310</v>
      </c>
      <c r="I61" s="8" t="s">
        <v>146</v>
      </c>
      <c r="J61" s="204">
        <f>SUM(J27:J45)</f>
        <v>690.62</v>
      </c>
    </row>
    <row r="62" spans="2:10" x14ac:dyDescent="0.25">
      <c r="B62" s="14" t="s">
        <v>7</v>
      </c>
      <c r="C62" s="155"/>
      <c r="D62" s="29"/>
      <c r="E62" s="78"/>
      <c r="F62" s="140"/>
      <c r="G62" s="77"/>
      <c r="H62" s="87"/>
    </row>
    <row r="63" spans="2:10" x14ac:dyDescent="0.25">
      <c r="C63" s="3"/>
      <c r="D63" s="3"/>
      <c r="E63" s="2"/>
      <c r="F63" s="77"/>
      <c r="G63" s="77"/>
      <c r="H63" s="77"/>
      <c r="I63" s="77"/>
    </row>
  </sheetData>
  <autoFilter ref="B26:J27" xr:uid="{00000000-0009-0000-0000-000009000000}"/>
  <mergeCells count="11">
    <mergeCell ref="H8:J8"/>
    <mergeCell ref="H7:J7"/>
    <mergeCell ref="H6:J6"/>
    <mergeCell ref="H5:J5"/>
    <mergeCell ref="H4:J4"/>
    <mergeCell ref="H9:J9"/>
    <mergeCell ref="D21:E21"/>
    <mergeCell ref="H15:J15"/>
    <mergeCell ref="H13:J13"/>
    <mergeCell ref="H12:J12"/>
    <mergeCell ref="H11:J11"/>
  </mergeCells>
  <hyperlinks>
    <hyperlink ref="B10" r:id="rId1" xr:uid="{00000000-0004-0000-0900-000000000000}"/>
    <hyperlink ref="D15" r:id="rId2" display="mailto:slevy@kabillion.com" xr:uid="{00000000-0004-0000-0900-000001000000}"/>
    <hyperlink ref="B10" r:id="rId3" xr:uid="{00000000-0004-0000-0900-000002000000}"/>
    <hyperlink ref="D15" r:id="rId4" display="mailto:slevy@kabillion.com" xr:uid="{00000000-0004-0000-0900-000003000000}"/>
    <hyperlink ref="B10" r:id="rId5" xr:uid="{00000000-0004-0000-0900-000004000000}"/>
    <hyperlink ref="D15" r:id="rId6" display="mailto:slevy@kabillion.com" xr:uid="{00000000-0004-0000-0900-000005000000}"/>
    <hyperlink ref="B10" r:id="rId7" xr:uid="{00000000-0004-0000-0900-000006000000}"/>
    <hyperlink ref="D15" r:id="rId8" display="mailto:slevy@kabillion.com" xr:uid="{00000000-0004-0000-0900-000007000000}"/>
    <hyperlink ref="B10" r:id="rId9" xr:uid="{00000000-0004-0000-0900-000008000000}"/>
    <hyperlink ref="D15" r:id="rId10" display="mailto:slevy@kabillion.com" xr:uid="{00000000-0004-0000-0900-000009000000}"/>
    <hyperlink ref="B10" r:id="rId11" xr:uid="{00000000-0004-0000-0900-00000A000000}"/>
    <hyperlink ref="D15" r:id="rId12" display="mailto:slevy@kabillion.com" xr:uid="{00000000-0004-0000-0900-00000B000000}"/>
    <hyperlink ref="B10" r:id="rId13" xr:uid="{00000000-0004-0000-0900-00000C000000}"/>
    <hyperlink ref="D15" r:id="rId14" display="mailto:slevy@kabillion.com" xr:uid="{00000000-0004-0000-0900-00000D000000}"/>
    <hyperlink ref="B10" r:id="rId15" xr:uid="{00000000-0004-0000-0900-00000E000000}"/>
    <hyperlink ref="D15" r:id="rId16" display="mailto:slevy@kabillion.com" xr:uid="{00000000-0004-0000-0900-00000F000000}"/>
    <hyperlink ref="B10" r:id="rId17" xr:uid="{00000000-0004-0000-0900-000010000000}"/>
    <hyperlink ref="D15" r:id="rId18" display="mailto:slevy@kabillion.com" xr:uid="{00000000-0004-0000-0900-000011000000}"/>
    <hyperlink ref="B10" r:id="rId19" xr:uid="{00000000-0004-0000-0900-000012000000}"/>
    <hyperlink ref="D15" r:id="rId20" display="mailto:slevy@kabillion.com" xr:uid="{00000000-0004-0000-0900-000013000000}"/>
    <hyperlink ref="B10" r:id="rId21" xr:uid="{00000000-0004-0000-0900-000014000000}"/>
    <hyperlink ref="D15" r:id="rId22" display="mailto:slevy@kabillion.com" xr:uid="{00000000-0004-0000-0900-000015000000}"/>
    <hyperlink ref="B10" r:id="rId23" xr:uid="{00000000-0004-0000-0900-000016000000}"/>
    <hyperlink ref="D15" r:id="rId24" display="mailto:slevy@kabillion.com" xr:uid="{00000000-0004-0000-0900-000017000000}"/>
    <hyperlink ref="B10" r:id="rId25" xr:uid="{00000000-0004-0000-0900-000018000000}"/>
    <hyperlink ref="D15" r:id="rId26" display="mailto:slevy@kabillion.com" xr:uid="{00000000-0004-0000-0900-000019000000}"/>
    <hyperlink ref="B10" r:id="rId27" xr:uid="{00000000-0004-0000-0900-00001A000000}"/>
    <hyperlink ref="D15" r:id="rId28" display="mailto:slevy@kabillion.com" xr:uid="{00000000-0004-0000-0900-00001B000000}"/>
    <hyperlink ref="B10" r:id="rId29" xr:uid="{00000000-0004-0000-0900-00001C000000}"/>
    <hyperlink ref="D15" r:id="rId30" display="mailto:slevy@kabillion.com" xr:uid="{00000000-0004-0000-0900-00001D000000}"/>
    <hyperlink ref="B10" r:id="rId31" xr:uid="{00000000-0004-0000-0900-00001E000000}"/>
    <hyperlink ref="D15" r:id="rId32" display="mailto:slevy@kabillion.com" xr:uid="{00000000-0004-0000-0900-00001F000000}"/>
    <hyperlink ref="B10" r:id="rId33" xr:uid="{00000000-0004-0000-0900-000020000000}"/>
    <hyperlink ref="D15" r:id="rId34" display="mailto:slevy@kabillion.com" xr:uid="{00000000-0004-0000-0900-000021000000}"/>
    <hyperlink ref="B10" r:id="rId35" xr:uid="{00000000-0004-0000-0900-000022000000}"/>
    <hyperlink ref="D15" r:id="rId36" display="mailto:slevy@kabillion.com" xr:uid="{00000000-0004-0000-0900-000023000000}"/>
    <hyperlink ref="B10" r:id="rId37" xr:uid="{00000000-0004-0000-0900-000024000000}"/>
    <hyperlink ref="D15" r:id="rId38" display="mailto:slevy@kabillion.com" xr:uid="{00000000-0004-0000-0900-000025000000}"/>
    <hyperlink ref="B10" r:id="rId39" xr:uid="{00000000-0004-0000-0900-000026000000}"/>
    <hyperlink ref="D15" r:id="rId40" display="mailto:slevy@kabillion.com" xr:uid="{00000000-0004-0000-0900-000027000000}"/>
  </hyperlinks>
  <printOptions horizontalCentered="1"/>
  <pageMargins left="0.5" right="0.5" top="0.5" bottom="0.6" header="0.2" footer="0.2"/>
  <pageSetup scale="59" fitToHeight="0" orientation="landscape"/>
  <headerFooter>
    <oddHeader>&amp;C&amp;"Arial,Italic"&amp;8 &amp;F</oddHeader>
    <oddFooter>&amp;C&amp;8 Confidential and proprietary information.  Unauthorized distribution or disclosure is prohibited.
© 2018 Canoe Ventures, LLC.  All rights reserved.&amp;R&amp;8 Page &amp;P of &amp;N</oddFooter>
  </headerFooter>
  <drawing r:id="rId4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pageSetUpPr fitToPage="1"/>
  </sheetPr>
  <dimension ref="A1:M48"/>
  <sheetViews>
    <sheetView showGridLines="0" zoomScale="70" zoomScaleNormal="70" zoomScalePageLayoutView="90" workbookViewId="0">
      <selection activeCell="G32" sqref="G32"/>
    </sheetView>
  </sheetViews>
  <sheetFormatPr defaultColWidth="8.7109375" defaultRowHeight="15.75" x14ac:dyDescent="0.25"/>
  <cols>
    <col min="1" max="1" width="1.42578125" style="157" customWidth="1"/>
    <col min="2" max="2" width="10.140625" style="157" customWidth="1"/>
    <col min="3" max="3" width="16.28515625" style="157" customWidth="1"/>
    <col min="4" max="4" width="68" style="157" customWidth="1"/>
    <col min="5" max="5" width="20.7109375" style="157" customWidth="1"/>
    <col min="6" max="7" width="22.85546875" style="157" customWidth="1"/>
    <col min="8" max="8" width="24" style="157" customWidth="1"/>
    <col min="9" max="9" width="17.42578125" style="157" customWidth="1"/>
    <col min="10" max="10" width="22.85546875" style="157" customWidth="1"/>
    <col min="11" max="11" width="1.7109375" style="157" customWidth="1"/>
    <col min="12" max="12" width="12.28515625" style="157" customWidth="1"/>
    <col min="13" max="13" width="16" style="157" customWidth="1"/>
    <col min="14" max="14" width="4.7109375" style="157" customWidth="1"/>
    <col min="15" max="15" width="8.7109375" style="157" customWidth="1"/>
    <col min="16" max="16384" width="8.7109375" style="157"/>
  </cols>
  <sheetData>
    <row r="1" spans="1:10" x14ac:dyDescent="0.25">
      <c r="B1" s="156"/>
      <c r="C1" s="156"/>
      <c r="D1" s="156"/>
      <c r="E1" s="156"/>
      <c r="F1" s="156"/>
      <c r="G1" s="162"/>
      <c r="H1" s="162"/>
      <c r="I1" s="21" t="s">
        <v>0</v>
      </c>
      <c r="J1" s="170" t="s">
        <v>1</v>
      </c>
    </row>
    <row r="2" spans="1:10" x14ac:dyDescent="0.25">
      <c r="B2" s="156"/>
      <c r="C2" s="156"/>
      <c r="D2" s="156"/>
      <c r="E2" s="156"/>
      <c r="F2" s="156"/>
      <c r="G2" s="156"/>
      <c r="H2" s="156"/>
      <c r="I2" s="21" t="s">
        <v>2</v>
      </c>
      <c r="J2" s="170">
        <v>8547</v>
      </c>
    </row>
    <row r="3" spans="1:10" x14ac:dyDescent="0.25">
      <c r="B3" s="156"/>
      <c r="C3" s="156"/>
      <c r="D3" s="156"/>
      <c r="E3" s="156"/>
      <c r="F3" s="156"/>
      <c r="G3" s="164"/>
      <c r="H3" s="164"/>
      <c r="I3" s="164"/>
      <c r="J3" s="164"/>
    </row>
    <row r="4" spans="1:10" x14ac:dyDescent="0.25">
      <c r="B4" s="156"/>
      <c r="C4" s="156"/>
      <c r="D4" s="156"/>
      <c r="E4" s="156"/>
      <c r="F4" s="156"/>
      <c r="H4" s="237" t="s">
        <v>3</v>
      </c>
      <c r="I4" s="233"/>
      <c r="J4" s="238"/>
    </row>
    <row r="5" spans="1:10" x14ac:dyDescent="0.25">
      <c r="C5" s="61"/>
      <c r="D5" s="61"/>
      <c r="E5" s="61"/>
      <c r="F5" s="156"/>
      <c r="H5" s="234" t="s">
        <v>5</v>
      </c>
      <c r="I5" s="235"/>
      <c r="J5" s="236"/>
    </row>
    <row r="6" spans="1:10" x14ac:dyDescent="0.25">
      <c r="B6" s="60" t="s">
        <v>4</v>
      </c>
      <c r="C6" s="156"/>
      <c r="D6" s="156"/>
      <c r="E6" s="156"/>
      <c r="F6" s="156"/>
      <c r="H6" s="232" t="s">
        <v>4</v>
      </c>
      <c r="I6" s="233"/>
      <c r="J6" s="233"/>
    </row>
    <row r="7" spans="1:10" x14ac:dyDescent="0.25">
      <c r="B7" s="59" t="s">
        <v>6</v>
      </c>
      <c r="C7" s="156"/>
      <c r="D7" s="156"/>
      <c r="E7" s="156"/>
      <c r="F7" s="156"/>
      <c r="H7" s="247" t="s">
        <v>8</v>
      </c>
      <c r="I7" s="243"/>
      <c r="J7" s="243"/>
    </row>
    <row r="8" spans="1:10" x14ac:dyDescent="0.25">
      <c r="B8" s="59" t="s">
        <v>7</v>
      </c>
      <c r="C8" s="156"/>
      <c r="D8" s="164"/>
      <c r="E8" s="164"/>
      <c r="F8" s="164"/>
      <c r="H8" s="246" t="s">
        <v>6</v>
      </c>
      <c r="I8" s="243"/>
      <c r="J8" s="243"/>
    </row>
    <row r="9" spans="1:10" x14ac:dyDescent="0.25">
      <c r="B9" s="1" t="s">
        <v>9</v>
      </c>
      <c r="C9" s="164"/>
      <c r="D9" s="156"/>
      <c r="E9" s="156"/>
      <c r="F9" s="156"/>
      <c r="H9" s="246" t="s">
        <v>7</v>
      </c>
      <c r="I9" s="243"/>
      <c r="J9" s="243"/>
    </row>
    <row r="10" spans="1:10" x14ac:dyDescent="0.25">
      <c r="B10" s="58" t="s">
        <v>10</v>
      </c>
      <c r="C10" s="164"/>
      <c r="D10" s="156"/>
      <c r="E10" s="156"/>
      <c r="F10" s="156"/>
    </row>
    <row r="11" spans="1:10" x14ac:dyDescent="0.25">
      <c r="C11" s="57"/>
      <c r="D11" s="55"/>
      <c r="E11" s="55"/>
      <c r="F11" s="55"/>
      <c r="H11" s="245" t="s">
        <v>11</v>
      </c>
      <c r="I11" s="243"/>
      <c r="J11" s="243"/>
    </row>
    <row r="12" spans="1:10" x14ac:dyDescent="0.25">
      <c r="B12" s="50" t="s">
        <v>12</v>
      </c>
      <c r="C12" s="55"/>
      <c r="D12" s="86" t="s">
        <v>1332</v>
      </c>
      <c r="E12" s="55"/>
      <c r="F12" s="55"/>
      <c r="H12" s="244" t="s">
        <v>14</v>
      </c>
      <c r="I12" s="243"/>
      <c r="J12" s="243"/>
    </row>
    <row r="13" spans="1:10" x14ac:dyDescent="0.25">
      <c r="C13" s="55"/>
      <c r="D13" s="54" t="s">
        <v>1333</v>
      </c>
      <c r="E13" s="55"/>
      <c r="F13" s="55"/>
      <c r="H13" s="242" t="s">
        <v>16</v>
      </c>
      <c r="I13" s="243"/>
      <c r="J13" s="243"/>
    </row>
    <row r="14" spans="1:10" x14ac:dyDescent="0.25">
      <c r="C14" s="55"/>
      <c r="D14" s="86"/>
      <c r="E14" s="162"/>
      <c r="F14" s="162"/>
      <c r="H14" s="164"/>
      <c r="I14" s="164"/>
      <c r="J14" s="164"/>
    </row>
    <row r="15" spans="1:10" x14ac:dyDescent="0.25">
      <c r="A15" s="157" t="s">
        <v>18</v>
      </c>
      <c r="C15" s="162"/>
      <c r="D15" s="53" t="s">
        <v>1334</v>
      </c>
      <c r="E15" s="162"/>
      <c r="F15" s="162"/>
      <c r="H15" s="239" t="s">
        <v>20</v>
      </c>
      <c r="I15" s="240"/>
      <c r="J15" s="241"/>
    </row>
    <row r="16" spans="1:10" x14ac:dyDescent="0.25">
      <c r="D16" s="86"/>
      <c r="E16" s="162"/>
      <c r="G16" s="162"/>
      <c r="H16" s="158" t="s">
        <v>22</v>
      </c>
      <c r="I16" s="5" t="s">
        <v>23</v>
      </c>
      <c r="J16" s="159" t="s">
        <v>24</v>
      </c>
    </row>
    <row r="17" spans="2:13" x14ac:dyDescent="0.25">
      <c r="C17" s="162"/>
      <c r="D17" s="31"/>
      <c r="E17" s="162"/>
      <c r="F17" s="162"/>
      <c r="G17" s="144"/>
      <c r="H17" s="175" t="s">
        <v>25</v>
      </c>
      <c r="I17" s="176">
        <v>1.05</v>
      </c>
      <c r="J17" s="225">
        <v>0</v>
      </c>
    </row>
    <row r="18" spans="2:13" x14ac:dyDescent="0.25">
      <c r="B18" s="52" t="s">
        <v>26</v>
      </c>
      <c r="D18" s="51">
        <v>43647</v>
      </c>
      <c r="E18" s="162"/>
      <c r="F18" s="162"/>
      <c r="G18" s="144"/>
      <c r="H18" s="46" t="s">
        <v>27</v>
      </c>
      <c r="I18" s="174">
        <v>1</v>
      </c>
      <c r="J18" s="47"/>
    </row>
    <row r="19" spans="2:13" x14ac:dyDescent="0.25">
      <c r="B19" s="52" t="s">
        <v>28</v>
      </c>
      <c r="D19" s="51">
        <v>43677</v>
      </c>
      <c r="E19" s="162"/>
      <c r="F19" s="162"/>
      <c r="G19" s="144"/>
      <c r="H19" s="46" t="s">
        <v>29</v>
      </c>
      <c r="I19" s="174">
        <v>0.95</v>
      </c>
      <c r="J19" s="47"/>
    </row>
    <row r="20" spans="2:13" x14ac:dyDescent="0.25">
      <c r="B20" s="50" t="s">
        <v>30</v>
      </c>
      <c r="D20" s="166" t="s">
        <v>1332</v>
      </c>
      <c r="E20" s="162"/>
      <c r="F20" s="162"/>
      <c r="G20" s="144"/>
      <c r="H20" s="46" t="s">
        <v>32</v>
      </c>
      <c r="I20" s="174">
        <v>0.89</v>
      </c>
      <c r="J20" s="47"/>
    </row>
    <row r="21" spans="2:13" x14ac:dyDescent="0.25">
      <c r="B21" s="50" t="s">
        <v>33</v>
      </c>
      <c r="D21" s="248" t="s">
        <v>1335</v>
      </c>
      <c r="E21" s="243"/>
      <c r="F21" s="162"/>
      <c r="G21" s="144"/>
      <c r="H21" s="46" t="s">
        <v>153</v>
      </c>
      <c r="I21" s="174">
        <v>0.84</v>
      </c>
      <c r="J21" s="47"/>
    </row>
    <row r="22" spans="2:13" x14ac:dyDescent="0.25">
      <c r="B22" s="7" t="s">
        <v>36</v>
      </c>
      <c r="D22" s="16">
        <v>0</v>
      </c>
      <c r="E22" s="162"/>
      <c r="F22" s="162"/>
      <c r="G22" s="144"/>
      <c r="H22" s="46" t="s">
        <v>1336</v>
      </c>
      <c r="I22" s="174">
        <v>0.79</v>
      </c>
      <c r="J22" s="178"/>
    </row>
    <row r="23" spans="2:13" x14ac:dyDescent="0.25">
      <c r="B23" s="7"/>
      <c r="D23" s="16"/>
      <c r="E23" s="162"/>
      <c r="F23" s="162"/>
      <c r="G23" s="144"/>
      <c r="H23" s="46" t="s">
        <v>38</v>
      </c>
      <c r="I23" s="174">
        <v>0.75</v>
      </c>
      <c r="J23" s="178"/>
    </row>
    <row r="24" spans="2:13" x14ac:dyDescent="0.25">
      <c r="B24" s="7"/>
      <c r="D24" s="16"/>
      <c r="E24" s="162"/>
      <c r="F24" s="162"/>
      <c r="G24" s="144"/>
      <c r="H24" s="46" t="s">
        <v>1205</v>
      </c>
      <c r="I24" s="174">
        <v>0.73</v>
      </c>
      <c r="J24" s="178"/>
    </row>
    <row r="25" spans="2:13" x14ac:dyDescent="0.25">
      <c r="B25" s="162"/>
      <c r="C25" s="162"/>
      <c r="D25" s="162"/>
      <c r="E25" s="162"/>
      <c r="F25" s="162"/>
      <c r="G25" s="162"/>
      <c r="H25" s="162"/>
      <c r="I25" s="162"/>
      <c r="J25" s="162"/>
      <c r="K25" s="164"/>
      <c r="L25" s="164"/>
      <c r="M25" s="164"/>
    </row>
    <row r="26" spans="2:13" ht="31.5" customHeight="1" x14ac:dyDescent="0.25">
      <c r="B26" s="167" t="s">
        <v>41</v>
      </c>
      <c r="C26" s="168" t="s">
        <v>42</v>
      </c>
      <c r="D26" s="168" t="s">
        <v>43</v>
      </c>
      <c r="E26" s="168" t="s">
        <v>44</v>
      </c>
      <c r="F26" s="169" t="s">
        <v>45</v>
      </c>
      <c r="G26" s="169" t="s">
        <v>46</v>
      </c>
      <c r="H26" s="169" t="s">
        <v>47</v>
      </c>
      <c r="I26" s="169" t="s">
        <v>23</v>
      </c>
      <c r="J26" s="152" t="s">
        <v>48</v>
      </c>
    </row>
    <row r="27" spans="2:13" x14ac:dyDescent="0.25">
      <c r="B27" s="179">
        <v>1</v>
      </c>
      <c r="C27" s="180">
        <v>10291973</v>
      </c>
      <c r="D27" s="180" t="s">
        <v>1337</v>
      </c>
      <c r="E27" s="180" t="s">
        <v>691</v>
      </c>
      <c r="F27" s="181">
        <v>43586</v>
      </c>
      <c r="G27" s="181">
        <v>43708</v>
      </c>
      <c r="H27" s="182">
        <v>11107</v>
      </c>
      <c r="I27" s="183">
        <v>0</v>
      </c>
      <c r="J27" s="183">
        <f>ROUND(H27*(I27/1000),2)</f>
        <v>0</v>
      </c>
    </row>
    <row r="28" spans="2:13" ht="16.5" customHeight="1" thickBot="1" x14ac:dyDescent="0.3">
      <c r="B28" s="43"/>
      <c r="F28" s="102"/>
      <c r="G28" s="102"/>
      <c r="H28" s="151"/>
      <c r="I28" s="151"/>
      <c r="J28" s="126"/>
    </row>
    <row r="29" spans="2:13" ht="16.5" customHeight="1" thickTop="1" x14ac:dyDescent="0.25">
      <c r="B29" s="43"/>
      <c r="C29" s="42"/>
      <c r="E29" s="151"/>
      <c r="F29" s="17"/>
      <c r="G29" s="17"/>
      <c r="H29" s="197"/>
      <c r="I29" s="198"/>
      <c r="J29" s="198"/>
    </row>
    <row r="30" spans="2:13" x14ac:dyDescent="0.25">
      <c r="B30" s="43"/>
      <c r="C30" s="42"/>
      <c r="E30" s="184"/>
      <c r="F30" s="151"/>
      <c r="H30" s="151"/>
      <c r="I30" s="200"/>
      <c r="J30" s="201"/>
    </row>
    <row r="31" spans="2:13" x14ac:dyDescent="0.25">
      <c r="B31" s="43"/>
      <c r="C31" s="42"/>
      <c r="E31" s="184"/>
      <c r="F31" s="44" t="s">
        <v>141</v>
      </c>
      <c r="G31" s="127" t="s">
        <v>1335</v>
      </c>
      <c r="H31" s="126">
        <f>SUMIF(E27:E29,G31,H27:H29)</f>
        <v>0</v>
      </c>
      <c r="I31" s="199"/>
      <c r="J31" s="221">
        <f>SUMIF(E27:E29,G31,J27:J29)</f>
        <v>0</v>
      </c>
    </row>
    <row r="32" spans="2:13" x14ac:dyDescent="0.25">
      <c r="B32" s="43"/>
      <c r="C32" s="42"/>
      <c r="E32" s="184"/>
      <c r="F32" s="44"/>
      <c r="G32" s="127" t="s">
        <v>1338</v>
      </c>
      <c r="H32" s="126">
        <f>SUMIF(E27:E29,G32,H27:H29)</f>
        <v>0</v>
      </c>
      <c r="I32" s="199"/>
      <c r="J32" s="221">
        <f>SUMIF(E27:E29,G32,J27:J29)</f>
        <v>0</v>
      </c>
    </row>
    <row r="33" spans="2:10" ht="16.5" customHeight="1" thickBot="1" x14ac:dyDescent="0.3">
      <c r="B33" s="43"/>
      <c r="C33" s="42"/>
      <c r="E33" s="184"/>
      <c r="F33" s="44"/>
      <c r="G33" s="127" t="s">
        <v>691</v>
      </c>
      <c r="H33" s="126">
        <f>SUMIF(E27:E29,G33,H27:H29)</f>
        <v>11107</v>
      </c>
      <c r="I33" s="199"/>
      <c r="J33" s="223">
        <f>SUMIF(E27:E29,G33,J27:J29)</f>
        <v>0</v>
      </c>
    </row>
    <row r="34" spans="2:10" ht="16.5" customHeight="1" thickTop="1" x14ac:dyDescent="0.25">
      <c r="B34" s="43"/>
      <c r="C34" s="42"/>
      <c r="E34" s="151"/>
      <c r="F34" s="17"/>
      <c r="G34" s="18"/>
      <c r="H34" s="17"/>
      <c r="I34" s="197"/>
      <c r="J34" s="198"/>
    </row>
    <row r="35" spans="2:10" x14ac:dyDescent="0.25">
      <c r="B35" s="43"/>
      <c r="C35" s="42"/>
      <c r="E35" s="184"/>
      <c r="F35" s="151"/>
      <c r="H35" s="151"/>
      <c r="I35" s="200"/>
      <c r="J35" s="201"/>
    </row>
    <row r="36" spans="2:10" x14ac:dyDescent="0.25">
      <c r="B36" s="43"/>
      <c r="C36" s="42"/>
      <c r="E36" s="184"/>
      <c r="F36" s="44" t="s">
        <v>142</v>
      </c>
      <c r="H36" s="151">
        <v>0</v>
      </c>
      <c r="I36" s="200"/>
      <c r="J36" s="226">
        <f>SUM(J27:J29)</f>
        <v>0</v>
      </c>
    </row>
    <row r="37" spans="2:10" ht="15.75" customHeight="1" x14ac:dyDescent="0.25">
      <c r="B37" s="43"/>
      <c r="C37" s="42"/>
      <c r="E37" s="184"/>
      <c r="F37" s="151"/>
      <c r="H37" s="151"/>
      <c r="I37" s="200"/>
      <c r="J37" s="201"/>
    </row>
    <row r="38" spans="2:10" ht="15.75" customHeight="1" x14ac:dyDescent="0.25">
      <c r="B38" s="30" t="s">
        <v>143</v>
      </c>
      <c r="C38" s="22"/>
      <c r="D38" s="33"/>
      <c r="E38" s="22"/>
      <c r="F38" s="22"/>
      <c r="G38" s="22"/>
      <c r="H38" s="22"/>
      <c r="I38" s="22"/>
      <c r="J38" s="23"/>
    </row>
    <row r="39" spans="2:10" ht="16.5" customHeight="1" thickBot="1" x14ac:dyDescent="0.3">
      <c r="B39" s="101"/>
      <c r="C39" s="99"/>
      <c r="D39" s="100"/>
      <c r="E39" s="99"/>
      <c r="F39" s="99"/>
      <c r="G39" s="99"/>
      <c r="H39" s="99"/>
      <c r="I39" s="99"/>
      <c r="J39" s="98"/>
    </row>
    <row r="40" spans="2:10" x14ac:dyDescent="0.25">
      <c r="B40" s="97"/>
      <c r="C40" s="97"/>
      <c r="D40" s="97"/>
      <c r="E40" s="97"/>
      <c r="F40" s="97"/>
      <c r="G40" s="97"/>
      <c r="H40" s="97"/>
      <c r="I40" s="97"/>
      <c r="J40" s="97"/>
    </row>
    <row r="41" spans="2:10" x14ac:dyDescent="0.25">
      <c r="B41" s="160"/>
      <c r="C41" s="160"/>
      <c r="D41" s="160"/>
      <c r="E41" s="160"/>
      <c r="F41" s="160"/>
      <c r="G41" s="160"/>
      <c r="H41" s="160"/>
      <c r="I41" s="160"/>
      <c r="J41" s="160"/>
    </row>
    <row r="42" spans="2:10" x14ac:dyDescent="0.25">
      <c r="B42" s="7" t="s">
        <v>144</v>
      </c>
      <c r="I42" s="127"/>
      <c r="J42" s="227"/>
    </row>
    <row r="44" spans="2:10" x14ac:dyDescent="0.25">
      <c r="B44" s="12" t="s">
        <v>4</v>
      </c>
      <c r="C44" s="154"/>
      <c r="D44" s="27"/>
      <c r="E44" s="11" t="s">
        <v>0</v>
      </c>
      <c r="F44" s="9" t="str">
        <f>J1</f>
        <v>08/06/2019</v>
      </c>
    </row>
    <row r="45" spans="2:10" x14ac:dyDescent="0.25">
      <c r="B45" s="6" t="s">
        <v>8</v>
      </c>
      <c r="D45" s="28"/>
      <c r="E45" s="19" t="s">
        <v>2</v>
      </c>
      <c r="F45" s="10">
        <f>J2</f>
        <v>8547</v>
      </c>
    </row>
    <row r="46" spans="2:10" ht="15.75" customHeight="1" x14ac:dyDescent="0.25">
      <c r="B46" s="13" t="s">
        <v>6</v>
      </c>
      <c r="D46" s="28"/>
      <c r="E46" s="19" t="s">
        <v>145</v>
      </c>
      <c r="F46" s="10" t="s">
        <v>1332</v>
      </c>
      <c r="I46" s="8" t="s">
        <v>146</v>
      </c>
      <c r="J46" s="204">
        <f>SUM(J27:J29)</f>
        <v>0</v>
      </c>
    </row>
    <row r="47" spans="2:10" x14ac:dyDescent="0.25">
      <c r="B47" s="14" t="s">
        <v>7</v>
      </c>
      <c r="C47" s="155"/>
      <c r="D47" s="29"/>
      <c r="E47" s="78" t="s">
        <v>33</v>
      </c>
      <c r="F47" s="140" t="s">
        <v>1335</v>
      </c>
      <c r="G47" s="77"/>
      <c r="H47" s="87"/>
    </row>
    <row r="48" spans="2:10" x14ac:dyDescent="0.25">
      <c r="C48" s="3"/>
      <c r="D48" s="3"/>
      <c r="E48" s="2"/>
      <c r="F48" s="77"/>
      <c r="G48" s="77"/>
      <c r="H48" s="77"/>
      <c r="I48" s="77"/>
    </row>
  </sheetData>
  <autoFilter ref="B26:J27" xr:uid="{00000000-0009-0000-0000-00000A000000}"/>
  <mergeCells count="11">
    <mergeCell ref="H8:J8"/>
    <mergeCell ref="H7:J7"/>
    <mergeCell ref="H6:J6"/>
    <mergeCell ref="H5:J5"/>
    <mergeCell ref="H4:J4"/>
    <mergeCell ref="H9:J9"/>
    <mergeCell ref="D21:E21"/>
    <mergeCell ref="H15:J15"/>
    <mergeCell ref="H13:J13"/>
    <mergeCell ref="H12:J12"/>
    <mergeCell ref="H11:J11"/>
  </mergeCells>
  <hyperlinks>
    <hyperlink ref="B10" r:id="rId1" xr:uid="{00000000-0004-0000-0A00-000000000000}"/>
    <hyperlink ref="D15" r:id="rId2" xr:uid="{00000000-0004-0000-0A00-000001000000}"/>
    <hyperlink ref="B10" r:id="rId3" xr:uid="{00000000-0004-0000-0A00-000002000000}"/>
    <hyperlink ref="D15" r:id="rId4" xr:uid="{00000000-0004-0000-0A00-000003000000}"/>
    <hyperlink ref="B10" r:id="rId5" xr:uid="{00000000-0004-0000-0A00-000004000000}"/>
    <hyperlink ref="D15" r:id="rId6" xr:uid="{00000000-0004-0000-0A00-000005000000}"/>
    <hyperlink ref="B10" r:id="rId7" xr:uid="{00000000-0004-0000-0A00-000006000000}"/>
    <hyperlink ref="D15" r:id="rId8" xr:uid="{00000000-0004-0000-0A00-000007000000}"/>
    <hyperlink ref="B10" r:id="rId9" xr:uid="{00000000-0004-0000-0A00-000008000000}"/>
    <hyperlink ref="D15" r:id="rId10" xr:uid="{00000000-0004-0000-0A00-000009000000}"/>
    <hyperlink ref="B10" r:id="rId11" xr:uid="{00000000-0004-0000-0A00-00000A000000}"/>
    <hyperlink ref="D15" r:id="rId12" xr:uid="{00000000-0004-0000-0A00-00000B000000}"/>
    <hyperlink ref="B10" r:id="rId13" xr:uid="{00000000-0004-0000-0A00-00000C000000}"/>
    <hyperlink ref="D15" r:id="rId14" xr:uid="{00000000-0004-0000-0A00-00000D000000}"/>
    <hyperlink ref="B10" r:id="rId15" xr:uid="{00000000-0004-0000-0A00-00000E000000}"/>
    <hyperlink ref="D15" r:id="rId16" xr:uid="{00000000-0004-0000-0A00-00000F000000}"/>
    <hyperlink ref="B10" r:id="rId17" xr:uid="{00000000-0004-0000-0A00-000010000000}"/>
    <hyperlink ref="D15" r:id="rId18" xr:uid="{00000000-0004-0000-0A00-000011000000}"/>
    <hyperlink ref="B10" r:id="rId19" xr:uid="{00000000-0004-0000-0A00-000012000000}"/>
    <hyperlink ref="D15" r:id="rId20" xr:uid="{00000000-0004-0000-0A00-000013000000}"/>
    <hyperlink ref="B10" r:id="rId21" xr:uid="{00000000-0004-0000-0A00-000014000000}"/>
    <hyperlink ref="D15" r:id="rId22" xr:uid="{00000000-0004-0000-0A00-000015000000}"/>
    <hyperlink ref="B10" r:id="rId23" xr:uid="{00000000-0004-0000-0A00-000016000000}"/>
    <hyperlink ref="D15" r:id="rId24" xr:uid="{00000000-0004-0000-0A00-000017000000}"/>
    <hyperlink ref="B10" r:id="rId25" xr:uid="{00000000-0004-0000-0A00-000018000000}"/>
    <hyperlink ref="D15" r:id="rId26" xr:uid="{00000000-0004-0000-0A00-000019000000}"/>
    <hyperlink ref="B10" r:id="rId27" xr:uid="{00000000-0004-0000-0A00-00001A000000}"/>
    <hyperlink ref="D15" r:id="rId28" xr:uid="{00000000-0004-0000-0A00-00001B000000}"/>
    <hyperlink ref="B10" r:id="rId29" xr:uid="{00000000-0004-0000-0A00-00001C000000}"/>
    <hyperlink ref="D15" r:id="rId30" xr:uid="{00000000-0004-0000-0A00-00001D000000}"/>
    <hyperlink ref="B10" r:id="rId31" xr:uid="{00000000-0004-0000-0A00-00001E000000}"/>
    <hyperlink ref="D15" r:id="rId32" xr:uid="{00000000-0004-0000-0A00-00001F000000}"/>
    <hyperlink ref="B10" r:id="rId33" xr:uid="{00000000-0004-0000-0A00-000020000000}"/>
    <hyperlink ref="D15" r:id="rId34" xr:uid="{00000000-0004-0000-0A00-000021000000}"/>
    <hyperlink ref="B10" r:id="rId35" xr:uid="{00000000-0004-0000-0A00-000022000000}"/>
    <hyperlink ref="D15" r:id="rId36" xr:uid="{00000000-0004-0000-0A00-000023000000}"/>
    <hyperlink ref="B10" r:id="rId37" xr:uid="{00000000-0004-0000-0A00-000024000000}"/>
    <hyperlink ref="D15" r:id="rId38" xr:uid="{00000000-0004-0000-0A00-000025000000}"/>
    <hyperlink ref="B10" r:id="rId39" xr:uid="{00000000-0004-0000-0A00-000026000000}"/>
    <hyperlink ref="D15" r:id="rId40" xr:uid="{00000000-0004-0000-0A00-000027000000}"/>
  </hyperlinks>
  <printOptions horizontalCentered="1"/>
  <pageMargins left="0.5" right="0.5" top="0.5" bottom="0.6" header="0.2" footer="0.2"/>
  <pageSetup scale="65" fitToHeight="0" orientation="landscape"/>
  <headerFooter>
    <oddHeader>&amp;C&amp;"Arial,Italic"&amp;8 &amp;F</oddHeader>
    <oddFooter>&amp;C&amp;8 Confidential and proprietary information.  Unauthorized distribution or disclosure is prohibited.
© 2018 Canoe Ventures, LLC.  All rights reserved.&amp;R&amp;8 Page &amp;P of &amp;N</oddFooter>
  </headerFooter>
  <drawing r:id="rId4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M77"/>
  <sheetViews>
    <sheetView showGridLines="0" zoomScale="70" zoomScaleNormal="70" zoomScalePageLayoutView="90" workbookViewId="0">
      <selection activeCell="J3" sqref="J3"/>
    </sheetView>
  </sheetViews>
  <sheetFormatPr defaultColWidth="8.7109375" defaultRowHeight="15.75" x14ac:dyDescent="0.25"/>
  <cols>
    <col min="1" max="1" width="1.42578125" style="157" customWidth="1"/>
    <col min="2" max="2" width="10.140625" style="157" customWidth="1"/>
    <col min="3" max="3" width="16.28515625" style="157" customWidth="1"/>
    <col min="4" max="4" width="70.28515625" style="157" customWidth="1"/>
    <col min="5" max="5" width="20.7109375" style="157" customWidth="1"/>
    <col min="6" max="6" width="18.85546875" style="157" customWidth="1"/>
    <col min="7" max="7" width="18.42578125" style="157" customWidth="1"/>
    <col min="8" max="8" width="23.5703125" style="157" customWidth="1"/>
    <col min="9" max="9" width="18.5703125" style="157" customWidth="1"/>
    <col min="10" max="10" width="24.140625" style="157" customWidth="1"/>
    <col min="11" max="11" width="12.7109375" style="157" bestFit="1" customWidth="1"/>
    <col min="12" max="12" width="12.28515625" style="157" customWidth="1"/>
    <col min="13" max="13" width="16" style="157" customWidth="1"/>
    <col min="14" max="14" width="10.140625" style="157" bestFit="1" customWidth="1"/>
    <col min="15" max="15" width="16" style="157" customWidth="1"/>
    <col min="16" max="16" width="8.7109375" style="157" customWidth="1"/>
    <col min="17" max="16384" width="8.7109375" style="157"/>
  </cols>
  <sheetData>
    <row r="1" spans="1:10" x14ac:dyDescent="0.25">
      <c r="B1" s="156"/>
      <c r="C1" s="156"/>
      <c r="D1" s="156"/>
      <c r="E1" s="156"/>
      <c r="F1" s="156"/>
      <c r="G1" s="156"/>
      <c r="H1" s="162"/>
      <c r="I1" s="21" t="s">
        <v>0</v>
      </c>
      <c r="J1" s="170" t="s">
        <v>1</v>
      </c>
    </row>
    <row r="2" spans="1:10" x14ac:dyDescent="0.25">
      <c r="B2" s="156"/>
      <c r="C2" s="156"/>
      <c r="D2" s="156"/>
      <c r="E2" s="156"/>
      <c r="F2" s="156"/>
      <c r="G2" s="156"/>
      <c r="H2" s="156"/>
      <c r="I2" s="21" t="s">
        <v>2</v>
      </c>
      <c r="J2" s="170">
        <v>8550</v>
      </c>
    </row>
    <row r="3" spans="1:10" x14ac:dyDescent="0.25">
      <c r="B3" s="156"/>
      <c r="C3" s="156"/>
      <c r="D3" s="156"/>
      <c r="E3" s="156"/>
      <c r="F3" s="156"/>
      <c r="G3" s="156"/>
      <c r="H3" s="164"/>
      <c r="I3" s="164"/>
      <c r="J3" s="164"/>
    </row>
    <row r="4" spans="1:10" x14ac:dyDescent="0.25">
      <c r="B4" s="156"/>
      <c r="C4" s="156"/>
      <c r="D4" s="156"/>
      <c r="E4" s="156"/>
      <c r="F4" s="156"/>
      <c r="H4" s="237" t="s">
        <v>3</v>
      </c>
      <c r="I4" s="233"/>
      <c r="J4" s="238"/>
    </row>
    <row r="5" spans="1:10" x14ac:dyDescent="0.25">
      <c r="C5" s="61"/>
      <c r="D5" s="61"/>
      <c r="E5" s="61"/>
      <c r="F5" s="156"/>
      <c r="H5" s="234" t="s">
        <v>5</v>
      </c>
      <c r="I5" s="235"/>
      <c r="J5" s="236"/>
    </row>
    <row r="6" spans="1:10" x14ac:dyDescent="0.25">
      <c r="B6" s="60" t="s">
        <v>4</v>
      </c>
      <c r="C6" s="156"/>
      <c r="D6" s="156"/>
      <c r="E6" s="156"/>
      <c r="F6" s="156"/>
      <c r="H6" s="246" t="s">
        <v>4</v>
      </c>
      <c r="I6" s="243"/>
      <c r="J6" s="243"/>
    </row>
    <row r="7" spans="1:10" x14ac:dyDescent="0.25">
      <c r="B7" s="59" t="s">
        <v>6</v>
      </c>
      <c r="C7" s="156"/>
      <c r="D7" s="156"/>
      <c r="E7" s="156"/>
      <c r="F7" s="156"/>
      <c r="H7" s="247" t="s">
        <v>8</v>
      </c>
      <c r="I7" s="243"/>
      <c r="J7" s="243"/>
    </row>
    <row r="8" spans="1:10" x14ac:dyDescent="0.25">
      <c r="B8" s="59" t="s">
        <v>7</v>
      </c>
      <c r="C8" s="156"/>
      <c r="D8" s="164"/>
      <c r="E8" s="164"/>
      <c r="F8" s="164"/>
      <c r="H8" s="246" t="s">
        <v>6</v>
      </c>
      <c r="I8" s="243"/>
      <c r="J8" s="243"/>
    </row>
    <row r="9" spans="1:10" x14ac:dyDescent="0.25">
      <c r="B9" s="1" t="s">
        <v>9</v>
      </c>
      <c r="C9" s="164"/>
      <c r="D9" s="156"/>
      <c r="E9" s="156"/>
      <c r="F9" s="156"/>
      <c r="H9" s="246" t="s">
        <v>7</v>
      </c>
      <c r="I9" s="243"/>
      <c r="J9" s="243"/>
    </row>
    <row r="10" spans="1:10" x14ac:dyDescent="0.25">
      <c r="B10" s="58" t="s">
        <v>10</v>
      </c>
      <c r="C10" s="164"/>
      <c r="D10" s="156"/>
      <c r="E10" s="156"/>
      <c r="F10" s="156"/>
      <c r="H10" s="156"/>
    </row>
    <row r="11" spans="1:10" x14ac:dyDescent="0.25">
      <c r="C11" s="57"/>
      <c r="D11" s="55"/>
      <c r="E11" s="55"/>
      <c r="F11" s="55"/>
      <c r="H11" s="245" t="s">
        <v>11</v>
      </c>
      <c r="I11" s="243"/>
      <c r="J11" s="243"/>
    </row>
    <row r="12" spans="1:10" x14ac:dyDescent="0.25">
      <c r="B12" s="50" t="s">
        <v>12</v>
      </c>
      <c r="C12" s="55"/>
      <c r="D12" s="86" t="s">
        <v>1339</v>
      </c>
      <c r="E12" s="55"/>
      <c r="F12" s="55"/>
      <c r="H12" s="244" t="s">
        <v>14</v>
      </c>
      <c r="I12" s="243"/>
      <c r="J12" s="243"/>
    </row>
    <row r="13" spans="1:10" x14ac:dyDescent="0.25">
      <c r="C13" s="55"/>
      <c r="D13" s="54" t="s">
        <v>1340</v>
      </c>
      <c r="E13" s="55"/>
      <c r="F13" s="55"/>
      <c r="H13" s="242" t="s">
        <v>16</v>
      </c>
      <c r="I13" s="243"/>
      <c r="J13" s="243"/>
    </row>
    <row r="14" spans="1:10" x14ac:dyDescent="0.25">
      <c r="C14" s="55"/>
      <c r="D14" s="86"/>
      <c r="E14" s="162"/>
      <c r="F14" s="162"/>
      <c r="H14" s="162"/>
      <c r="I14" s="164"/>
      <c r="J14" s="164"/>
    </row>
    <row r="15" spans="1:10" x14ac:dyDescent="0.25">
      <c r="A15" s="157" t="s">
        <v>18</v>
      </c>
      <c r="C15" s="162"/>
      <c r="D15" s="112" t="s">
        <v>1341</v>
      </c>
      <c r="E15" s="162"/>
      <c r="F15" s="162"/>
      <c r="H15" s="239" t="s">
        <v>20</v>
      </c>
      <c r="I15" s="240"/>
      <c r="J15" s="241"/>
    </row>
    <row r="16" spans="1:10" x14ac:dyDescent="0.25">
      <c r="D16" s="86"/>
      <c r="E16" s="162"/>
      <c r="G16" s="162"/>
      <c r="H16" s="158" t="s">
        <v>22</v>
      </c>
      <c r="I16" s="5" t="s">
        <v>23</v>
      </c>
      <c r="J16" s="159" t="s">
        <v>24</v>
      </c>
    </row>
    <row r="17" spans="2:13" x14ac:dyDescent="0.25">
      <c r="C17" s="162"/>
      <c r="D17" s="31"/>
      <c r="E17" s="162"/>
      <c r="F17" s="162"/>
      <c r="G17" s="144"/>
      <c r="H17" s="175" t="s">
        <v>25</v>
      </c>
      <c r="I17" s="176">
        <v>1.28</v>
      </c>
      <c r="J17" s="177">
        <v>42822526</v>
      </c>
    </row>
    <row r="18" spans="2:13" x14ac:dyDescent="0.25">
      <c r="B18" s="52" t="s">
        <v>26</v>
      </c>
      <c r="D18" s="51">
        <v>43647</v>
      </c>
      <c r="E18" s="162"/>
      <c r="F18" s="162"/>
      <c r="G18" s="162"/>
      <c r="H18" s="46" t="s">
        <v>27</v>
      </c>
      <c r="I18" s="174">
        <v>1.1299999999999999</v>
      </c>
    </row>
    <row r="19" spans="2:13" x14ac:dyDescent="0.25">
      <c r="B19" s="52" t="s">
        <v>28</v>
      </c>
      <c r="D19" s="51">
        <v>43677</v>
      </c>
      <c r="E19" s="162"/>
      <c r="F19" s="162"/>
      <c r="G19" s="162"/>
      <c r="H19" s="46" t="s">
        <v>29</v>
      </c>
      <c r="I19" s="174">
        <v>0.99</v>
      </c>
    </row>
    <row r="20" spans="2:13" x14ac:dyDescent="0.25">
      <c r="B20" s="50" t="s">
        <v>30</v>
      </c>
      <c r="D20" s="166" t="s">
        <v>1339</v>
      </c>
      <c r="E20" s="162"/>
      <c r="F20" s="162"/>
      <c r="G20" s="162"/>
      <c r="H20" s="46" t="s">
        <v>32</v>
      </c>
      <c r="I20" s="174">
        <v>0.85</v>
      </c>
    </row>
    <row r="21" spans="2:13" x14ac:dyDescent="0.25">
      <c r="B21" s="50" t="s">
        <v>33</v>
      </c>
      <c r="D21" s="248" t="s">
        <v>1339</v>
      </c>
      <c r="E21" s="243"/>
      <c r="F21" s="162"/>
      <c r="G21" s="162"/>
      <c r="H21" s="46" t="s">
        <v>153</v>
      </c>
      <c r="I21" s="174">
        <v>0.71</v>
      </c>
    </row>
    <row r="22" spans="2:13" x14ac:dyDescent="0.25">
      <c r="B22" s="7" t="s">
        <v>36</v>
      </c>
      <c r="D22" s="16">
        <v>36293873</v>
      </c>
      <c r="E22" s="162"/>
      <c r="F22" s="162"/>
      <c r="G22" s="162"/>
      <c r="H22" s="46" t="s">
        <v>37</v>
      </c>
      <c r="I22" s="174">
        <v>0.61</v>
      </c>
    </row>
    <row r="23" spans="2:13" x14ac:dyDescent="0.25">
      <c r="B23" s="7"/>
      <c r="D23" s="16"/>
      <c r="E23" s="162"/>
      <c r="F23" s="162"/>
      <c r="G23" s="162"/>
      <c r="H23" s="46" t="s">
        <v>38</v>
      </c>
      <c r="I23" s="174">
        <v>0.57999999999999996</v>
      </c>
    </row>
    <row r="24" spans="2:13" x14ac:dyDescent="0.25">
      <c r="B24" s="7"/>
      <c r="D24" s="16"/>
      <c r="E24" s="162"/>
      <c r="F24" s="162"/>
      <c r="G24" s="162"/>
      <c r="H24" s="46" t="s">
        <v>39</v>
      </c>
      <c r="I24" s="174">
        <v>0.55000000000000004</v>
      </c>
    </row>
    <row r="25" spans="2:13" x14ac:dyDescent="0.25">
      <c r="B25" s="7"/>
      <c r="D25" s="16"/>
      <c r="E25" s="162"/>
      <c r="F25" s="162"/>
      <c r="G25" s="162"/>
      <c r="H25" s="46" t="s">
        <v>970</v>
      </c>
      <c r="I25" s="174">
        <v>0.5</v>
      </c>
    </row>
    <row r="26" spans="2:13" x14ac:dyDescent="0.25">
      <c r="B26" s="162"/>
      <c r="C26" s="162"/>
      <c r="D26" s="162"/>
      <c r="E26" s="162"/>
      <c r="F26" s="162"/>
      <c r="G26" s="162"/>
      <c r="H26" s="162"/>
      <c r="I26" s="162"/>
      <c r="J26" s="162"/>
      <c r="K26" s="164"/>
      <c r="L26" s="164"/>
      <c r="M26" s="164"/>
    </row>
    <row r="27" spans="2:13" ht="31.5" customHeight="1" x14ac:dyDescent="0.25">
      <c r="B27" s="167" t="s">
        <v>41</v>
      </c>
      <c r="C27" s="168" t="s">
        <v>42</v>
      </c>
      <c r="D27" s="168" t="s">
        <v>43</v>
      </c>
      <c r="E27" s="168" t="s">
        <v>44</v>
      </c>
      <c r="F27" s="169" t="s">
        <v>45</v>
      </c>
      <c r="G27" s="169" t="s">
        <v>46</v>
      </c>
      <c r="H27" s="169" t="s">
        <v>47</v>
      </c>
      <c r="I27" s="169" t="s">
        <v>23</v>
      </c>
      <c r="J27" s="152" t="s">
        <v>48</v>
      </c>
    </row>
    <row r="28" spans="2:13" x14ac:dyDescent="0.25">
      <c r="B28" s="179">
        <v>1</v>
      </c>
      <c r="C28" s="180">
        <v>31284772</v>
      </c>
      <c r="D28" s="180" t="s">
        <v>1342</v>
      </c>
      <c r="E28" s="180" t="s">
        <v>1339</v>
      </c>
      <c r="F28" s="181">
        <v>43661</v>
      </c>
      <c r="G28" s="181">
        <v>43737</v>
      </c>
      <c r="H28" s="182">
        <v>153824</v>
      </c>
      <c r="I28" s="183">
        <v>1.28</v>
      </c>
      <c r="J28" s="183">
        <f t="shared" ref="J28:J49" si="0">ROUND(H28*(I28/1000),2)</f>
        <v>196.89</v>
      </c>
    </row>
    <row r="29" spans="2:13" ht="16.5" customHeight="1" thickBot="1" x14ac:dyDescent="0.3">
      <c r="B29" s="179">
        <v>2</v>
      </c>
      <c r="C29" s="180">
        <v>32584772</v>
      </c>
      <c r="D29" s="180" t="s">
        <v>1343</v>
      </c>
      <c r="E29" s="180" t="s">
        <v>1339</v>
      </c>
      <c r="F29" s="181">
        <v>43556</v>
      </c>
      <c r="G29" s="181">
        <v>43646</v>
      </c>
      <c r="H29" s="182">
        <v>18643</v>
      </c>
      <c r="I29" s="183">
        <v>1.28</v>
      </c>
      <c r="J29" s="183">
        <f t="shared" si="0"/>
        <v>23.86</v>
      </c>
    </row>
    <row r="30" spans="2:13" ht="16.5" customHeight="1" thickTop="1" x14ac:dyDescent="0.25">
      <c r="B30" s="179">
        <v>3</v>
      </c>
      <c r="C30" s="180">
        <v>32833856</v>
      </c>
      <c r="D30" s="180" t="s">
        <v>1344</v>
      </c>
      <c r="E30" s="180" t="s">
        <v>1339</v>
      </c>
      <c r="F30" s="181">
        <v>43612</v>
      </c>
      <c r="G30" s="181">
        <v>43646</v>
      </c>
      <c r="H30" s="182">
        <v>16084</v>
      </c>
      <c r="I30" s="183">
        <v>1.28</v>
      </c>
      <c r="J30" s="183">
        <f t="shared" si="0"/>
        <v>20.59</v>
      </c>
    </row>
    <row r="31" spans="2:13" x14ac:dyDescent="0.25">
      <c r="B31" s="179">
        <v>4</v>
      </c>
      <c r="C31" s="180">
        <v>32834889</v>
      </c>
      <c r="D31" s="180" t="s">
        <v>1345</v>
      </c>
      <c r="E31" s="180" t="s">
        <v>1339</v>
      </c>
      <c r="F31" s="181">
        <v>43612</v>
      </c>
      <c r="G31" s="181">
        <v>43646</v>
      </c>
      <c r="H31" s="182">
        <v>61</v>
      </c>
      <c r="I31" s="183">
        <v>1.28</v>
      </c>
      <c r="J31" s="183">
        <f t="shared" si="0"/>
        <v>0.08</v>
      </c>
    </row>
    <row r="32" spans="2:13" x14ac:dyDescent="0.25">
      <c r="B32" s="179">
        <v>5</v>
      </c>
      <c r="C32" s="180">
        <v>32994673</v>
      </c>
      <c r="D32" s="180" t="s">
        <v>1346</v>
      </c>
      <c r="E32" s="180" t="s">
        <v>1339</v>
      </c>
      <c r="F32" s="181">
        <v>43612</v>
      </c>
      <c r="G32" s="181">
        <v>43646</v>
      </c>
      <c r="H32" s="182">
        <v>95</v>
      </c>
      <c r="I32" s="183">
        <v>1.28</v>
      </c>
      <c r="J32" s="183">
        <f t="shared" si="0"/>
        <v>0.12</v>
      </c>
    </row>
    <row r="33" spans="2:10" x14ac:dyDescent="0.25">
      <c r="B33" s="179">
        <v>6</v>
      </c>
      <c r="C33" s="180">
        <v>32995191</v>
      </c>
      <c r="D33" s="180" t="s">
        <v>1347</v>
      </c>
      <c r="E33" s="180" t="s">
        <v>1339</v>
      </c>
      <c r="F33" s="181">
        <v>43612</v>
      </c>
      <c r="G33" s="181">
        <v>43646</v>
      </c>
      <c r="H33" s="182">
        <v>127</v>
      </c>
      <c r="I33" s="183">
        <v>1.28</v>
      </c>
      <c r="J33" s="183">
        <f t="shared" si="0"/>
        <v>0.16</v>
      </c>
    </row>
    <row r="34" spans="2:10" ht="16.5" customHeight="1" thickBot="1" x14ac:dyDescent="0.3">
      <c r="B34" s="179">
        <v>7</v>
      </c>
      <c r="C34" s="180">
        <v>33748774</v>
      </c>
      <c r="D34" s="180" t="s">
        <v>1348</v>
      </c>
      <c r="E34" s="180" t="s">
        <v>1339</v>
      </c>
      <c r="F34" s="181">
        <v>43614</v>
      </c>
      <c r="G34" s="181">
        <v>43630</v>
      </c>
      <c r="H34" s="182">
        <v>3995</v>
      </c>
      <c r="I34" s="183">
        <v>1.28</v>
      </c>
      <c r="J34" s="183">
        <f t="shared" si="0"/>
        <v>5.1100000000000003</v>
      </c>
    </row>
    <row r="35" spans="2:10" x14ac:dyDescent="0.25">
      <c r="B35" s="179">
        <v>8</v>
      </c>
      <c r="C35" s="180">
        <v>33838929</v>
      </c>
      <c r="D35" s="180" t="s">
        <v>1349</v>
      </c>
      <c r="E35" s="180" t="s">
        <v>1339</v>
      </c>
      <c r="F35" s="181">
        <v>43640</v>
      </c>
      <c r="G35" s="181">
        <v>43646</v>
      </c>
      <c r="H35" s="182">
        <v>6550</v>
      </c>
      <c r="I35" s="183">
        <v>1.28</v>
      </c>
      <c r="J35" s="183">
        <f t="shared" si="0"/>
        <v>8.3800000000000008</v>
      </c>
    </row>
    <row r="36" spans="2:10" ht="15.75" customHeight="1" x14ac:dyDescent="0.25">
      <c r="B36" s="179">
        <v>9</v>
      </c>
      <c r="C36" s="180">
        <v>34095392</v>
      </c>
      <c r="D36" s="180" t="s">
        <v>1350</v>
      </c>
      <c r="E36" s="180" t="s">
        <v>1339</v>
      </c>
      <c r="F36" s="181">
        <v>43669</v>
      </c>
      <c r="G36" s="181">
        <v>43688</v>
      </c>
      <c r="H36" s="182">
        <v>539539</v>
      </c>
      <c r="I36" s="183">
        <v>1.28</v>
      </c>
      <c r="J36" s="183">
        <f t="shared" si="0"/>
        <v>690.61</v>
      </c>
    </row>
    <row r="37" spans="2:10" x14ac:dyDescent="0.25">
      <c r="B37" s="179">
        <v>10</v>
      </c>
      <c r="C37" s="180">
        <v>34375556</v>
      </c>
      <c r="D37" s="180" t="s">
        <v>1351</v>
      </c>
      <c r="E37" s="180" t="s">
        <v>1339</v>
      </c>
      <c r="F37" s="181">
        <v>43647</v>
      </c>
      <c r="G37" s="181">
        <v>43737</v>
      </c>
      <c r="H37" s="182">
        <v>1401672</v>
      </c>
      <c r="I37" s="183">
        <v>1.28</v>
      </c>
      <c r="J37" s="183">
        <f t="shared" si="0"/>
        <v>1794.14</v>
      </c>
    </row>
    <row r="38" spans="2:10" x14ac:dyDescent="0.25">
      <c r="B38" s="179">
        <v>11</v>
      </c>
      <c r="C38" s="180">
        <v>34420000</v>
      </c>
      <c r="D38" s="180" t="s">
        <v>1352</v>
      </c>
      <c r="E38" s="180" t="s">
        <v>1339</v>
      </c>
      <c r="F38" s="181">
        <v>43647</v>
      </c>
      <c r="G38" s="181">
        <v>43737</v>
      </c>
      <c r="H38" s="182">
        <v>590014</v>
      </c>
      <c r="I38" s="183">
        <v>1.28</v>
      </c>
      <c r="J38" s="183">
        <f t="shared" si="0"/>
        <v>755.22</v>
      </c>
    </row>
    <row r="39" spans="2:10" x14ac:dyDescent="0.25">
      <c r="B39" s="179">
        <v>12</v>
      </c>
      <c r="C39" s="180">
        <v>34465280</v>
      </c>
      <c r="D39" s="180" t="s">
        <v>1353</v>
      </c>
      <c r="E39" s="180" t="s">
        <v>1339</v>
      </c>
      <c r="F39" s="181">
        <v>43647</v>
      </c>
      <c r="G39" s="181">
        <v>43674</v>
      </c>
      <c r="H39" s="182">
        <v>44949</v>
      </c>
      <c r="I39" s="183">
        <v>1.28</v>
      </c>
      <c r="J39" s="183">
        <f t="shared" si="0"/>
        <v>57.53</v>
      </c>
    </row>
    <row r="40" spans="2:10" x14ac:dyDescent="0.25">
      <c r="B40" s="179">
        <v>13</v>
      </c>
      <c r="C40" s="180">
        <v>34474369</v>
      </c>
      <c r="D40" s="180" t="s">
        <v>1354</v>
      </c>
      <c r="E40" s="180" t="s">
        <v>1339</v>
      </c>
      <c r="F40" s="181">
        <v>43661</v>
      </c>
      <c r="G40" s="181">
        <v>43686</v>
      </c>
      <c r="H40" s="182">
        <v>1275206</v>
      </c>
      <c r="I40" s="183">
        <v>1.28</v>
      </c>
      <c r="J40" s="183">
        <f t="shared" si="0"/>
        <v>1632.26</v>
      </c>
    </row>
    <row r="41" spans="2:10" x14ac:dyDescent="0.25">
      <c r="B41" s="179">
        <v>14</v>
      </c>
      <c r="C41" s="180">
        <v>34502364</v>
      </c>
      <c r="D41" s="180" t="s">
        <v>1355</v>
      </c>
      <c r="E41" s="180" t="s">
        <v>1339</v>
      </c>
      <c r="F41" s="181">
        <v>43661</v>
      </c>
      <c r="G41" s="181">
        <v>43688</v>
      </c>
      <c r="H41" s="182">
        <v>111737</v>
      </c>
      <c r="I41" s="183">
        <v>1.28</v>
      </c>
      <c r="J41" s="183">
        <f t="shared" si="0"/>
        <v>143.02000000000001</v>
      </c>
    </row>
    <row r="42" spans="2:10" x14ac:dyDescent="0.25">
      <c r="B42" s="179">
        <v>15</v>
      </c>
      <c r="C42" s="180">
        <v>34557245</v>
      </c>
      <c r="D42" s="180" t="s">
        <v>1356</v>
      </c>
      <c r="E42" s="180" t="s">
        <v>1339</v>
      </c>
      <c r="F42" s="181">
        <v>43648</v>
      </c>
      <c r="G42" s="181">
        <v>43674</v>
      </c>
      <c r="H42" s="182">
        <v>14204</v>
      </c>
      <c r="I42" s="183">
        <v>1.28</v>
      </c>
      <c r="J42" s="183">
        <f t="shared" si="0"/>
        <v>18.18</v>
      </c>
    </row>
    <row r="43" spans="2:10" ht="15.75" customHeight="1" x14ac:dyDescent="0.25">
      <c r="B43" s="179">
        <v>16</v>
      </c>
      <c r="C43" s="180">
        <v>34559424</v>
      </c>
      <c r="D43" s="180" t="s">
        <v>1357</v>
      </c>
      <c r="E43" s="180" t="s">
        <v>1339</v>
      </c>
      <c r="F43" s="181">
        <v>43647</v>
      </c>
      <c r="G43" s="181">
        <v>43737</v>
      </c>
      <c r="H43" s="182">
        <v>598905</v>
      </c>
      <c r="I43" s="183">
        <v>1.28</v>
      </c>
      <c r="J43" s="183">
        <f t="shared" si="0"/>
        <v>766.6</v>
      </c>
    </row>
    <row r="44" spans="2:10" x14ac:dyDescent="0.25">
      <c r="B44" s="179">
        <v>17</v>
      </c>
      <c r="C44" s="180">
        <v>34559543</v>
      </c>
      <c r="D44" s="180" t="s">
        <v>1358</v>
      </c>
      <c r="E44" s="180" t="s">
        <v>1339</v>
      </c>
      <c r="F44" s="181">
        <v>43647</v>
      </c>
      <c r="G44" s="181">
        <v>43695</v>
      </c>
      <c r="H44" s="182">
        <v>203977</v>
      </c>
      <c r="I44" s="183">
        <v>1.28</v>
      </c>
      <c r="J44" s="183">
        <f t="shared" si="0"/>
        <v>261.08999999999997</v>
      </c>
    </row>
    <row r="45" spans="2:10" x14ac:dyDescent="0.25">
      <c r="B45" s="179">
        <v>18</v>
      </c>
      <c r="C45" s="180">
        <v>34560126</v>
      </c>
      <c r="D45" s="180" t="s">
        <v>1359</v>
      </c>
      <c r="E45" s="180" t="s">
        <v>1339</v>
      </c>
      <c r="F45" s="181">
        <v>43647</v>
      </c>
      <c r="G45" s="181">
        <v>43695</v>
      </c>
      <c r="H45" s="182">
        <v>23140</v>
      </c>
      <c r="I45" s="183">
        <v>1.28</v>
      </c>
      <c r="J45" s="183">
        <f t="shared" si="0"/>
        <v>29.62</v>
      </c>
    </row>
    <row r="46" spans="2:10" x14ac:dyDescent="0.25">
      <c r="B46" s="179">
        <v>19</v>
      </c>
      <c r="C46" s="180">
        <v>34563543</v>
      </c>
      <c r="D46" s="180" t="s">
        <v>1360</v>
      </c>
      <c r="E46" s="180" t="s">
        <v>1339</v>
      </c>
      <c r="F46" s="181">
        <v>43647</v>
      </c>
      <c r="G46" s="181">
        <v>43674</v>
      </c>
      <c r="H46" s="182">
        <v>699589</v>
      </c>
      <c r="I46" s="183">
        <v>1.28</v>
      </c>
      <c r="J46" s="183">
        <f t="shared" si="0"/>
        <v>895.47</v>
      </c>
    </row>
    <row r="47" spans="2:10" x14ac:dyDescent="0.25">
      <c r="B47" s="179">
        <v>20</v>
      </c>
      <c r="C47" s="180">
        <v>34564347</v>
      </c>
      <c r="D47" s="180" t="s">
        <v>1361</v>
      </c>
      <c r="E47" s="180" t="s">
        <v>1339</v>
      </c>
      <c r="F47" s="181">
        <v>43648</v>
      </c>
      <c r="G47" s="181">
        <v>43674</v>
      </c>
      <c r="H47" s="182">
        <v>250658</v>
      </c>
      <c r="I47" s="183">
        <v>1.28</v>
      </c>
      <c r="J47" s="183">
        <f t="shared" si="0"/>
        <v>320.83999999999997</v>
      </c>
    </row>
    <row r="48" spans="2:10" x14ac:dyDescent="0.25">
      <c r="B48" s="179">
        <v>21</v>
      </c>
      <c r="C48" s="180">
        <v>34598551</v>
      </c>
      <c r="D48" s="180" t="s">
        <v>1362</v>
      </c>
      <c r="E48" s="180" t="s">
        <v>1339</v>
      </c>
      <c r="F48" s="181">
        <v>43643</v>
      </c>
      <c r="G48" s="181">
        <v>43661</v>
      </c>
      <c r="H48" s="182">
        <v>162928</v>
      </c>
      <c r="I48" s="183">
        <v>1.28</v>
      </c>
      <c r="J48" s="183">
        <f t="shared" si="0"/>
        <v>208.55</v>
      </c>
    </row>
    <row r="49" spans="2:13" x14ac:dyDescent="0.25">
      <c r="B49" s="179">
        <v>22</v>
      </c>
      <c r="C49" s="180">
        <v>35011688</v>
      </c>
      <c r="D49" s="180" t="s">
        <v>1363</v>
      </c>
      <c r="E49" s="180" t="s">
        <v>1339</v>
      </c>
      <c r="F49" s="181">
        <v>43305</v>
      </c>
      <c r="G49" s="181">
        <v>43684</v>
      </c>
      <c r="H49" s="182">
        <v>412756</v>
      </c>
      <c r="I49" s="183">
        <v>1.28</v>
      </c>
      <c r="J49" s="183">
        <f t="shared" si="0"/>
        <v>528.33000000000004</v>
      </c>
    </row>
    <row r="50" spans="2:13" x14ac:dyDescent="0.25">
      <c r="B50" s="43"/>
      <c r="C50" s="43"/>
      <c r="F50" s="184"/>
      <c r="G50" s="184"/>
      <c r="H50" s="151"/>
      <c r="I50" s="151"/>
      <c r="J50" s="200"/>
      <c r="L50" s="111"/>
    </row>
    <row r="51" spans="2:13" x14ac:dyDescent="0.25">
      <c r="B51" s="43"/>
      <c r="C51" s="42"/>
      <c r="F51" s="17"/>
      <c r="G51" s="18"/>
      <c r="H51" s="17"/>
      <c r="I51" s="197"/>
      <c r="J51" s="198"/>
      <c r="L51" s="111"/>
    </row>
    <row r="52" spans="2:13" x14ac:dyDescent="0.25">
      <c r="B52" s="43"/>
      <c r="C52" s="42"/>
      <c r="F52" s="151"/>
      <c r="H52" s="151"/>
      <c r="I52" s="200"/>
      <c r="J52" s="201"/>
      <c r="L52" s="111"/>
    </row>
    <row r="53" spans="2:13" x14ac:dyDescent="0.25">
      <c r="B53" s="43"/>
      <c r="C53" s="42"/>
      <c r="F53" s="44" t="s">
        <v>142</v>
      </c>
      <c r="H53" s="151">
        <v>6528653</v>
      </c>
      <c r="I53" s="200"/>
      <c r="J53" s="226">
        <f>SUM(J28:J51)</f>
        <v>8356.6500000000015</v>
      </c>
      <c r="M53" s="224"/>
    </row>
    <row r="54" spans="2:13" x14ac:dyDescent="0.25">
      <c r="B54" s="43"/>
      <c r="C54" s="42"/>
      <c r="F54" s="127"/>
      <c r="G54" s="151"/>
      <c r="I54" s="151"/>
      <c r="J54" s="200"/>
    </row>
    <row r="55" spans="2:13" x14ac:dyDescent="0.25">
      <c r="B55" s="30" t="s">
        <v>143</v>
      </c>
      <c r="C55" s="22"/>
      <c r="D55" s="33"/>
      <c r="E55" s="22"/>
      <c r="F55" s="22"/>
      <c r="G55" s="22"/>
      <c r="H55" s="22"/>
      <c r="I55" s="22"/>
      <c r="J55" s="23"/>
    </row>
    <row r="56" spans="2:13" x14ac:dyDescent="0.25">
      <c r="B56" s="79"/>
      <c r="C56" s="79"/>
      <c r="D56" s="79"/>
      <c r="E56" s="79"/>
      <c r="F56" s="79"/>
      <c r="G56" s="79"/>
      <c r="H56" s="79"/>
      <c r="I56" s="79"/>
      <c r="J56" s="79"/>
    </row>
    <row r="57" spans="2:13" x14ac:dyDescent="0.25">
      <c r="B57" s="160"/>
      <c r="C57" s="160"/>
      <c r="D57" s="160"/>
      <c r="E57" s="160"/>
      <c r="F57" s="160"/>
      <c r="G57" s="160"/>
      <c r="H57" s="160"/>
      <c r="I57" s="160"/>
      <c r="J57" s="160"/>
    </row>
    <row r="58" spans="2:13" x14ac:dyDescent="0.25">
      <c r="B58" s="7" t="s">
        <v>144</v>
      </c>
      <c r="J58" s="127"/>
    </row>
    <row r="60" spans="2:13" x14ac:dyDescent="0.25">
      <c r="B60" s="12" t="s">
        <v>4</v>
      </c>
      <c r="C60" s="154"/>
      <c r="D60" s="27"/>
      <c r="E60" s="11" t="s">
        <v>0</v>
      </c>
      <c r="F60" s="9" t="str">
        <f>J1</f>
        <v>08/06/2019</v>
      </c>
    </row>
    <row r="61" spans="2:13" x14ac:dyDescent="0.25">
      <c r="B61" s="6" t="s">
        <v>8</v>
      </c>
      <c r="D61" s="28"/>
      <c r="E61" s="19" t="s">
        <v>2</v>
      </c>
      <c r="F61" s="10">
        <f>J2</f>
        <v>8550</v>
      </c>
    </row>
    <row r="62" spans="2:13" x14ac:dyDescent="0.25">
      <c r="B62" s="13" t="s">
        <v>6</v>
      </c>
      <c r="D62" s="28"/>
      <c r="E62" s="19" t="s">
        <v>145</v>
      </c>
      <c r="F62" s="10" t="s">
        <v>1339</v>
      </c>
      <c r="I62" s="8" t="s">
        <v>146</v>
      </c>
      <c r="J62" s="204">
        <f>SUM(J28:J51)</f>
        <v>8356.6500000000015</v>
      </c>
    </row>
    <row r="63" spans="2:13" x14ac:dyDescent="0.25">
      <c r="B63" s="14" t="s">
        <v>7</v>
      </c>
      <c r="C63" s="155"/>
      <c r="D63" s="29"/>
      <c r="E63" s="78" t="s">
        <v>33</v>
      </c>
      <c r="F63" s="10" t="s">
        <v>1339</v>
      </c>
      <c r="G63" s="140"/>
      <c r="H63" s="77"/>
      <c r="I63" s="87"/>
    </row>
    <row r="64" spans="2:13" x14ac:dyDescent="0.25">
      <c r="C64" s="3"/>
      <c r="D64" s="3"/>
      <c r="E64" s="2"/>
      <c r="F64" s="77"/>
      <c r="G64" s="77"/>
      <c r="H64" s="77"/>
      <c r="I64" s="77"/>
    </row>
    <row r="65" spans="3:7" x14ac:dyDescent="0.25">
      <c r="C65" s="3"/>
      <c r="D65" s="3"/>
      <c r="E65" s="2"/>
      <c r="F65" s="2"/>
      <c r="G65" s="2"/>
    </row>
    <row r="66" spans="3:7" x14ac:dyDescent="0.25">
      <c r="C66" s="3"/>
      <c r="D66" s="3"/>
      <c r="E66" s="2"/>
      <c r="F66" s="2"/>
      <c r="G66" s="2"/>
    </row>
    <row r="67" spans="3:7" x14ac:dyDescent="0.25">
      <c r="C67" s="3"/>
      <c r="D67" s="3"/>
      <c r="E67" s="2"/>
      <c r="F67" s="2"/>
      <c r="G67" s="2"/>
    </row>
    <row r="68" spans="3:7" x14ac:dyDescent="0.25">
      <c r="C68" s="3"/>
      <c r="D68" s="3"/>
      <c r="E68" s="2"/>
      <c r="F68" s="2"/>
      <c r="G68" s="2"/>
    </row>
    <row r="69" spans="3:7" x14ac:dyDescent="0.25">
      <c r="C69" s="3"/>
      <c r="D69" s="3"/>
      <c r="E69" s="2"/>
      <c r="F69" s="2"/>
      <c r="G69" s="2"/>
    </row>
    <row r="70" spans="3:7" x14ac:dyDescent="0.25">
      <c r="C70" s="3"/>
      <c r="D70" s="3"/>
      <c r="E70" s="2"/>
      <c r="F70" s="2"/>
      <c r="G70" s="2"/>
    </row>
    <row r="71" spans="3:7" x14ac:dyDescent="0.25">
      <c r="C71" s="3"/>
      <c r="D71" s="3"/>
      <c r="E71" s="2"/>
      <c r="F71" s="2"/>
      <c r="G71" s="2"/>
    </row>
    <row r="72" spans="3:7" x14ac:dyDescent="0.25">
      <c r="C72" s="3"/>
      <c r="D72" s="3"/>
      <c r="E72" s="2"/>
      <c r="F72" s="2"/>
      <c r="G72" s="2"/>
    </row>
    <row r="73" spans="3:7" x14ac:dyDescent="0.25">
      <c r="C73" s="3"/>
      <c r="D73" s="3"/>
      <c r="E73" s="2"/>
      <c r="F73" s="2"/>
      <c r="G73" s="2"/>
    </row>
    <row r="74" spans="3:7" x14ac:dyDescent="0.25">
      <c r="C74" s="3"/>
      <c r="D74" s="3"/>
      <c r="E74" s="2"/>
      <c r="F74" s="2"/>
      <c r="G74" s="2"/>
    </row>
    <row r="75" spans="3:7" x14ac:dyDescent="0.25">
      <c r="C75" s="3"/>
      <c r="D75" s="3"/>
      <c r="E75" s="2"/>
      <c r="F75" s="2"/>
      <c r="G75" s="2"/>
    </row>
    <row r="76" spans="3:7" x14ac:dyDescent="0.25">
      <c r="C76" s="3"/>
      <c r="D76" s="3"/>
      <c r="E76" s="2"/>
      <c r="F76" s="2"/>
      <c r="G76" s="2"/>
    </row>
    <row r="77" spans="3:7" x14ac:dyDescent="0.25">
      <c r="C77" s="3"/>
      <c r="D77" s="3"/>
      <c r="E77" s="2"/>
      <c r="F77" s="2"/>
      <c r="G77" s="2"/>
    </row>
  </sheetData>
  <mergeCells count="11">
    <mergeCell ref="H5:J5"/>
    <mergeCell ref="H4:J4"/>
    <mergeCell ref="D21:E21"/>
    <mergeCell ref="H6:J6"/>
    <mergeCell ref="H7:J7"/>
    <mergeCell ref="H8:J8"/>
    <mergeCell ref="H13:J13"/>
    <mergeCell ref="H11:J11"/>
    <mergeCell ref="H9:J9"/>
    <mergeCell ref="H12:J12"/>
    <mergeCell ref="H15:J15"/>
  </mergeCells>
  <hyperlinks>
    <hyperlink ref="B10" r:id="rId1" xr:uid="{00000000-0004-0000-0B00-000000000000}"/>
    <hyperlink ref="D15" r:id="rId2" xr:uid="{00000000-0004-0000-0B00-000001000000}"/>
    <hyperlink ref="B10" r:id="rId3" xr:uid="{00000000-0004-0000-0B00-000002000000}"/>
    <hyperlink ref="D15" r:id="rId4" xr:uid="{00000000-0004-0000-0B00-000003000000}"/>
    <hyperlink ref="B10" r:id="rId5" xr:uid="{00000000-0004-0000-0B00-000004000000}"/>
    <hyperlink ref="D15" r:id="rId6" xr:uid="{00000000-0004-0000-0B00-000005000000}"/>
    <hyperlink ref="B10" r:id="rId7" xr:uid="{00000000-0004-0000-0B00-000006000000}"/>
    <hyperlink ref="D15" r:id="rId8" xr:uid="{00000000-0004-0000-0B00-000007000000}"/>
    <hyperlink ref="B10" r:id="rId9" xr:uid="{00000000-0004-0000-0B00-000008000000}"/>
    <hyperlink ref="D15" r:id="rId10" xr:uid="{00000000-0004-0000-0B00-000009000000}"/>
    <hyperlink ref="B10" r:id="rId11" xr:uid="{00000000-0004-0000-0B00-00000A000000}"/>
    <hyperlink ref="D15" r:id="rId12" xr:uid="{00000000-0004-0000-0B00-00000B000000}"/>
    <hyperlink ref="B10" r:id="rId13" xr:uid="{00000000-0004-0000-0B00-00000C000000}"/>
    <hyperlink ref="D15" r:id="rId14" xr:uid="{00000000-0004-0000-0B00-00000D000000}"/>
    <hyperlink ref="B10" r:id="rId15" xr:uid="{00000000-0004-0000-0B00-00000E000000}"/>
    <hyperlink ref="D15" r:id="rId16" xr:uid="{00000000-0004-0000-0B00-00000F000000}"/>
    <hyperlink ref="B10" r:id="rId17" xr:uid="{00000000-0004-0000-0B00-000010000000}"/>
    <hyperlink ref="D15" r:id="rId18" xr:uid="{00000000-0004-0000-0B00-000011000000}"/>
    <hyperlink ref="B10" r:id="rId19" xr:uid="{00000000-0004-0000-0B00-000012000000}"/>
    <hyperlink ref="D15" r:id="rId20" xr:uid="{00000000-0004-0000-0B00-000013000000}"/>
    <hyperlink ref="B10" r:id="rId21" xr:uid="{00000000-0004-0000-0B00-000014000000}"/>
    <hyperlink ref="D15" r:id="rId22" xr:uid="{00000000-0004-0000-0B00-000015000000}"/>
    <hyperlink ref="B10" r:id="rId23" xr:uid="{00000000-0004-0000-0B00-000016000000}"/>
    <hyperlink ref="D15" r:id="rId24" xr:uid="{00000000-0004-0000-0B00-000017000000}"/>
    <hyperlink ref="B10" r:id="rId25" xr:uid="{00000000-0004-0000-0B00-000018000000}"/>
    <hyperlink ref="D15" r:id="rId26" xr:uid="{00000000-0004-0000-0B00-000019000000}"/>
    <hyperlink ref="B10" r:id="rId27" xr:uid="{00000000-0004-0000-0B00-00001A000000}"/>
    <hyperlink ref="D15" r:id="rId28" xr:uid="{00000000-0004-0000-0B00-00001B000000}"/>
    <hyperlink ref="B10" r:id="rId29" xr:uid="{00000000-0004-0000-0B00-00001C000000}"/>
    <hyperlink ref="D15" r:id="rId30" xr:uid="{00000000-0004-0000-0B00-00001D000000}"/>
    <hyperlink ref="B10" r:id="rId31" xr:uid="{00000000-0004-0000-0B00-00001E000000}"/>
    <hyperlink ref="D15" r:id="rId32" xr:uid="{00000000-0004-0000-0B00-00001F000000}"/>
    <hyperlink ref="B10" r:id="rId33" xr:uid="{00000000-0004-0000-0B00-000020000000}"/>
    <hyperlink ref="D15" r:id="rId34" xr:uid="{00000000-0004-0000-0B00-000021000000}"/>
    <hyperlink ref="B10" r:id="rId35" xr:uid="{00000000-0004-0000-0B00-000022000000}"/>
    <hyperlink ref="D15" r:id="rId36" xr:uid="{00000000-0004-0000-0B00-000023000000}"/>
    <hyperlink ref="B10" r:id="rId37" xr:uid="{00000000-0004-0000-0B00-000024000000}"/>
    <hyperlink ref="D15" r:id="rId38" xr:uid="{00000000-0004-0000-0B00-000025000000}"/>
    <hyperlink ref="B10" r:id="rId39" xr:uid="{00000000-0004-0000-0B00-000026000000}"/>
    <hyperlink ref="D15" r:id="rId40" xr:uid="{00000000-0004-0000-0B00-000027000000}"/>
  </hyperlinks>
  <printOptions horizontalCentered="1"/>
  <pageMargins left="0.5" right="0.5" top="0.5" bottom="0.6" header="0.2" footer="0.2"/>
  <pageSetup scale="67" fitToHeight="0" orientation="landscape"/>
  <headerFooter>
    <oddHeader>&amp;C&amp;"Arial,Italic"&amp;8 &amp;F</oddHeader>
    <oddFooter>&amp;C&amp;8 Confidential and proprietary information.  Unauthorized distribution or disclosure is prohibited.
© 2018 Canoe Ventures, LLC.  All rights reserved.&amp;R&amp;8 Page &amp;P of &amp;N</oddFooter>
  </headerFooter>
  <drawing r:id="rId4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>
    <pageSetUpPr fitToPage="1"/>
  </sheetPr>
  <dimension ref="A1:L1878"/>
  <sheetViews>
    <sheetView showGridLines="0" topLeftCell="D1" zoomScale="85" zoomScaleNormal="85" zoomScalePageLayoutView="80" workbookViewId="0">
      <selection activeCell="J3" sqref="J3"/>
    </sheetView>
  </sheetViews>
  <sheetFormatPr defaultColWidth="8.7109375" defaultRowHeight="15.75" x14ac:dyDescent="0.25"/>
  <cols>
    <col min="1" max="1" width="1.42578125" style="157" customWidth="1"/>
    <col min="2" max="2" width="10.140625" style="157" customWidth="1"/>
    <col min="3" max="3" width="16.28515625" style="157" customWidth="1"/>
    <col min="4" max="4" width="118.140625" style="157" customWidth="1"/>
    <col min="5" max="5" width="15.7109375" style="157" bestFit="1" customWidth="1"/>
    <col min="6" max="7" width="22.5703125" style="157" customWidth="1"/>
    <col min="8" max="8" width="22.7109375" style="157" customWidth="1"/>
    <col min="9" max="9" width="17.7109375" style="157" customWidth="1"/>
    <col min="10" max="10" width="22.5703125" style="157" customWidth="1"/>
    <col min="11" max="11" width="2.7109375" style="157" customWidth="1"/>
    <col min="12" max="12" width="12.28515625" style="157" customWidth="1"/>
    <col min="13" max="13" width="8.7109375" style="157" customWidth="1"/>
    <col min="14" max="16384" width="8.7109375" style="157"/>
  </cols>
  <sheetData>
    <row r="1" spans="1:10" x14ac:dyDescent="0.25">
      <c r="B1" s="156"/>
      <c r="C1" s="156"/>
      <c r="D1" s="156"/>
      <c r="E1" s="156"/>
      <c r="F1" s="156"/>
      <c r="G1" s="162"/>
      <c r="H1" s="162"/>
      <c r="I1" s="21" t="s">
        <v>0</v>
      </c>
      <c r="J1" s="170" t="s">
        <v>1</v>
      </c>
    </row>
    <row r="2" spans="1:10" x14ac:dyDescent="0.25">
      <c r="B2" s="156"/>
      <c r="C2" s="156"/>
      <c r="D2" s="156"/>
      <c r="E2" s="156"/>
      <c r="F2" s="156"/>
      <c r="G2" s="156"/>
      <c r="H2" s="156"/>
      <c r="I2" s="21" t="s">
        <v>2</v>
      </c>
      <c r="J2" s="170">
        <v>8551</v>
      </c>
    </row>
    <row r="3" spans="1:10" x14ac:dyDescent="0.25">
      <c r="B3" s="156"/>
      <c r="C3" s="156"/>
      <c r="D3" s="156"/>
      <c r="E3" s="156"/>
      <c r="F3" s="156"/>
      <c r="G3" s="164"/>
      <c r="H3" s="164"/>
      <c r="I3" s="164"/>
      <c r="J3" s="164"/>
    </row>
    <row r="4" spans="1:10" x14ac:dyDescent="0.25">
      <c r="B4" s="156"/>
      <c r="C4" s="156"/>
      <c r="D4" s="156"/>
      <c r="E4" s="156"/>
      <c r="F4" s="156"/>
      <c r="H4" s="237" t="s">
        <v>3</v>
      </c>
      <c r="I4" s="233"/>
      <c r="J4" s="238"/>
    </row>
    <row r="5" spans="1:10" x14ac:dyDescent="0.25">
      <c r="B5" s="60" t="s">
        <v>4</v>
      </c>
      <c r="C5" s="61"/>
      <c r="D5" s="61"/>
      <c r="E5" s="61"/>
      <c r="F5" s="156"/>
      <c r="H5" s="234" t="s">
        <v>5</v>
      </c>
      <c r="I5" s="235"/>
      <c r="J5" s="236"/>
    </row>
    <row r="6" spans="1:10" x14ac:dyDescent="0.25">
      <c r="B6" s="59" t="s">
        <v>6</v>
      </c>
      <c r="C6" s="156"/>
      <c r="D6" s="156"/>
      <c r="E6" s="156"/>
      <c r="F6" s="156"/>
      <c r="H6" s="232" t="s">
        <v>4</v>
      </c>
      <c r="I6" s="233"/>
      <c r="J6" s="233"/>
    </row>
    <row r="7" spans="1:10" x14ac:dyDescent="0.25">
      <c r="B7" s="59" t="s">
        <v>7</v>
      </c>
      <c r="C7" s="156"/>
      <c r="D7" s="156"/>
      <c r="E7" s="156"/>
      <c r="F7" s="156"/>
      <c r="H7" s="247" t="s">
        <v>8</v>
      </c>
      <c r="I7" s="243"/>
      <c r="J7" s="243"/>
    </row>
    <row r="8" spans="1:10" x14ac:dyDescent="0.25">
      <c r="B8" s="1" t="s">
        <v>9</v>
      </c>
      <c r="C8" s="156"/>
      <c r="D8" s="164"/>
      <c r="E8" s="164"/>
      <c r="F8" s="164"/>
      <c r="H8" s="246" t="s">
        <v>6</v>
      </c>
      <c r="I8" s="243"/>
      <c r="J8" s="243"/>
    </row>
    <row r="9" spans="1:10" x14ac:dyDescent="0.25">
      <c r="B9" s="58" t="s">
        <v>10</v>
      </c>
      <c r="C9" s="164"/>
      <c r="D9" s="156"/>
      <c r="E9" s="156"/>
      <c r="F9" s="156"/>
      <c r="H9" s="246" t="s">
        <v>7</v>
      </c>
      <c r="I9" s="243"/>
      <c r="J9" s="243"/>
    </row>
    <row r="10" spans="1:10" x14ac:dyDescent="0.25">
      <c r="C10" s="164"/>
      <c r="D10" s="156"/>
      <c r="E10" s="156"/>
      <c r="F10" s="156"/>
    </row>
    <row r="11" spans="1:10" x14ac:dyDescent="0.25">
      <c r="C11" s="57"/>
      <c r="D11" s="55"/>
      <c r="E11" s="55"/>
      <c r="F11" s="55"/>
      <c r="H11" s="245" t="s">
        <v>147</v>
      </c>
      <c r="I11" s="243"/>
      <c r="J11" s="243"/>
    </row>
    <row r="12" spans="1:10" x14ac:dyDescent="0.25">
      <c r="B12" s="50" t="s">
        <v>12</v>
      </c>
      <c r="D12" s="45" t="s">
        <v>1364</v>
      </c>
      <c r="E12" s="55"/>
      <c r="F12" s="55"/>
      <c r="H12" s="244" t="s">
        <v>14</v>
      </c>
      <c r="I12" s="243"/>
      <c r="J12" s="243"/>
    </row>
    <row r="13" spans="1:10" x14ac:dyDescent="0.25">
      <c r="C13" s="55"/>
      <c r="D13" s="45" t="s">
        <v>1365</v>
      </c>
      <c r="E13" s="55"/>
      <c r="F13" s="55"/>
      <c r="H13" s="242" t="s">
        <v>16</v>
      </c>
      <c r="I13" s="243"/>
      <c r="J13" s="243"/>
    </row>
    <row r="14" spans="1:10" x14ac:dyDescent="0.25">
      <c r="C14" s="55"/>
      <c r="D14" s="144" t="s">
        <v>1366</v>
      </c>
      <c r="E14" s="162"/>
      <c r="F14" s="162"/>
      <c r="H14" s="164"/>
      <c r="I14" s="164"/>
      <c r="J14" s="164"/>
    </row>
    <row r="15" spans="1:10" x14ac:dyDescent="0.25">
      <c r="A15" s="157" t="s">
        <v>18</v>
      </c>
      <c r="C15" s="55"/>
      <c r="D15" s="144" t="s">
        <v>1367</v>
      </c>
      <c r="E15" s="162"/>
      <c r="F15" s="162"/>
      <c r="H15" s="239" t="s">
        <v>20</v>
      </c>
      <c r="I15" s="240"/>
      <c r="J15" s="241"/>
    </row>
    <row r="16" spans="1:10" x14ac:dyDescent="0.25">
      <c r="C16" s="162"/>
      <c r="D16" s="31" t="s">
        <v>1368</v>
      </c>
      <c r="E16" s="162"/>
      <c r="G16" s="162"/>
      <c r="H16" s="158" t="s">
        <v>22</v>
      </c>
      <c r="I16" s="5" t="s">
        <v>23</v>
      </c>
      <c r="J16" s="159" t="s">
        <v>24</v>
      </c>
    </row>
    <row r="17" spans="2:12" x14ac:dyDescent="0.25">
      <c r="C17" s="162"/>
      <c r="E17" s="162"/>
      <c r="F17" s="162"/>
      <c r="G17" s="144"/>
      <c r="H17" s="46" t="s">
        <v>25</v>
      </c>
      <c r="I17" s="174">
        <v>1.28</v>
      </c>
      <c r="J17" s="47"/>
    </row>
    <row r="18" spans="2:12" x14ac:dyDescent="0.25">
      <c r="B18" s="52" t="s">
        <v>26</v>
      </c>
      <c r="D18" s="51">
        <v>43647</v>
      </c>
      <c r="E18" s="162"/>
      <c r="F18" s="162"/>
      <c r="G18" s="144"/>
      <c r="H18" s="46" t="s">
        <v>27</v>
      </c>
      <c r="I18" s="174">
        <v>1.1299999999999999</v>
      </c>
      <c r="J18" s="47"/>
    </row>
    <row r="19" spans="2:12" x14ac:dyDescent="0.25">
      <c r="B19" s="52" t="s">
        <v>28</v>
      </c>
      <c r="D19" s="51">
        <v>43677</v>
      </c>
      <c r="E19" s="162"/>
      <c r="F19" s="162"/>
      <c r="G19" s="144"/>
      <c r="H19" s="46" t="s">
        <v>29</v>
      </c>
      <c r="I19" s="174">
        <v>0.9900000000000001</v>
      </c>
      <c r="J19" s="47"/>
    </row>
    <row r="20" spans="2:12" x14ac:dyDescent="0.25">
      <c r="B20" s="50" t="s">
        <v>30</v>
      </c>
      <c r="D20" s="166" t="s">
        <v>1364</v>
      </c>
      <c r="E20" s="162"/>
      <c r="F20" s="162"/>
      <c r="G20" s="144"/>
      <c r="H20" s="46" t="s">
        <v>32</v>
      </c>
      <c r="I20" s="174">
        <v>0.85000000000000009</v>
      </c>
      <c r="J20" s="47"/>
    </row>
    <row r="21" spans="2:12" ht="15.75" customHeight="1" x14ac:dyDescent="0.25">
      <c r="B21" s="123" t="s">
        <v>33</v>
      </c>
      <c r="D21" s="253" t="s">
        <v>1369</v>
      </c>
      <c r="E21" s="140"/>
      <c r="F21" s="140"/>
      <c r="G21" s="144"/>
      <c r="H21" s="46" t="s">
        <v>153</v>
      </c>
      <c r="I21" s="174">
        <v>0.71000000000000008</v>
      </c>
      <c r="J21" s="47"/>
    </row>
    <row r="22" spans="2:12" x14ac:dyDescent="0.25">
      <c r="D22" s="243"/>
      <c r="E22" s="162"/>
      <c r="F22" s="162"/>
      <c r="G22" s="144"/>
      <c r="H22" s="46" t="s">
        <v>37</v>
      </c>
      <c r="I22" s="174">
        <v>0.6100000000000001</v>
      </c>
      <c r="J22" s="47"/>
      <c r="K22" s="144"/>
      <c r="L22" s="122"/>
    </row>
    <row r="23" spans="2:12" x14ac:dyDescent="0.25">
      <c r="B23" s="7" t="s">
        <v>36</v>
      </c>
      <c r="D23" s="16">
        <v>2956283115</v>
      </c>
      <c r="E23" s="162"/>
      <c r="F23" s="162"/>
      <c r="G23" s="144"/>
      <c r="H23" s="175" t="s">
        <v>38</v>
      </c>
      <c r="I23" s="176">
        <v>0.58000000000000007</v>
      </c>
      <c r="J23" s="219">
        <v>3414007796</v>
      </c>
      <c r="K23" s="144"/>
      <c r="L23" s="151"/>
    </row>
    <row r="24" spans="2:12" x14ac:dyDescent="0.25">
      <c r="B24" s="7"/>
      <c r="D24" s="16"/>
      <c r="E24" s="162"/>
      <c r="F24" s="162"/>
      <c r="G24" s="144"/>
      <c r="H24" s="46" t="s">
        <v>39</v>
      </c>
      <c r="I24" s="174">
        <v>0.55000000000000004</v>
      </c>
      <c r="J24" s="47"/>
      <c r="K24" s="144"/>
      <c r="L24" s="151"/>
    </row>
    <row r="25" spans="2:12" x14ac:dyDescent="0.25">
      <c r="B25" s="7"/>
      <c r="D25" s="16"/>
      <c r="E25" s="162"/>
      <c r="F25" s="162"/>
      <c r="G25" s="144"/>
      <c r="H25" s="46" t="s">
        <v>970</v>
      </c>
      <c r="I25" s="174">
        <v>0.5</v>
      </c>
      <c r="J25" s="47"/>
      <c r="K25" s="144"/>
    </row>
    <row r="26" spans="2:12" x14ac:dyDescent="0.25">
      <c r="B26" s="7"/>
      <c r="D26" s="16"/>
      <c r="E26" s="162"/>
      <c r="F26" s="162"/>
      <c r="G26" s="162"/>
      <c r="H26" s="144"/>
      <c r="I26" s="46"/>
      <c r="J26" s="174"/>
      <c r="K26" s="45"/>
    </row>
    <row r="27" spans="2:12" ht="31.5" customHeight="1" x14ac:dyDescent="0.25">
      <c r="B27" s="167" t="s">
        <v>41</v>
      </c>
      <c r="C27" s="168" t="s">
        <v>42</v>
      </c>
      <c r="D27" s="168" t="s">
        <v>43</v>
      </c>
      <c r="E27" s="168" t="s">
        <v>44</v>
      </c>
      <c r="F27" s="169" t="s">
        <v>45</v>
      </c>
      <c r="G27" s="169" t="s">
        <v>46</v>
      </c>
      <c r="H27" s="169" t="s">
        <v>47</v>
      </c>
      <c r="I27" s="169" t="s">
        <v>23</v>
      </c>
      <c r="J27" s="152" t="s">
        <v>48</v>
      </c>
    </row>
    <row r="28" spans="2:12" x14ac:dyDescent="0.25">
      <c r="B28" s="179">
        <v>1</v>
      </c>
      <c r="C28" s="180">
        <v>738653</v>
      </c>
      <c r="D28" s="180" t="s">
        <v>1370</v>
      </c>
      <c r="E28" s="180" t="s">
        <v>1371</v>
      </c>
      <c r="F28" s="181">
        <v>40841</v>
      </c>
      <c r="G28" s="181">
        <v>43769</v>
      </c>
      <c r="H28" s="182">
        <v>1652</v>
      </c>
      <c r="I28" s="183">
        <v>0.61</v>
      </c>
      <c r="J28" s="183">
        <f t="shared" ref="J28:J91" si="0">ROUND(H28*(I28/1000),2)</f>
        <v>1.01</v>
      </c>
    </row>
    <row r="29" spans="2:12" ht="16.5" customHeight="1" thickBot="1" x14ac:dyDescent="0.3">
      <c r="B29" s="179">
        <v>2</v>
      </c>
      <c r="C29" s="180">
        <v>738653</v>
      </c>
      <c r="D29" s="180" t="s">
        <v>1370</v>
      </c>
      <c r="E29" s="180" t="s">
        <v>1372</v>
      </c>
      <c r="F29" s="181">
        <v>40841</v>
      </c>
      <c r="G29" s="181">
        <v>43769</v>
      </c>
      <c r="H29" s="182">
        <v>18267</v>
      </c>
      <c r="I29" s="183">
        <v>0.61</v>
      </c>
      <c r="J29" s="183">
        <f t="shared" si="0"/>
        <v>11.14</v>
      </c>
    </row>
    <row r="30" spans="2:12" ht="16.5" customHeight="1" thickTop="1" x14ac:dyDescent="0.25">
      <c r="B30" s="179">
        <v>3</v>
      </c>
      <c r="C30" s="180">
        <v>2979519</v>
      </c>
      <c r="D30" s="180" t="s">
        <v>1373</v>
      </c>
      <c r="E30" s="180" t="s">
        <v>1374</v>
      </c>
      <c r="F30" s="181">
        <v>43284</v>
      </c>
      <c r="G30" s="181">
        <v>43817</v>
      </c>
      <c r="H30" s="182">
        <v>664995</v>
      </c>
      <c r="I30" s="183">
        <v>0.61</v>
      </c>
      <c r="J30" s="183">
        <f t="shared" si="0"/>
        <v>405.65</v>
      </c>
    </row>
    <row r="31" spans="2:12" x14ac:dyDescent="0.25">
      <c r="B31" s="179">
        <v>4</v>
      </c>
      <c r="C31" s="180">
        <v>12544567</v>
      </c>
      <c r="D31" s="180" t="s">
        <v>1375</v>
      </c>
      <c r="E31" s="180" t="s">
        <v>1376</v>
      </c>
      <c r="F31" s="181">
        <v>42457</v>
      </c>
      <c r="G31" s="181">
        <v>43830</v>
      </c>
      <c r="H31" s="182">
        <v>4042198</v>
      </c>
      <c r="I31" s="183">
        <v>0.61</v>
      </c>
      <c r="J31" s="183">
        <f t="shared" si="0"/>
        <v>2465.7399999999998</v>
      </c>
    </row>
    <row r="32" spans="2:12" x14ac:dyDescent="0.25">
      <c r="B32" s="179">
        <v>5</v>
      </c>
      <c r="C32" s="180">
        <v>18279960</v>
      </c>
      <c r="D32" s="180" t="s">
        <v>1377</v>
      </c>
      <c r="E32" s="180" t="s">
        <v>1378</v>
      </c>
      <c r="F32" s="181">
        <v>43472</v>
      </c>
      <c r="G32" s="181">
        <v>44196</v>
      </c>
      <c r="H32" s="182">
        <v>436</v>
      </c>
      <c r="I32" s="183">
        <v>0.61</v>
      </c>
      <c r="J32" s="183">
        <f t="shared" si="0"/>
        <v>0.27</v>
      </c>
    </row>
    <row r="33" spans="2:10" x14ac:dyDescent="0.25">
      <c r="B33" s="179">
        <v>6</v>
      </c>
      <c r="C33" s="180">
        <v>18279960</v>
      </c>
      <c r="D33" s="180" t="s">
        <v>1377</v>
      </c>
      <c r="E33" s="180" t="s">
        <v>1379</v>
      </c>
      <c r="F33" s="181">
        <v>43472</v>
      </c>
      <c r="G33" s="181">
        <v>44196</v>
      </c>
      <c r="H33" s="182">
        <v>3891739</v>
      </c>
      <c r="I33" s="183">
        <v>0.61</v>
      </c>
      <c r="J33" s="183">
        <f t="shared" si="0"/>
        <v>2373.96</v>
      </c>
    </row>
    <row r="34" spans="2:10" x14ac:dyDescent="0.25">
      <c r="B34" s="179">
        <v>7</v>
      </c>
      <c r="C34" s="180">
        <v>18279960</v>
      </c>
      <c r="D34" s="180" t="s">
        <v>1377</v>
      </c>
      <c r="E34" s="180" t="s">
        <v>1380</v>
      </c>
      <c r="F34" s="181">
        <v>43472</v>
      </c>
      <c r="G34" s="181">
        <v>44196</v>
      </c>
      <c r="H34" s="182">
        <v>886445</v>
      </c>
      <c r="I34" s="183">
        <v>0.61</v>
      </c>
      <c r="J34" s="183">
        <f t="shared" si="0"/>
        <v>540.73</v>
      </c>
    </row>
    <row r="35" spans="2:10" x14ac:dyDescent="0.25">
      <c r="B35" s="179">
        <v>8</v>
      </c>
      <c r="C35" s="180">
        <v>18279960</v>
      </c>
      <c r="D35" s="180" t="s">
        <v>1377</v>
      </c>
      <c r="E35" s="180" t="s">
        <v>1381</v>
      </c>
      <c r="F35" s="181">
        <v>43472</v>
      </c>
      <c r="G35" s="181">
        <v>44196</v>
      </c>
      <c r="H35" s="182">
        <v>381109</v>
      </c>
      <c r="I35" s="183">
        <v>0.61</v>
      </c>
      <c r="J35" s="183">
        <f t="shared" si="0"/>
        <v>232.48</v>
      </c>
    </row>
    <row r="36" spans="2:10" ht="15.75" customHeight="1" x14ac:dyDescent="0.25">
      <c r="B36" s="179">
        <v>9</v>
      </c>
      <c r="C36" s="180">
        <v>22422316</v>
      </c>
      <c r="D36" s="180" t="s">
        <v>1382</v>
      </c>
      <c r="E36" s="180" t="s">
        <v>1374</v>
      </c>
      <c r="F36" s="181">
        <v>43654</v>
      </c>
      <c r="G36" s="181">
        <v>43688</v>
      </c>
      <c r="H36" s="182">
        <v>5430373</v>
      </c>
      <c r="I36" s="183">
        <v>0.61</v>
      </c>
      <c r="J36" s="183">
        <f t="shared" si="0"/>
        <v>3312.53</v>
      </c>
    </row>
    <row r="37" spans="2:10" x14ac:dyDescent="0.25">
      <c r="B37" s="179">
        <v>10</v>
      </c>
      <c r="C37" s="180">
        <v>22422316</v>
      </c>
      <c r="D37" s="180" t="s">
        <v>1382</v>
      </c>
      <c r="E37" s="180" t="s">
        <v>1383</v>
      </c>
      <c r="F37" s="181">
        <v>43654</v>
      </c>
      <c r="G37" s="181">
        <v>43688</v>
      </c>
      <c r="H37" s="182">
        <v>214952</v>
      </c>
      <c r="I37" s="183">
        <v>0.61</v>
      </c>
      <c r="J37" s="183">
        <f t="shared" si="0"/>
        <v>131.12</v>
      </c>
    </row>
    <row r="38" spans="2:10" x14ac:dyDescent="0.25">
      <c r="B38" s="179">
        <v>11</v>
      </c>
      <c r="C38" s="180">
        <v>22422316</v>
      </c>
      <c r="D38" s="180" t="s">
        <v>1382</v>
      </c>
      <c r="E38" s="180" t="s">
        <v>1376</v>
      </c>
      <c r="F38" s="181">
        <v>43654</v>
      </c>
      <c r="G38" s="181">
        <v>43688</v>
      </c>
      <c r="H38" s="182">
        <v>1635729</v>
      </c>
      <c r="I38" s="183">
        <v>0.61</v>
      </c>
      <c r="J38" s="183">
        <f t="shared" si="0"/>
        <v>997.79</v>
      </c>
    </row>
    <row r="39" spans="2:10" x14ac:dyDescent="0.25">
      <c r="B39" s="179">
        <v>12</v>
      </c>
      <c r="C39" s="180">
        <v>22422316</v>
      </c>
      <c r="D39" s="180" t="s">
        <v>1382</v>
      </c>
      <c r="E39" s="180" t="s">
        <v>1384</v>
      </c>
      <c r="F39" s="181">
        <v>43654</v>
      </c>
      <c r="G39" s="181">
        <v>43688</v>
      </c>
      <c r="H39" s="182">
        <v>31573</v>
      </c>
      <c r="I39" s="183">
        <v>0.61</v>
      </c>
      <c r="J39" s="183">
        <f t="shared" si="0"/>
        <v>19.260000000000002</v>
      </c>
    </row>
    <row r="40" spans="2:10" x14ac:dyDescent="0.25">
      <c r="B40" s="179">
        <v>13</v>
      </c>
      <c r="C40" s="180">
        <v>22422316</v>
      </c>
      <c r="D40" s="180" t="s">
        <v>1382</v>
      </c>
      <c r="E40" s="180" t="s">
        <v>1378</v>
      </c>
      <c r="F40" s="181">
        <v>43654</v>
      </c>
      <c r="G40" s="181">
        <v>43688</v>
      </c>
      <c r="H40" s="182">
        <v>14908</v>
      </c>
      <c r="I40" s="183">
        <v>0.61</v>
      </c>
      <c r="J40" s="183">
        <f t="shared" si="0"/>
        <v>9.09</v>
      </c>
    </row>
    <row r="41" spans="2:10" x14ac:dyDescent="0.25">
      <c r="B41" s="179">
        <v>14</v>
      </c>
      <c r="C41" s="180">
        <v>22422316</v>
      </c>
      <c r="D41" s="180" t="s">
        <v>1382</v>
      </c>
      <c r="E41" s="180" t="s">
        <v>1379</v>
      </c>
      <c r="F41" s="181">
        <v>43654</v>
      </c>
      <c r="G41" s="181">
        <v>43688</v>
      </c>
      <c r="H41" s="182">
        <v>6565860</v>
      </c>
      <c r="I41" s="183">
        <v>0.61</v>
      </c>
      <c r="J41" s="183">
        <f t="shared" si="0"/>
        <v>4005.17</v>
      </c>
    </row>
    <row r="42" spans="2:10" x14ac:dyDescent="0.25">
      <c r="B42" s="179">
        <v>15</v>
      </c>
      <c r="C42" s="180">
        <v>22422316</v>
      </c>
      <c r="D42" s="180" t="s">
        <v>1382</v>
      </c>
      <c r="E42" s="180" t="s">
        <v>1380</v>
      </c>
      <c r="F42" s="181">
        <v>43654</v>
      </c>
      <c r="G42" s="181">
        <v>43688</v>
      </c>
      <c r="H42" s="182">
        <v>788691</v>
      </c>
      <c r="I42" s="183">
        <v>0.61</v>
      </c>
      <c r="J42" s="183">
        <f t="shared" si="0"/>
        <v>481.1</v>
      </c>
    </row>
    <row r="43" spans="2:10" x14ac:dyDescent="0.25">
      <c r="B43" s="179">
        <v>16</v>
      </c>
      <c r="C43" s="180">
        <v>22422316</v>
      </c>
      <c r="D43" s="180" t="s">
        <v>1382</v>
      </c>
      <c r="E43" s="180" t="s">
        <v>1371</v>
      </c>
      <c r="F43" s="181">
        <v>43654</v>
      </c>
      <c r="G43" s="181">
        <v>43688</v>
      </c>
      <c r="H43" s="182">
        <v>53338</v>
      </c>
      <c r="I43" s="183">
        <v>0.61</v>
      </c>
      <c r="J43" s="183">
        <f t="shared" si="0"/>
        <v>32.54</v>
      </c>
    </row>
    <row r="44" spans="2:10" x14ac:dyDescent="0.25">
      <c r="B44" s="179">
        <v>17</v>
      </c>
      <c r="C44" s="180">
        <v>22422316</v>
      </c>
      <c r="D44" s="180" t="s">
        <v>1382</v>
      </c>
      <c r="E44" s="180" t="s">
        <v>1381</v>
      </c>
      <c r="F44" s="181">
        <v>43654</v>
      </c>
      <c r="G44" s="181">
        <v>43688</v>
      </c>
      <c r="H44" s="182">
        <v>890501</v>
      </c>
      <c r="I44" s="183">
        <v>0.61</v>
      </c>
      <c r="J44" s="183">
        <f t="shared" si="0"/>
        <v>543.21</v>
      </c>
    </row>
    <row r="45" spans="2:10" ht="16.5" customHeight="1" thickBot="1" x14ac:dyDescent="0.3">
      <c r="B45" s="179">
        <v>18</v>
      </c>
      <c r="C45" s="180">
        <v>22422316</v>
      </c>
      <c r="D45" s="180" t="s">
        <v>1382</v>
      </c>
      <c r="E45" s="180" t="s">
        <v>1385</v>
      </c>
      <c r="F45" s="181">
        <v>43654</v>
      </c>
      <c r="G45" s="181">
        <v>43688</v>
      </c>
      <c r="H45" s="182">
        <v>3360431</v>
      </c>
      <c r="I45" s="183">
        <v>0.61</v>
      </c>
      <c r="J45" s="183">
        <f t="shared" si="0"/>
        <v>2049.86</v>
      </c>
    </row>
    <row r="46" spans="2:10" ht="16.5" customHeight="1" thickTop="1" x14ac:dyDescent="0.25">
      <c r="B46" s="179">
        <v>19</v>
      </c>
      <c r="C46" s="180">
        <v>22422316</v>
      </c>
      <c r="D46" s="180" t="s">
        <v>1382</v>
      </c>
      <c r="E46" s="180" t="s">
        <v>1372</v>
      </c>
      <c r="F46" s="181">
        <v>43654</v>
      </c>
      <c r="G46" s="181">
        <v>43688</v>
      </c>
      <c r="H46" s="182">
        <v>474674</v>
      </c>
      <c r="I46" s="183">
        <v>0.61</v>
      </c>
      <c r="J46" s="183">
        <f t="shared" si="0"/>
        <v>289.55</v>
      </c>
    </row>
    <row r="47" spans="2:10" x14ac:dyDescent="0.25">
      <c r="B47" s="179">
        <v>20</v>
      </c>
      <c r="C47" s="180">
        <v>22422316</v>
      </c>
      <c r="D47" s="180" t="s">
        <v>1382</v>
      </c>
      <c r="E47" s="180" t="s">
        <v>1386</v>
      </c>
      <c r="F47" s="181">
        <v>43654</v>
      </c>
      <c r="G47" s="181">
        <v>43688</v>
      </c>
      <c r="H47" s="182">
        <v>5874392</v>
      </c>
      <c r="I47" s="183">
        <v>0.61</v>
      </c>
      <c r="J47" s="183">
        <f t="shared" si="0"/>
        <v>3583.38</v>
      </c>
    </row>
    <row r="48" spans="2:10" x14ac:dyDescent="0.25">
      <c r="B48" s="179">
        <v>21</v>
      </c>
      <c r="C48" s="180">
        <v>27538675</v>
      </c>
      <c r="D48" s="180" t="s">
        <v>1387</v>
      </c>
      <c r="E48" s="180" t="s">
        <v>1379</v>
      </c>
      <c r="F48" s="181">
        <v>43649</v>
      </c>
      <c r="G48" s="181">
        <v>43737</v>
      </c>
      <c r="H48" s="182">
        <v>150264</v>
      </c>
      <c r="I48" s="183">
        <v>0.61</v>
      </c>
      <c r="J48" s="183">
        <f t="shared" si="0"/>
        <v>91.66</v>
      </c>
    </row>
    <row r="49" spans="2:10" x14ac:dyDescent="0.25">
      <c r="B49" s="179">
        <v>22</v>
      </c>
      <c r="C49" s="180">
        <v>27538675</v>
      </c>
      <c r="D49" s="180" t="s">
        <v>1387</v>
      </c>
      <c r="E49" s="180" t="s">
        <v>1380</v>
      </c>
      <c r="F49" s="181">
        <v>43649</v>
      </c>
      <c r="G49" s="181">
        <v>43737</v>
      </c>
      <c r="H49" s="182">
        <v>19388</v>
      </c>
      <c r="I49" s="183">
        <v>0.61</v>
      </c>
      <c r="J49" s="183">
        <f t="shared" si="0"/>
        <v>11.83</v>
      </c>
    </row>
    <row r="50" spans="2:10" x14ac:dyDescent="0.25">
      <c r="B50" s="179">
        <v>23</v>
      </c>
      <c r="C50" s="180">
        <v>27631585</v>
      </c>
      <c r="D50" s="180" t="s">
        <v>1388</v>
      </c>
      <c r="E50" s="180" t="s">
        <v>1374</v>
      </c>
      <c r="F50" s="181">
        <v>43647</v>
      </c>
      <c r="G50" s="181">
        <v>43737</v>
      </c>
      <c r="H50" s="182">
        <v>186285</v>
      </c>
      <c r="I50" s="183">
        <v>0.61</v>
      </c>
      <c r="J50" s="183">
        <f t="shared" si="0"/>
        <v>113.63</v>
      </c>
    </row>
    <row r="51" spans="2:10" ht="16.5" customHeight="1" thickBot="1" x14ac:dyDescent="0.3">
      <c r="B51" s="179">
        <v>24</v>
      </c>
      <c r="C51" s="180">
        <v>27631585</v>
      </c>
      <c r="D51" s="180" t="s">
        <v>1388</v>
      </c>
      <c r="E51" s="180" t="s">
        <v>1383</v>
      </c>
      <c r="F51" s="181">
        <v>43647</v>
      </c>
      <c r="G51" s="181">
        <v>43737</v>
      </c>
      <c r="H51" s="182">
        <v>11174</v>
      </c>
      <c r="I51" s="183">
        <v>0.61</v>
      </c>
      <c r="J51" s="183">
        <f t="shared" si="0"/>
        <v>6.82</v>
      </c>
    </row>
    <row r="52" spans="2:10" x14ac:dyDescent="0.25">
      <c r="B52" s="179">
        <v>25</v>
      </c>
      <c r="C52" s="180">
        <v>27631585</v>
      </c>
      <c r="D52" s="180" t="s">
        <v>1388</v>
      </c>
      <c r="E52" s="180" t="s">
        <v>1376</v>
      </c>
      <c r="F52" s="181">
        <v>43647</v>
      </c>
      <c r="G52" s="181">
        <v>43737</v>
      </c>
      <c r="H52" s="182">
        <v>56575</v>
      </c>
      <c r="I52" s="183">
        <v>0.61</v>
      </c>
      <c r="J52" s="183">
        <f t="shared" si="0"/>
        <v>34.51</v>
      </c>
    </row>
    <row r="53" spans="2:10" x14ac:dyDescent="0.25">
      <c r="B53" s="179">
        <v>26</v>
      </c>
      <c r="C53" s="180">
        <v>27631585</v>
      </c>
      <c r="D53" s="180" t="s">
        <v>1388</v>
      </c>
      <c r="E53" s="180" t="s">
        <v>1378</v>
      </c>
      <c r="F53" s="181">
        <v>43647</v>
      </c>
      <c r="G53" s="181">
        <v>43737</v>
      </c>
      <c r="H53" s="182">
        <v>926</v>
      </c>
      <c r="I53" s="183">
        <v>0.61</v>
      </c>
      <c r="J53" s="183">
        <f t="shared" si="0"/>
        <v>0.56000000000000005</v>
      </c>
    </row>
    <row r="54" spans="2:10" x14ac:dyDescent="0.25">
      <c r="B54" s="179">
        <v>27</v>
      </c>
      <c r="C54" s="180">
        <v>27631585</v>
      </c>
      <c r="D54" s="180" t="s">
        <v>1388</v>
      </c>
      <c r="E54" s="180" t="s">
        <v>1379</v>
      </c>
      <c r="F54" s="181">
        <v>43647</v>
      </c>
      <c r="G54" s="181">
        <v>43737</v>
      </c>
      <c r="H54" s="182">
        <v>27855</v>
      </c>
      <c r="I54" s="183">
        <v>0.61</v>
      </c>
      <c r="J54" s="183">
        <f t="shared" si="0"/>
        <v>16.989999999999998</v>
      </c>
    </row>
    <row r="55" spans="2:10" ht="15.75" customHeight="1" x14ac:dyDescent="0.25">
      <c r="B55" s="179">
        <v>28</v>
      </c>
      <c r="C55" s="180">
        <v>27631585</v>
      </c>
      <c r="D55" s="180" t="s">
        <v>1388</v>
      </c>
      <c r="E55" s="180" t="s">
        <v>1380</v>
      </c>
      <c r="F55" s="181">
        <v>43647</v>
      </c>
      <c r="G55" s="181">
        <v>43737</v>
      </c>
      <c r="H55" s="182">
        <v>11796</v>
      </c>
      <c r="I55" s="183">
        <v>0.61</v>
      </c>
      <c r="J55" s="183">
        <f t="shared" si="0"/>
        <v>7.2</v>
      </c>
    </row>
    <row r="56" spans="2:10" x14ac:dyDescent="0.25">
      <c r="B56" s="179">
        <v>29</v>
      </c>
      <c r="C56" s="180">
        <v>27631585</v>
      </c>
      <c r="D56" s="180" t="s">
        <v>1388</v>
      </c>
      <c r="E56" s="180" t="s">
        <v>1371</v>
      </c>
      <c r="F56" s="181">
        <v>43647</v>
      </c>
      <c r="G56" s="181">
        <v>43737</v>
      </c>
      <c r="H56" s="182">
        <v>2269</v>
      </c>
      <c r="I56" s="183">
        <v>0.61</v>
      </c>
      <c r="J56" s="183">
        <f t="shared" si="0"/>
        <v>1.38</v>
      </c>
    </row>
    <row r="57" spans="2:10" x14ac:dyDescent="0.25">
      <c r="B57" s="179">
        <v>30</v>
      </c>
      <c r="C57" s="180">
        <v>27631585</v>
      </c>
      <c r="D57" s="180" t="s">
        <v>1388</v>
      </c>
      <c r="E57" s="180" t="s">
        <v>1381</v>
      </c>
      <c r="F57" s="181">
        <v>43647</v>
      </c>
      <c r="G57" s="181">
        <v>43737</v>
      </c>
      <c r="H57" s="182">
        <v>41006</v>
      </c>
      <c r="I57" s="183">
        <v>0.61</v>
      </c>
      <c r="J57" s="183">
        <f t="shared" si="0"/>
        <v>25.01</v>
      </c>
    </row>
    <row r="58" spans="2:10" x14ac:dyDescent="0.25">
      <c r="B58" s="179">
        <v>31</v>
      </c>
      <c r="C58" s="180">
        <v>27631585</v>
      </c>
      <c r="D58" s="180" t="s">
        <v>1388</v>
      </c>
      <c r="E58" s="180" t="s">
        <v>1385</v>
      </c>
      <c r="F58" s="181">
        <v>43647</v>
      </c>
      <c r="G58" s="181">
        <v>43737</v>
      </c>
      <c r="H58" s="182">
        <v>146948</v>
      </c>
      <c r="I58" s="183">
        <v>0.61</v>
      </c>
      <c r="J58" s="183">
        <f t="shared" si="0"/>
        <v>89.64</v>
      </c>
    </row>
    <row r="59" spans="2:10" ht="15.75" customHeight="1" x14ac:dyDescent="0.25">
      <c r="B59" s="179">
        <v>32</v>
      </c>
      <c r="C59" s="180">
        <v>27631585</v>
      </c>
      <c r="D59" s="180" t="s">
        <v>1388</v>
      </c>
      <c r="E59" s="180" t="s">
        <v>1372</v>
      </c>
      <c r="F59" s="181">
        <v>43647</v>
      </c>
      <c r="G59" s="181">
        <v>43737</v>
      </c>
      <c r="H59" s="182">
        <v>17242</v>
      </c>
      <c r="I59" s="183">
        <v>0.61</v>
      </c>
      <c r="J59" s="183">
        <f t="shared" si="0"/>
        <v>10.52</v>
      </c>
    </row>
    <row r="60" spans="2:10" x14ac:dyDescent="0.25">
      <c r="B60" s="179">
        <v>33</v>
      </c>
      <c r="C60" s="180">
        <v>27631585</v>
      </c>
      <c r="D60" s="180" t="s">
        <v>1388</v>
      </c>
      <c r="E60" s="180" t="s">
        <v>1386</v>
      </c>
      <c r="F60" s="181">
        <v>43647</v>
      </c>
      <c r="G60" s="181">
        <v>43737</v>
      </c>
      <c r="H60" s="182">
        <v>211999</v>
      </c>
      <c r="I60" s="183">
        <v>0.61</v>
      </c>
      <c r="J60" s="183">
        <f t="shared" si="0"/>
        <v>129.32</v>
      </c>
    </row>
    <row r="61" spans="2:10" x14ac:dyDescent="0.25">
      <c r="B61" s="179">
        <v>34</v>
      </c>
      <c r="C61" s="180">
        <v>27631836</v>
      </c>
      <c r="D61" s="180" t="s">
        <v>1389</v>
      </c>
      <c r="E61" s="180" t="s">
        <v>1379</v>
      </c>
      <c r="F61" s="181">
        <v>43647</v>
      </c>
      <c r="G61" s="181">
        <v>43738</v>
      </c>
      <c r="H61" s="182">
        <v>1183841</v>
      </c>
      <c r="I61" s="183">
        <v>0.61</v>
      </c>
      <c r="J61" s="183">
        <f t="shared" si="0"/>
        <v>722.14</v>
      </c>
    </row>
    <row r="62" spans="2:10" x14ac:dyDescent="0.25">
      <c r="B62" s="179">
        <v>35</v>
      </c>
      <c r="C62" s="180">
        <v>27631836</v>
      </c>
      <c r="D62" s="180" t="s">
        <v>1389</v>
      </c>
      <c r="E62" s="180" t="s">
        <v>1380</v>
      </c>
      <c r="F62" s="181">
        <v>43647</v>
      </c>
      <c r="G62" s="181">
        <v>43738</v>
      </c>
      <c r="H62" s="182">
        <v>139265</v>
      </c>
      <c r="I62" s="183">
        <v>0.61</v>
      </c>
      <c r="J62" s="183">
        <f t="shared" si="0"/>
        <v>84.95</v>
      </c>
    </row>
    <row r="63" spans="2:10" x14ac:dyDescent="0.25">
      <c r="B63" s="179">
        <v>36</v>
      </c>
      <c r="C63" s="180">
        <v>27643290</v>
      </c>
      <c r="D63" s="180" t="s">
        <v>1390</v>
      </c>
      <c r="E63" s="180" t="s">
        <v>1379</v>
      </c>
      <c r="F63" s="181">
        <v>43654</v>
      </c>
      <c r="G63" s="181">
        <v>43723</v>
      </c>
      <c r="H63" s="182">
        <v>692123</v>
      </c>
      <c r="I63" s="183">
        <v>0.61</v>
      </c>
      <c r="J63" s="183">
        <f t="shared" si="0"/>
        <v>422.2</v>
      </c>
    </row>
    <row r="64" spans="2:10" x14ac:dyDescent="0.25">
      <c r="B64" s="179">
        <v>37</v>
      </c>
      <c r="C64" s="180">
        <v>27643290</v>
      </c>
      <c r="D64" s="180" t="s">
        <v>1390</v>
      </c>
      <c r="E64" s="180" t="s">
        <v>1380</v>
      </c>
      <c r="F64" s="181">
        <v>43654</v>
      </c>
      <c r="G64" s="181">
        <v>43723</v>
      </c>
      <c r="H64" s="182">
        <v>127214</v>
      </c>
      <c r="I64" s="183">
        <v>0.61</v>
      </c>
      <c r="J64" s="183">
        <f t="shared" si="0"/>
        <v>77.599999999999994</v>
      </c>
    </row>
    <row r="65" spans="2:10" x14ac:dyDescent="0.25">
      <c r="B65" s="179">
        <v>38</v>
      </c>
      <c r="C65" s="180">
        <v>27736089</v>
      </c>
      <c r="D65" s="180" t="s">
        <v>1391</v>
      </c>
      <c r="E65" s="180" t="s">
        <v>1374</v>
      </c>
      <c r="F65" s="181">
        <v>43647</v>
      </c>
      <c r="G65" s="181">
        <v>43730</v>
      </c>
      <c r="H65" s="182">
        <v>415475</v>
      </c>
      <c r="I65" s="183">
        <v>0.61</v>
      </c>
      <c r="J65" s="183">
        <f t="shared" si="0"/>
        <v>253.44</v>
      </c>
    </row>
    <row r="66" spans="2:10" x14ac:dyDescent="0.25">
      <c r="B66" s="179">
        <v>39</v>
      </c>
      <c r="C66" s="180">
        <v>27736089</v>
      </c>
      <c r="D66" s="180" t="s">
        <v>1391</v>
      </c>
      <c r="E66" s="180" t="s">
        <v>1376</v>
      </c>
      <c r="F66" s="181">
        <v>43647</v>
      </c>
      <c r="G66" s="181">
        <v>43730</v>
      </c>
      <c r="H66" s="182">
        <v>413315</v>
      </c>
      <c r="I66" s="183">
        <v>0.61</v>
      </c>
      <c r="J66" s="183">
        <f t="shared" si="0"/>
        <v>252.12</v>
      </c>
    </row>
    <row r="67" spans="2:10" x14ac:dyDescent="0.25">
      <c r="B67" s="179">
        <v>40</v>
      </c>
      <c r="C67" s="180">
        <v>27736089</v>
      </c>
      <c r="D67" s="180" t="s">
        <v>1391</v>
      </c>
      <c r="E67" s="180" t="s">
        <v>1392</v>
      </c>
      <c r="F67" s="181">
        <v>43662</v>
      </c>
      <c r="G67" s="181">
        <v>43730</v>
      </c>
      <c r="H67" s="182">
        <v>270641</v>
      </c>
      <c r="I67" s="183">
        <v>0.61</v>
      </c>
      <c r="J67" s="183">
        <f t="shared" si="0"/>
        <v>165.09</v>
      </c>
    </row>
    <row r="68" spans="2:10" x14ac:dyDescent="0.25">
      <c r="B68" s="179">
        <v>41</v>
      </c>
      <c r="C68" s="180">
        <v>27748252</v>
      </c>
      <c r="D68" s="180" t="s">
        <v>1393</v>
      </c>
      <c r="E68" s="180" t="s">
        <v>1374</v>
      </c>
      <c r="F68" s="181">
        <v>43647</v>
      </c>
      <c r="G68" s="181">
        <v>43737</v>
      </c>
      <c r="H68" s="182">
        <v>72844</v>
      </c>
      <c r="I68" s="183">
        <v>0.61</v>
      </c>
      <c r="J68" s="183">
        <f t="shared" si="0"/>
        <v>44.43</v>
      </c>
    </row>
    <row r="69" spans="2:10" x14ac:dyDescent="0.25">
      <c r="B69" s="179">
        <v>42</v>
      </c>
      <c r="C69" s="180">
        <v>27748252</v>
      </c>
      <c r="D69" s="180" t="s">
        <v>1393</v>
      </c>
      <c r="E69" s="180" t="s">
        <v>1376</v>
      </c>
      <c r="F69" s="181">
        <v>43647</v>
      </c>
      <c r="G69" s="181">
        <v>43737</v>
      </c>
      <c r="H69" s="182">
        <v>77958</v>
      </c>
      <c r="I69" s="183">
        <v>0.61</v>
      </c>
      <c r="J69" s="183">
        <f t="shared" si="0"/>
        <v>47.55</v>
      </c>
    </row>
    <row r="70" spans="2:10" x14ac:dyDescent="0.25">
      <c r="B70" s="179">
        <v>43</v>
      </c>
      <c r="C70" s="180">
        <v>27752379</v>
      </c>
      <c r="D70" s="180" t="s">
        <v>1394</v>
      </c>
      <c r="E70" s="180" t="s">
        <v>1379</v>
      </c>
      <c r="F70" s="181">
        <v>43647</v>
      </c>
      <c r="G70" s="181">
        <v>43737</v>
      </c>
      <c r="H70" s="182">
        <v>522983</v>
      </c>
      <c r="I70" s="183">
        <v>0.61</v>
      </c>
      <c r="J70" s="183">
        <f t="shared" si="0"/>
        <v>319.02</v>
      </c>
    </row>
    <row r="71" spans="2:10" x14ac:dyDescent="0.25">
      <c r="B71" s="179">
        <v>44</v>
      </c>
      <c r="C71" s="180">
        <v>27752379</v>
      </c>
      <c r="D71" s="180" t="s">
        <v>1394</v>
      </c>
      <c r="E71" s="180" t="s">
        <v>1380</v>
      </c>
      <c r="F71" s="181">
        <v>43647</v>
      </c>
      <c r="G71" s="181">
        <v>43737</v>
      </c>
      <c r="H71" s="182">
        <v>69000</v>
      </c>
      <c r="I71" s="183">
        <v>0.61</v>
      </c>
      <c r="J71" s="183">
        <f t="shared" si="0"/>
        <v>42.09</v>
      </c>
    </row>
    <row r="72" spans="2:10" x14ac:dyDescent="0.25">
      <c r="B72" s="179">
        <v>45</v>
      </c>
      <c r="C72" s="180">
        <v>27798466</v>
      </c>
      <c r="D72" s="180" t="s">
        <v>1395</v>
      </c>
      <c r="E72" s="180" t="s">
        <v>1379</v>
      </c>
      <c r="F72" s="181">
        <v>43374</v>
      </c>
      <c r="G72" s="181">
        <v>43730</v>
      </c>
      <c r="H72" s="182">
        <v>1163637</v>
      </c>
      <c r="I72" s="183">
        <v>0.61</v>
      </c>
      <c r="J72" s="183">
        <f t="shared" si="0"/>
        <v>709.82</v>
      </c>
    </row>
    <row r="73" spans="2:10" x14ac:dyDescent="0.25">
      <c r="B73" s="179">
        <v>46</v>
      </c>
      <c r="C73" s="180">
        <v>27798466</v>
      </c>
      <c r="D73" s="180" t="s">
        <v>1395</v>
      </c>
      <c r="E73" s="180" t="s">
        <v>1380</v>
      </c>
      <c r="F73" s="181">
        <v>43374</v>
      </c>
      <c r="G73" s="181">
        <v>43730</v>
      </c>
      <c r="H73" s="182">
        <v>157317</v>
      </c>
      <c r="I73" s="183">
        <v>0.61</v>
      </c>
      <c r="J73" s="183">
        <f t="shared" si="0"/>
        <v>95.96</v>
      </c>
    </row>
    <row r="74" spans="2:10" x14ac:dyDescent="0.25">
      <c r="B74" s="179">
        <v>47</v>
      </c>
      <c r="C74" s="180">
        <v>27810755</v>
      </c>
      <c r="D74" s="180" t="s">
        <v>1396</v>
      </c>
      <c r="E74" s="180" t="s">
        <v>1379</v>
      </c>
      <c r="F74" s="181">
        <v>43656</v>
      </c>
      <c r="G74" s="181">
        <v>43737</v>
      </c>
      <c r="H74" s="182">
        <v>491916</v>
      </c>
      <c r="I74" s="183">
        <v>0.61</v>
      </c>
      <c r="J74" s="183">
        <f t="shared" si="0"/>
        <v>300.07</v>
      </c>
    </row>
    <row r="75" spans="2:10" x14ac:dyDescent="0.25">
      <c r="B75" s="179">
        <v>48</v>
      </c>
      <c r="C75" s="180">
        <v>27810755</v>
      </c>
      <c r="D75" s="180" t="s">
        <v>1396</v>
      </c>
      <c r="E75" s="180" t="s">
        <v>1380</v>
      </c>
      <c r="F75" s="181">
        <v>43656</v>
      </c>
      <c r="G75" s="181">
        <v>43737</v>
      </c>
      <c r="H75" s="182">
        <v>54207</v>
      </c>
      <c r="I75" s="183">
        <v>0.61</v>
      </c>
      <c r="J75" s="183">
        <f t="shared" si="0"/>
        <v>33.07</v>
      </c>
    </row>
    <row r="76" spans="2:10" x14ac:dyDescent="0.25">
      <c r="B76" s="179">
        <v>49</v>
      </c>
      <c r="C76" s="180">
        <v>27876824</v>
      </c>
      <c r="D76" s="180" t="s">
        <v>1397</v>
      </c>
      <c r="E76" s="180" t="s">
        <v>1379</v>
      </c>
      <c r="F76" s="181">
        <v>43654</v>
      </c>
      <c r="G76" s="181">
        <v>43723</v>
      </c>
      <c r="H76" s="182">
        <v>222126</v>
      </c>
      <c r="I76" s="183">
        <v>0.61</v>
      </c>
      <c r="J76" s="183">
        <f t="shared" si="0"/>
        <v>135.5</v>
      </c>
    </row>
    <row r="77" spans="2:10" x14ac:dyDescent="0.25">
      <c r="B77" s="179">
        <v>50</v>
      </c>
      <c r="C77" s="180">
        <v>27876824</v>
      </c>
      <c r="D77" s="180" t="s">
        <v>1397</v>
      </c>
      <c r="E77" s="180" t="s">
        <v>1380</v>
      </c>
      <c r="F77" s="181">
        <v>43654</v>
      </c>
      <c r="G77" s="181">
        <v>43723</v>
      </c>
      <c r="H77" s="182">
        <v>36719</v>
      </c>
      <c r="I77" s="183">
        <v>0.61</v>
      </c>
      <c r="J77" s="183">
        <f t="shared" si="0"/>
        <v>22.4</v>
      </c>
    </row>
    <row r="78" spans="2:10" x14ac:dyDescent="0.25">
      <c r="B78" s="179">
        <v>51</v>
      </c>
      <c r="C78" s="180">
        <v>27893191</v>
      </c>
      <c r="D78" s="180" t="s">
        <v>1398</v>
      </c>
      <c r="E78" s="180" t="s">
        <v>1374</v>
      </c>
      <c r="F78" s="181">
        <v>43647</v>
      </c>
      <c r="G78" s="181">
        <v>43737</v>
      </c>
      <c r="H78" s="182">
        <v>188582</v>
      </c>
      <c r="I78" s="183">
        <v>0.61</v>
      </c>
      <c r="J78" s="183">
        <f t="shared" si="0"/>
        <v>115.04</v>
      </c>
    </row>
    <row r="79" spans="2:10" x14ac:dyDescent="0.25">
      <c r="B79" s="179">
        <v>52</v>
      </c>
      <c r="C79" s="180">
        <v>27893191</v>
      </c>
      <c r="D79" s="180" t="s">
        <v>1398</v>
      </c>
      <c r="E79" s="180" t="s">
        <v>1383</v>
      </c>
      <c r="F79" s="181">
        <v>43647</v>
      </c>
      <c r="G79" s="181">
        <v>43737</v>
      </c>
      <c r="H79" s="182">
        <v>4201</v>
      </c>
      <c r="I79" s="183">
        <v>0.61</v>
      </c>
      <c r="J79" s="183">
        <f t="shared" si="0"/>
        <v>2.56</v>
      </c>
    </row>
    <row r="80" spans="2:10" x14ac:dyDescent="0.25">
      <c r="B80" s="179">
        <v>53</v>
      </c>
      <c r="C80" s="180">
        <v>27893191</v>
      </c>
      <c r="D80" s="180" t="s">
        <v>1398</v>
      </c>
      <c r="E80" s="180" t="s">
        <v>1376</v>
      </c>
      <c r="F80" s="181">
        <v>43647</v>
      </c>
      <c r="G80" s="181">
        <v>43737</v>
      </c>
      <c r="H80" s="182">
        <v>26364</v>
      </c>
      <c r="I80" s="183">
        <v>0.61</v>
      </c>
      <c r="J80" s="183">
        <f t="shared" si="0"/>
        <v>16.079999999999998</v>
      </c>
    </row>
    <row r="81" spans="2:10" x14ac:dyDescent="0.25">
      <c r="B81" s="179">
        <v>54</v>
      </c>
      <c r="C81" s="180">
        <v>27893191</v>
      </c>
      <c r="D81" s="180" t="s">
        <v>1398</v>
      </c>
      <c r="E81" s="180" t="s">
        <v>1384</v>
      </c>
      <c r="F81" s="181">
        <v>43647</v>
      </c>
      <c r="G81" s="181">
        <v>43737</v>
      </c>
      <c r="H81" s="182">
        <v>361</v>
      </c>
      <c r="I81" s="183">
        <v>0.61</v>
      </c>
      <c r="J81" s="183">
        <f t="shared" si="0"/>
        <v>0.22</v>
      </c>
    </row>
    <row r="82" spans="2:10" x14ac:dyDescent="0.25">
      <c r="B82" s="179">
        <v>55</v>
      </c>
      <c r="C82" s="180">
        <v>27893191</v>
      </c>
      <c r="D82" s="180" t="s">
        <v>1398</v>
      </c>
      <c r="E82" s="180" t="s">
        <v>1378</v>
      </c>
      <c r="F82" s="181">
        <v>43647</v>
      </c>
      <c r="G82" s="181">
        <v>43737</v>
      </c>
      <c r="H82" s="182">
        <v>370</v>
      </c>
      <c r="I82" s="183">
        <v>0.61</v>
      </c>
      <c r="J82" s="183">
        <f t="shared" si="0"/>
        <v>0.23</v>
      </c>
    </row>
    <row r="83" spans="2:10" x14ac:dyDescent="0.25">
      <c r="B83" s="179">
        <v>56</v>
      </c>
      <c r="C83" s="180">
        <v>27893191</v>
      </c>
      <c r="D83" s="180" t="s">
        <v>1398</v>
      </c>
      <c r="E83" s="180" t="s">
        <v>1379</v>
      </c>
      <c r="F83" s="181">
        <v>43647</v>
      </c>
      <c r="G83" s="181">
        <v>43737</v>
      </c>
      <c r="H83" s="182">
        <v>38319</v>
      </c>
      <c r="I83" s="183">
        <v>0.61</v>
      </c>
      <c r="J83" s="183">
        <f t="shared" si="0"/>
        <v>23.37</v>
      </c>
    </row>
    <row r="84" spans="2:10" x14ac:dyDescent="0.25">
      <c r="B84" s="179">
        <v>57</v>
      </c>
      <c r="C84" s="180">
        <v>27893191</v>
      </c>
      <c r="D84" s="180" t="s">
        <v>1398</v>
      </c>
      <c r="E84" s="180" t="s">
        <v>1380</v>
      </c>
      <c r="F84" s="181">
        <v>43647</v>
      </c>
      <c r="G84" s="181">
        <v>43737</v>
      </c>
      <c r="H84" s="182">
        <v>5239</v>
      </c>
      <c r="I84" s="183">
        <v>0.61</v>
      </c>
      <c r="J84" s="183">
        <f t="shared" si="0"/>
        <v>3.2</v>
      </c>
    </row>
    <row r="85" spans="2:10" x14ac:dyDescent="0.25">
      <c r="B85" s="179">
        <v>58</v>
      </c>
      <c r="C85" s="180">
        <v>27893191</v>
      </c>
      <c r="D85" s="180" t="s">
        <v>1398</v>
      </c>
      <c r="E85" s="180" t="s">
        <v>1399</v>
      </c>
      <c r="F85" s="181">
        <v>43647</v>
      </c>
      <c r="G85" s="181">
        <v>43737</v>
      </c>
      <c r="H85" s="182">
        <v>1618</v>
      </c>
      <c r="I85" s="183">
        <v>0.61</v>
      </c>
      <c r="J85" s="183">
        <f t="shared" si="0"/>
        <v>0.99</v>
      </c>
    </row>
    <row r="86" spans="2:10" x14ac:dyDescent="0.25">
      <c r="B86" s="179">
        <v>59</v>
      </c>
      <c r="C86" s="180">
        <v>27893191</v>
      </c>
      <c r="D86" s="180" t="s">
        <v>1398</v>
      </c>
      <c r="E86" s="180" t="s">
        <v>1371</v>
      </c>
      <c r="F86" s="181">
        <v>43647</v>
      </c>
      <c r="G86" s="181">
        <v>43737</v>
      </c>
      <c r="H86" s="182">
        <v>1100</v>
      </c>
      <c r="I86" s="183">
        <v>0.61</v>
      </c>
      <c r="J86" s="183">
        <f t="shared" si="0"/>
        <v>0.67</v>
      </c>
    </row>
    <row r="87" spans="2:10" x14ac:dyDescent="0.25">
      <c r="B87" s="179">
        <v>60</v>
      </c>
      <c r="C87" s="180">
        <v>27893191</v>
      </c>
      <c r="D87" s="180" t="s">
        <v>1398</v>
      </c>
      <c r="E87" s="180" t="s">
        <v>1381</v>
      </c>
      <c r="F87" s="181">
        <v>43647</v>
      </c>
      <c r="G87" s="181">
        <v>43737</v>
      </c>
      <c r="H87" s="182">
        <v>16453</v>
      </c>
      <c r="I87" s="183">
        <v>0.61</v>
      </c>
      <c r="J87" s="183">
        <f t="shared" si="0"/>
        <v>10.039999999999999</v>
      </c>
    </row>
    <row r="88" spans="2:10" x14ac:dyDescent="0.25">
      <c r="B88" s="179">
        <v>61</v>
      </c>
      <c r="C88" s="180">
        <v>27893191</v>
      </c>
      <c r="D88" s="180" t="s">
        <v>1398</v>
      </c>
      <c r="E88" s="180" t="s">
        <v>1385</v>
      </c>
      <c r="F88" s="181">
        <v>43647</v>
      </c>
      <c r="G88" s="181">
        <v>43737</v>
      </c>
      <c r="H88" s="182">
        <v>65463</v>
      </c>
      <c r="I88" s="183">
        <v>0.61</v>
      </c>
      <c r="J88" s="183">
        <f t="shared" si="0"/>
        <v>39.93</v>
      </c>
    </row>
    <row r="89" spans="2:10" x14ac:dyDescent="0.25">
      <c r="B89" s="179">
        <v>62</v>
      </c>
      <c r="C89" s="180">
        <v>27893191</v>
      </c>
      <c r="D89" s="180" t="s">
        <v>1398</v>
      </c>
      <c r="E89" s="180" t="s">
        <v>1372</v>
      </c>
      <c r="F89" s="181">
        <v>43647</v>
      </c>
      <c r="G89" s="181">
        <v>43737</v>
      </c>
      <c r="H89" s="182">
        <v>6477</v>
      </c>
      <c r="I89" s="183">
        <v>0.61</v>
      </c>
      <c r="J89" s="183">
        <f t="shared" si="0"/>
        <v>3.95</v>
      </c>
    </row>
    <row r="90" spans="2:10" x14ac:dyDescent="0.25">
      <c r="B90" s="179">
        <v>63</v>
      </c>
      <c r="C90" s="180">
        <v>27893191</v>
      </c>
      <c r="D90" s="180" t="s">
        <v>1398</v>
      </c>
      <c r="E90" s="180" t="s">
        <v>1392</v>
      </c>
      <c r="F90" s="181">
        <v>43647</v>
      </c>
      <c r="G90" s="181">
        <v>43737</v>
      </c>
      <c r="H90" s="182">
        <v>5943</v>
      </c>
      <c r="I90" s="183">
        <v>0.61</v>
      </c>
      <c r="J90" s="183">
        <f t="shared" si="0"/>
        <v>3.63</v>
      </c>
    </row>
    <row r="91" spans="2:10" x14ac:dyDescent="0.25">
      <c r="B91" s="179">
        <v>64</v>
      </c>
      <c r="C91" s="180">
        <v>27893191</v>
      </c>
      <c r="D91" s="180" t="s">
        <v>1398</v>
      </c>
      <c r="E91" s="180" t="s">
        <v>1386</v>
      </c>
      <c r="F91" s="181">
        <v>43647</v>
      </c>
      <c r="G91" s="181">
        <v>43737</v>
      </c>
      <c r="H91" s="182">
        <v>89583</v>
      </c>
      <c r="I91" s="183">
        <v>0.61</v>
      </c>
      <c r="J91" s="183">
        <f t="shared" si="0"/>
        <v>54.65</v>
      </c>
    </row>
    <row r="92" spans="2:10" x14ac:dyDescent="0.25">
      <c r="B92" s="179">
        <v>65</v>
      </c>
      <c r="C92" s="180">
        <v>27901303</v>
      </c>
      <c r="D92" s="180" t="s">
        <v>1400</v>
      </c>
      <c r="E92" s="180" t="s">
        <v>1379</v>
      </c>
      <c r="F92" s="181">
        <v>43647</v>
      </c>
      <c r="G92" s="181">
        <v>43737</v>
      </c>
      <c r="H92" s="182">
        <v>1050240</v>
      </c>
      <c r="I92" s="183">
        <v>0.61</v>
      </c>
      <c r="J92" s="183">
        <f t="shared" ref="J92:J155" si="1">ROUND(H92*(I92/1000),2)</f>
        <v>640.65</v>
      </c>
    </row>
    <row r="93" spans="2:10" x14ac:dyDescent="0.25">
      <c r="B93" s="180"/>
      <c r="C93" s="180"/>
      <c r="D93" s="180"/>
      <c r="E93" s="180" t="s">
        <v>1379</v>
      </c>
      <c r="F93" s="180"/>
      <c r="G93" s="180"/>
      <c r="H93" s="182">
        <v>1446344</v>
      </c>
      <c r="I93" s="183">
        <v>0.57999999999999996</v>
      </c>
      <c r="J93" s="183">
        <f t="shared" si="1"/>
        <v>838.88</v>
      </c>
    </row>
    <row r="94" spans="2:10" x14ac:dyDescent="0.25">
      <c r="B94" s="179">
        <v>66</v>
      </c>
      <c r="C94" s="180">
        <v>27901303</v>
      </c>
      <c r="D94" s="180" t="s">
        <v>1400</v>
      </c>
      <c r="E94" s="180" t="s">
        <v>1380</v>
      </c>
      <c r="F94" s="181">
        <v>43647</v>
      </c>
      <c r="G94" s="181">
        <v>43737</v>
      </c>
      <c r="H94" s="182">
        <v>292025</v>
      </c>
      <c r="I94" s="183">
        <v>0.57999999999999996</v>
      </c>
      <c r="J94" s="183">
        <f t="shared" si="1"/>
        <v>169.37</v>
      </c>
    </row>
    <row r="95" spans="2:10" x14ac:dyDescent="0.25">
      <c r="B95" s="179">
        <v>67</v>
      </c>
      <c r="C95" s="180">
        <v>27902663</v>
      </c>
      <c r="D95" s="180" t="s">
        <v>1401</v>
      </c>
      <c r="E95" s="180" t="s">
        <v>1392</v>
      </c>
      <c r="F95" s="181">
        <v>43648</v>
      </c>
      <c r="G95" s="181">
        <v>43737</v>
      </c>
      <c r="H95" s="182">
        <v>1031365</v>
      </c>
      <c r="I95" s="183">
        <v>0.57999999999999996</v>
      </c>
      <c r="J95" s="183">
        <f t="shared" si="1"/>
        <v>598.19000000000005</v>
      </c>
    </row>
    <row r="96" spans="2:10" x14ac:dyDescent="0.25">
      <c r="B96" s="179">
        <v>68</v>
      </c>
      <c r="C96" s="180">
        <v>27963042</v>
      </c>
      <c r="D96" s="180" t="s">
        <v>1402</v>
      </c>
      <c r="E96" s="180" t="s">
        <v>1379</v>
      </c>
      <c r="F96" s="181">
        <v>43682</v>
      </c>
      <c r="G96" s="181">
        <v>43737</v>
      </c>
      <c r="H96" s="182">
        <v>43827</v>
      </c>
      <c r="I96" s="183">
        <v>0.57999999999999996</v>
      </c>
      <c r="J96" s="183">
        <f t="shared" si="1"/>
        <v>25.42</v>
      </c>
    </row>
    <row r="97" spans="2:10" x14ac:dyDescent="0.25">
      <c r="B97" s="179">
        <v>69</v>
      </c>
      <c r="C97" s="180">
        <v>27963042</v>
      </c>
      <c r="D97" s="180" t="s">
        <v>1402</v>
      </c>
      <c r="E97" s="180" t="s">
        <v>1380</v>
      </c>
      <c r="F97" s="181">
        <v>43682</v>
      </c>
      <c r="G97" s="181">
        <v>43737</v>
      </c>
      <c r="H97" s="182">
        <v>7377</v>
      </c>
      <c r="I97" s="183">
        <v>0.57999999999999996</v>
      </c>
      <c r="J97" s="183">
        <f t="shared" si="1"/>
        <v>4.28</v>
      </c>
    </row>
    <row r="98" spans="2:10" x14ac:dyDescent="0.25">
      <c r="B98" s="179">
        <v>70</v>
      </c>
      <c r="C98" s="180">
        <v>27963081</v>
      </c>
      <c r="D98" s="180" t="s">
        <v>1403</v>
      </c>
      <c r="E98" s="180" t="s">
        <v>1379</v>
      </c>
      <c r="F98" s="181">
        <v>43668</v>
      </c>
      <c r="G98" s="181">
        <v>43730</v>
      </c>
      <c r="H98" s="182">
        <v>87505</v>
      </c>
      <c r="I98" s="183">
        <v>0.57999999999999996</v>
      </c>
      <c r="J98" s="183">
        <f t="shared" si="1"/>
        <v>50.75</v>
      </c>
    </row>
    <row r="99" spans="2:10" x14ac:dyDescent="0.25">
      <c r="B99" s="179">
        <v>71</v>
      </c>
      <c r="C99" s="180">
        <v>27963081</v>
      </c>
      <c r="D99" s="180" t="s">
        <v>1403</v>
      </c>
      <c r="E99" s="180" t="s">
        <v>1380</v>
      </c>
      <c r="F99" s="181">
        <v>43668</v>
      </c>
      <c r="G99" s="181">
        <v>43730</v>
      </c>
      <c r="H99" s="182">
        <v>16769</v>
      </c>
      <c r="I99" s="183">
        <v>0.57999999999999996</v>
      </c>
      <c r="J99" s="183">
        <f t="shared" si="1"/>
        <v>9.73</v>
      </c>
    </row>
    <row r="100" spans="2:10" x14ac:dyDescent="0.25">
      <c r="B100" s="179">
        <v>72</v>
      </c>
      <c r="C100" s="180">
        <v>27968106</v>
      </c>
      <c r="D100" s="180" t="s">
        <v>1404</v>
      </c>
      <c r="E100" s="180" t="s">
        <v>1376</v>
      </c>
      <c r="F100" s="181">
        <v>43678</v>
      </c>
      <c r="G100" s="181">
        <v>43725</v>
      </c>
      <c r="H100" s="182">
        <v>272742</v>
      </c>
      <c r="I100" s="183">
        <v>0.57999999999999996</v>
      </c>
      <c r="J100" s="183">
        <f t="shared" si="1"/>
        <v>158.19</v>
      </c>
    </row>
    <row r="101" spans="2:10" x14ac:dyDescent="0.25">
      <c r="B101" s="179">
        <v>73</v>
      </c>
      <c r="C101" s="180">
        <v>27969690</v>
      </c>
      <c r="D101" s="180" t="s">
        <v>1405</v>
      </c>
      <c r="E101" s="180" t="s">
        <v>1374</v>
      </c>
      <c r="F101" s="181">
        <v>43647</v>
      </c>
      <c r="G101" s="181">
        <v>43737</v>
      </c>
      <c r="H101" s="182">
        <v>466340</v>
      </c>
      <c r="I101" s="183">
        <v>0.57999999999999996</v>
      </c>
      <c r="J101" s="183">
        <f t="shared" si="1"/>
        <v>270.48</v>
      </c>
    </row>
    <row r="102" spans="2:10" x14ac:dyDescent="0.25">
      <c r="B102" s="179">
        <v>74</v>
      </c>
      <c r="C102" s="180">
        <v>27969690</v>
      </c>
      <c r="D102" s="180" t="s">
        <v>1405</v>
      </c>
      <c r="E102" s="180" t="s">
        <v>1383</v>
      </c>
      <c r="F102" s="181">
        <v>43647</v>
      </c>
      <c r="G102" s="181">
        <v>43737</v>
      </c>
      <c r="H102" s="182">
        <v>20726</v>
      </c>
      <c r="I102" s="183">
        <v>0.57999999999999996</v>
      </c>
      <c r="J102" s="183">
        <f t="shared" si="1"/>
        <v>12.02</v>
      </c>
    </row>
    <row r="103" spans="2:10" x14ac:dyDescent="0.25">
      <c r="B103" s="179">
        <v>75</v>
      </c>
      <c r="C103" s="180">
        <v>27969690</v>
      </c>
      <c r="D103" s="180" t="s">
        <v>1405</v>
      </c>
      <c r="E103" s="180" t="s">
        <v>1376</v>
      </c>
      <c r="F103" s="181">
        <v>43647</v>
      </c>
      <c r="G103" s="181">
        <v>43737</v>
      </c>
      <c r="H103" s="182">
        <v>140521</v>
      </c>
      <c r="I103" s="183">
        <v>0.57999999999999996</v>
      </c>
      <c r="J103" s="183">
        <f t="shared" si="1"/>
        <v>81.5</v>
      </c>
    </row>
    <row r="104" spans="2:10" x14ac:dyDescent="0.25">
      <c r="B104" s="179">
        <v>76</v>
      </c>
      <c r="C104" s="180">
        <v>27969690</v>
      </c>
      <c r="D104" s="180" t="s">
        <v>1405</v>
      </c>
      <c r="E104" s="180" t="s">
        <v>1384</v>
      </c>
      <c r="F104" s="181">
        <v>43647</v>
      </c>
      <c r="G104" s="181">
        <v>43737</v>
      </c>
      <c r="H104" s="182">
        <v>2857</v>
      </c>
      <c r="I104" s="183">
        <v>0.57999999999999996</v>
      </c>
      <c r="J104" s="183">
        <f t="shared" si="1"/>
        <v>1.66</v>
      </c>
    </row>
    <row r="105" spans="2:10" x14ac:dyDescent="0.25">
      <c r="B105" s="179">
        <v>77</v>
      </c>
      <c r="C105" s="180">
        <v>27969690</v>
      </c>
      <c r="D105" s="180" t="s">
        <v>1405</v>
      </c>
      <c r="E105" s="180" t="s">
        <v>1378</v>
      </c>
      <c r="F105" s="181">
        <v>43647</v>
      </c>
      <c r="G105" s="181">
        <v>43737</v>
      </c>
      <c r="H105" s="182">
        <v>1235</v>
      </c>
      <c r="I105" s="183">
        <v>0.57999999999999996</v>
      </c>
      <c r="J105" s="183">
        <f t="shared" si="1"/>
        <v>0.72</v>
      </c>
    </row>
    <row r="106" spans="2:10" x14ac:dyDescent="0.25">
      <c r="B106" s="179">
        <v>78</v>
      </c>
      <c r="C106" s="180">
        <v>27969690</v>
      </c>
      <c r="D106" s="180" t="s">
        <v>1405</v>
      </c>
      <c r="E106" s="180" t="s">
        <v>1379</v>
      </c>
      <c r="F106" s="181">
        <v>43647</v>
      </c>
      <c r="G106" s="181">
        <v>43737</v>
      </c>
      <c r="H106" s="182">
        <v>210375</v>
      </c>
      <c r="I106" s="183">
        <v>0.57999999999999996</v>
      </c>
      <c r="J106" s="183">
        <f t="shared" si="1"/>
        <v>122.02</v>
      </c>
    </row>
    <row r="107" spans="2:10" x14ac:dyDescent="0.25">
      <c r="B107" s="179">
        <v>79</v>
      </c>
      <c r="C107" s="180">
        <v>27969690</v>
      </c>
      <c r="D107" s="180" t="s">
        <v>1405</v>
      </c>
      <c r="E107" s="180" t="s">
        <v>1380</v>
      </c>
      <c r="F107" s="181">
        <v>43647</v>
      </c>
      <c r="G107" s="181">
        <v>43737</v>
      </c>
      <c r="H107" s="182">
        <v>24519</v>
      </c>
      <c r="I107" s="183">
        <v>0.57999999999999996</v>
      </c>
      <c r="J107" s="183">
        <f t="shared" si="1"/>
        <v>14.22</v>
      </c>
    </row>
    <row r="108" spans="2:10" x14ac:dyDescent="0.25">
      <c r="B108" s="179">
        <v>80</v>
      </c>
      <c r="C108" s="180">
        <v>27969690</v>
      </c>
      <c r="D108" s="180" t="s">
        <v>1405</v>
      </c>
      <c r="E108" s="180" t="s">
        <v>1399</v>
      </c>
      <c r="F108" s="181">
        <v>43647</v>
      </c>
      <c r="G108" s="181">
        <v>43737</v>
      </c>
      <c r="H108" s="182">
        <v>14258</v>
      </c>
      <c r="I108" s="183">
        <v>0.57999999999999996</v>
      </c>
      <c r="J108" s="183">
        <f t="shared" si="1"/>
        <v>8.27</v>
      </c>
    </row>
    <row r="109" spans="2:10" x14ac:dyDescent="0.25">
      <c r="B109" s="179">
        <v>81</v>
      </c>
      <c r="C109" s="180">
        <v>27969690</v>
      </c>
      <c r="D109" s="180" t="s">
        <v>1405</v>
      </c>
      <c r="E109" s="180" t="s">
        <v>1371</v>
      </c>
      <c r="F109" s="181">
        <v>43647</v>
      </c>
      <c r="G109" s="181">
        <v>43737</v>
      </c>
      <c r="H109" s="182">
        <v>5611</v>
      </c>
      <c r="I109" s="183">
        <v>0.57999999999999996</v>
      </c>
      <c r="J109" s="183">
        <f t="shared" si="1"/>
        <v>3.25</v>
      </c>
    </row>
    <row r="110" spans="2:10" x14ac:dyDescent="0.25">
      <c r="B110" s="179">
        <v>82</v>
      </c>
      <c r="C110" s="180">
        <v>27969690</v>
      </c>
      <c r="D110" s="180" t="s">
        <v>1405</v>
      </c>
      <c r="E110" s="180" t="s">
        <v>1381</v>
      </c>
      <c r="F110" s="181">
        <v>43647</v>
      </c>
      <c r="G110" s="181">
        <v>43737</v>
      </c>
      <c r="H110" s="182">
        <v>87106</v>
      </c>
      <c r="I110" s="183">
        <v>0.57999999999999996</v>
      </c>
      <c r="J110" s="183">
        <f t="shared" si="1"/>
        <v>50.52</v>
      </c>
    </row>
    <row r="111" spans="2:10" x14ac:dyDescent="0.25">
      <c r="B111" s="179">
        <v>83</v>
      </c>
      <c r="C111" s="180">
        <v>27969690</v>
      </c>
      <c r="D111" s="180" t="s">
        <v>1405</v>
      </c>
      <c r="E111" s="180" t="s">
        <v>1385</v>
      </c>
      <c r="F111" s="181">
        <v>43647</v>
      </c>
      <c r="G111" s="181">
        <v>43737</v>
      </c>
      <c r="H111" s="182">
        <v>412155</v>
      </c>
      <c r="I111" s="183">
        <v>0.57999999999999996</v>
      </c>
      <c r="J111" s="183">
        <f t="shared" si="1"/>
        <v>239.05</v>
      </c>
    </row>
    <row r="112" spans="2:10" x14ac:dyDescent="0.25">
      <c r="B112" s="179">
        <v>84</v>
      </c>
      <c r="C112" s="180">
        <v>27969690</v>
      </c>
      <c r="D112" s="180" t="s">
        <v>1405</v>
      </c>
      <c r="E112" s="180" t="s">
        <v>1372</v>
      </c>
      <c r="F112" s="181">
        <v>43647</v>
      </c>
      <c r="G112" s="181">
        <v>43737</v>
      </c>
      <c r="H112" s="182">
        <v>34021</v>
      </c>
      <c r="I112" s="183">
        <v>0.57999999999999996</v>
      </c>
      <c r="J112" s="183">
        <f t="shared" si="1"/>
        <v>19.73</v>
      </c>
    </row>
    <row r="113" spans="2:10" x14ac:dyDescent="0.25">
      <c r="B113" s="179">
        <v>85</v>
      </c>
      <c r="C113" s="180">
        <v>27969690</v>
      </c>
      <c r="D113" s="180" t="s">
        <v>1405</v>
      </c>
      <c r="E113" s="180" t="s">
        <v>1392</v>
      </c>
      <c r="F113" s="181">
        <v>43647</v>
      </c>
      <c r="G113" s="181">
        <v>43737</v>
      </c>
      <c r="H113" s="182">
        <v>70129</v>
      </c>
      <c r="I113" s="183">
        <v>0.57999999999999996</v>
      </c>
      <c r="J113" s="183">
        <f t="shared" si="1"/>
        <v>40.67</v>
      </c>
    </row>
    <row r="114" spans="2:10" x14ac:dyDescent="0.25">
      <c r="B114" s="179">
        <v>86</v>
      </c>
      <c r="C114" s="180">
        <v>27969690</v>
      </c>
      <c r="D114" s="180" t="s">
        <v>1405</v>
      </c>
      <c r="E114" s="180" t="s">
        <v>1386</v>
      </c>
      <c r="F114" s="181">
        <v>43647</v>
      </c>
      <c r="G114" s="181">
        <v>43737</v>
      </c>
      <c r="H114" s="182">
        <v>1905614</v>
      </c>
      <c r="I114" s="183">
        <v>0.57999999999999996</v>
      </c>
      <c r="J114" s="183">
        <f t="shared" si="1"/>
        <v>1105.26</v>
      </c>
    </row>
    <row r="115" spans="2:10" x14ac:dyDescent="0.25">
      <c r="B115" s="179">
        <v>87</v>
      </c>
      <c r="C115" s="180">
        <v>27982701</v>
      </c>
      <c r="D115" s="180" t="s">
        <v>1406</v>
      </c>
      <c r="E115" s="180" t="s">
        <v>1379</v>
      </c>
      <c r="F115" s="181">
        <v>43515</v>
      </c>
      <c r="G115" s="181">
        <v>43681</v>
      </c>
      <c r="H115" s="182">
        <v>726868</v>
      </c>
      <c r="I115" s="183">
        <v>0.57999999999999996</v>
      </c>
      <c r="J115" s="183">
        <f t="shared" si="1"/>
        <v>421.58</v>
      </c>
    </row>
    <row r="116" spans="2:10" x14ac:dyDescent="0.25">
      <c r="B116" s="179">
        <v>88</v>
      </c>
      <c r="C116" s="180">
        <v>27982701</v>
      </c>
      <c r="D116" s="180" t="s">
        <v>1406</v>
      </c>
      <c r="E116" s="180" t="s">
        <v>1380</v>
      </c>
      <c r="F116" s="181">
        <v>43515</v>
      </c>
      <c r="G116" s="181">
        <v>43681</v>
      </c>
      <c r="H116" s="182">
        <v>138469</v>
      </c>
      <c r="I116" s="183">
        <v>0.57999999999999996</v>
      </c>
      <c r="J116" s="183">
        <f t="shared" si="1"/>
        <v>80.31</v>
      </c>
    </row>
    <row r="117" spans="2:10" x14ac:dyDescent="0.25">
      <c r="B117" s="179">
        <v>89</v>
      </c>
      <c r="C117" s="180">
        <v>28002325</v>
      </c>
      <c r="D117" s="180" t="s">
        <v>1407</v>
      </c>
      <c r="E117" s="180" t="s">
        <v>1371</v>
      </c>
      <c r="F117" s="181">
        <v>43481</v>
      </c>
      <c r="G117" s="181">
        <v>43738</v>
      </c>
      <c r="H117" s="182">
        <v>8661</v>
      </c>
      <c r="I117" s="183">
        <v>0.57999999999999996</v>
      </c>
      <c r="J117" s="183">
        <f t="shared" si="1"/>
        <v>5.0199999999999996</v>
      </c>
    </row>
    <row r="118" spans="2:10" x14ac:dyDescent="0.25">
      <c r="B118" s="179">
        <v>90</v>
      </c>
      <c r="C118" s="180">
        <v>28002325</v>
      </c>
      <c r="D118" s="180" t="s">
        <v>1407</v>
      </c>
      <c r="E118" s="180" t="s">
        <v>1372</v>
      </c>
      <c r="F118" s="181">
        <v>43481</v>
      </c>
      <c r="G118" s="181">
        <v>43738</v>
      </c>
      <c r="H118" s="182">
        <v>52130</v>
      </c>
      <c r="I118" s="183">
        <v>0.57999999999999996</v>
      </c>
      <c r="J118" s="183">
        <f t="shared" si="1"/>
        <v>30.24</v>
      </c>
    </row>
    <row r="119" spans="2:10" x14ac:dyDescent="0.25">
      <c r="B119" s="179">
        <v>91</v>
      </c>
      <c r="C119" s="180">
        <v>28015589</v>
      </c>
      <c r="D119" s="180" t="s">
        <v>1408</v>
      </c>
      <c r="E119" s="180" t="s">
        <v>1379</v>
      </c>
      <c r="F119" s="181">
        <v>43647</v>
      </c>
      <c r="G119" s="181">
        <v>43738</v>
      </c>
      <c r="H119" s="182">
        <v>1683300</v>
      </c>
      <c r="I119" s="183">
        <v>0.57999999999999996</v>
      </c>
      <c r="J119" s="183">
        <f t="shared" si="1"/>
        <v>976.31</v>
      </c>
    </row>
    <row r="120" spans="2:10" x14ac:dyDescent="0.25">
      <c r="B120" s="179">
        <v>92</v>
      </c>
      <c r="C120" s="180">
        <v>28057865</v>
      </c>
      <c r="D120" s="180" t="s">
        <v>1409</v>
      </c>
      <c r="E120" s="180" t="s">
        <v>1379</v>
      </c>
      <c r="F120" s="181">
        <v>43385</v>
      </c>
      <c r="G120" s="181">
        <v>43738</v>
      </c>
      <c r="H120" s="182">
        <v>11</v>
      </c>
      <c r="I120" s="183">
        <v>0.57999999999999996</v>
      </c>
      <c r="J120" s="183">
        <f t="shared" si="1"/>
        <v>0.01</v>
      </c>
    </row>
    <row r="121" spans="2:10" x14ac:dyDescent="0.25">
      <c r="B121" s="179">
        <v>93</v>
      </c>
      <c r="C121" s="180">
        <v>28057865</v>
      </c>
      <c r="D121" s="180" t="s">
        <v>1409</v>
      </c>
      <c r="E121" s="180" t="s">
        <v>1380</v>
      </c>
      <c r="F121" s="181">
        <v>43385</v>
      </c>
      <c r="G121" s="181">
        <v>43738</v>
      </c>
      <c r="H121" s="182">
        <v>3</v>
      </c>
      <c r="I121" s="183">
        <v>0.57999999999999996</v>
      </c>
      <c r="J121" s="183">
        <f t="shared" si="1"/>
        <v>0</v>
      </c>
    </row>
    <row r="122" spans="2:10" x14ac:dyDescent="0.25">
      <c r="B122" s="179">
        <v>94</v>
      </c>
      <c r="C122" s="180">
        <v>28068349</v>
      </c>
      <c r="D122" s="180" t="s">
        <v>1410</v>
      </c>
      <c r="E122" s="180" t="s">
        <v>1374</v>
      </c>
      <c r="F122" s="181">
        <v>43381</v>
      </c>
      <c r="G122" s="181">
        <v>43738</v>
      </c>
      <c r="H122" s="182">
        <v>568870</v>
      </c>
      <c r="I122" s="183">
        <v>0.57999999999999996</v>
      </c>
      <c r="J122" s="183">
        <f t="shared" si="1"/>
        <v>329.94</v>
      </c>
    </row>
    <row r="123" spans="2:10" x14ac:dyDescent="0.25">
      <c r="B123" s="179">
        <v>95</v>
      </c>
      <c r="C123" s="180">
        <v>28068349</v>
      </c>
      <c r="D123" s="180" t="s">
        <v>1410</v>
      </c>
      <c r="E123" s="180" t="s">
        <v>1376</v>
      </c>
      <c r="F123" s="181">
        <v>43381</v>
      </c>
      <c r="G123" s="181">
        <v>43738</v>
      </c>
      <c r="H123" s="182">
        <v>151168</v>
      </c>
      <c r="I123" s="183">
        <v>0.57999999999999996</v>
      </c>
      <c r="J123" s="183">
        <f t="shared" si="1"/>
        <v>87.68</v>
      </c>
    </row>
    <row r="124" spans="2:10" x14ac:dyDescent="0.25">
      <c r="B124" s="179">
        <v>96</v>
      </c>
      <c r="C124" s="180">
        <v>28068349</v>
      </c>
      <c r="D124" s="180" t="s">
        <v>1410</v>
      </c>
      <c r="E124" s="180" t="s">
        <v>1379</v>
      </c>
      <c r="F124" s="181">
        <v>43381</v>
      </c>
      <c r="G124" s="181">
        <v>43738</v>
      </c>
      <c r="H124" s="182">
        <v>62998</v>
      </c>
      <c r="I124" s="183">
        <v>0.57999999999999996</v>
      </c>
      <c r="J124" s="183">
        <f t="shared" si="1"/>
        <v>36.54</v>
      </c>
    </row>
    <row r="125" spans="2:10" x14ac:dyDescent="0.25">
      <c r="B125" s="179">
        <v>97</v>
      </c>
      <c r="C125" s="180">
        <v>28068349</v>
      </c>
      <c r="D125" s="180" t="s">
        <v>1410</v>
      </c>
      <c r="E125" s="180" t="s">
        <v>1381</v>
      </c>
      <c r="F125" s="181">
        <v>43381</v>
      </c>
      <c r="G125" s="181">
        <v>43738</v>
      </c>
      <c r="H125" s="182">
        <v>60690</v>
      </c>
      <c r="I125" s="183">
        <v>0.57999999999999996</v>
      </c>
      <c r="J125" s="183">
        <f t="shared" si="1"/>
        <v>35.200000000000003</v>
      </c>
    </row>
    <row r="126" spans="2:10" x14ac:dyDescent="0.25">
      <c r="B126" s="179">
        <v>98</v>
      </c>
      <c r="C126" s="180">
        <v>28068349</v>
      </c>
      <c r="D126" s="180" t="s">
        <v>1410</v>
      </c>
      <c r="E126" s="180" t="s">
        <v>1385</v>
      </c>
      <c r="F126" s="181">
        <v>43381</v>
      </c>
      <c r="G126" s="181">
        <v>43738</v>
      </c>
      <c r="H126" s="182">
        <v>81245</v>
      </c>
      <c r="I126" s="183">
        <v>0.57999999999999996</v>
      </c>
      <c r="J126" s="183">
        <f t="shared" si="1"/>
        <v>47.12</v>
      </c>
    </row>
    <row r="127" spans="2:10" x14ac:dyDescent="0.25">
      <c r="B127" s="179">
        <v>99</v>
      </c>
      <c r="C127" s="180">
        <v>28068349</v>
      </c>
      <c r="D127" s="180" t="s">
        <v>1410</v>
      </c>
      <c r="E127" s="180" t="s">
        <v>1386</v>
      </c>
      <c r="F127" s="181">
        <v>43381</v>
      </c>
      <c r="G127" s="181">
        <v>43738</v>
      </c>
      <c r="H127" s="182">
        <v>307259</v>
      </c>
      <c r="I127" s="183">
        <v>0.57999999999999996</v>
      </c>
      <c r="J127" s="183">
        <f t="shared" si="1"/>
        <v>178.21</v>
      </c>
    </row>
    <row r="128" spans="2:10" x14ac:dyDescent="0.25">
      <c r="B128" s="179">
        <v>100</v>
      </c>
      <c r="C128" s="180">
        <v>28094183</v>
      </c>
      <c r="D128" s="180" t="s">
        <v>1411</v>
      </c>
      <c r="E128" s="180" t="s">
        <v>1371</v>
      </c>
      <c r="F128" s="181">
        <v>43647</v>
      </c>
      <c r="G128" s="181">
        <v>43738</v>
      </c>
      <c r="H128" s="182">
        <v>48521</v>
      </c>
      <c r="I128" s="183">
        <v>0.57999999999999996</v>
      </c>
      <c r="J128" s="183">
        <f t="shared" si="1"/>
        <v>28.14</v>
      </c>
    </row>
    <row r="129" spans="2:10" x14ac:dyDescent="0.25">
      <c r="B129" s="179">
        <v>101</v>
      </c>
      <c r="C129" s="180">
        <v>28094183</v>
      </c>
      <c r="D129" s="180" t="s">
        <v>1411</v>
      </c>
      <c r="E129" s="180" t="s">
        <v>1372</v>
      </c>
      <c r="F129" s="181">
        <v>43647</v>
      </c>
      <c r="G129" s="181">
        <v>43738</v>
      </c>
      <c r="H129" s="182">
        <v>367370</v>
      </c>
      <c r="I129" s="183">
        <v>0.57999999999999996</v>
      </c>
      <c r="J129" s="183">
        <f t="shared" si="1"/>
        <v>213.07</v>
      </c>
    </row>
    <row r="130" spans="2:10" x14ac:dyDescent="0.25">
      <c r="B130" s="179">
        <v>102</v>
      </c>
      <c r="C130" s="180">
        <v>28108711</v>
      </c>
      <c r="D130" s="180" t="s">
        <v>1412</v>
      </c>
      <c r="E130" s="180" t="s">
        <v>1379</v>
      </c>
      <c r="F130" s="181">
        <v>43385</v>
      </c>
      <c r="G130" s="181">
        <v>43737</v>
      </c>
      <c r="H130" s="182">
        <v>241055</v>
      </c>
      <c r="I130" s="183">
        <v>0.57999999999999996</v>
      </c>
      <c r="J130" s="183">
        <f t="shared" si="1"/>
        <v>139.81</v>
      </c>
    </row>
    <row r="131" spans="2:10" x14ac:dyDescent="0.25">
      <c r="B131" s="179">
        <v>103</v>
      </c>
      <c r="C131" s="180">
        <v>28108711</v>
      </c>
      <c r="D131" s="180" t="s">
        <v>1412</v>
      </c>
      <c r="E131" s="180" t="s">
        <v>1380</v>
      </c>
      <c r="F131" s="181">
        <v>43385</v>
      </c>
      <c r="G131" s="181">
        <v>43737</v>
      </c>
      <c r="H131" s="182">
        <v>61825</v>
      </c>
      <c r="I131" s="183">
        <v>0.57999999999999996</v>
      </c>
      <c r="J131" s="183">
        <f t="shared" si="1"/>
        <v>35.86</v>
      </c>
    </row>
    <row r="132" spans="2:10" x14ac:dyDescent="0.25">
      <c r="B132" s="179">
        <v>104</v>
      </c>
      <c r="C132" s="180">
        <v>28150905</v>
      </c>
      <c r="D132" s="180" t="s">
        <v>1413</v>
      </c>
      <c r="E132" s="180" t="s">
        <v>1371</v>
      </c>
      <c r="F132" s="181">
        <v>43647</v>
      </c>
      <c r="G132" s="181">
        <v>43738</v>
      </c>
      <c r="H132" s="182">
        <v>58990</v>
      </c>
      <c r="I132" s="183">
        <v>0.57999999999999996</v>
      </c>
      <c r="J132" s="183">
        <f t="shared" si="1"/>
        <v>34.21</v>
      </c>
    </row>
    <row r="133" spans="2:10" x14ac:dyDescent="0.25">
      <c r="B133" s="179">
        <v>105</v>
      </c>
      <c r="C133" s="180">
        <v>28150905</v>
      </c>
      <c r="D133" s="180" t="s">
        <v>1413</v>
      </c>
      <c r="E133" s="180" t="s">
        <v>1372</v>
      </c>
      <c r="F133" s="181">
        <v>43647</v>
      </c>
      <c r="G133" s="181">
        <v>43738</v>
      </c>
      <c r="H133" s="182">
        <v>434691</v>
      </c>
      <c r="I133" s="183">
        <v>0.57999999999999996</v>
      </c>
      <c r="J133" s="183">
        <f t="shared" si="1"/>
        <v>252.12</v>
      </c>
    </row>
    <row r="134" spans="2:10" x14ac:dyDescent="0.25">
      <c r="B134" s="179">
        <v>106</v>
      </c>
      <c r="C134" s="180">
        <v>28151416</v>
      </c>
      <c r="D134" s="180" t="s">
        <v>1414</v>
      </c>
      <c r="E134" s="180" t="s">
        <v>1374</v>
      </c>
      <c r="F134" s="181">
        <v>43612</v>
      </c>
      <c r="G134" s="181">
        <v>43738</v>
      </c>
      <c r="H134" s="182">
        <v>3785057</v>
      </c>
      <c r="I134" s="183">
        <v>0.57999999999999996</v>
      </c>
      <c r="J134" s="183">
        <f t="shared" si="1"/>
        <v>2195.33</v>
      </c>
    </row>
    <row r="135" spans="2:10" x14ac:dyDescent="0.25">
      <c r="B135" s="179">
        <v>107</v>
      </c>
      <c r="C135" s="180">
        <v>28151416</v>
      </c>
      <c r="D135" s="180" t="s">
        <v>1414</v>
      </c>
      <c r="E135" s="180" t="s">
        <v>1383</v>
      </c>
      <c r="F135" s="181">
        <v>43612</v>
      </c>
      <c r="G135" s="181">
        <v>43738</v>
      </c>
      <c r="H135" s="182">
        <v>1443301</v>
      </c>
      <c r="I135" s="183">
        <v>0.57999999999999996</v>
      </c>
      <c r="J135" s="183">
        <f t="shared" si="1"/>
        <v>837.11</v>
      </c>
    </row>
    <row r="136" spans="2:10" x14ac:dyDescent="0.25">
      <c r="B136" s="179">
        <v>108</v>
      </c>
      <c r="C136" s="180">
        <v>28151416</v>
      </c>
      <c r="D136" s="180" t="s">
        <v>1414</v>
      </c>
      <c r="E136" s="180" t="s">
        <v>1376</v>
      </c>
      <c r="F136" s="181">
        <v>43612</v>
      </c>
      <c r="G136" s="181">
        <v>43738</v>
      </c>
      <c r="H136" s="182">
        <v>1496916</v>
      </c>
      <c r="I136" s="183">
        <v>0.57999999999999996</v>
      </c>
      <c r="J136" s="183">
        <f t="shared" si="1"/>
        <v>868.21</v>
      </c>
    </row>
    <row r="137" spans="2:10" x14ac:dyDescent="0.25">
      <c r="B137" s="179">
        <v>109</v>
      </c>
      <c r="C137" s="180">
        <v>28151416</v>
      </c>
      <c r="D137" s="180" t="s">
        <v>1414</v>
      </c>
      <c r="E137" s="180" t="s">
        <v>1384</v>
      </c>
      <c r="F137" s="181">
        <v>43612</v>
      </c>
      <c r="G137" s="181">
        <v>43738</v>
      </c>
      <c r="H137" s="182">
        <v>7854</v>
      </c>
      <c r="I137" s="183">
        <v>0.57999999999999996</v>
      </c>
      <c r="J137" s="183">
        <f t="shared" si="1"/>
        <v>4.5599999999999996</v>
      </c>
    </row>
    <row r="138" spans="2:10" x14ac:dyDescent="0.25">
      <c r="B138" s="179">
        <v>110</v>
      </c>
      <c r="C138" s="180">
        <v>28151416</v>
      </c>
      <c r="D138" s="180" t="s">
        <v>1414</v>
      </c>
      <c r="E138" s="180" t="s">
        <v>1378</v>
      </c>
      <c r="F138" s="181">
        <v>43612</v>
      </c>
      <c r="G138" s="181">
        <v>43738</v>
      </c>
      <c r="H138" s="182">
        <v>86726</v>
      </c>
      <c r="I138" s="183">
        <v>0.57999999999999996</v>
      </c>
      <c r="J138" s="183">
        <f t="shared" si="1"/>
        <v>50.3</v>
      </c>
    </row>
    <row r="139" spans="2:10" x14ac:dyDescent="0.25">
      <c r="B139" s="179">
        <v>111</v>
      </c>
      <c r="C139" s="180">
        <v>28151416</v>
      </c>
      <c r="D139" s="180" t="s">
        <v>1414</v>
      </c>
      <c r="E139" s="180" t="s">
        <v>1379</v>
      </c>
      <c r="F139" s="181">
        <v>43612</v>
      </c>
      <c r="G139" s="181">
        <v>43738</v>
      </c>
      <c r="H139" s="182">
        <v>1425803</v>
      </c>
      <c r="I139" s="183">
        <v>0.57999999999999996</v>
      </c>
      <c r="J139" s="183">
        <f t="shared" si="1"/>
        <v>826.97</v>
      </c>
    </row>
    <row r="140" spans="2:10" x14ac:dyDescent="0.25">
      <c r="B140" s="179">
        <v>112</v>
      </c>
      <c r="C140" s="180">
        <v>28151416</v>
      </c>
      <c r="D140" s="180" t="s">
        <v>1414</v>
      </c>
      <c r="E140" s="180" t="s">
        <v>1380</v>
      </c>
      <c r="F140" s="181">
        <v>43612</v>
      </c>
      <c r="G140" s="181">
        <v>43738</v>
      </c>
      <c r="H140" s="182">
        <v>1422980</v>
      </c>
      <c r="I140" s="183">
        <v>0.57999999999999996</v>
      </c>
      <c r="J140" s="183">
        <f t="shared" si="1"/>
        <v>825.33</v>
      </c>
    </row>
    <row r="141" spans="2:10" x14ac:dyDescent="0.25">
      <c r="B141" s="179">
        <v>113</v>
      </c>
      <c r="C141" s="180">
        <v>28151416</v>
      </c>
      <c r="D141" s="180" t="s">
        <v>1414</v>
      </c>
      <c r="E141" s="180" t="s">
        <v>1399</v>
      </c>
      <c r="F141" s="181">
        <v>43612</v>
      </c>
      <c r="G141" s="181">
        <v>43738</v>
      </c>
      <c r="H141" s="182">
        <v>43302</v>
      </c>
      <c r="I141" s="183">
        <v>0.57999999999999996</v>
      </c>
      <c r="J141" s="183">
        <f t="shared" si="1"/>
        <v>25.12</v>
      </c>
    </row>
    <row r="142" spans="2:10" x14ac:dyDescent="0.25">
      <c r="B142" s="179">
        <v>114</v>
      </c>
      <c r="C142" s="180">
        <v>28151416</v>
      </c>
      <c r="D142" s="180" t="s">
        <v>1414</v>
      </c>
      <c r="E142" s="180" t="s">
        <v>1381</v>
      </c>
      <c r="F142" s="181">
        <v>43612</v>
      </c>
      <c r="G142" s="181">
        <v>43738</v>
      </c>
      <c r="H142" s="182">
        <v>778764</v>
      </c>
      <c r="I142" s="183">
        <v>0.57999999999999996</v>
      </c>
      <c r="J142" s="183">
        <f t="shared" si="1"/>
        <v>451.68</v>
      </c>
    </row>
    <row r="143" spans="2:10" x14ac:dyDescent="0.25">
      <c r="B143" s="179">
        <v>115</v>
      </c>
      <c r="C143" s="180">
        <v>28151416</v>
      </c>
      <c r="D143" s="180" t="s">
        <v>1414</v>
      </c>
      <c r="E143" s="180" t="s">
        <v>1385</v>
      </c>
      <c r="F143" s="181">
        <v>43612</v>
      </c>
      <c r="G143" s="181">
        <v>43738</v>
      </c>
      <c r="H143" s="182">
        <v>3118184</v>
      </c>
      <c r="I143" s="183">
        <v>0.57999999999999996</v>
      </c>
      <c r="J143" s="183">
        <f t="shared" si="1"/>
        <v>1808.55</v>
      </c>
    </row>
    <row r="144" spans="2:10" x14ac:dyDescent="0.25">
      <c r="B144" s="179">
        <v>116</v>
      </c>
      <c r="C144" s="180">
        <v>28151416</v>
      </c>
      <c r="D144" s="180" t="s">
        <v>1414</v>
      </c>
      <c r="E144" s="180" t="s">
        <v>1392</v>
      </c>
      <c r="F144" s="181">
        <v>43612</v>
      </c>
      <c r="G144" s="181">
        <v>43738</v>
      </c>
      <c r="H144" s="182">
        <v>249975</v>
      </c>
      <c r="I144" s="183">
        <v>0.57999999999999996</v>
      </c>
      <c r="J144" s="183">
        <f t="shared" si="1"/>
        <v>144.99</v>
      </c>
    </row>
    <row r="145" spans="2:10" x14ac:dyDescent="0.25">
      <c r="B145" s="179">
        <v>117</v>
      </c>
      <c r="C145" s="180">
        <v>28151416</v>
      </c>
      <c r="D145" s="180" t="s">
        <v>1414</v>
      </c>
      <c r="E145" s="180" t="s">
        <v>1386</v>
      </c>
      <c r="F145" s="181">
        <v>43612</v>
      </c>
      <c r="G145" s="181">
        <v>43738</v>
      </c>
      <c r="H145" s="182">
        <v>4430287</v>
      </c>
      <c r="I145" s="183">
        <v>0.57999999999999996</v>
      </c>
      <c r="J145" s="183">
        <f t="shared" si="1"/>
        <v>2569.5700000000002</v>
      </c>
    </row>
    <row r="146" spans="2:10" x14ac:dyDescent="0.25">
      <c r="B146" s="179">
        <v>118</v>
      </c>
      <c r="C146" s="180">
        <v>28218166</v>
      </c>
      <c r="D146" s="180" t="s">
        <v>1415</v>
      </c>
      <c r="E146" s="180" t="s">
        <v>1379</v>
      </c>
      <c r="F146" s="181">
        <v>43397</v>
      </c>
      <c r="G146" s="181">
        <v>43738</v>
      </c>
      <c r="H146" s="182">
        <v>139411</v>
      </c>
      <c r="I146" s="183">
        <v>0.57999999999999996</v>
      </c>
      <c r="J146" s="183">
        <f t="shared" si="1"/>
        <v>80.86</v>
      </c>
    </row>
    <row r="147" spans="2:10" x14ac:dyDescent="0.25">
      <c r="B147" s="179">
        <v>119</v>
      </c>
      <c r="C147" s="180">
        <v>28223852</v>
      </c>
      <c r="D147" s="180" t="s">
        <v>1416</v>
      </c>
      <c r="E147" s="180" t="s">
        <v>1379</v>
      </c>
      <c r="F147" s="181">
        <v>43395</v>
      </c>
      <c r="G147" s="181">
        <v>43738</v>
      </c>
      <c r="H147" s="182">
        <v>237177</v>
      </c>
      <c r="I147" s="183">
        <v>0.57999999999999996</v>
      </c>
      <c r="J147" s="183">
        <f t="shared" si="1"/>
        <v>137.56</v>
      </c>
    </row>
    <row r="148" spans="2:10" x14ac:dyDescent="0.25">
      <c r="B148" s="179">
        <v>120</v>
      </c>
      <c r="C148" s="180">
        <v>28228951</v>
      </c>
      <c r="D148" s="180" t="s">
        <v>1417</v>
      </c>
      <c r="E148" s="180" t="s">
        <v>1379</v>
      </c>
      <c r="F148" s="181">
        <v>43395</v>
      </c>
      <c r="G148" s="181">
        <v>43738</v>
      </c>
      <c r="H148" s="182">
        <v>231376</v>
      </c>
      <c r="I148" s="183">
        <v>0.57999999999999996</v>
      </c>
      <c r="J148" s="183">
        <f t="shared" si="1"/>
        <v>134.19999999999999</v>
      </c>
    </row>
    <row r="149" spans="2:10" x14ac:dyDescent="0.25">
      <c r="B149" s="179">
        <v>121</v>
      </c>
      <c r="C149" s="180">
        <v>28260795</v>
      </c>
      <c r="D149" s="180" t="s">
        <v>1418</v>
      </c>
      <c r="E149" s="180" t="s">
        <v>1379</v>
      </c>
      <c r="F149" s="181">
        <v>43647</v>
      </c>
      <c r="G149" s="181">
        <v>43674</v>
      </c>
      <c r="H149" s="182">
        <v>3515826</v>
      </c>
      <c r="I149" s="183">
        <v>0.57999999999999996</v>
      </c>
      <c r="J149" s="183">
        <f t="shared" si="1"/>
        <v>2039.18</v>
      </c>
    </row>
    <row r="150" spans="2:10" x14ac:dyDescent="0.25">
      <c r="B150" s="179">
        <v>122</v>
      </c>
      <c r="C150" s="180">
        <v>28299090</v>
      </c>
      <c r="D150" s="180" t="s">
        <v>1419</v>
      </c>
      <c r="E150" s="180" t="s">
        <v>1379</v>
      </c>
      <c r="F150" s="181">
        <v>43647</v>
      </c>
      <c r="G150" s="181">
        <v>43738</v>
      </c>
      <c r="H150" s="182">
        <v>257740</v>
      </c>
      <c r="I150" s="183">
        <v>0.57999999999999996</v>
      </c>
      <c r="J150" s="183">
        <f t="shared" si="1"/>
        <v>149.49</v>
      </c>
    </row>
    <row r="151" spans="2:10" x14ac:dyDescent="0.25">
      <c r="B151" s="179">
        <v>123</v>
      </c>
      <c r="C151" s="180">
        <v>28520523</v>
      </c>
      <c r="D151" s="180" t="s">
        <v>1420</v>
      </c>
      <c r="E151" s="180" t="s">
        <v>1379</v>
      </c>
      <c r="F151" s="181">
        <v>43647</v>
      </c>
      <c r="G151" s="181">
        <v>43737</v>
      </c>
      <c r="H151" s="182">
        <v>206809</v>
      </c>
      <c r="I151" s="183">
        <v>0.57999999999999996</v>
      </c>
      <c r="J151" s="183">
        <f t="shared" si="1"/>
        <v>119.95</v>
      </c>
    </row>
    <row r="152" spans="2:10" x14ac:dyDescent="0.25">
      <c r="B152" s="179">
        <v>124</v>
      </c>
      <c r="C152" s="180">
        <v>28520523</v>
      </c>
      <c r="D152" s="180" t="s">
        <v>1420</v>
      </c>
      <c r="E152" s="180" t="s">
        <v>1380</v>
      </c>
      <c r="F152" s="181">
        <v>43647</v>
      </c>
      <c r="G152" s="181">
        <v>43737</v>
      </c>
      <c r="H152" s="182">
        <v>42152</v>
      </c>
      <c r="I152" s="183">
        <v>0.57999999999999996</v>
      </c>
      <c r="J152" s="183">
        <f t="shared" si="1"/>
        <v>24.45</v>
      </c>
    </row>
    <row r="153" spans="2:10" x14ac:dyDescent="0.25">
      <c r="B153" s="179">
        <v>125</v>
      </c>
      <c r="C153" s="180">
        <v>28520568</v>
      </c>
      <c r="D153" s="180" t="s">
        <v>1421</v>
      </c>
      <c r="E153" s="180" t="s">
        <v>1379</v>
      </c>
      <c r="F153" s="181">
        <v>43516</v>
      </c>
      <c r="G153" s="181">
        <v>43737</v>
      </c>
      <c r="H153" s="182">
        <v>338777</v>
      </c>
      <c r="I153" s="183">
        <v>0.57999999999999996</v>
      </c>
      <c r="J153" s="183">
        <f t="shared" si="1"/>
        <v>196.49</v>
      </c>
    </row>
    <row r="154" spans="2:10" x14ac:dyDescent="0.25">
      <c r="B154" s="179">
        <v>126</v>
      </c>
      <c r="C154" s="180">
        <v>28520568</v>
      </c>
      <c r="D154" s="180" t="s">
        <v>1421</v>
      </c>
      <c r="E154" s="180" t="s">
        <v>1380</v>
      </c>
      <c r="F154" s="181">
        <v>43516</v>
      </c>
      <c r="G154" s="181">
        <v>43737</v>
      </c>
      <c r="H154" s="182">
        <v>43227</v>
      </c>
      <c r="I154" s="183">
        <v>0.57999999999999996</v>
      </c>
      <c r="J154" s="183">
        <f t="shared" si="1"/>
        <v>25.07</v>
      </c>
    </row>
    <row r="155" spans="2:10" x14ac:dyDescent="0.25">
      <c r="B155" s="179">
        <v>127</v>
      </c>
      <c r="C155" s="180">
        <v>28703064</v>
      </c>
      <c r="D155" s="180" t="s">
        <v>1422</v>
      </c>
      <c r="E155" s="180" t="s">
        <v>1371</v>
      </c>
      <c r="F155" s="181">
        <v>43439</v>
      </c>
      <c r="G155" s="181">
        <v>43737</v>
      </c>
      <c r="H155" s="182">
        <v>94117</v>
      </c>
      <c r="I155" s="183">
        <v>0.57999999999999996</v>
      </c>
      <c r="J155" s="183">
        <f t="shared" si="1"/>
        <v>54.59</v>
      </c>
    </row>
    <row r="156" spans="2:10" x14ac:dyDescent="0.25">
      <c r="B156" s="179">
        <v>128</v>
      </c>
      <c r="C156" s="180">
        <v>28703064</v>
      </c>
      <c r="D156" s="180" t="s">
        <v>1422</v>
      </c>
      <c r="E156" s="180" t="s">
        <v>1372</v>
      </c>
      <c r="F156" s="181">
        <v>43439</v>
      </c>
      <c r="G156" s="181">
        <v>43737</v>
      </c>
      <c r="H156" s="182">
        <v>573042</v>
      </c>
      <c r="I156" s="183">
        <v>0.57999999999999996</v>
      </c>
      <c r="J156" s="183">
        <f t="shared" ref="J156:J219" si="2">ROUND(H156*(I156/1000),2)</f>
        <v>332.36</v>
      </c>
    </row>
    <row r="157" spans="2:10" x14ac:dyDescent="0.25">
      <c r="B157" s="179">
        <v>129</v>
      </c>
      <c r="C157" s="180">
        <v>28716254</v>
      </c>
      <c r="D157" s="180" t="s">
        <v>1423</v>
      </c>
      <c r="E157" s="180" t="s">
        <v>1379</v>
      </c>
      <c r="F157" s="181">
        <v>43658</v>
      </c>
      <c r="G157" s="181">
        <v>43738</v>
      </c>
      <c r="H157" s="182">
        <v>129960</v>
      </c>
      <c r="I157" s="183">
        <v>0.57999999999999996</v>
      </c>
      <c r="J157" s="183">
        <f t="shared" si="2"/>
        <v>75.38</v>
      </c>
    </row>
    <row r="158" spans="2:10" x14ac:dyDescent="0.25">
      <c r="B158" s="179">
        <v>130</v>
      </c>
      <c r="C158" s="180">
        <v>28716254</v>
      </c>
      <c r="D158" s="180" t="s">
        <v>1423</v>
      </c>
      <c r="E158" s="180" t="s">
        <v>1380</v>
      </c>
      <c r="F158" s="181">
        <v>43658</v>
      </c>
      <c r="G158" s="181">
        <v>43738</v>
      </c>
      <c r="H158" s="182">
        <v>20680</v>
      </c>
      <c r="I158" s="183">
        <v>0.57999999999999996</v>
      </c>
      <c r="J158" s="183">
        <f t="shared" si="2"/>
        <v>11.99</v>
      </c>
    </row>
    <row r="159" spans="2:10" x14ac:dyDescent="0.25">
      <c r="B159" s="179">
        <v>131</v>
      </c>
      <c r="C159" s="180">
        <v>28771590</v>
      </c>
      <c r="D159" s="180" t="s">
        <v>1424</v>
      </c>
      <c r="E159" s="180" t="s">
        <v>1379</v>
      </c>
      <c r="F159" s="181">
        <v>43647</v>
      </c>
      <c r="G159" s="181">
        <v>43674</v>
      </c>
      <c r="H159" s="182">
        <v>265955</v>
      </c>
      <c r="I159" s="183">
        <v>0.57999999999999996</v>
      </c>
      <c r="J159" s="183">
        <f t="shared" si="2"/>
        <v>154.25</v>
      </c>
    </row>
    <row r="160" spans="2:10" x14ac:dyDescent="0.25">
      <c r="B160" s="179">
        <v>132</v>
      </c>
      <c r="C160" s="180">
        <v>28771590</v>
      </c>
      <c r="D160" s="180" t="s">
        <v>1424</v>
      </c>
      <c r="E160" s="180" t="s">
        <v>1380</v>
      </c>
      <c r="F160" s="181">
        <v>43647</v>
      </c>
      <c r="G160" s="181">
        <v>43674</v>
      </c>
      <c r="H160" s="182">
        <v>123936</v>
      </c>
      <c r="I160" s="183">
        <v>0.57999999999999996</v>
      </c>
      <c r="J160" s="183">
        <f t="shared" si="2"/>
        <v>71.88</v>
      </c>
    </row>
    <row r="161" spans="2:10" x14ac:dyDescent="0.25">
      <c r="B161" s="179">
        <v>133</v>
      </c>
      <c r="C161" s="180">
        <v>28997704</v>
      </c>
      <c r="D161" s="180" t="s">
        <v>1425</v>
      </c>
      <c r="E161" s="180" t="s">
        <v>1379</v>
      </c>
      <c r="F161" s="181">
        <v>43656</v>
      </c>
      <c r="G161" s="181">
        <v>43738</v>
      </c>
      <c r="H161" s="182">
        <v>50345</v>
      </c>
      <c r="I161" s="183">
        <v>0.57999999999999996</v>
      </c>
      <c r="J161" s="183">
        <f t="shared" si="2"/>
        <v>29.2</v>
      </c>
    </row>
    <row r="162" spans="2:10" x14ac:dyDescent="0.25">
      <c r="B162" s="179">
        <v>134</v>
      </c>
      <c r="C162" s="180">
        <v>28997704</v>
      </c>
      <c r="D162" s="180" t="s">
        <v>1425</v>
      </c>
      <c r="E162" s="180" t="s">
        <v>1380</v>
      </c>
      <c r="F162" s="181">
        <v>43656</v>
      </c>
      <c r="G162" s="181">
        <v>43738</v>
      </c>
      <c r="H162" s="182">
        <v>6654</v>
      </c>
      <c r="I162" s="183">
        <v>0.57999999999999996</v>
      </c>
      <c r="J162" s="183">
        <f t="shared" si="2"/>
        <v>3.86</v>
      </c>
    </row>
    <row r="163" spans="2:10" x14ac:dyDescent="0.25">
      <c r="B163" s="179">
        <v>135</v>
      </c>
      <c r="C163" s="180">
        <v>29088225</v>
      </c>
      <c r="D163" s="180" t="s">
        <v>1426</v>
      </c>
      <c r="E163" s="180" t="s">
        <v>1379</v>
      </c>
      <c r="F163" s="181">
        <v>43649</v>
      </c>
      <c r="G163" s="181">
        <v>43737</v>
      </c>
      <c r="H163" s="182">
        <v>47046</v>
      </c>
      <c r="I163" s="183">
        <v>0.57999999999999996</v>
      </c>
      <c r="J163" s="183">
        <f t="shared" si="2"/>
        <v>27.29</v>
      </c>
    </row>
    <row r="164" spans="2:10" x14ac:dyDescent="0.25">
      <c r="B164" s="179">
        <v>136</v>
      </c>
      <c r="C164" s="180">
        <v>29088225</v>
      </c>
      <c r="D164" s="180" t="s">
        <v>1426</v>
      </c>
      <c r="E164" s="180" t="s">
        <v>1380</v>
      </c>
      <c r="F164" s="181">
        <v>43649</v>
      </c>
      <c r="G164" s="181">
        <v>43737</v>
      </c>
      <c r="H164" s="182">
        <v>5640</v>
      </c>
      <c r="I164" s="183">
        <v>0.57999999999999996</v>
      </c>
      <c r="J164" s="183">
        <f t="shared" si="2"/>
        <v>3.27</v>
      </c>
    </row>
    <row r="165" spans="2:10" x14ac:dyDescent="0.25">
      <c r="B165" s="179">
        <v>137</v>
      </c>
      <c r="C165" s="180">
        <v>29144659</v>
      </c>
      <c r="D165" s="180" t="s">
        <v>1427</v>
      </c>
      <c r="E165" s="180" t="s">
        <v>1379</v>
      </c>
      <c r="F165" s="181">
        <v>43647</v>
      </c>
      <c r="G165" s="181">
        <v>43738</v>
      </c>
      <c r="H165" s="182">
        <v>179820</v>
      </c>
      <c r="I165" s="183">
        <v>0.57999999999999996</v>
      </c>
      <c r="J165" s="183">
        <f t="shared" si="2"/>
        <v>104.3</v>
      </c>
    </row>
    <row r="166" spans="2:10" x14ac:dyDescent="0.25">
      <c r="B166" s="179">
        <v>138</v>
      </c>
      <c r="C166" s="180">
        <v>29144659</v>
      </c>
      <c r="D166" s="180" t="s">
        <v>1427</v>
      </c>
      <c r="E166" s="180" t="s">
        <v>1380</v>
      </c>
      <c r="F166" s="181">
        <v>43647</v>
      </c>
      <c r="G166" s="181">
        <v>43738</v>
      </c>
      <c r="H166" s="182">
        <v>29353</v>
      </c>
      <c r="I166" s="183">
        <v>0.57999999999999996</v>
      </c>
      <c r="J166" s="183">
        <f t="shared" si="2"/>
        <v>17.02</v>
      </c>
    </row>
    <row r="167" spans="2:10" x14ac:dyDescent="0.25">
      <c r="B167" s="179">
        <v>139</v>
      </c>
      <c r="C167" s="180">
        <v>29178784</v>
      </c>
      <c r="D167" s="180" t="s">
        <v>1428</v>
      </c>
      <c r="E167" s="180" t="s">
        <v>1379</v>
      </c>
      <c r="F167" s="181">
        <v>43656</v>
      </c>
      <c r="G167" s="181">
        <v>43738</v>
      </c>
      <c r="H167" s="182">
        <v>137822</v>
      </c>
      <c r="I167" s="183">
        <v>0.57999999999999996</v>
      </c>
      <c r="J167" s="183">
        <f t="shared" si="2"/>
        <v>79.94</v>
      </c>
    </row>
    <row r="168" spans="2:10" x14ac:dyDescent="0.25">
      <c r="B168" s="179">
        <v>140</v>
      </c>
      <c r="C168" s="180">
        <v>29178784</v>
      </c>
      <c r="D168" s="180" t="s">
        <v>1428</v>
      </c>
      <c r="E168" s="180" t="s">
        <v>1380</v>
      </c>
      <c r="F168" s="181">
        <v>43656</v>
      </c>
      <c r="G168" s="181">
        <v>43738</v>
      </c>
      <c r="H168" s="182">
        <v>16949</v>
      </c>
      <c r="I168" s="183">
        <v>0.57999999999999996</v>
      </c>
      <c r="J168" s="183">
        <f t="shared" si="2"/>
        <v>9.83</v>
      </c>
    </row>
    <row r="169" spans="2:10" x14ac:dyDescent="0.25">
      <c r="B169" s="179">
        <v>141</v>
      </c>
      <c r="C169" s="180">
        <v>29403930</v>
      </c>
      <c r="D169" s="180" t="s">
        <v>1429</v>
      </c>
      <c r="E169" s="180" t="s">
        <v>1379</v>
      </c>
      <c r="F169" s="181">
        <v>43648</v>
      </c>
      <c r="G169" s="181">
        <v>43707</v>
      </c>
      <c r="H169" s="182">
        <v>37284</v>
      </c>
      <c r="I169" s="183">
        <v>0.57999999999999996</v>
      </c>
      <c r="J169" s="183">
        <f t="shared" si="2"/>
        <v>21.62</v>
      </c>
    </row>
    <row r="170" spans="2:10" x14ac:dyDescent="0.25">
      <c r="B170" s="179">
        <v>142</v>
      </c>
      <c r="C170" s="180">
        <v>29403930</v>
      </c>
      <c r="D170" s="180" t="s">
        <v>1429</v>
      </c>
      <c r="E170" s="180" t="s">
        <v>1380</v>
      </c>
      <c r="F170" s="181">
        <v>43648</v>
      </c>
      <c r="G170" s="181">
        <v>43707</v>
      </c>
      <c r="H170" s="182">
        <v>6266</v>
      </c>
      <c r="I170" s="183">
        <v>0.57999999999999996</v>
      </c>
      <c r="J170" s="183">
        <f t="shared" si="2"/>
        <v>3.63</v>
      </c>
    </row>
    <row r="171" spans="2:10" x14ac:dyDescent="0.25">
      <c r="B171" s="179">
        <v>143</v>
      </c>
      <c r="C171" s="180">
        <v>29415077</v>
      </c>
      <c r="D171" s="180" t="s">
        <v>1430</v>
      </c>
      <c r="E171" s="180" t="s">
        <v>1379</v>
      </c>
      <c r="F171" s="181">
        <v>43670</v>
      </c>
      <c r="G171" s="181">
        <v>43735</v>
      </c>
      <c r="H171" s="182">
        <v>243</v>
      </c>
      <c r="I171" s="183">
        <v>0.57999999999999996</v>
      </c>
      <c r="J171" s="183">
        <f t="shared" si="2"/>
        <v>0.14000000000000001</v>
      </c>
    </row>
    <row r="172" spans="2:10" x14ac:dyDescent="0.25">
      <c r="B172" s="179">
        <v>144</v>
      </c>
      <c r="C172" s="180">
        <v>29415077</v>
      </c>
      <c r="D172" s="180" t="s">
        <v>1430</v>
      </c>
      <c r="E172" s="180" t="s">
        <v>1380</v>
      </c>
      <c r="F172" s="181">
        <v>43670</v>
      </c>
      <c r="G172" s="181">
        <v>43735</v>
      </c>
      <c r="H172" s="182">
        <v>55</v>
      </c>
      <c r="I172" s="183">
        <v>0.57999999999999996</v>
      </c>
      <c r="J172" s="183">
        <f t="shared" si="2"/>
        <v>0.03</v>
      </c>
    </row>
    <row r="173" spans="2:10" x14ac:dyDescent="0.25">
      <c r="B173" s="179">
        <v>145</v>
      </c>
      <c r="C173" s="180">
        <v>29415099</v>
      </c>
      <c r="D173" s="180" t="s">
        <v>1431</v>
      </c>
      <c r="E173" s="180" t="s">
        <v>1379</v>
      </c>
      <c r="F173" s="181">
        <v>43664</v>
      </c>
      <c r="G173" s="181">
        <v>43735</v>
      </c>
      <c r="H173" s="182">
        <v>1276</v>
      </c>
      <c r="I173" s="183">
        <v>0.57999999999999996</v>
      </c>
      <c r="J173" s="183">
        <f t="shared" si="2"/>
        <v>0.74</v>
      </c>
    </row>
    <row r="174" spans="2:10" x14ac:dyDescent="0.25">
      <c r="B174" s="179">
        <v>146</v>
      </c>
      <c r="C174" s="180">
        <v>29415099</v>
      </c>
      <c r="D174" s="180" t="s">
        <v>1431</v>
      </c>
      <c r="E174" s="180" t="s">
        <v>1380</v>
      </c>
      <c r="F174" s="181">
        <v>43664</v>
      </c>
      <c r="G174" s="181">
        <v>43735</v>
      </c>
      <c r="H174" s="182">
        <v>223</v>
      </c>
      <c r="I174" s="183">
        <v>0.57999999999999996</v>
      </c>
      <c r="J174" s="183">
        <f t="shared" si="2"/>
        <v>0.13</v>
      </c>
    </row>
    <row r="175" spans="2:10" x14ac:dyDescent="0.25">
      <c r="B175" s="179">
        <v>147</v>
      </c>
      <c r="C175" s="180">
        <v>29751566</v>
      </c>
      <c r="D175" s="180" t="s">
        <v>1432</v>
      </c>
      <c r="E175" s="180" t="s">
        <v>1376</v>
      </c>
      <c r="F175" s="181">
        <v>43525</v>
      </c>
      <c r="G175" s="181">
        <v>43536</v>
      </c>
      <c r="H175" s="182">
        <v>3</v>
      </c>
      <c r="I175" s="183">
        <v>0.57999999999999996</v>
      </c>
      <c r="J175" s="183">
        <f t="shared" si="2"/>
        <v>0</v>
      </c>
    </row>
    <row r="176" spans="2:10" x14ac:dyDescent="0.25">
      <c r="B176" s="179">
        <v>148</v>
      </c>
      <c r="C176" s="180">
        <v>29751566</v>
      </c>
      <c r="D176" s="180" t="s">
        <v>1432</v>
      </c>
      <c r="E176" s="180" t="s">
        <v>1385</v>
      </c>
      <c r="F176" s="181">
        <v>43525</v>
      </c>
      <c r="G176" s="181">
        <v>43536</v>
      </c>
      <c r="H176" s="182">
        <v>2</v>
      </c>
      <c r="I176" s="183">
        <v>0.57999999999999996</v>
      </c>
      <c r="J176" s="183">
        <f t="shared" si="2"/>
        <v>0</v>
      </c>
    </row>
    <row r="177" spans="2:10" x14ac:dyDescent="0.25">
      <c r="B177" s="179">
        <v>149</v>
      </c>
      <c r="C177" s="180">
        <v>29751566</v>
      </c>
      <c r="D177" s="180" t="s">
        <v>1432</v>
      </c>
      <c r="E177" s="180" t="s">
        <v>1386</v>
      </c>
      <c r="F177" s="181">
        <v>43525</v>
      </c>
      <c r="G177" s="181">
        <v>43536</v>
      </c>
      <c r="H177" s="182">
        <v>5</v>
      </c>
      <c r="I177" s="183">
        <v>0.57999999999999996</v>
      </c>
      <c r="J177" s="183">
        <f t="shared" si="2"/>
        <v>0</v>
      </c>
    </row>
    <row r="178" spans="2:10" x14ac:dyDescent="0.25">
      <c r="B178" s="179">
        <v>150</v>
      </c>
      <c r="C178" s="180">
        <v>29765134</v>
      </c>
      <c r="D178" s="180" t="s">
        <v>1433</v>
      </c>
      <c r="E178" s="180" t="s">
        <v>1383</v>
      </c>
      <c r="F178" s="181">
        <v>43466</v>
      </c>
      <c r="G178" s="181">
        <v>43677</v>
      </c>
      <c r="H178" s="182">
        <v>4648</v>
      </c>
      <c r="I178" s="183">
        <v>0.57999999999999996</v>
      </c>
      <c r="J178" s="183">
        <f t="shared" si="2"/>
        <v>2.7</v>
      </c>
    </row>
    <row r="179" spans="2:10" x14ac:dyDescent="0.25">
      <c r="B179" s="179">
        <v>151</v>
      </c>
      <c r="C179" s="180">
        <v>29950141</v>
      </c>
      <c r="D179" s="180" t="s">
        <v>1434</v>
      </c>
      <c r="E179" s="180" t="s">
        <v>1379</v>
      </c>
      <c r="F179" s="181">
        <v>43668</v>
      </c>
      <c r="G179" s="181">
        <v>43730</v>
      </c>
      <c r="H179" s="182">
        <v>273283</v>
      </c>
      <c r="I179" s="183">
        <v>0.57999999999999996</v>
      </c>
      <c r="J179" s="183">
        <f t="shared" si="2"/>
        <v>158.5</v>
      </c>
    </row>
    <row r="180" spans="2:10" x14ac:dyDescent="0.25">
      <c r="B180" s="179">
        <v>152</v>
      </c>
      <c r="C180" s="180">
        <v>29950141</v>
      </c>
      <c r="D180" s="180" t="s">
        <v>1434</v>
      </c>
      <c r="E180" s="180" t="s">
        <v>1380</v>
      </c>
      <c r="F180" s="181">
        <v>43668</v>
      </c>
      <c r="G180" s="181">
        <v>43730</v>
      </c>
      <c r="H180" s="182">
        <v>31346</v>
      </c>
      <c r="I180" s="183">
        <v>0.57999999999999996</v>
      </c>
      <c r="J180" s="183">
        <f t="shared" si="2"/>
        <v>18.18</v>
      </c>
    </row>
    <row r="181" spans="2:10" x14ac:dyDescent="0.25">
      <c r="B181" s="179">
        <v>153</v>
      </c>
      <c r="C181" s="180">
        <v>30006624</v>
      </c>
      <c r="D181" s="180" t="s">
        <v>1435</v>
      </c>
      <c r="E181" s="180" t="s">
        <v>1379</v>
      </c>
      <c r="F181" s="181">
        <v>43661</v>
      </c>
      <c r="G181" s="181">
        <v>43828</v>
      </c>
      <c r="H181" s="182">
        <v>1430003</v>
      </c>
      <c r="I181" s="183">
        <v>0.57999999999999996</v>
      </c>
      <c r="J181" s="183">
        <f t="shared" si="2"/>
        <v>829.4</v>
      </c>
    </row>
    <row r="182" spans="2:10" x14ac:dyDescent="0.25">
      <c r="B182" s="179">
        <v>154</v>
      </c>
      <c r="C182" s="180">
        <v>30006624</v>
      </c>
      <c r="D182" s="180" t="s">
        <v>1435</v>
      </c>
      <c r="E182" s="180" t="s">
        <v>1380</v>
      </c>
      <c r="F182" s="181">
        <v>43661</v>
      </c>
      <c r="G182" s="181">
        <v>43828</v>
      </c>
      <c r="H182" s="182">
        <v>213170</v>
      </c>
      <c r="I182" s="183">
        <v>0.57999999999999996</v>
      </c>
      <c r="J182" s="183">
        <f t="shared" si="2"/>
        <v>123.64</v>
      </c>
    </row>
    <row r="183" spans="2:10" x14ac:dyDescent="0.25">
      <c r="B183" s="179">
        <v>155</v>
      </c>
      <c r="C183" s="180">
        <v>30006719</v>
      </c>
      <c r="D183" s="180" t="s">
        <v>1436</v>
      </c>
      <c r="E183" s="180" t="s">
        <v>1374</v>
      </c>
      <c r="F183" s="181">
        <v>43661</v>
      </c>
      <c r="G183" s="181">
        <v>43828</v>
      </c>
      <c r="H183" s="182">
        <v>522166</v>
      </c>
      <c r="I183" s="183">
        <v>0.57999999999999996</v>
      </c>
      <c r="J183" s="183">
        <f t="shared" si="2"/>
        <v>302.86</v>
      </c>
    </row>
    <row r="184" spans="2:10" x14ac:dyDescent="0.25">
      <c r="B184" s="179">
        <v>156</v>
      </c>
      <c r="C184" s="180">
        <v>30006719</v>
      </c>
      <c r="D184" s="180" t="s">
        <v>1436</v>
      </c>
      <c r="E184" s="180" t="s">
        <v>1383</v>
      </c>
      <c r="F184" s="181">
        <v>43661</v>
      </c>
      <c r="G184" s="181">
        <v>43828</v>
      </c>
      <c r="H184" s="182">
        <v>31655</v>
      </c>
      <c r="I184" s="183">
        <v>0.57999999999999996</v>
      </c>
      <c r="J184" s="183">
        <f t="shared" si="2"/>
        <v>18.36</v>
      </c>
    </row>
    <row r="185" spans="2:10" x14ac:dyDescent="0.25">
      <c r="B185" s="179">
        <v>157</v>
      </c>
      <c r="C185" s="180">
        <v>30006719</v>
      </c>
      <c r="D185" s="180" t="s">
        <v>1436</v>
      </c>
      <c r="E185" s="180" t="s">
        <v>1376</v>
      </c>
      <c r="F185" s="181">
        <v>43661</v>
      </c>
      <c r="G185" s="181">
        <v>43828</v>
      </c>
      <c r="H185" s="182">
        <v>158185</v>
      </c>
      <c r="I185" s="183">
        <v>0.57999999999999996</v>
      </c>
      <c r="J185" s="183">
        <f t="shared" si="2"/>
        <v>91.75</v>
      </c>
    </row>
    <row r="186" spans="2:10" x14ac:dyDescent="0.25">
      <c r="B186" s="179">
        <v>158</v>
      </c>
      <c r="C186" s="180">
        <v>30006719</v>
      </c>
      <c r="D186" s="180" t="s">
        <v>1436</v>
      </c>
      <c r="E186" s="180" t="s">
        <v>1378</v>
      </c>
      <c r="F186" s="181">
        <v>43661</v>
      </c>
      <c r="G186" s="181">
        <v>43828</v>
      </c>
      <c r="H186" s="182">
        <v>4127</v>
      </c>
      <c r="I186" s="183">
        <v>0.57999999999999996</v>
      </c>
      <c r="J186" s="183">
        <f t="shared" si="2"/>
        <v>2.39</v>
      </c>
    </row>
    <row r="187" spans="2:10" x14ac:dyDescent="0.25">
      <c r="B187" s="179">
        <v>159</v>
      </c>
      <c r="C187" s="180">
        <v>30006719</v>
      </c>
      <c r="D187" s="180" t="s">
        <v>1436</v>
      </c>
      <c r="E187" s="180" t="s">
        <v>1379</v>
      </c>
      <c r="F187" s="181">
        <v>43661</v>
      </c>
      <c r="G187" s="181">
        <v>43828</v>
      </c>
      <c r="H187" s="182">
        <v>89309</v>
      </c>
      <c r="I187" s="183">
        <v>0.57999999999999996</v>
      </c>
      <c r="J187" s="183">
        <f t="shared" si="2"/>
        <v>51.8</v>
      </c>
    </row>
    <row r="188" spans="2:10" x14ac:dyDescent="0.25">
      <c r="B188" s="179">
        <v>160</v>
      </c>
      <c r="C188" s="180">
        <v>30006719</v>
      </c>
      <c r="D188" s="180" t="s">
        <v>1436</v>
      </c>
      <c r="E188" s="180" t="s">
        <v>1380</v>
      </c>
      <c r="F188" s="181">
        <v>43661</v>
      </c>
      <c r="G188" s="181">
        <v>43828</v>
      </c>
      <c r="H188" s="182">
        <v>29147</v>
      </c>
      <c r="I188" s="183">
        <v>0.57999999999999996</v>
      </c>
      <c r="J188" s="183">
        <f t="shared" si="2"/>
        <v>16.91</v>
      </c>
    </row>
    <row r="189" spans="2:10" x14ac:dyDescent="0.25">
      <c r="B189" s="179">
        <v>161</v>
      </c>
      <c r="C189" s="180">
        <v>30006719</v>
      </c>
      <c r="D189" s="180" t="s">
        <v>1436</v>
      </c>
      <c r="E189" s="180" t="s">
        <v>1371</v>
      </c>
      <c r="F189" s="181">
        <v>43661</v>
      </c>
      <c r="G189" s="181">
        <v>43828</v>
      </c>
      <c r="H189" s="182">
        <v>8098</v>
      </c>
      <c r="I189" s="183">
        <v>0.57999999999999996</v>
      </c>
      <c r="J189" s="183">
        <f t="shared" si="2"/>
        <v>4.7</v>
      </c>
    </row>
    <row r="190" spans="2:10" x14ac:dyDescent="0.25">
      <c r="B190" s="179">
        <v>162</v>
      </c>
      <c r="C190" s="180">
        <v>30006719</v>
      </c>
      <c r="D190" s="180" t="s">
        <v>1436</v>
      </c>
      <c r="E190" s="180" t="s">
        <v>1381</v>
      </c>
      <c r="F190" s="181">
        <v>43661</v>
      </c>
      <c r="G190" s="181">
        <v>43828</v>
      </c>
      <c r="H190" s="182">
        <v>135757</v>
      </c>
      <c r="I190" s="183">
        <v>0.57999999999999996</v>
      </c>
      <c r="J190" s="183">
        <f t="shared" si="2"/>
        <v>78.739999999999995</v>
      </c>
    </row>
    <row r="191" spans="2:10" x14ac:dyDescent="0.25">
      <c r="B191" s="179">
        <v>163</v>
      </c>
      <c r="C191" s="180">
        <v>30006719</v>
      </c>
      <c r="D191" s="180" t="s">
        <v>1436</v>
      </c>
      <c r="E191" s="180" t="s">
        <v>1385</v>
      </c>
      <c r="F191" s="181">
        <v>43661</v>
      </c>
      <c r="G191" s="181">
        <v>43828</v>
      </c>
      <c r="H191" s="182">
        <v>518215</v>
      </c>
      <c r="I191" s="183">
        <v>0.57999999999999996</v>
      </c>
      <c r="J191" s="183">
        <f t="shared" si="2"/>
        <v>300.56</v>
      </c>
    </row>
    <row r="192" spans="2:10" x14ac:dyDescent="0.25">
      <c r="B192" s="179">
        <v>164</v>
      </c>
      <c r="C192" s="180">
        <v>30006719</v>
      </c>
      <c r="D192" s="180" t="s">
        <v>1436</v>
      </c>
      <c r="E192" s="180" t="s">
        <v>1372</v>
      </c>
      <c r="F192" s="181">
        <v>43661</v>
      </c>
      <c r="G192" s="181">
        <v>43828</v>
      </c>
      <c r="H192" s="182">
        <v>61527</v>
      </c>
      <c r="I192" s="183">
        <v>0.57999999999999996</v>
      </c>
      <c r="J192" s="183">
        <f t="shared" si="2"/>
        <v>35.69</v>
      </c>
    </row>
    <row r="193" spans="2:10" x14ac:dyDescent="0.25">
      <c r="B193" s="179">
        <v>165</v>
      </c>
      <c r="C193" s="180">
        <v>30006719</v>
      </c>
      <c r="D193" s="180" t="s">
        <v>1436</v>
      </c>
      <c r="E193" s="180" t="s">
        <v>1386</v>
      </c>
      <c r="F193" s="181">
        <v>43661</v>
      </c>
      <c r="G193" s="181">
        <v>43828</v>
      </c>
      <c r="H193" s="182">
        <v>620495</v>
      </c>
      <c r="I193" s="183">
        <v>0.57999999999999996</v>
      </c>
      <c r="J193" s="183">
        <f t="shared" si="2"/>
        <v>359.89</v>
      </c>
    </row>
    <row r="194" spans="2:10" x14ac:dyDescent="0.25">
      <c r="B194" s="179">
        <v>166</v>
      </c>
      <c r="C194" s="180">
        <v>30018811</v>
      </c>
      <c r="D194" s="180" t="s">
        <v>1437</v>
      </c>
      <c r="E194" s="180" t="s">
        <v>1379</v>
      </c>
      <c r="F194" s="181">
        <v>43556</v>
      </c>
      <c r="G194" s="181">
        <v>43738</v>
      </c>
      <c r="H194" s="182">
        <v>1016627</v>
      </c>
      <c r="I194" s="183">
        <v>0.57999999999999996</v>
      </c>
      <c r="J194" s="183">
        <f t="shared" si="2"/>
        <v>589.64</v>
      </c>
    </row>
    <row r="195" spans="2:10" x14ac:dyDescent="0.25">
      <c r="B195" s="179">
        <v>167</v>
      </c>
      <c r="C195" s="180">
        <v>30018811</v>
      </c>
      <c r="D195" s="180" t="s">
        <v>1437</v>
      </c>
      <c r="E195" s="180" t="s">
        <v>1380</v>
      </c>
      <c r="F195" s="181">
        <v>43556</v>
      </c>
      <c r="G195" s="181">
        <v>43738</v>
      </c>
      <c r="H195" s="182">
        <v>201047</v>
      </c>
      <c r="I195" s="183">
        <v>0.57999999999999996</v>
      </c>
      <c r="J195" s="183">
        <f t="shared" si="2"/>
        <v>116.61</v>
      </c>
    </row>
    <row r="196" spans="2:10" x14ac:dyDescent="0.25">
      <c r="B196" s="179">
        <v>168</v>
      </c>
      <c r="C196" s="180">
        <v>30031314</v>
      </c>
      <c r="D196" s="180" t="s">
        <v>1438</v>
      </c>
      <c r="E196" s="180" t="s">
        <v>1374</v>
      </c>
      <c r="F196" s="181">
        <v>43668</v>
      </c>
      <c r="G196" s="181">
        <v>43730</v>
      </c>
      <c r="H196" s="182">
        <v>465061</v>
      </c>
      <c r="I196" s="183">
        <v>0.57999999999999996</v>
      </c>
      <c r="J196" s="183">
        <f t="shared" si="2"/>
        <v>269.74</v>
      </c>
    </row>
    <row r="197" spans="2:10" x14ac:dyDescent="0.25">
      <c r="B197" s="179">
        <v>169</v>
      </c>
      <c r="C197" s="180">
        <v>30031314</v>
      </c>
      <c r="D197" s="180" t="s">
        <v>1438</v>
      </c>
      <c r="E197" s="180" t="s">
        <v>1376</v>
      </c>
      <c r="F197" s="181">
        <v>43668</v>
      </c>
      <c r="G197" s="181">
        <v>43730</v>
      </c>
      <c r="H197" s="182">
        <v>103602</v>
      </c>
      <c r="I197" s="183">
        <v>0.57999999999999996</v>
      </c>
      <c r="J197" s="183">
        <f t="shared" si="2"/>
        <v>60.09</v>
      </c>
    </row>
    <row r="198" spans="2:10" x14ac:dyDescent="0.25">
      <c r="B198" s="179">
        <v>170</v>
      </c>
      <c r="C198" s="180">
        <v>30031314</v>
      </c>
      <c r="D198" s="180" t="s">
        <v>1438</v>
      </c>
      <c r="E198" s="180" t="s">
        <v>1381</v>
      </c>
      <c r="F198" s="181">
        <v>43668</v>
      </c>
      <c r="G198" s="181">
        <v>43730</v>
      </c>
      <c r="H198" s="182">
        <v>96215</v>
      </c>
      <c r="I198" s="183">
        <v>0.57999999999999996</v>
      </c>
      <c r="J198" s="183">
        <f t="shared" si="2"/>
        <v>55.8</v>
      </c>
    </row>
    <row r="199" spans="2:10" x14ac:dyDescent="0.25">
      <c r="B199" s="179">
        <v>171</v>
      </c>
      <c r="C199" s="180">
        <v>30050119</v>
      </c>
      <c r="D199" s="180" t="s">
        <v>1439</v>
      </c>
      <c r="E199" s="180" t="s">
        <v>1379</v>
      </c>
      <c r="F199" s="181">
        <v>43662</v>
      </c>
      <c r="G199" s="181">
        <v>43822</v>
      </c>
      <c r="H199" s="182">
        <v>239506</v>
      </c>
      <c r="I199" s="183">
        <v>0.57999999999999996</v>
      </c>
      <c r="J199" s="183">
        <f t="shared" si="2"/>
        <v>138.91</v>
      </c>
    </row>
    <row r="200" spans="2:10" x14ac:dyDescent="0.25">
      <c r="B200" s="179">
        <v>172</v>
      </c>
      <c r="C200" s="180">
        <v>30050119</v>
      </c>
      <c r="D200" s="180" t="s">
        <v>1439</v>
      </c>
      <c r="E200" s="180" t="s">
        <v>1380</v>
      </c>
      <c r="F200" s="181">
        <v>43662</v>
      </c>
      <c r="G200" s="181">
        <v>43822</v>
      </c>
      <c r="H200" s="182">
        <v>69844</v>
      </c>
      <c r="I200" s="183">
        <v>0.57999999999999996</v>
      </c>
      <c r="J200" s="183">
        <f t="shared" si="2"/>
        <v>40.51</v>
      </c>
    </row>
    <row r="201" spans="2:10" x14ac:dyDescent="0.25">
      <c r="B201" s="179">
        <v>173</v>
      </c>
      <c r="C201" s="180">
        <v>30122515</v>
      </c>
      <c r="D201" s="180" t="s">
        <v>1440</v>
      </c>
      <c r="E201" s="180" t="s">
        <v>1384</v>
      </c>
      <c r="F201" s="181">
        <v>43467</v>
      </c>
      <c r="G201" s="181">
        <v>43830</v>
      </c>
      <c r="H201" s="182">
        <v>21125</v>
      </c>
      <c r="I201" s="183">
        <v>0.57999999999999996</v>
      </c>
      <c r="J201" s="183">
        <f t="shared" si="2"/>
        <v>12.25</v>
      </c>
    </row>
    <row r="202" spans="2:10" x14ac:dyDescent="0.25">
      <c r="B202" s="179">
        <v>174</v>
      </c>
      <c r="C202" s="180">
        <v>30145826</v>
      </c>
      <c r="D202" s="180" t="s">
        <v>1441</v>
      </c>
      <c r="E202" s="180" t="s">
        <v>1379</v>
      </c>
      <c r="F202" s="181">
        <v>43466</v>
      </c>
      <c r="G202" s="181">
        <v>43738</v>
      </c>
      <c r="H202" s="182">
        <v>482237</v>
      </c>
      <c r="I202" s="183">
        <v>0.57999999999999996</v>
      </c>
      <c r="J202" s="183">
        <f t="shared" si="2"/>
        <v>279.7</v>
      </c>
    </row>
    <row r="203" spans="2:10" x14ac:dyDescent="0.25">
      <c r="B203" s="179">
        <v>175</v>
      </c>
      <c r="C203" s="180">
        <v>30145826</v>
      </c>
      <c r="D203" s="180" t="s">
        <v>1441</v>
      </c>
      <c r="E203" s="180" t="s">
        <v>1380</v>
      </c>
      <c r="F203" s="181">
        <v>43466</v>
      </c>
      <c r="G203" s="181">
        <v>43738</v>
      </c>
      <c r="H203" s="182">
        <v>65374</v>
      </c>
      <c r="I203" s="183">
        <v>0.57999999999999996</v>
      </c>
      <c r="J203" s="183">
        <f t="shared" si="2"/>
        <v>37.92</v>
      </c>
    </row>
    <row r="204" spans="2:10" x14ac:dyDescent="0.25">
      <c r="B204" s="179">
        <v>176</v>
      </c>
      <c r="C204" s="180">
        <v>30168888</v>
      </c>
      <c r="D204" s="180" t="s">
        <v>1442</v>
      </c>
      <c r="E204" s="180" t="s">
        <v>1379</v>
      </c>
      <c r="F204" s="181">
        <v>43648</v>
      </c>
      <c r="G204" s="181">
        <v>43737</v>
      </c>
      <c r="H204" s="182">
        <v>732609</v>
      </c>
      <c r="I204" s="183">
        <v>0.57999999999999996</v>
      </c>
      <c r="J204" s="183">
        <f t="shared" si="2"/>
        <v>424.91</v>
      </c>
    </row>
    <row r="205" spans="2:10" x14ac:dyDescent="0.25">
      <c r="B205" s="179">
        <v>177</v>
      </c>
      <c r="C205" s="180">
        <v>30168888</v>
      </c>
      <c r="D205" s="180" t="s">
        <v>1442</v>
      </c>
      <c r="E205" s="180" t="s">
        <v>1380</v>
      </c>
      <c r="F205" s="181">
        <v>43648</v>
      </c>
      <c r="G205" s="181">
        <v>43737</v>
      </c>
      <c r="H205" s="182">
        <v>103216</v>
      </c>
      <c r="I205" s="183">
        <v>0.57999999999999996</v>
      </c>
      <c r="J205" s="183">
        <f t="shared" si="2"/>
        <v>59.87</v>
      </c>
    </row>
    <row r="206" spans="2:10" x14ac:dyDescent="0.25">
      <c r="B206" s="179">
        <v>178</v>
      </c>
      <c r="C206" s="180">
        <v>30225826</v>
      </c>
      <c r="D206" s="180" t="s">
        <v>1443</v>
      </c>
      <c r="E206" s="180" t="s">
        <v>1371</v>
      </c>
      <c r="F206" s="181">
        <v>43466</v>
      </c>
      <c r="G206" s="181">
        <v>43668</v>
      </c>
      <c r="H206" s="182">
        <v>20849</v>
      </c>
      <c r="I206" s="183">
        <v>0.57999999999999996</v>
      </c>
      <c r="J206" s="183">
        <f t="shared" si="2"/>
        <v>12.09</v>
      </c>
    </row>
    <row r="207" spans="2:10" x14ac:dyDescent="0.25">
      <c r="B207" s="179">
        <v>179</v>
      </c>
      <c r="C207" s="180">
        <v>30225826</v>
      </c>
      <c r="D207" s="180" t="s">
        <v>1443</v>
      </c>
      <c r="E207" s="180" t="s">
        <v>1372</v>
      </c>
      <c r="F207" s="181">
        <v>43466</v>
      </c>
      <c r="G207" s="181">
        <v>43668</v>
      </c>
      <c r="H207" s="182">
        <v>142061</v>
      </c>
      <c r="I207" s="183">
        <v>0.57999999999999996</v>
      </c>
      <c r="J207" s="183">
        <f t="shared" si="2"/>
        <v>82.4</v>
      </c>
    </row>
    <row r="208" spans="2:10" x14ac:dyDescent="0.25">
      <c r="B208" s="179">
        <v>180</v>
      </c>
      <c r="C208" s="180">
        <v>30233488</v>
      </c>
      <c r="D208" s="180" t="s">
        <v>1444</v>
      </c>
      <c r="E208" s="180" t="s">
        <v>1374</v>
      </c>
      <c r="F208" s="181">
        <v>43668</v>
      </c>
      <c r="G208" s="181">
        <v>43709</v>
      </c>
      <c r="H208" s="182">
        <v>577329</v>
      </c>
      <c r="I208" s="183">
        <v>0.57999999999999996</v>
      </c>
      <c r="J208" s="183">
        <f t="shared" si="2"/>
        <v>334.85</v>
      </c>
    </row>
    <row r="209" spans="2:10" x14ac:dyDescent="0.25">
      <c r="B209" s="179">
        <v>181</v>
      </c>
      <c r="C209" s="180">
        <v>30233488</v>
      </c>
      <c r="D209" s="180" t="s">
        <v>1444</v>
      </c>
      <c r="E209" s="180" t="s">
        <v>1379</v>
      </c>
      <c r="F209" s="181">
        <v>43668</v>
      </c>
      <c r="G209" s="181">
        <v>43709</v>
      </c>
      <c r="H209" s="182">
        <v>108826</v>
      </c>
      <c r="I209" s="183">
        <v>0.57999999999999996</v>
      </c>
      <c r="J209" s="183">
        <f t="shared" si="2"/>
        <v>63.12</v>
      </c>
    </row>
    <row r="210" spans="2:10" x14ac:dyDescent="0.25">
      <c r="B210" s="179">
        <v>182</v>
      </c>
      <c r="C210" s="180">
        <v>30233488</v>
      </c>
      <c r="D210" s="180" t="s">
        <v>1444</v>
      </c>
      <c r="E210" s="180" t="s">
        <v>1380</v>
      </c>
      <c r="F210" s="181">
        <v>43668</v>
      </c>
      <c r="G210" s="181">
        <v>43709</v>
      </c>
      <c r="H210" s="182">
        <v>429</v>
      </c>
      <c r="I210" s="183">
        <v>0.57999999999999996</v>
      </c>
      <c r="J210" s="183">
        <f t="shared" si="2"/>
        <v>0.25</v>
      </c>
    </row>
    <row r="211" spans="2:10" x14ac:dyDescent="0.25">
      <c r="B211" s="179">
        <v>183</v>
      </c>
      <c r="C211" s="180">
        <v>30233488</v>
      </c>
      <c r="D211" s="180" t="s">
        <v>1444</v>
      </c>
      <c r="E211" s="180" t="s">
        <v>1381</v>
      </c>
      <c r="F211" s="181">
        <v>43668</v>
      </c>
      <c r="G211" s="181">
        <v>43709</v>
      </c>
      <c r="H211" s="182">
        <v>123772</v>
      </c>
      <c r="I211" s="183">
        <v>0.57999999999999996</v>
      </c>
      <c r="J211" s="183">
        <f t="shared" si="2"/>
        <v>71.790000000000006</v>
      </c>
    </row>
    <row r="212" spans="2:10" x14ac:dyDescent="0.25">
      <c r="B212" s="179">
        <v>184</v>
      </c>
      <c r="C212" s="180">
        <v>30233488</v>
      </c>
      <c r="D212" s="180" t="s">
        <v>1444</v>
      </c>
      <c r="E212" s="180" t="s">
        <v>1385</v>
      </c>
      <c r="F212" s="181">
        <v>43668</v>
      </c>
      <c r="G212" s="181">
        <v>43709</v>
      </c>
      <c r="H212" s="182">
        <v>504584</v>
      </c>
      <c r="I212" s="183">
        <v>0.57999999999999996</v>
      </c>
      <c r="J212" s="183">
        <f t="shared" si="2"/>
        <v>292.66000000000003</v>
      </c>
    </row>
    <row r="213" spans="2:10" x14ac:dyDescent="0.25">
      <c r="B213" s="179">
        <v>185</v>
      </c>
      <c r="C213" s="180">
        <v>30233488</v>
      </c>
      <c r="D213" s="180" t="s">
        <v>1444</v>
      </c>
      <c r="E213" s="180" t="s">
        <v>1386</v>
      </c>
      <c r="F213" s="181">
        <v>43668</v>
      </c>
      <c r="G213" s="181">
        <v>43709</v>
      </c>
      <c r="H213" s="182">
        <v>633420</v>
      </c>
      <c r="I213" s="183">
        <v>0.57999999999999996</v>
      </c>
      <c r="J213" s="183">
        <f t="shared" si="2"/>
        <v>367.38</v>
      </c>
    </row>
    <row r="214" spans="2:10" x14ac:dyDescent="0.25">
      <c r="B214" s="179">
        <v>186</v>
      </c>
      <c r="C214" s="180">
        <v>30236733</v>
      </c>
      <c r="D214" s="180" t="s">
        <v>1445</v>
      </c>
      <c r="E214" s="180" t="s">
        <v>1374</v>
      </c>
      <c r="F214" s="181">
        <v>43647</v>
      </c>
      <c r="G214" s="181">
        <v>43737</v>
      </c>
      <c r="H214" s="182">
        <v>705949</v>
      </c>
      <c r="I214" s="183">
        <v>0.57999999999999996</v>
      </c>
      <c r="J214" s="183">
        <f t="shared" si="2"/>
        <v>409.45</v>
      </c>
    </row>
    <row r="215" spans="2:10" x14ac:dyDescent="0.25">
      <c r="B215" s="179">
        <v>187</v>
      </c>
      <c r="C215" s="180">
        <v>30236733</v>
      </c>
      <c r="D215" s="180" t="s">
        <v>1445</v>
      </c>
      <c r="E215" s="180" t="s">
        <v>1376</v>
      </c>
      <c r="F215" s="181">
        <v>43647</v>
      </c>
      <c r="G215" s="181">
        <v>43737</v>
      </c>
      <c r="H215" s="182">
        <v>232062</v>
      </c>
      <c r="I215" s="183">
        <v>0.57999999999999996</v>
      </c>
      <c r="J215" s="183">
        <f t="shared" si="2"/>
        <v>134.6</v>
      </c>
    </row>
    <row r="216" spans="2:10" x14ac:dyDescent="0.25">
      <c r="B216" s="179">
        <v>188</v>
      </c>
      <c r="C216" s="180">
        <v>30236733</v>
      </c>
      <c r="D216" s="180" t="s">
        <v>1445</v>
      </c>
      <c r="E216" s="180" t="s">
        <v>1379</v>
      </c>
      <c r="F216" s="181">
        <v>43647</v>
      </c>
      <c r="G216" s="181">
        <v>43737</v>
      </c>
      <c r="H216" s="182">
        <v>181882</v>
      </c>
      <c r="I216" s="183">
        <v>0.57999999999999996</v>
      </c>
      <c r="J216" s="183">
        <f t="shared" si="2"/>
        <v>105.49</v>
      </c>
    </row>
    <row r="217" spans="2:10" x14ac:dyDescent="0.25">
      <c r="B217" s="179">
        <v>189</v>
      </c>
      <c r="C217" s="180">
        <v>30236733</v>
      </c>
      <c r="D217" s="180" t="s">
        <v>1445</v>
      </c>
      <c r="E217" s="180" t="s">
        <v>1380</v>
      </c>
      <c r="F217" s="181">
        <v>43647</v>
      </c>
      <c r="G217" s="181">
        <v>43737</v>
      </c>
      <c r="H217" s="182">
        <v>7768</v>
      </c>
      <c r="I217" s="183">
        <v>0.57999999999999996</v>
      </c>
      <c r="J217" s="183">
        <f t="shared" si="2"/>
        <v>4.51</v>
      </c>
    </row>
    <row r="218" spans="2:10" x14ac:dyDescent="0.25">
      <c r="B218" s="179">
        <v>190</v>
      </c>
      <c r="C218" s="180">
        <v>30236733</v>
      </c>
      <c r="D218" s="180" t="s">
        <v>1445</v>
      </c>
      <c r="E218" s="180" t="s">
        <v>1381</v>
      </c>
      <c r="F218" s="181">
        <v>43647</v>
      </c>
      <c r="G218" s="181">
        <v>43737</v>
      </c>
      <c r="H218" s="182">
        <v>146145</v>
      </c>
      <c r="I218" s="183">
        <v>0.57999999999999996</v>
      </c>
      <c r="J218" s="183">
        <f t="shared" si="2"/>
        <v>84.76</v>
      </c>
    </row>
    <row r="219" spans="2:10" x14ac:dyDescent="0.25">
      <c r="B219" s="179">
        <v>191</v>
      </c>
      <c r="C219" s="180">
        <v>30236733</v>
      </c>
      <c r="D219" s="180" t="s">
        <v>1445</v>
      </c>
      <c r="E219" s="180" t="s">
        <v>1385</v>
      </c>
      <c r="F219" s="181">
        <v>43647</v>
      </c>
      <c r="G219" s="181">
        <v>43737</v>
      </c>
      <c r="H219" s="182">
        <v>547142</v>
      </c>
      <c r="I219" s="183">
        <v>0.57999999999999996</v>
      </c>
      <c r="J219" s="183">
        <f t="shared" si="2"/>
        <v>317.33999999999997</v>
      </c>
    </row>
    <row r="220" spans="2:10" x14ac:dyDescent="0.25">
      <c r="B220" s="179">
        <v>192</v>
      </c>
      <c r="C220" s="180">
        <v>30236733</v>
      </c>
      <c r="D220" s="180" t="s">
        <v>1445</v>
      </c>
      <c r="E220" s="180" t="s">
        <v>1386</v>
      </c>
      <c r="F220" s="181">
        <v>43647</v>
      </c>
      <c r="G220" s="181">
        <v>43737</v>
      </c>
      <c r="H220" s="182">
        <v>778422</v>
      </c>
      <c r="I220" s="183">
        <v>0.57999999999999996</v>
      </c>
      <c r="J220" s="183">
        <f t="shared" ref="J220:J283" si="3">ROUND(H220*(I220/1000),2)</f>
        <v>451.48</v>
      </c>
    </row>
    <row r="221" spans="2:10" x14ac:dyDescent="0.25">
      <c r="B221" s="179">
        <v>193</v>
      </c>
      <c r="C221" s="180">
        <v>30334912</v>
      </c>
      <c r="D221" s="180" t="s">
        <v>1446</v>
      </c>
      <c r="E221" s="180" t="s">
        <v>1379</v>
      </c>
      <c r="F221" s="181">
        <v>43647</v>
      </c>
      <c r="G221" s="181">
        <v>43738</v>
      </c>
      <c r="H221" s="182">
        <v>387493</v>
      </c>
      <c r="I221" s="183">
        <v>0.57999999999999996</v>
      </c>
      <c r="J221" s="183">
        <f t="shared" si="3"/>
        <v>224.75</v>
      </c>
    </row>
    <row r="222" spans="2:10" x14ac:dyDescent="0.25">
      <c r="B222" s="179">
        <v>194</v>
      </c>
      <c r="C222" s="180">
        <v>30334912</v>
      </c>
      <c r="D222" s="180" t="s">
        <v>1446</v>
      </c>
      <c r="E222" s="180" t="s">
        <v>1380</v>
      </c>
      <c r="F222" s="181">
        <v>43647</v>
      </c>
      <c r="G222" s="181">
        <v>43738</v>
      </c>
      <c r="H222" s="182">
        <v>58461</v>
      </c>
      <c r="I222" s="183">
        <v>0.57999999999999996</v>
      </c>
      <c r="J222" s="183">
        <f t="shared" si="3"/>
        <v>33.909999999999997</v>
      </c>
    </row>
    <row r="223" spans="2:10" x14ac:dyDescent="0.25">
      <c r="B223" s="179">
        <v>195</v>
      </c>
      <c r="C223" s="180">
        <v>30459500</v>
      </c>
      <c r="D223" s="180" t="s">
        <v>1447</v>
      </c>
      <c r="E223" s="180" t="s">
        <v>1371</v>
      </c>
      <c r="F223" s="181">
        <v>43472</v>
      </c>
      <c r="G223" s="181">
        <v>43669</v>
      </c>
      <c r="H223" s="182">
        <v>24145</v>
      </c>
      <c r="I223" s="183">
        <v>0.57999999999999996</v>
      </c>
      <c r="J223" s="183">
        <f t="shared" si="3"/>
        <v>14</v>
      </c>
    </row>
    <row r="224" spans="2:10" x14ac:dyDescent="0.25">
      <c r="B224" s="179">
        <v>196</v>
      </c>
      <c r="C224" s="180">
        <v>30459500</v>
      </c>
      <c r="D224" s="180" t="s">
        <v>1447</v>
      </c>
      <c r="E224" s="180" t="s">
        <v>1372</v>
      </c>
      <c r="F224" s="181">
        <v>43472</v>
      </c>
      <c r="G224" s="181">
        <v>43669</v>
      </c>
      <c r="H224" s="182">
        <v>161880</v>
      </c>
      <c r="I224" s="183">
        <v>0.57999999999999996</v>
      </c>
      <c r="J224" s="183">
        <f t="shared" si="3"/>
        <v>93.89</v>
      </c>
    </row>
    <row r="225" spans="2:10" x14ac:dyDescent="0.25">
      <c r="B225" s="179">
        <v>197</v>
      </c>
      <c r="C225" s="180">
        <v>30508086</v>
      </c>
      <c r="D225" s="180" t="s">
        <v>1448</v>
      </c>
      <c r="E225" s="180" t="s">
        <v>1374</v>
      </c>
      <c r="F225" s="181">
        <v>43647</v>
      </c>
      <c r="G225" s="181">
        <v>43738</v>
      </c>
      <c r="H225" s="182">
        <v>409144</v>
      </c>
      <c r="I225" s="183">
        <v>0.57999999999999996</v>
      </c>
      <c r="J225" s="183">
        <f t="shared" si="3"/>
        <v>237.3</v>
      </c>
    </row>
    <row r="226" spans="2:10" x14ac:dyDescent="0.25">
      <c r="B226" s="179">
        <v>198</v>
      </c>
      <c r="C226" s="180">
        <v>30508086</v>
      </c>
      <c r="D226" s="180" t="s">
        <v>1448</v>
      </c>
      <c r="E226" s="180" t="s">
        <v>1376</v>
      </c>
      <c r="F226" s="181">
        <v>43647</v>
      </c>
      <c r="G226" s="181">
        <v>43738</v>
      </c>
      <c r="H226" s="182">
        <v>130861</v>
      </c>
      <c r="I226" s="183">
        <v>0.57999999999999996</v>
      </c>
      <c r="J226" s="183">
        <f t="shared" si="3"/>
        <v>75.900000000000006</v>
      </c>
    </row>
    <row r="227" spans="2:10" x14ac:dyDescent="0.25">
      <c r="B227" s="179">
        <v>199</v>
      </c>
      <c r="C227" s="180">
        <v>30508086</v>
      </c>
      <c r="D227" s="180" t="s">
        <v>1448</v>
      </c>
      <c r="E227" s="180" t="s">
        <v>1381</v>
      </c>
      <c r="F227" s="181">
        <v>43647</v>
      </c>
      <c r="G227" s="181">
        <v>43738</v>
      </c>
      <c r="H227" s="182">
        <v>116171</v>
      </c>
      <c r="I227" s="183">
        <v>0.57999999999999996</v>
      </c>
      <c r="J227" s="183">
        <f t="shared" si="3"/>
        <v>67.38</v>
      </c>
    </row>
    <row r="228" spans="2:10" x14ac:dyDescent="0.25">
      <c r="B228" s="179">
        <v>200</v>
      </c>
      <c r="C228" s="180">
        <v>30556797</v>
      </c>
      <c r="D228" s="180" t="s">
        <v>1449</v>
      </c>
      <c r="E228" s="180" t="s">
        <v>1379</v>
      </c>
      <c r="F228" s="181">
        <v>43656</v>
      </c>
      <c r="G228" s="181">
        <v>43738</v>
      </c>
      <c r="H228" s="182">
        <v>96626</v>
      </c>
      <c r="I228" s="183">
        <v>0.57999999999999996</v>
      </c>
      <c r="J228" s="183">
        <f t="shared" si="3"/>
        <v>56.04</v>
      </c>
    </row>
    <row r="229" spans="2:10" x14ac:dyDescent="0.25">
      <c r="B229" s="179">
        <v>201</v>
      </c>
      <c r="C229" s="180">
        <v>30556797</v>
      </c>
      <c r="D229" s="180" t="s">
        <v>1449</v>
      </c>
      <c r="E229" s="180" t="s">
        <v>1380</v>
      </c>
      <c r="F229" s="181">
        <v>43656</v>
      </c>
      <c r="G229" s="181">
        <v>43738</v>
      </c>
      <c r="H229" s="182">
        <v>31162</v>
      </c>
      <c r="I229" s="183">
        <v>0.57999999999999996</v>
      </c>
      <c r="J229" s="183">
        <f t="shared" si="3"/>
        <v>18.07</v>
      </c>
    </row>
    <row r="230" spans="2:10" x14ac:dyDescent="0.25">
      <c r="B230" s="179">
        <v>202</v>
      </c>
      <c r="C230" s="180">
        <v>30556809</v>
      </c>
      <c r="D230" s="180" t="s">
        <v>1450</v>
      </c>
      <c r="E230" s="180" t="s">
        <v>1379</v>
      </c>
      <c r="F230" s="181">
        <v>43647</v>
      </c>
      <c r="G230" s="181">
        <v>43737</v>
      </c>
      <c r="H230" s="182">
        <v>139524</v>
      </c>
      <c r="I230" s="183">
        <v>0.57999999999999996</v>
      </c>
      <c r="J230" s="183">
        <f t="shared" si="3"/>
        <v>80.92</v>
      </c>
    </row>
    <row r="231" spans="2:10" x14ac:dyDescent="0.25">
      <c r="B231" s="179">
        <v>203</v>
      </c>
      <c r="C231" s="180">
        <v>30556809</v>
      </c>
      <c r="D231" s="180" t="s">
        <v>1450</v>
      </c>
      <c r="E231" s="180" t="s">
        <v>1380</v>
      </c>
      <c r="F231" s="181">
        <v>43647</v>
      </c>
      <c r="G231" s="181">
        <v>43737</v>
      </c>
      <c r="H231" s="182">
        <v>38696</v>
      </c>
      <c r="I231" s="183">
        <v>0.57999999999999996</v>
      </c>
      <c r="J231" s="183">
        <f t="shared" si="3"/>
        <v>22.44</v>
      </c>
    </row>
    <row r="232" spans="2:10" x14ac:dyDescent="0.25">
      <c r="B232" s="179">
        <v>204</v>
      </c>
      <c r="C232" s="180">
        <v>30563891</v>
      </c>
      <c r="D232" s="180" t="s">
        <v>1451</v>
      </c>
      <c r="E232" s="180" t="s">
        <v>1379</v>
      </c>
      <c r="F232" s="181">
        <v>43466</v>
      </c>
      <c r="G232" s="181">
        <v>43830</v>
      </c>
      <c r="H232" s="182">
        <v>8308794</v>
      </c>
      <c r="I232" s="183">
        <v>0.57999999999999996</v>
      </c>
      <c r="J232" s="183">
        <f t="shared" si="3"/>
        <v>4819.1000000000004</v>
      </c>
    </row>
    <row r="233" spans="2:10" x14ac:dyDescent="0.25">
      <c r="B233" s="179">
        <v>205</v>
      </c>
      <c r="C233" s="180">
        <v>30563891</v>
      </c>
      <c r="D233" s="180" t="s">
        <v>1451</v>
      </c>
      <c r="E233" s="180" t="s">
        <v>1380</v>
      </c>
      <c r="F233" s="181">
        <v>43466</v>
      </c>
      <c r="G233" s="181">
        <v>43830</v>
      </c>
      <c r="H233" s="182">
        <v>622768</v>
      </c>
      <c r="I233" s="183">
        <v>0.57999999999999996</v>
      </c>
      <c r="J233" s="183">
        <f t="shared" si="3"/>
        <v>361.21</v>
      </c>
    </row>
    <row r="234" spans="2:10" x14ac:dyDescent="0.25">
      <c r="B234" s="179">
        <v>206</v>
      </c>
      <c r="C234" s="180">
        <v>30564568</v>
      </c>
      <c r="D234" s="180" t="s">
        <v>1452</v>
      </c>
      <c r="E234" s="180" t="s">
        <v>1374</v>
      </c>
      <c r="F234" s="181">
        <v>43556</v>
      </c>
      <c r="G234" s="181">
        <v>43799</v>
      </c>
      <c r="H234" s="182">
        <v>1</v>
      </c>
      <c r="I234" s="183">
        <v>0.57999999999999996</v>
      </c>
      <c r="J234" s="183">
        <f t="shared" si="3"/>
        <v>0</v>
      </c>
    </row>
    <row r="235" spans="2:10" x14ac:dyDescent="0.25">
      <c r="B235" s="179">
        <v>207</v>
      </c>
      <c r="C235" s="180">
        <v>30564568</v>
      </c>
      <c r="D235" s="180" t="s">
        <v>1452</v>
      </c>
      <c r="E235" s="180" t="s">
        <v>1376</v>
      </c>
      <c r="F235" s="181">
        <v>43556</v>
      </c>
      <c r="G235" s="181">
        <v>43799</v>
      </c>
      <c r="H235" s="182">
        <v>2</v>
      </c>
      <c r="I235" s="183">
        <v>0.57999999999999996</v>
      </c>
      <c r="J235" s="183">
        <f t="shared" si="3"/>
        <v>0</v>
      </c>
    </row>
    <row r="236" spans="2:10" x14ac:dyDescent="0.25">
      <c r="B236" s="179">
        <v>208</v>
      </c>
      <c r="C236" s="180">
        <v>30588773</v>
      </c>
      <c r="D236" s="180" t="s">
        <v>1453</v>
      </c>
      <c r="E236" s="180" t="s">
        <v>1374</v>
      </c>
      <c r="F236" s="181">
        <v>43661</v>
      </c>
      <c r="G236" s="181">
        <v>43708</v>
      </c>
      <c r="H236" s="182">
        <v>161802</v>
      </c>
      <c r="I236" s="183">
        <v>0.57999999999999996</v>
      </c>
      <c r="J236" s="183">
        <f t="shared" si="3"/>
        <v>93.85</v>
      </c>
    </row>
    <row r="237" spans="2:10" x14ac:dyDescent="0.25">
      <c r="B237" s="179">
        <v>209</v>
      </c>
      <c r="C237" s="180">
        <v>30588773</v>
      </c>
      <c r="D237" s="180" t="s">
        <v>1453</v>
      </c>
      <c r="E237" s="180" t="s">
        <v>1383</v>
      </c>
      <c r="F237" s="181">
        <v>43661</v>
      </c>
      <c r="G237" s="181">
        <v>43708</v>
      </c>
      <c r="H237" s="182">
        <v>6312</v>
      </c>
      <c r="I237" s="183">
        <v>0.57999999999999996</v>
      </c>
      <c r="J237" s="183">
        <f t="shared" si="3"/>
        <v>3.66</v>
      </c>
    </row>
    <row r="238" spans="2:10" x14ac:dyDescent="0.25">
      <c r="B238" s="179">
        <v>210</v>
      </c>
      <c r="C238" s="180">
        <v>30588773</v>
      </c>
      <c r="D238" s="180" t="s">
        <v>1453</v>
      </c>
      <c r="E238" s="180" t="s">
        <v>1376</v>
      </c>
      <c r="F238" s="181">
        <v>43661</v>
      </c>
      <c r="G238" s="181">
        <v>43708</v>
      </c>
      <c r="H238" s="182">
        <v>42417</v>
      </c>
      <c r="I238" s="183">
        <v>0.57999999999999996</v>
      </c>
      <c r="J238" s="183">
        <f t="shared" si="3"/>
        <v>24.6</v>
      </c>
    </row>
    <row r="239" spans="2:10" x14ac:dyDescent="0.25">
      <c r="B239" s="179">
        <v>211</v>
      </c>
      <c r="C239" s="180">
        <v>30588773</v>
      </c>
      <c r="D239" s="180" t="s">
        <v>1453</v>
      </c>
      <c r="E239" s="180" t="s">
        <v>1378</v>
      </c>
      <c r="F239" s="181">
        <v>43661</v>
      </c>
      <c r="G239" s="181">
        <v>43708</v>
      </c>
      <c r="H239" s="182">
        <v>897</v>
      </c>
      <c r="I239" s="183">
        <v>0.57999999999999996</v>
      </c>
      <c r="J239" s="183">
        <f t="shared" si="3"/>
        <v>0.52</v>
      </c>
    </row>
    <row r="240" spans="2:10" x14ac:dyDescent="0.25">
      <c r="B240" s="179">
        <v>212</v>
      </c>
      <c r="C240" s="180">
        <v>30588773</v>
      </c>
      <c r="D240" s="180" t="s">
        <v>1453</v>
      </c>
      <c r="E240" s="180" t="s">
        <v>1379</v>
      </c>
      <c r="F240" s="181">
        <v>43661</v>
      </c>
      <c r="G240" s="181">
        <v>43708</v>
      </c>
      <c r="H240" s="182">
        <v>18570</v>
      </c>
      <c r="I240" s="183">
        <v>0.57999999999999996</v>
      </c>
      <c r="J240" s="183">
        <f t="shared" si="3"/>
        <v>10.77</v>
      </c>
    </row>
    <row r="241" spans="2:10" x14ac:dyDescent="0.25">
      <c r="B241" s="179">
        <v>213</v>
      </c>
      <c r="C241" s="180">
        <v>30588773</v>
      </c>
      <c r="D241" s="180" t="s">
        <v>1453</v>
      </c>
      <c r="E241" s="180" t="s">
        <v>1380</v>
      </c>
      <c r="F241" s="181">
        <v>43661</v>
      </c>
      <c r="G241" s="181">
        <v>43708</v>
      </c>
      <c r="H241" s="182">
        <v>3112</v>
      </c>
      <c r="I241" s="183">
        <v>0.57999999999999996</v>
      </c>
      <c r="J241" s="183">
        <f t="shared" si="3"/>
        <v>1.8</v>
      </c>
    </row>
    <row r="242" spans="2:10" x14ac:dyDescent="0.25">
      <c r="B242" s="179">
        <v>214</v>
      </c>
      <c r="C242" s="180">
        <v>30588773</v>
      </c>
      <c r="D242" s="180" t="s">
        <v>1453</v>
      </c>
      <c r="E242" s="180" t="s">
        <v>1371</v>
      </c>
      <c r="F242" s="181">
        <v>43661</v>
      </c>
      <c r="G242" s="181">
        <v>43708</v>
      </c>
      <c r="H242" s="182">
        <v>1717</v>
      </c>
      <c r="I242" s="183">
        <v>0.57999999999999996</v>
      </c>
      <c r="J242" s="183">
        <f t="shared" si="3"/>
        <v>1</v>
      </c>
    </row>
    <row r="243" spans="2:10" x14ac:dyDescent="0.25">
      <c r="B243" s="179">
        <v>215</v>
      </c>
      <c r="C243" s="180">
        <v>30588773</v>
      </c>
      <c r="D243" s="180" t="s">
        <v>1453</v>
      </c>
      <c r="E243" s="180" t="s">
        <v>1381</v>
      </c>
      <c r="F243" s="181">
        <v>43661</v>
      </c>
      <c r="G243" s="181">
        <v>43708</v>
      </c>
      <c r="H243" s="182">
        <v>29286</v>
      </c>
      <c r="I243" s="183">
        <v>0.57999999999999996</v>
      </c>
      <c r="J243" s="183">
        <f t="shared" si="3"/>
        <v>16.989999999999998</v>
      </c>
    </row>
    <row r="244" spans="2:10" x14ac:dyDescent="0.25">
      <c r="B244" s="179">
        <v>216</v>
      </c>
      <c r="C244" s="180">
        <v>30588773</v>
      </c>
      <c r="D244" s="180" t="s">
        <v>1453</v>
      </c>
      <c r="E244" s="180" t="s">
        <v>1385</v>
      </c>
      <c r="F244" s="181">
        <v>43661</v>
      </c>
      <c r="G244" s="181">
        <v>43708</v>
      </c>
      <c r="H244" s="182">
        <v>113313</v>
      </c>
      <c r="I244" s="183">
        <v>0.57999999999999996</v>
      </c>
      <c r="J244" s="183">
        <f t="shared" si="3"/>
        <v>65.72</v>
      </c>
    </row>
    <row r="245" spans="2:10" x14ac:dyDescent="0.25">
      <c r="B245" s="179">
        <v>217</v>
      </c>
      <c r="C245" s="180">
        <v>30588773</v>
      </c>
      <c r="D245" s="180" t="s">
        <v>1453</v>
      </c>
      <c r="E245" s="180" t="s">
        <v>1372</v>
      </c>
      <c r="F245" s="181">
        <v>43661</v>
      </c>
      <c r="G245" s="181">
        <v>43708</v>
      </c>
      <c r="H245" s="182">
        <v>13894</v>
      </c>
      <c r="I245" s="183">
        <v>0.57999999999999996</v>
      </c>
      <c r="J245" s="183">
        <f t="shared" si="3"/>
        <v>8.06</v>
      </c>
    </row>
    <row r="246" spans="2:10" x14ac:dyDescent="0.25">
      <c r="B246" s="179">
        <v>218</v>
      </c>
      <c r="C246" s="180">
        <v>30588773</v>
      </c>
      <c r="D246" s="180" t="s">
        <v>1453</v>
      </c>
      <c r="E246" s="180" t="s">
        <v>1386</v>
      </c>
      <c r="F246" s="181">
        <v>43661</v>
      </c>
      <c r="G246" s="181">
        <v>43708</v>
      </c>
      <c r="H246" s="182">
        <v>172710</v>
      </c>
      <c r="I246" s="183">
        <v>0.57999999999999996</v>
      </c>
      <c r="J246" s="183">
        <f t="shared" si="3"/>
        <v>100.17</v>
      </c>
    </row>
    <row r="247" spans="2:10" x14ac:dyDescent="0.25">
      <c r="B247" s="179">
        <v>219</v>
      </c>
      <c r="C247" s="180">
        <v>30779060</v>
      </c>
      <c r="D247" s="180" t="s">
        <v>1454</v>
      </c>
      <c r="E247" s="180" t="s">
        <v>1374</v>
      </c>
      <c r="F247" s="181">
        <v>43647</v>
      </c>
      <c r="G247" s="181">
        <v>43737</v>
      </c>
      <c r="H247" s="182">
        <v>273926</v>
      </c>
      <c r="I247" s="183">
        <v>0.57999999999999996</v>
      </c>
      <c r="J247" s="183">
        <f t="shared" si="3"/>
        <v>158.88</v>
      </c>
    </row>
    <row r="248" spans="2:10" x14ac:dyDescent="0.25">
      <c r="B248" s="179">
        <v>220</v>
      </c>
      <c r="C248" s="180">
        <v>30779060</v>
      </c>
      <c r="D248" s="180" t="s">
        <v>1454</v>
      </c>
      <c r="E248" s="180" t="s">
        <v>1379</v>
      </c>
      <c r="F248" s="181">
        <v>43647</v>
      </c>
      <c r="G248" s="181">
        <v>43737</v>
      </c>
      <c r="H248" s="182">
        <v>80517</v>
      </c>
      <c r="I248" s="183">
        <v>0.57999999999999996</v>
      </c>
      <c r="J248" s="183">
        <f t="shared" si="3"/>
        <v>46.7</v>
      </c>
    </row>
    <row r="249" spans="2:10" x14ac:dyDescent="0.25">
      <c r="B249" s="179">
        <v>221</v>
      </c>
      <c r="C249" s="180">
        <v>30779060</v>
      </c>
      <c r="D249" s="180" t="s">
        <v>1454</v>
      </c>
      <c r="E249" s="180" t="s">
        <v>1380</v>
      </c>
      <c r="F249" s="181">
        <v>43647</v>
      </c>
      <c r="G249" s="181">
        <v>43737</v>
      </c>
      <c r="H249" s="182">
        <v>2005</v>
      </c>
      <c r="I249" s="183">
        <v>0.57999999999999996</v>
      </c>
      <c r="J249" s="183">
        <f t="shared" si="3"/>
        <v>1.1599999999999999</v>
      </c>
    </row>
    <row r="250" spans="2:10" x14ac:dyDescent="0.25">
      <c r="B250" s="179">
        <v>222</v>
      </c>
      <c r="C250" s="180">
        <v>30779060</v>
      </c>
      <c r="D250" s="180" t="s">
        <v>1454</v>
      </c>
      <c r="E250" s="180" t="s">
        <v>1381</v>
      </c>
      <c r="F250" s="181">
        <v>43647</v>
      </c>
      <c r="G250" s="181">
        <v>43737</v>
      </c>
      <c r="H250" s="182">
        <v>68051</v>
      </c>
      <c r="I250" s="183">
        <v>0.57999999999999996</v>
      </c>
      <c r="J250" s="183">
        <f t="shared" si="3"/>
        <v>39.47</v>
      </c>
    </row>
    <row r="251" spans="2:10" x14ac:dyDescent="0.25">
      <c r="B251" s="179">
        <v>223</v>
      </c>
      <c r="C251" s="180">
        <v>30779060</v>
      </c>
      <c r="D251" s="180" t="s">
        <v>1454</v>
      </c>
      <c r="E251" s="180" t="s">
        <v>1385</v>
      </c>
      <c r="F251" s="181">
        <v>43647</v>
      </c>
      <c r="G251" s="181">
        <v>43737</v>
      </c>
      <c r="H251" s="182">
        <v>231156</v>
      </c>
      <c r="I251" s="183">
        <v>0.57999999999999996</v>
      </c>
      <c r="J251" s="183">
        <f t="shared" si="3"/>
        <v>134.07</v>
      </c>
    </row>
    <row r="252" spans="2:10" x14ac:dyDescent="0.25">
      <c r="B252" s="179">
        <v>224</v>
      </c>
      <c r="C252" s="180">
        <v>30779060</v>
      </c>
      <c r="D252" s="180" t="s">
        <v>1454</v>
      </c>
      <c r="E252" s="180" t="s">
        <v>1386</v>
      </c>
      <c r="F252" s="181">
        <v>43647</v>
      </c>
      <c r="G252" s="181">
        <v>43737</v>
      </c>
      <c r="H252" s="182">
        <v>303991</v>
      </c>
      <c r="I252" s="183">
        <v>0.57999999999999996</v>
      </c>
      <c r="J252" s="183">
        <f t="shared" si="3"/>
        <v>176.31</v>
      </c>
    </row>
    <row r="253" spans="2:10" x14ac:dyDescent="0.25">
      <c r="B253" s="179">
        <v>225</v>
      </c>
      <c r="C253" s="180">
        <v>30779321</v>
      </c>
      <c r="D253" s="180" t="s">
        <v>1455</v>
      </c>
      <c r="E253" s="180" t="s">
        <v>1374</v>
      </c>
      <c r="F253" s="181">
        <v>43662</v>
      </c>
      <c r="G253" s="181">
        <v>43822</v>
      </c>
      <c r="H253" s="182">
        <v>353044</v>
      </c>
      <c r="I253" s="183">
        <v>0.57999999999999996</v>
      </c>
      <c r="J253" s="183">
        <f t="shared" si="3"/>
        <v>204.77</v>
      </c>
    </row>
    <row r="254" spans="2:10" x14ac:dyDescent="0.25">
      <c r="B254" s="179">
        <v>226</v>
      </c>
      <c r="C254" s="180">
        <v>30779321</v>
      </c>
      <c r="D254" s="180" t="s">
        <v>1455</v>
      </c>
      <c r="E254" s="180" t="s">
        <v>1376</v>
      </c>
      <c r="F254" s="181">
        <v>43662</v>
      </c>
      <c r="G254" s="181">
        <v>43822</v>
      </c>
      <c r="H254" s="182">
        <v>89121</v>
      </c>
      <c r="I254" s="183">
        <v>0.57999999999999996</v>
      </c>
      <c r="J254" s="183">
        <f t="shared" si="3"/>
        <v>51.69</v>
      </c>
    </row>
    <row r="255" spans="2:10" x14ac:dyDescent="0.25">
      <c r="B255" s="179">
        <v>227</v>
      </c>
      <c r="C255" s="180">
        <v>30779321</v>
      </c>
      <c r="D255" s="180" t="s">
        <v>1455</v>
      </c>
      <c r="E255" s="180" t="s">
        <v>1379</v>
      </c>
      <c r="F255" s="181">
        <v>43662</v>
      </c>
      <c r="G255" s="181">
        <v>43822</v>
      </c>
      <c r="H255" s="182">
        <v>68076</v>
      </c>
      <c r="I255" s="183">
        <v>0.57999999999999996</v>
      </c>
      <c r="J255" s="183">
        <f t="shared" si="3"/>
        <v>39.479999999999997</v>
      </c>
    </row>
    <row r="256" spans="2:10" x14ac:dyDescent="0.25">
      <c r="B256" s="179">
        <v>228</v>
      </c>
      <c r="C256" s="180">
        <v>30779321</v>
      </c>
      <c r="D256" s="180" t="s">
        <v>1455</v>
      </c>
      <c r="E256" s="180" t="s">
        <v>1381</v>
      </c>
      <c r="F256" s="181">
        <v>43662</v>
      </c>
      <c r="G256" s="181">
        <v>43822</v>
      </c>
      <c r="H256" s="182">
        <v>53842</v>
      </c>
      <c r="I256" s="183">
        <v>0.57999999999999996</v>
      </c>
      <c r="J256" s="183">
        <f t="shared" si="3"/>
        <v>31.23</v>
      </c>
    </row>
    <row r="257" spans="2:10" x14ac:dyDescent="0.25">
      <c r="B257" s="179">
        <v>229</v>
      </c>
      <c r="C257" s="180">
        <v>30779321</v>
      </c>
      <c r="D257" s="180" t="s">
        <v>1455</v>
      </c>
      <c r="E257" s="180" t="s">
        <v>1385</v>
      </c>
      <c r="F257" s="181">
        <v>43662</v>
      </c>
      <c r="G257" s="181">
        <v>43822</v>
      </c>
      <c r="H257" s="182">
        <v>331093</v>
      </c>
      <c r="I257" s="183">
        <v>0.57999999999999996</v>
      </c>
      <c r="J257" s="183">
        <f t="shared" si="3"/>
        <v>192.03</v>
      </c>
    </row>
    <row r="258" spans="2:10" x14ac:dyDescent="0.25">
      <c r="B258" s="179">
        <v>230</v>
      </c>
      <c r="C258" s="180">
        <v>30779321</v>
      </c>
      <c r="D258" s="180" t="s">
        <v>1455</v>
      </c>
      <c r="E258" s="180" t="s">
        <v>1386</v>
      </c>
      <c r="F258" s="181">
        <v>43662</v>
      </c>
      <c r="G258" s="181">
        <v>43822</v>
      </c>
      <c r="H258" s="182">
        <v>219997</v>
      </c>
      <c r="I258" s="183">
        <v>0.57999999999999996</v>
      </c>
      <c r="J258" s="183">
        <f t="shared" si="3"/>
        <v>127.6</v>
      </c>
    </row>
    <row r="259" spans="2:10" x14ac:dyDescent="0.25">
      <c r="B259" s="179">
        <v>231</v>
      </c>
      <c r="C259" s="180">
        <v>30800810</v>
      </c>
      <c r="D259" s="180" t="s">
        <v>1456</v>
      </c>
      <c r="E259" s="180" t="s">
        <v>1374</v>
      </c>
      <c r="F259" s="181">
        <v>43556</v>
      </c>
      <c r="G259" s="181">
        <v>43646</v>
      </c>
      <c r="H259" s="182">
        <v>1</v>
      </c>
      <c r="I259" s="183">
        <v>0.57999999999999996</v>
      </c>
      <c r="J259" s="183">
        <f t="shared" si="3"/>
        <v>0</v>
      </c>
    </row>
    <row r="260" spans="2:10" x14ac:dyDescent="0.25">
      <c r="B260" s="179">
        <v>232</v>
      </c>
      <c r="C260" s="180">
        <v>30816222</v>
      </c>
      <c r="D260" s="180" t="s">
        <v>1457</v>
      </c>
      <c r="E260" s="180" t="s">
        <v>1379</v>
      </c>
      <c r="F260" s="181">
        <v>43587</v>
      </c>
      <c r="G260" s="181">
        <v>43821</v>
      </c>
      <c r="H260" s="182">
        <v>39927</v>
      </c>
      <c r="I260" s="183">
        <v>0.57999999999999996</v>
      </c>
      <c r="J260" s="183">
        <f t="shared" si="3"/>
        <v>23.16</v>
      </c>
    </row>
    <row r="261" spans="2:10" x14ac:dyDescent="0.25">
      <c r="B261" s="179">
        <v>233</v>
      </c>
      <c r="C261" s="180">
        <v>30816222</v>
      </c>
      <c r="D261" s="180" t="s">
        <v>1457</v>
      </c>
      <c r="E261" s="180" t="s">
        <v>1380</v>
      </c>
      <c r="F261" s="181">
        <v>43587</v>
      </c>
      <c r="G261" s="181">
        <v>43821</v>
      </c>
      <c r="H261" s="182">
        <v>5995</v>
      </c>
      <c r="I261" s="183">
        <v>0.57999999999999996</v>
      </c>
      <c r="J261" s="183">
        <f t="shared" si="3"/>
        <v>3.48</v>
      </c>
    </row>
    <row r="262" spans="2:10" x14ac:dyDescent="0.25">
      <c r="B262" s="179">
        <v>234</v>
      </c>
      <c r="C262" s="180">
        <v>30836380</v>
      </c>
      <c r="D262" s="180" t="s">
        <v>1458</v>
      </c>
      <c r="E262" s="180" t="s">
        <v>1379</v>
      </c>
      <c r="F262" s="181">
        <v>43647</v>
      </c>
      <c r="G262" s="181">
        <v>43830</v>
      </c>
      <c r="H262" s="182">
        <v>2883607</v>
      </c>
      <c r="I262" s="183">
        <v>0.57999999999999996</v>
      </c>
      <c r="J262" s="183">
        <f t="shared" si="3"/>
        <v>1672.49</v>
      </c>
    </row>
    <row r="263" spans="2:10" x14ac:dyDescent="0.25">
      <c r="B263" s="179">
        <v>235</v>
      </c>
      <c r="C263" s="180">
        <v>30836380</v>
      </c>
      <c r="D263" s="180" t="s">
        <v>1458</v>
      </c>
      <c r="E263" s="180" t="s">
        <v>1380</v>
      </c>
      <c r="F263" s="181">
        <v>43647</v>
      </c>
      <c r="G263" s="181">
        <v>43830</v>
      </c>
      <c r="H263" s="182">
        <v>69403</v>
      </c>
      <c r="I263" s="183">
        <v>0.57999999999999996</v>
      </c>
      <c r="J263" s="183">
        <f t="shared" si="3"/>
        <v>40.25</v>
      </c>
    </row>
    <row r="264" spans="2:10" x14ac:dyDescent="0.25">
      <c r="B264" s="179">
        <v>236</v>
      </c>
      <c r="C264" s="180">
        <v>30894602</v>
      </c>
      <c r="D264" s="180" t="s">
        <v>1459</v>
      </c>
      <c r="E264" s="180" t="s">
        <v>1374</v>
      </c>
      <c r="F264" s="181">
        <v>43502</v>
      </c>
      <c r="G264" s="181">
        <v>43677</v>
      </c>
      <c r="H264" s="182">
        <v>469787</v>
      </c>
      <c r="I264" s="183">
        <v>0.57999999999999996</v>
      </c>
      <c r="J264" s="183">
        <f t="shared" si="3"/>
        <v>272.48</v>
      </c>
    </row>
    <row r="265" spans="2:10" x14ac:dyDescent="0.25">
      <c r="B265" s="179">
        <v>237</v>
      </c>
      <c r="C265" s="180">
        <v>30894602</v>
      </c>
      <c r="D265" s="180" t="s">
        <v>1459</v>
      </c>
      <c r="E265" s="180" t="s">
        <v>1383</v>
      </c>
      <c r="F265" s="181">
        <v>43502</v>
      </c>
      <c r="G265" s="181">
        <v>43677</v>
      </c>
      <c r="H265" s="182">
        <v>18701</v>
      </c>
      <c r="I265" s="183">
        <v>0.57999999999999996</v>
      </c>
      <c r="J265" s="183">
        <f t="shared" si="3"/>
        <v>10.85</v>
      </c>
    </row>
    <row r="266" spans="2:10" x14ac:dyDescent="0.25">
      <c r="B266" s="179">
        <v>238</v>
      </c>
      <c r="C266" s="180">
        <v>30894602</v>
      </c>
      <c r="D266" s="180" t="s">
        <v>1459</v>
      </c>
      <c r="E266" s="180" t="s">
        <v>1376</v>
      </c>
      <c r="F266" s="181">
        <v>43502</v>
      </c>
      <c r="G266" s="181">
        <v>43677</v>
      </c>
      <c r="H266" s="182">
        <v>115885</v>
      </c>
      <c r="I266" s="183">
        <v>0.57999999999999996</v>
      </c>
      <c r="J266" s="183">
        <f t="shared" si="3"/>
        <v>67.209999999999994</v>
      </c>
    </row>
    <row r="267" spans="2:10" x14ac:dyDescent="0.25">
      <c r="B267" s="179">
        <v>239</v>
      </c>
      <c r="C267" s="180">
        <v>30894602</v>
      </c>
      <c r="D267" s="180" t="s">
        <v>1459</v>
      </c>
      <c r="E267" s="180" t="s">
        <v>1378</v>
      </c>
      <c r="F267" s="181">
        <v>43502</v>
      </c>
      <c r="G267" s="181">
        <v>43677</v>
      </c>
      <c r="H267" s="182">
        <v>5096</v>
      </c>
      <c r="I267" s="183">
        <v>0.57999999999999996</v>
      </c>
      <c r="J267" s="183">
        <f t="shared" si="3"/>
        <v>2.96</v>
      </c>
    </row>
    <row r="268" spans="2:10" x14ac:dyDescent="0.25">
      <c r="B268" s="179">
        <v>240</v>
      </c>
      <c r="C268" s="180">
        <v>30894602</v>
      </c>
      <c r="D268" s="180" t="s">
        <v>1459</v>
      </c>
      <c r="E268" s="180" t="s">
        <v>1379</v>
      </c>
      <c r="F268" s="181">
        <v>43502</v>
      </c>
      <c r="G268" s="181">
        <v>43677</v>
      </c>
      <c r="H268" s="182">
        <v>55628</v>
      </c>
      <c r="I268" s="183">
        <v>0.57999999999999996</v>
      </c>
      <c r="J268" s="183">
        <f t="shared" si="3"/>
        <v>32.26</v>
      </c>
    </row>
    <row r="269" spans="2:10" x14ac:dyDescent="0.25">
      <c r="B269" s="179">
        <v>241</v>
      </c>
      <c r="C269" s="180">
        <v>30894602</v>
      </c>
      <c r="D269" s="180" t="s">
        <v>1459</v>
      </c>
      <c r="E269" s="180" t="s">
        <v>1380</v>
      </c>
      <c r="F269" s="181">
        <v>43502</v>
      </c>
      <c r="G269" s="181">
        <v>43677</v>
      </c>
      <c r="H269" s="182">
        <v>9151</v>
      </c>
      <c r="I269" s="183">
        <v>0.57999999999999996</v>
      </c>
      <c r="J269" s="183">
        <f t="shared" si="3"/>
        <v>5.31</v>
      </c>
    </row>
    <row r="270" spans="2:10" x14ac:dyDescent="0.25">
      <c r="B270" s="179">
        <v>242</v>
      </c>
      <c r="C270" s="180">
        <v>30894602</v>
      </c>
      <c r="D270" s="180" t="s">
        <v>1459</v>
      </c>
      <c r="E270" s="180" t="s">
        <v>1371</v>
      </c>
      <c r="F270" s="181">
        <v>43502</v>
      </c>
      <c r="G270" s="181">
        <v>43677</v>
      </c>
      <c r="H270" s="182">
        <v>4954</v>
      </c>
      <c r="I270" s="183">
        <v>0.57999999999999996</v>
      </c>
      <c r="J270" s="183">
        <f t="shared" si="3"/>
        <v>2.87</v>
      </c>
    </row>
    <row r="271" spans="2:10" x14ac:dyDescent="0.25">
      <c r="B271" s="179">
        <v>243</v>
      </c>
      <c r="C271" s="180">
        <v>30894602</v>
      </c>
      <c r="D271" s="180" t="s">
        <v>1459</v>
      </c>
      <c r="E271" s="180" t="s">
        <v>1381</v>
      </c>
      <c r="F271" s="181">
        <v>43502</v>
      </c>
      <c r="G271" s="181">
        <v>43677</v>
      </c>
      <c r="H271" s="182">
        <v>87848</v>
      </c>
      <c r="I271" s="183">
        <v>0.57999999999999996</v>
      </c>
      <c r="J271" s="183">
        <f t="shared" si="3"/>
        <v>50.95</v>
      </c>
    </row>
    <row r="272" spans="2:10" x14ac:dyDescent="0.25">
      <c r="B272" s="179">
        <v>244</v>
      </c>
      <c r="C272" s="180">
        <v>30894602</v>
      </c>
      <c r="D272" s="180" t="s">
        <v>1459</v>
      </c>
      <c r="E272" s="180" t="s">
        <v>1385</v>
      </c>
      <c r="F272" s="181">
        <v>43502</v>
      </c>
      <c r="G272" s="181">
        <v>43677</v>
      </c>
      <c r="H272" s="182">
        <v>334271</v>
      </c>
      <c r="I272" s="183">
        <v>0.57999999999999996</v>
      </c>
      <c r="J272" s="183">
        <f t="shared" si="3"/>
        <v>193.88</v>
      </c>
    </row>
    <row r="273" spans="2:10" x14ac:dyDescent="0.25">
      <c r="B273" s="179">
        <v>245</v>
      </c>
      <c r="C273" s="180">
        <v>30894602</v>
      </c>
      <c r="D273" s="180" t="s">
        <v>1459</v>
      </c>
      <c r="E273" s="180" t="s">
        <v>1372</v>
      </c>
      <c r="F273" s="181">
        <v>43502</v>
      </c>
      <c r="G273" s="181">
        <v>43677</v>
      </c>
      <c r="H273" s="182">
        <v>39135</v>
      </c>
      <c r="I273" s="183">
        <v>0.57999999999999996</v>
      </c>
      <c r="J273" s="183">
        <f t="shared" si="3"/>
        <v>22.7</v>
      </c>
    </row>
    <row r="274" spans="2:10" x14ac:dyDescent="0.25">
      <c r="B274" s="179">
        <v>246</v>
      </c>
      <c r="C274" s="180">
        <v>30894602</v>
      </c>
      <c r="D274" s="180" t="s">
        <v>1459</v>
      </c>
      <c r="E274" s="180" t="s">
        <v>1386</v>
      </c>
      <c r="F274" s="181">
        <v>43502</v>
      </c>
      <c r="G274" s="181">
        <v>43677</v>
      </c>
      <c r="H274" s="182">
        <v>499048</v>
      </c>
      <c r="I274" s="183">
        <v>0.57999999999999996</v>
      </c>
      <c r="J274" s="183">
        <f t="shared" si="3"/>
        <v>289.45</v>
      </c>
    </row>
    <row r="275" spans="2:10" x14ac:dyDescent="0.25">
      <c r="B275" s="179">
        <v>247</v>
      </c>
      <c r="C275" s="180">
        <v>30943851</v>
      </c>
      <c r="D275" s="180" t="s">
        <v>1460</v>
      </c>
      <c r="E275" s="180" t="s">
        <v>1379</v>
      </c>
      <c r="F275" s="181">
        <v>43787</v>
      </c>
      <c r="G275" s="181">
        <v>43828</v>
      </c>
      <c r="H275" s="182">
        <v>276897</v>
      </c>
      <c r="I275" s="183">
        <v>0.57999999999999996</v>
      </c>
      <c r="J275" s="183">
        <f t="shared" si="3"/>
        <v>160.6</v>
      </c>
    </row>
    <row r="276" spans="2:10" x14ac:dyDescent="0.25">
      <c r="B276" s="179">
        <v>248</v>
      </c>
      <c r="C276" s="180">
        <v>30943851</v>
      </c>
      <c r="D276" s="180" t="s">
        <v>1460</v>
      </c>
      <c r="E276" s="180" t="s">
        <v>1380</v>
      </c>
      <c r="F276" s="181">
        <v>43787</v>
      </c>
      <c r="G276" s="181">
        <v>43828</v>
      </c>
      <c r="H276" s="182">
        <v>4843</v>
      </c>
      <c r="I276" s="183">
        <v>0.57999999999999996</v>
      </c>
      <c r="J276" s="183">
        <f t="shared" si="3"/>
        <v>2.81</v>
      </c>
    </row>
    <row r="277" spans="2:10" x14ac:dyDescent="0.25">
      <c r="B277" s="179">
        <v>249</v>
      </c>
      <c r="C277" s="180">
        <v>31032837</v>
      </c>
      <c r="D277" s="180" t="s">
        <v>1461</v>
      </c>
      <c r="E277" s="180" t="s">
        <v>1374</v>
      </c>
      <c r="F277" s="181">
        <v>43668</v>
      </c>
      <c r="G277" s="181">
        <v>43709</v>
      </c>
      <c r="H277" s="182">
        <v>401635</v>
      </c>
      <c r="I277" s="183">
        <v>0.57999999999999996</v>
      </c>
      <c r="J277" s="183">
        <f t="shared" si="3"/>
        <v>232.95</v>
      </c>
    </row>
    <row r="278" spans="2:10" x14ac:dyDescent="0.25">
      <c r="B278" s="179">
        <v>250</v>
      </c>
      <c r="C278" s="180">
        <v>31032837</v>
      </c>
      <c r="D278" s="180" t="s">
        <v>1461</v>
      </c>
      <c r="E278" s="180" t="s">
        <v>1376</v>
      </c>
      <c r="F278" s="181">
        <v>43668</v>
      </c>
      <c r="G278" s="181">
        <v>43709</v>
      </c>
      <c r="H278" s="182">
        <v>87496</v>
      </c>
      <c r="I278" s="183">
        <v>0.57999999999999996</v>
      </c>
      <c r="J278" s="183">
        <f t="shared" si="3"/>
        <v>50.75</v>
      </c>
    </row>
    <row r="279" spans="2:10" x14ac:dyDescent="0.25">
      <c r="B279" s="179">
        <v>251</v>
      </c>
      <c r="C279" s="180">
        <v>31032837</v>
      </c>
      <c r="D279" s="180" t="s">
        <v>1461</v>
      </c>
      <c r="E279" s="180" t="s">
        <v>1381</v>
      </c>
      <c r="F279" s="181">
        <v>43668</v>
      </c>
      <c r="G279" s="181">
        <v>43709</v>
      </c>
      <c r="H279" s="182">
        <v>77675</v>
      </c>
      <c r="I279" s="183">
        <v>0.57999999999999996</v>
      </c>
      <c r="J279" s="183">
        <f t="shared" si="3"/>
        <v>45.05</v>
      </c>
    </row>
    <row r="280" spans="2:10" x14ac:dyDescent="0.25">
      <c r="B280" s="179">
        <v>252</v>
      </c>
      <c r="C280" s="180">
        <v>31170430</v>
      </c>
      <c r="D280" s="180" t="s">
        <v>1462</v>
      </c>
      <c r="E280" s="180" t="s">
        <v>1379</v>
      </c>
      <c r="F280" s="181">
        <v>43654</v>
      </c>
      <c r="G280" s="181">
        <v>43723</v>
      </c>
      <c r="H280" s="182">
        <v>101808</v>
      </c>
      <c r="I280" s="183">
        <v>0.57999999999999996</v>
      </c>
      <c r="J280" s="183">
        <f t="shared" si="3"/>
        <v>59.05</v>
      </c>
    </row>
    <row r="281" spans="2:10" x14ac:dyDescent="0.25">
      <c r="B281" s="179">
        <v>253</v>
      </c>
      <c r="C281" s="180">
        <v>31170430</v>
      </c>
      <c r="D281" s="180" t="s">
        <v>1462</v>
      </c>
      <c r="E281" s="180" t="s">
        <v>1380</v>
      </c>
      <c r="F281" s="181">
        <v>43654</v>
      </c>
      <c r="G281" s="181">
        <v>43723</v>
      </c>
      <c r="H281" s="182">
        <v>13350</v>
      </c>
      <c r="I281" s="183">
        <v>0.57999999999999996</v>
      </c>
      <c r="J281" s="183">
        <f t="shared" si="3"/>
        <v>7.74</v>
      </c>
    </row>
    <row r="282" spans="2:10" x14ac:dyDescent="0.25">
      <c r="B282" s="179">
        <v>254</v>
      </c>
      <c r="C282" s="180">
        <v>31218882</v>
      </c>
      <c r="D282" s="180" t="s">
        <v>1463</v>
      </c>
      <c r="E282" s="180" t="s">
        <v>1374</v>
      </c>
      <c r="F282" s="181">
        <v>43480</v>
      </c>
      <c r="G282" s="181">
        <v>43677</v>
      </c>
      <c r="H282" s="182">
        <v>1</v>
      </c>
      <c r="I282" s="183">
        <v>0.57999999999999996</v>
      </c>
      <c r="J282" s="183">
        <f t="shared" si="3"/>
        <v>0</v>
      </c>
    </row>
    <row r="283" spans="2:10" x14ac:dyDescent="0.25">
      <c r="B283" s="179">
        <v>255</v>
      </c>
      <c r="C283" s="180">
        <v>31218882</v>
      </c>
      <c r="D283" s="180" t="s">
        <v>1463</v>
      </c>
      <c r="E283" s="180" t="s">
        <v>1379</v>
      </c>
      <c r="F283" s="181">
        <v>43480</v>
      </c>
      <c r="G283" s="181">
        <v>43677</v>
      </c>
      <c r="H283" s="182">
        <v>78406</v>
      </c>
      <c r="I283" s="183">
        <v>0.57999999999999996</v>
      </c>
      <c r="J283" s="183">
        <f t="shared" si="3"/>
        <v>45.48</v>
      </c>
    </row>
    <row r="284" spans="2:10" x14ac:dyDescent="0.25">
      <c r="B284" s="179">
        <v>256</v>
      </c>
      <c r="C284" s="180">
        <v>31218882</v>
      </c>
      <c r="D284" s="180" t="s">
        <v>1463</v>
      </c>
      <c r="E284" s="180" t="s">
        <v>1385</v>
      </c>
      <c r="F284" s="181">
        <v>43480</v>
      </c>
      <c r="G284" s="181">
        <v>43677</v>
      </c>
      <c r="H284" s="182">
        <v>1</v>
      </c>
      <c r="I284" s="183">
        <v>0.57999999999999996</v>
      </c>
      <c r="J284" s="183">
        <f t="shared" ref="J284:J347" si="4">ROUND(H284*(I284/1000),2)</f>
        <v>0</v>
      </c>
    </row>
    <row r="285" spans="2:10" x14ac:dyDescent="0.25">
      <c r="B285" s="179">
        <v>257</v>
      </c>
      <c r="C285" s="180">
        <v>31218882</v>
      </c>
      <c r="D285" s="180" t="s">
        <v>1463</v>
      </c>
      <c r="E285" s="180" t="s">
        <v>1386</v>
      </c>
      <c r="F285" s="181">
        <v>43480</v>
      </c>
      <c r="G285" s="181">
        <v>43677</v>
      </c>
      <c r="H285" s="182">
        <v>1</v>
      </c>
      <c r="I285" s="183">
        <v>0.57999999999999996</v>
      </c>
      <c r="J285" s="183">
        <f t="shared" si="4"/>
        <v>0</v>
      </c>
    </row>
    <row r="286" spans="2:10" x14ac:dyDescent="0.25">
      <c r="B286" s="179">
        <v>258</v>
      </c>
      <c r="C286" s="180">
        <v>31272634</v>
      </c>
      <c r="D286" s="180" t="s">
        <v>1464</v>
      </c>
      <c r="E286" s="180" t="s">
        <v>1379</v>
      </c>
      <c r="F286" s="181">
        <v>43647</v>
      </c>
      <c r="G286" s="181">
        <v>43737</v>
      </c>
      <c r="H286" s="182">
        <v>581891</v>
      </c>
      <c r="I286" s="183">
        <v>0.57999999999999996</v>
      </c>
      <c r="J286" s="183">
        <f t="shared" si="4"/>
        <v>337.5</v>
      </c>
    </row>
    <row r="287" spans="2:10" x14ac:dyDescent="0.25">
      <c r="B287" s="179">
        <v>259</v>
      </c>
      <c r="C287" s="180">
        <v>31272634</v>
      </c>
      <c r="D287" s="180" t="s">
        <v>1464</v>
      </c>
      <c r="E287" s="180" t="s">
        <v>1380</v>
      </c>
      <c r="F287" s="181">
        <v>43647</v>
      </c>
      <c r="G287" s="181">
        <v>43737</v>
      </c>
      <c r="H287" s="182">
        <v>82837</v>
      </c>
      <c r="I287" s="183">
        <v>0.57999999999999996</v>
      </c>
      <c r="J287" s="183">
        <f t="shared" si="4"/>
        <v>48.05</v>
      </c>
    </row>
    <row r="288" spans="2:10" x14ac:dyDescent="0.25">
      <c r="B288" s="179">
        <v>260</v>
      </c>
      <c r="C288" s="180">
        <v>31284902</v>
      </c>
      <c r="D288" s="180" t="s">
        <v>1465</v>
      </c>
      <c r="E288" s="180" t="s">
        <v>1379</v>
      </c>
      <c r="F288" s="181">
        <v>43654</v>
      </c>
      <c r="G288" s="181">
        <v>43716</v>
      </c>
      <c r="H288" s="182">
        <v>25565</v>
      </c>
      <c r="I288" s="183">
        <v>0.57999999999999996</v>
      </c>
      <c r="J288" s="183">
        <f t="shared" si="4"/>
        <v>14.83</v>
      </c>
    </row>
    <row r="289" spans="2:10" x14ac:dyDescent="0.25">
      <c r="B289" s="179">
        <v>261</v>
      </c>
      <c r="C289" s="180">
        <v>31284902</v>
      </c>
      <c r="D289" s="180" t="s">
        <v>1465</v>
      </c>
      <c r="E289" s="180" t="s">
        <v>1380</v>
      </c>
      <c r="F289" s="181">
        <v>43654</v>
      </c>
      <c r="G289" s="181">
        <v>43716</v>
      </c>
      <c r="H289" s="182">
        <v>3478</v>
      </c>
      <c r="I289" s="183">
        <v>0.57999999999999996</v>
      </c>
      <c r="J289" s="183">
        <f t="shared" si="4"/>
        <v>2.02</v>
      </c>
    </row>
    <row r="290" spans="2:10" x14ac:dyDescent="0.25">
      <c r="B290" s="179">
        <v>262</v>
      </c>
      <c r="C290" s="180">
        <v>31288648</v>
      </c>
      <c r="D290" s="180" t="s">
        <v>1466</v>
      </c>
      <c r="E290" s="180" t="s">
        <v>1374</v>
      </c>
      <c r="F290" s="181">
        <v>43647</v>
      </c>
      <c r="G290" s="181">
        <v>43737</v>
      </c>
      <c r="H290" s="182">
        <v>513526</v>
      </c>
      <c r="I290" s="183">
        <v>0.57999999999999996</v>
      </c>
      <c r="J290" s="183">
        <f t="shared" si="4"/>
        <v>297.85000000000002</v>
      </c>
    </row>
    <row r="291" spans="2:10" x14ac:dyDescent="0.25">
      <c r="B291" s="179">
        <v>263</v>
      </c>
      <c r="C291" s="180">
        <v>31288648</v>
      </c>
      <c r="D291" s="180" t="s">
        <v>1466</v>
      </c>
      <c r="E291" s="180" t="s">
        <v>1376</v>
      </c>
      <c r="F291" s="181">
        <v>43647</v>
      </c>
      <c r="G291" s="181">
        <v>43737</v>
      </c>
      <c r="H291" s="182">
        <v>142942</v>
      </c>
      <c r="I291" s="183">
        <v>0.57999999999999996</v>
      </c>
      <c r="J291" s="183">
        <f t="shared" si="4"/>
        <v>82.91</v>
      </c>
    </row>
    <row r="292" spans="2:10" x14ac:dyDescent="0.25">
      <c r="B292" s="179">
        <v>264</v>
      </c>
      <c r="C292" s="180">
        <v>31288648</v>
      </c>
      <c r="D292" s="180" t="s">
        <v>1466</v>
      </c>
      <c r="E292" s="180" t="s">
        <v>1379</v>
      </c>
      <c r="F292" s="181">
        <v>43647</v>
      </c>
      <c r="G292" s="181">
        <v>43737</v>
      </c>
      <c r="H292" s="182">
        <v>102221</v>
      </c>
      <c r="I292" s="183">
        <v>0.57999999999999996</v>
      </c>
      <c r="J292" s="183">
        <f t="shared" si="4"/>
        <v>59.29</v>
      </c>
    </row>
    <row r="293" spans="2:10" x14ac:dyDescent="0.25">
      <c r="B293" s="179">
        <v>265</v>
      </c>
      <c r="C293" s="180">
        <v>31288648</v>
      </c>
      <c r="D293" s="180" t="s">
        <v>1466</v>
      </c>
      <c r="E293" s="180" t="s">
        <v>1371</v>
      </c>
      <c r="F293" s="181">
        <v>43647</v>
      </c>
      <c r="G293" s="181">
        <v>43737</v>
      </c>
      <c r="H293" s="182">
        <v>6207</v>
      </c>
      <c r="I293" s="183">
        <v>0.57999999999999996</v>
      </c>
      <c r="J293" s="183">
        <f t="shared" si="4"/>
        <v>3.6</v>
      </c>
    </row>
    <row r="294" spans="2:10" x14ac:dyDescent="0.25">
      <c r="B294" s="179">
        <v>266</v>
      </c>
      <c r="C294" s="180">
        <v>31288648</v>
      </c>
      <c r="D294" s="180" t="s">
        <v>1466</v>
      </c>
      <c r="E294" s="180" t="s">
        <v>1381</v>
      </c>
      <c r="F294" s="181">
        <v>43647</v>
      </c>
      <c r="G294" s="181">
        <v>43737</v>
      </c>
      <c r="H294" s="182">
        <v>99854</v>
      </c>
      <c r="I294" s="183">
        <v>0.57999999999999996</v>
      </c>
      <c r="J294" s="183">
        <f t="shared" si="4"/>
        <v>57.92</v>
      </c>
    </row>
    <row r="295" spans="2:10" x14ac:dyDescent="0.25">
      <c r="B295" s="179">
        <v>267</v>
      </c>
      <c r="C295" s="180">
        <v>31288648</v>
      </c>
      <c r="D295" s="180" t="s">
        <v>1466</v>
      </c>
      <c r="E295" s="180" t="s">
        <v>1385</v>
      </c>
      <c r="F295" s="181">
        <v>43647</v>
      </c>
      <c r="G295" s="181">
        <v>43737</v>
      </c>
      <c r="H295" s="182">
        <v>400015</v>
      </c>
      <c r="I295" s="183">
        <v>0.57999999999999996</v>
      </c>
      <c r="J295" s="183">
        <f t="shared" si="4"/>
        <v>232.01</v>
      </c>
    </row>
    <row r="296" spans="2:10" x14ac:dyDescent="0.25">
      <c r="B296" s="179">
        <v>268</v>
      </c>
      <c r="C296" s="180">
        <v>31288648</v>
      </c>
      <c r="D296" s="180" t="s">
        <v>1466</v>
      </c>
      <c r="E296" s="180" t="s">
        <v>1372</v>
      </c>
      <c r="F296" s="181">
        <v>43647</v>
      </c>
      <c r="G296" s="181">
        <v>43737</v>
      </c>
      <c r="H296" s="182">
        <v>45993</v>
      </c>
      <c r="I296" s="183">
        <v>0.57999999999999996</v>
      </c>
      <c r="J296" s="183">
        <f t="shared" si="4"/>
        <v>26.68</v>
      </c>
    </row>
    <row r="297" spans="2:10" x14ac:dyDescent="0.25">
      <c r="B297" s="179">
        <v>269</v>
      </c>
      <c r="C297" s="180">
        <v>31288648</v>
      </c>
      <c r="D297" s="180" t="s">
        <v>1466</v>
      </c>
      <c r="E297" s="180" t="s">
        <v>1386</v>
      </c>
      <c r="F297" s="181">
        <v>43647</v>
      </c>
      <c r="G297" s="181">
        <v>43737</v>
      </c>
      <c r="H297" s="182">
        <v>557929</v>
      </c>
      <c r="I297" s="183">
        <v>0.57999999999999996</v>
      </c>
      <c r="J297" s="183">
        <f t="shared" si="4"/>
        <v>323.60000000000002</v>
      </c>
    </row>
    <row r="298" spans="2:10" x14ac:dyDescent="0.25">
      <c r="B298" s="179">
        <v>270</v>
      </c>
      <c r="C298" s="180">
        <v>31314949</v>
      </c>
      <c r="D298" s="180" t="s">
        <v>1467</v>
      </c>
      <c r="E298" s="180" t="s">
        <v>1386</v>
      </c>
      <c r="F298" s="181">
        <v>43542</v>
      </c>
      <c r="G298" s="181">
        <v>44916</v>
      </c>
      <c r="H298" s="182">
        <v>17961218</v>
      </c>
      <c r="I298" s="183">
        <v>0.57999999999999996</v>
      </c>
      <c r="J298" s="183">
        <f t="shared" si="4"/>
        <v>10417.51</v>
      </c>
    </row>
    <row r="299" spans="2:10" x14ac:dyDescent="0.25">
      <c r="B299" s="179">
        <v>271</v>
      </c>
      <c r="C299" s="180">
        <v>31350282</v>
      </c>
      <c r="D299" s="180" t="s">
        <v>1468</v>
      </c>
      <c r="E299" s="180" t="s">
        <v>1374</v>
      </c>
      <c r="F299" s="181">
        <v>43647</v>
      </c>
      <c r="G299" s="181">
        <v>43708</v>
      </c>
      <c r="H299" s="182">
        <v>8876</v>
      </c>
      <c r="I299" s="183">
        <v>0.57999999999999996</v>
      </c>
      <c r="J299" s="183">
        <f t="shared" si="4"/>
        <v>5.15</v>
      </c>
    </row>
    <row r="300" spans="2:10" x14ac:dyDescent="0.25">
      <c r="B300" s="179">
        <v>272</v>
      </c>
      <c r="C300" s="180">
        <v>31350282</v>
      </c>
      <c r="D300" s="180" t="s">
        <v>1468</v>
      </c>
      <c r="E300" s="180" t="s">
        <v>1383</v>
      </c>
      <c r="F300" s="181">
        <v>43647</v>
      </c>
      <c r="G300" s="181">
        <v>43708</v>
      </c>
      <c r="H300" s="182">
        <v>8595</v>
      </c>
      <c r="I300" s="183">
        <v>0.57999999999999996</v>
      </c>
      <c r="J300" s="183">
        <f t="shared" si="4"/>
        <v>4.99</v>
      </c>
    </row>
    <row r="301" spans="2:10" x14ac:dyDescent="0.25">
      <c r="B301" s="179">
        <v>273</v>
      </c>
      <c r="C301" s="180">
        <v>31350282</v>
      </c>
      <c r="D301" s="180" t="s">
        <v>1468</v>
      </c>
      <c r="E301" s="180" t="s">
        <v>1376</v>
      </c>
      <c r="F301" s="181">
        <v>43647</v>
      </c>
      <c r="G301" s="181">
        <v>43708</v>
      </c>
      <c r="H301" s="182">
        <v>13949</v>
      </c>
      <c r="I301" s="183">
        <v>0.57999999999999996</v>
      </c>
      <c r="J301" s="183">
        <f t="shared" si="4"/>
        <v>8.09</v>
      </c>
    </row>
    <row r="302" spans="2:10" x14ac:dyDescent="0.25">
      <c r="B302" s="179">
        <v>274</v>
      </c>
      <c r="C302" s="180">
        <v>31350282</v>
      </c>
      <c r="D302" s="180" t="s">
        <v>1468</v>
      </c>
      <c r="E302" s="180" t="s">
        <v>1378</v>
      </c>
      <c r="F302" s="181">
        <v>43647</v>
      </c>
      <c r="G302" s="181">
        <v>43708</v>
      </c>
      <c r="H302" s="182">
        <v>582</v>
      </c>
      <c r="I302" s="183">
        <v>0.57999999999999996</v>
      </c>
      <c r="J302" s="183">
        <f t="shared" si="4"/>
        <v>0.34</v>
      </c>
    </row>
    <row r="303" spans="2:10" x14ac:dyDescent="0.25">
      <c r="B303" s="179">
        <v>275</v>
      </c>
      <c r="C303" s="180">
        <v>31350282</v>
      </c>
      <c r="D303" s="180" t="s">
        <v>1468</v>
      </c>
      <c r="E303" s="180" t="s">
        <v>1379</v>
      </c>
      <c r="F303" s="181">
        <v>43647</v>
      </c>
      <c r="G303" s="181">
        <v>43708</v>
      </c>
      <c r="H303" s="182">
        <v>69964</v>
      </c>
      <c r="I303" s="183">
        <v>0.57999999999999996</v>
      </c>
      <c r="J303" s="183">
        <f t="shared" si="4"/>
        <v>40.58</v>
      </c>
    </row>
    <row r="304" spans="2:10" x14ac:dyDescent="0.25">
      <c r="B304" s="179">
        <v>276</v>
      </c>
      <c r="C304" s="180">
        <v>31350282</v>
      </c>
      <c r="D304" s="180" t="s">
        <v>1468</v>
      </c>
      <c r="E304" s="180" t="s">
        <v>1380</v>
      </c>
      <c r="F304" s="181">
        <v>43647</v>
      </c>
      <c r="G304" s="181">
        <v>43708</v>
      </c>
      <c r="H304" s="182">
        <v>7886</v>
      </c>
      <c r="I304" s="183">
        <v>0.57999999999999996</v>
      </c>
      <c r="J304" s="183">
        <f t="shared" si="4"/>
        <v>4.57</v>
      </c>
    </row>
    <row r="305" spans="2:10" x14ac:dyDescent="0.25">
      <c r="B305" s="179">
        <v>277</v>
      </c>
      <c r="C305" s="180">
        <v>31350282</v>
      </c>
      <c r="D305" s="180" t="s">
        <v>1468</v>
      </c>
      <c r="E305" s="180" t="s">
        <v>1371</v>
      </c>
      <c r="F305" s="181">
        <v>43647</v>
      </c>
      <c r="G305" s="181">
        <v>43677</v>
      </c>
      <c r="H305" s="182">
        <v>151</v>
      </c>
      <c r="I305" s="183">
        <v>0.57999999999999996</v>
      </c>
      <c r="J305" s="183">
        <f t="shared" si="4"/>
        <v>0.09</v>
      </c>
    </row>
    <row r="306" spans="2:10" x14ac:dyDescent="0.25">
      <c r="B306" s="179">
        <v>278</v>
      </c>
      <c r="C306" s="180">
        <v>31350282</v>
      </c>
      <c r="D306" s="180" t="s">
        <v>1468</v>
      </c>
      <c r="E306" s="180" t="s">
        <v>1381</v>
      </c>
      <c r="F306" s="181">
        <v>43647</v>
      </c>
      <c r="G306" s="181">
        <v>43708</v>
      </c>
      <c r="H306" s="182">
        <v>34389</v>
      </c>
      <c r="I306" s="183">
        <v>0.57999999999999996</v>
      </c>
      <c r="J306" s="183">
        <f t="shared" si="4"/>
        <v>19.95</v>
      </c>
    </row>
    <row r="307" spans="2:10" x14ac:dyDescent="0.25">
      <c r="B307" s="179">
        <v>279</v>
      </c>
      <c r="C307" s="180">
        <v>31350282</v>
      </c>
      <c r="D307" s="180" t="s">
        <v>1468</v>
      </c>
      <c r="E307" s="180" t="s">
        <v>1385</v>
      </c>
      <c r="F307" s="181">
        <v>43647</v>
      </c>
      <c r="G307" s="181">
        <v>43708</v>
      </c>
      <c r="H307" s="182">
        <v>180611</v>
      </c>
      <c r="I307" s="183">
        <v>0.57999999999999996</v>
      </c>
      <c r="J307" s="183">
        <f t="shared" si="4"/>
        <v>104.75</v>
      </c>
    </row>
    <row r="308" spans="2:10" x14ac:dyDescent="0.25">
      <c r="B308" s="179">
        <v>280</v>
      </c>
      <c r="C308" s="180">
        <v>31350282</v>
      </c>
      <c r="D308" s="180" t="s">
        <v>1468</v>
      </c>
      <c r="E308" s="180" t="s">
        <v>1386</v>
      </c>
      <c r="F308" s="181">
        <v>43647</v>
      </c>
      <c r="G308" s="181">
        <v>43708</v>
      </c>
      <c r="H308" s="182">
        <v>176391</v>
      </c>
      <c r="I308" s="183">
        <v>0.57999999999999996</v>
      </c>
      <c r="J308" s="183">
        <f t="shared" si="4"/>
        <v>102.31</v>
      </c>
    </row>
    <row r="309" spans="2:10" x14ac:dyDescent="0.25">
      <c r="B309" s="179">
        <v>281</v>
      </c>
      <c r="C309" s="180">
        <v>31590431</v>
      </c>
      <c r="D309" s="180" t="s">
        <v>1469</v>
      </c>
      <c r="E309" s="180" t="s">
        <v>1374</v>
      </c>
      <c r="F309" s="181">
        <v>43662</v>
      </c>
      <c r="G309" s="181">
        <v>43807</v>
      </c>
      <c r="H309" s="182">
        <v>547809</v>
      </c>
      <c r="I309" s="183">
        <v>0.57999999999999996</v>
      </c>
      <c r="J309" s="183">
        <f t="shared" si="4"/>
        <v>317.73</v>
      </c>
    </row>
    <row r="310" spans="2:10" x14ac:dyDescent="0.25">
      <c r="B310" s="179">
        <v>282</v>
      </c>
      <c r="C310" s="180">
        <v>31590431</v>
      </c>
      <c r="D310" s="180" t="s">
        <v>1469</v>
      </c>
      <c r="E310" s="180" t="s">
        <v>1383</v>
      </c>
      <c r="F310" s="181">
        <v>43662</v>
      </c>
      <c r="G310" s="181">
        <v>43807</v>
      </c>
      <c r="H310" s="182">
        <v>26973</v>
      </c>
      <c r="I310" s="183">
        <v>0.57999999999999996</v>
      </c>
      <c r="J310" s="183">
        <f t="shared" si="4"/>
        <v>15.64</v>
      </c>
    </row>
    <row r="311" spans="2:10" x14ac:dyDescent="0.25">
      <c r="B311" s="179">
        <v>283</v>
      </c>
      <c r="C311" s="180">
        <v>31590431</v>
      </c>
      <c r="D311" s="180" t="s">
        <v>1469</v>
      </c>
      <c r="E311" s="180" t="s">
        <v>1376</v>
      </c>
      <c r="F311" s="181">
        <v>43662</v>
      </c>
      <c r="G311" s="181">
        <v>43807</v>
      </c>
      <c r="H311" s="182">
        <v>60656</v>
      </c>
      <c r="I311" s="183">
        <v>0.57999999999999996</v>
      </c>
      <c r="J311" s="183">
        <f t="shared" si="4"/>
        <v>35.18</v>
      </c>
    </row>
    <row r="312" spans="2:10" x14ac:dyDescent="0.25">
      <c r="B312" s="179">
        <v>284</v>
      </c>
      <c r="C312" s="180">
        <v>31590431</v>
      </c>
      <c r="D312" s="180" t="s">
        <v>1469</v>
      </c>
      <c r="E312" s="180" t="s">
        <v>1378</v>
      </c>
      <c r="F312" s="181">
        <v>43662</v>
      </c>
      <c r="G312" s="181">
        <v>43807</v>
      </c>
      <c r="H312" s="182">
        <v>1629</v>
      </c>
      <c r="I312" s="183">
        <v>0.57999999999999996</v>
      </c>
      <c r="J312" s="183">
        <f t="shared" si="4"/>
        <v>0.94</v>
      </c>
    </row>
    <row r="313" spans="2:10" x14ac:dyDescent="0.25">
      <c r="B313" s="179">
        <v>285</v>
      </c>
      <c r="C313" s="180">
        <v>31590431</v>
      </c>
      <c r="D313" s="180" t="s">
        <v>1469</v>
      </c>
      <c r="E313" s="180" t="s">
        <v>1379</v>
      </c>
      <c r="F313" s="181">
        <v>43662</v>
      </c>
      <c r="G313" s="181">
        <v>43807</v>
      </c>
      <c r="H313" s="182">
        <v>78935</v>
      </c>
      <c r="I313" s="183">
        <v>0.57999999999999996</v>
      </c>
      <c r="J313" s="183">
        <f t="shared" si="4"/>
        <v>45.78</v>
      </c>
    </row>
    <row r="314" spans="2:10" x14ac:dyDescent="0.25">
      <c r="B314" s="179">
        <v>286</v>
      </c>
      <c r="C314" s="180">
        <v>31590431</v>
      </c>
      <c r="D314" s="180" t="s">
        <v>1469</v>
      </c>
      <c r="E314" s="180" t="s">
        <v>1380</v>
      </c>
      <c r="F314" s="181">
        <v>43662</v>
      </c>
      <c r="G314" s="181">
        <v>43807</v>
      </c>
      <c r="H314" s="182">
        <v>11593</v>
      </c>
      <c r="I314" s="183">
        <v>0.57999999999999996</v>
      </c>
      <c r="J314" s="183">
        <f t="shared" si="4"/>
        <v>6.72</v>
      </c>
    </row>
    <row r="315" spans="2:10" x14ac:dyDescent="0.25">
      <c r="B315" s="179">
        <v>287</v>
      </c>
      <c r="C315" s="180">
        <v>31590431</v>
      </c>
      <c r="D315" s="180" t="s">
        <v>1469</v>
      </c>
      <c r="E315" s="180" t="s">
        <v>1371</v>
      </c>
      <c r="F315" s="181">
        <v>43662</v>
      </c>
      <c r="G315" s="181">
        <v>43807</v>
      </c>
      <c r="H315" s="182">
        <v>777</v>
      </c>
      <c r="I315" s="183">
        <v>0.57999999999999996</v>
      </c>
      <c r="J315" s="183">
        <f t="shared" si="4"/>
        <v>0.45</v>
      </c>
    </row>
    <row r="316" spans="2:10" x14ac:dyDescent="0.25">
      <c r="B316" s="179">
        <v>288</v>
      </c>
      <c r="C316" s="180">
        <v>31590431</v>
      </c>
      <c r="D316" s="180" t="s">
        <v>1469</v>
      </c>
      <c r="E316" s="180" t="s">
        <v>1381</v>
      </c>
      <c r="F316" s="181">
        <v>43662</v>
      </c>
      <c r="G316" s="181">
        <v>43807</v>
      </c>
      <c r="H316" s="182">
        <v>17485</v>
      </c>
      <c r="I316" s="183">
        <v>0.57999999999999996</v>
      </c>
      <c r="J316" s="183">
        <f t="shared" si="4"/>
        <v>10.14</v>
      </c>
    </row>
    <row r="317" spans="2:10" x14ac:dyDescent="0.25">
      <c r="B317" s="179">
        <v>289</v>
      </c>
      <c r="C317" s="180">
        <v>31590431</v>
      </c>
      <c r="D317" s="180" t="s">
        <v>1469</v>
      </c>
      <c r="E317" s="180" t="s">
        <v>1385</v>
      </c>
      <c r="F317" s="181">
        <v>43662</v>
      </c>
      <c r="G317" s="181">
        <v>43807</v>
      </c>
      <c r="H317" s="182">
        <v>515608</v>
      </c>
      <c r="I317" s="183">
        <v>0.57999999999999996</v>
      </c>
      <c r="J317" s="183">
        <f t="shared" si="4"/>
        <v>299.05</v>
      </c>
    </row>
    <row r="318" spans="2:10" x14ac:dyDescent="0.25">
      <c r="B318" s="179">
        <v>290</v>
      </c>
      <c r="C318" s="180">
        <v>31590431</v>
      </c>
      <c r="D318" s="180" t="s">
        <v>1469</v>
      </c>
      <c r="E318" s="180" t="s">
        <v>1372</v>
      </c>
      <c r="F318" s="181">
        <v>43662</v>
      </c>
      <c r="G318" s="181">
        <v>43807</v>
      </c>
      <c r="H318" s="182">
        <v>8545</v>
      </c>
      <c r="I318" s="183">
        <v>0.57999999999999996</v>
      </c>
      <c r="J318" s="183">
        <f t="shared" si="4"/>
        <v>4.96</v>
      </c>
    </row>
    <row r="319" spans="2:10" x14ac:dyDescent="0.25">
      <c r="B319" s="179">
        <v>291</v>
      </c>
      <c r="C319" s="180">
        <v>31590431</v>
      </c>
      <c r="D319" s="180" t="s">
        <v>1469</v>
      </c>
      <c r="E319" s="180" t="s">
        <v>1386</v>
      </c>
      <c r="F319" s="181">
        <v>43662</v>
      </c>
      <c r="G319" s="181">
        <v>43807</v>
      </c>
      <c r="H319" s="182">
        <v>666579</v>
      </c>
      <c r="I319" s="183">
        <v>0.57999999999999996</v>
      </c>
      <c r="J319" s="183">
        <f t="shared" si="4"/>
        <v>386.62</v>
      </c>
    </row>
    <row r="320" spans="2:10" x14ac:dyDescent="0.25">
      <c r="B320" s="179">
        <v>292</v>
      </c>
      <c r="C320" s="180">
        <v>31641731</v>
      </c>
      <c r="D320" s="180" t="s">
        <v>1470</v>
      </c>
      <c r="E320" s="180" t="s">
        <v>1379</v>
      </c>
      <c r="F320" s="181">
        <v>43654</v>
      </c>
      <c r="G320" s="181">
        <v>43737</v>
      </c>
      <c r="H320" s="182">
        <v>37820</v>
      </c>
      <c r="I320" s="183">
        <v>0.57999999999999996</v>
      </c>
      <c r="J320" s="183">
        <f t="shared" si="4"/>
        <v>21.94</v>
      </c>
    </row>
    <row r="321" spans="2:10" x14ac:dyDescent="0.25">
      <c r="B321" s="179">
        <v>293</v>
      </c>
      <c r="C321" s="180">
        <v>31641731</v>
      </c>
      <c r="D321" s="180" t="s">
        <v>1470</v>
      </c>
      <c r="E321" s="180" t="s">
        <v>1380</v>
      </c>
      <c r="F321" s="181">
        <v>43654</v>
      </c>
      <c r="G321" s="181">
        <v>43737</v>
      </c>
      <c r="H321" s="182">
        <v>5238</v>
      </c>
      <c r="I321" s="183">
        <v>0.57999999999999996</v>
      </c>
      <c r="J321" s="183">
        <f t="shared" si="4"/>
        <v>3.04</v>
      </c>
    </row>
    <row r="322" spans="2:10" x14ac:dyDescent="0.25">
      <c r="B322" s="179">
        <v>294</v>
      </c>
      <c r="C322" s="180">
        <v>31642767</v>
      </c>
      <c r="D322" s="180" t="s">
        <v>1471</v>
      </c>
      <c r="E322" s="180" t="s">
        <v>1374</v>
      </c>
      <c r="F322" s="181">
        <v>43675</v>
      </c>
      <c r="G322" s="181">
        <v>43793</v>
      </c>
      <c r="H322" s="182">
        <v>54422</v>
      </c>
      <c r="I322" s="183">
        <v>0.57999999999999996</v>
      </c>
      <c r="J322" s="183">
        <f t="shared" si="4"/>
        <v>31.56</v>
      </c>
    </row>
    <row r="323" spans="2:10" x14ac:dyDescent="0.25">
      <c r="B323" s="179">
        <v>295</v>
      </c>
      <c r="C323" s="180">
        <v>31642767</v>
      </c>
      <c r="D323" s="180" t="s">
        <v>1471</v>
      </c>
      <c r="E323" s="180" t="s">
        <v>1376</v>
      </c>
      <c r="F323" s="181">
        <v>43675</v>
      </c>
      <c r="G323" s="181">
        <v>43793</v>
      </c>
      <c r="H323" s="182">
        <v>11497</v>
      </c>
      <c r="I323" s="183">
        <v>0.57999999999999996</v>
      </c>
      <c r="J323" s="183">
        <f t="shared" si="4"/>
        <v>6.67</v>
      </c>
    </row>
    <row r="324" spans="2:10" x14ac:dyDescent="0.25">
      <c r="B324" s="179">
        <v>296</v>
      </c>
      <c r="C324" s="180">
        <v>31642767</v>
      </c>
      <c r="D324" s="180" t="s">
        <v>1471</v>
      </c>
      <c r="E324" s="180" t="s">
        <v>1381</v>
      </c>
      <c r="F324" s="181">
        <v>43675</v>
      </c>
      <c r="G324" s="181">
        <v>43793</v>
      </c>
      <c r="H324" s="182">
        <v>15811</v>
      </c>
      <c r="I324" s="183">
        <v>0.57999999999999996</v>
      </c>
      <c r="J324" s="183">
        <f t="shared" si="4"/>
        <v>9.17</v>
      </c>
    </row>
    <row r="325" spans="2:10" x14ac:dyDescent="0.25">
      <c r="B325" s="179">
        <v>297</v>
      </c>
      <c r="C325" s="180">
        <v>31642767</v>
      </c>
      <c r="D325" s="180" t="s">
        <v>1471</v>
      </c>
      <c r="E325" s="180" t="s">
        <v>1385</v>
      </c>
      <c r="F325" s="181">
        <v>43675</v>
      </c>
      <c r="G325" s="181">
        <v>43793</v>
      </c>
      <c r="H325" s="182">
        <v>65158</v>
      </c>
      <c r="I325" s="183">
        <v>0.57999999999999996</v>
      </c>
      <c r="J325" s="183">
        <f t="shared" si="4"/>
        <v>37.79</v>
      </c>
    </row>
    <row r="326" spans="2:10" x14ac:dyDescent="0.25">
      <c r="B326" s="179">
        <v>298</v>
      </c>
      <c r="C326" s="180">
        <v>31642767</v>
      </c>
      <c r="D326" s="180" t="s">
        <v>1471</v>
      </c>
      <c r="E326" s="180" t="s">
        <v>1386</v>
      </c>
      <c r="F326" s="181">
        <v>43675</v>
      </c>
      <c r="G326" s="181">
        <v>43793</v>
      </c>
      <c r="H326" s="182">
        <v>69188</v>
      </c>
      <c r="I326" s="183">
        <v>0.57999999999999996</v>
      </c>
      <c r="J326" s="183">
        <f t="shared" si="4"/>
        <v>40.130000000000003</v>
      </c>
    </row>
    <row r="327" spans="2:10" x14ac:dyDescent="0.25">
      <c r="B327" s="179">
        <v>299</v>
      </c>
      <c r="C327" s="180">
        <v>31650563</v>
      </c>
      <c r="D327" s="180" t="s">
        <v>1472</v>
      </c>
      <c r="E327" s="180" t="s">
        <v>1379</v>
      </c>
      <c r="F327" s="181">
        <v>43556</v>
      </c>
      <c r="G327" s="181">
        <v>43646</v>
      </c>
      <c r="H327" s="182">
        <v>3</v>
      </c>
      <c r="I327" s="183">
        <v>0.57999999999999996</v>
      </c>
      <c r="J327" s="183">
        <f t="shared" si="4"/>
        <v>0</v>
      </c>
    </row>
    <row r="328" spans="2:10" x14ac:dyDescent="0.25">
      <c r="B328" s="179">
        <v>300</v>
      </c>
      <c r="C328" s="180">
        <v>31662175</v>
      </c>
      <c r="D328" s="180" t="s">
        <v>1473</v>
      </c>
      <c r="E328" s="180" t="s">
        <v>1379</v>
      </c>
      <c r="F328" s="181">
        <v>43647</v>
      </c>
      <c r="G328" s="181">
        <v>43737</v>
      </c>
      <c r="H328" s="182">
        <v>2345174</v>
      </c>
      <c r="I328" s="183">
        <v>0.57999999999999996</v>
      </c>
      <c r="J328" s="183">
        <f t="shared" si="4"/>
        <v>1360.2</v>
      </c>
    </row>
    <row r="329" spans="2:10" x14ac:dyDescent="0.25">
      <c r="B329" s="179">
        <v>301</v>
      </c>
      <c r="C329" s="180">
        <v>31662175</v>
      </c>
      <c r="D329" s="180" t="s">
        <v>1473</v>
      </c>
      <c r="E329" s="180" t="s">
        <v>1380</v>
      </c>
      <c r="F329" s="181">
        <v>43647</v>
      </c>
      <c r="G329" s="181">
        <v>43737</v>
      </c>
      <c r="H329" s="182">
        <v>359143</v>
      </c>
      <c r="I329" s="183">
        <v>0.57999999999999996</v>
      </c>
      <c r="J329" s="183">
        <f t="shared" si="4"/>
        <v>208.3</v>
      </c>
    </row>
    <row r="330" spans="2:10" x14ac:dyDescent="0.25">
      <c r="B330" s="179">
        <v>302</v>
      </c>
      <c r="C330" s="180">
        <v>31671436</v>
      </c>
      <c r="D330" s="180" t="s">
        <v>1474</v>
      </c>
      <c r="E330" s="180" t="s">
        <v>1374</v>
      </c>
      <c r="F330" s="181">
        <v>43662</v>
      </c>
      <c r="G330" s="181">
        <v>43708</v>
      </c>
      <c r="H330" s="182">
        <v>338404</v>
      </c>
      <c r="I330" s="183">
        <v>0.57999999999999996</v>
      </c>
      <c r="J330" s="183">
        <f t="shared" si="4"/>
        <v>196.27</v>
      </c>
    </row>
    <row r="331" spans="2:10" x14ac:dyDescent="0.25">
      <c r="B331" s="179">
        <v>303</v>
      </c>
      <c r="C331" s="180">
        <v>31671436</v>
      </c>
      <c r="D331" s="180" t="s">
        <v>1474</v>
      </c>
      <c r="E331" s="180" t="s">
        <v>1383</v>
      </c>
      <c r="F331" s="181">
        <v>43662</v>
      </c>
      <c r="G331" s="181">
        <v>43708</v>
      </c>
      <c r="H331" s="182">
        <v>10799</v>
      </c>
      <c r="I331" s="183">
        <v>0.57999999999999996</v>
      </c>
      <c r="J331" s="183">
        <f t="shared" si="4"/>
        <v>6.26</v>
      </c>
    </row>
    <row r="332" spans="2:10" x14ac:dyDescent="0.25">
      <c r="B332" s="179">
        <v>304</v>
      </c>
      <c r="C332" s="180">
        <v>31671436</v>
      </c>
      <c r="D332" s="180" t="s">
        <v>1474</v>
      </c>
      <c r="E332" s="180" t="s">
        <v>1376</v>
      </c>
      <c r="F332" s="181">
        <v>43662</v>
      </c>
      <c r="G332" s="181">
        <v>43708</v>
      </c>
      <c r="H332" s="182">
        <v>80086</v>
      </c>
      <c r="I332" s="183">
        <v>0.57999999999999996</v>
      </c>
      <c r="J332" s="183">
        <f t="shared" si="4"/>
        <v>46.45</v>
      </c>
    </row>
    <row r="333" spans="2:10" x14ac:dyDescent="0.25">
      <c r="B333" s="179">
        <v>305</v>
      </c>
      <c r="C333" s="180">
        <v>31671436</v>
      </c>
      <c r="D333" s="180" t="s">
        <v>1474</v>
      </c>
      <c r="E333" s="180" t="s">
        <v>1378</v>
      </c>
      <c r="F333" s="181">
        <v>43662</v>
      </c>
      <c r="G333" s="181">
        <v>43708</v>
      </c>
      <c r="H333" s="182">
        <v>1200</v>
      </c>
      <c r="I333" s="183">
        <v>0.57999999999999996</v>
      </c>
      <c r="J333" s="183">
        <f t="shared" si="4"/>
        <v>0.7</v>
      </c>
    </row>
    <row r="334" spans="2:10" x14ac:dyDescent="0.25">
      <c r="B334" s="179">
        <v>306</v>
      </c>
      <c r="C334" s="180">
        <v>31671436</v>
      </c>
      <c r="D334" s="180" t="s">
        <v>1474</v>
      </c>
      <c r="E334" s="180" t="s">
        <v>1379</v>
      </c>
      <c r="F334" s="181">
        <v>43662</v>
      </c>
      <c r="G334" s="181">
        <v>43708</v>
      </c>
      <c r="H334" s="182">
        <v>40581</v>
      </c>
      <c r="I334" s="183">
        <v>0.57999999999999996</v>
      </c>
      <c r="J334" s="183">
        <f t="shared" si="4"/>
        <v>23.54</v>
      </c>
    </row>
    <row r="335" spans="2:10" x14ac:dyDescent="0.25">
      <c r="B335" s="179">
        <v>307</v>
      </c>
      <c r="C335" s="180">
        <v>31671436</v>
      </c>
      <c r="D335" s="180" t="s">
        <v>1474</v>
      </c>
      <c r="E335" s="180" t="s">
        <v>1380</v>
      </c>
      <c r="F335" s="181">
        <v>43662</v>
      </c>
      <c r="G335" s="181">
        <v>43708</v>
      </c>
      <c r="H335" s="182">
        <v>4201</v>
      </c>
      <c r="I335" s="183">
        <v>0.57999999999999996</v>
      </c>
      <c r="J335" s="183">
        <f t="shared" si="4"/>
        <v>2.44</v>
      </c>
    </row>
    <row r="336" spans="2:10" x14ac:dyDescent="0.25">
      <c r="B336" s="179">
        <v>308</v>
      </c>
      <c r="C336" s="180">
        <v>31671436</v>
      </c>
      <c r="D336" s="180" t="s">
        <v>1474</v>
      </c>
      <c r="E336" s="180" t="s">
        <v>1371</v>
      </c>
      <c r="F336" s="181">
        <v>43662</v>
      </c>
      <c r="G336" s="181">
        <v>43708</v>
      </c>
      <c r="H336" s="182">
        <v>3818</v>
      </c>
      <c r="I336" s="183">
        <v>0.57999999999999996</v>
      </c>
      <c r="J336" s="183">
        <f t="shared" si="4"/>
        <v>2.21</v>
      </c>
    </row>
    <row r="337" spans="2:10" x14ac:dyDescent="0.25">
      <c r="B337" s="179">
        <v>309</v>
      </c>
      <c r="C337" s="180">
        <v>31671436</v>
      </c>
      <c r="D337" s="180" t="s">
        <v>1474</v>
      </c>
      <c r="E337" s="180" t="s">
        <v>1381</v>
      </c>
      <c r="F337" s="181">
        <v>43662</v>
      </c>
      <c r="G337" s="181">
        <v>43708</v>
      </c>
      <c r="H337" s="182">
        <v>66271</v>
      </c>
      <c r="I337" s="183">
        <v>0.57999999999999996</v>
      </c>
      <c r="J337" s="183">
        <f t="shared" si="4"/>
        <v>38.44</v>
      </c>
    </row>
    <row r="338" spans="2:10" x14ac:dyDescent="0.25">
      <c r="B338" s="179">
        <v>310</v>
      </c>
      <c r="C338" s="180">
        <v>31671436</v>
      </c>
      <c r="D338" s="180" t="s">
        <v>1474</v>
      </c>
      <c r="E338" s="180" t="s">
        <v>1385</v>
      </c>
      <c r="F338" s="181">
        <v>43662</v>
      </c>
      <c r="G338" s="181">
        <v>43708</v>
      </c>
      <c r="H338" s="182">
        <v>259680</v>
      </c>
      <c r="I338" s="183">
        <v>0.57999999999999996</v>
      </c>
      <c r="J338" s="183">
        <f t="shared" si="4"/>
        <v>150.61000000000001</v>
      </c>
    </row>
    <row r="339" spans="2:10" x14ac:dyDescent="0.25">
      <c r="B339" s="179">
        <v>311</v>
      </c>
      <c r="C339" s="180">
        <v>31671436</v>
      </c>
      <c r="D339" s="180" t="s">
        <v>1474</v>
      </c>
      <c r="E339" s="180" t="s">
        <v>1372</v>
      </c>
      <c r="F339" s="181">
        <v>43662</v>
      </c>
      <c r="G339" s="181">
        <v>43708</v>
      </c>
      <c r="H339" s="182">
        <v>30203</v>
      </c>
      <c r="I339" s="183">
        <v>0.57999999999999996</v>
      </c>
      <c r="J339" s="183">
        <f t="shared" si="4"/>
        <v>17.52</v>
      </c>
    </row>
    <row r="340" spans="2:10" x14ac:dyDescent="0.25">
      <c r="B340" s="179">
        <v>312</v>
      </c>
      <c r="C340" s="180">
        <v>31671436</v>
      </c>
      <c r="D340" s="180" t="s">
        <v>1474</v>
      </c>
      <c r="E340" s="180" t="s">
        <v>1386</v>
      </c>
      <c r="F340" s="181">
        <v>43662</v>
      </c>
      <c r="G340" s="181">
        <v>43708</v>
      </c>
      <c r="H340" s="182">
        <v>359516</v>
      </c>
      <c r="I340" s="183">
        <v>0.57999999999999996</v>
      </c>
      <c r="J340" s="183">
        <f t="shared" si="4"/>
        <v>208.52</v>
      </c>
    </row>
    <row r="341" spans="2:10" x14ac:dyDescent="0.25">
      <c r="B341" s="179">
        <v>313</v>
      </c>
      <c r="C341" s="180">
        <v>31777581</v>
      </c>
      <c r="D341" s="180" t="s">
        <v>1475</v>
      </c>
      <c r="E341" s="180" t="s">
        <v>1379</v>
      </c>
      <c r="F341" s="181">
        <v>43605</v>
      </c>
      <c r="G341" s="181">
        <v>43737</v>
      </c>
      <c r="H341" s="182">
        <v>230512</v>
      </c>
      <c r="I341" s="183">
        <v>0.57999999999999996</v>
      </c>
      <c r="J341" s="183">
        <f t="shared" si="4"/>
        <v>133.69999999999999</v>
      </c>
    </row>
    <row r="342" spans="2:10" x14ac:dyDescent="0.25">
      <c r="B342" s="179">
        <v>314</v>
      </c>
      <c r="C342" s="180">
        <v>31777581</v>
      </c>
      <c r="D342" s="180" t="s">
        <v>1475</v>
      </c>
      <c r="E342" s="180" t="s">
        <v>1380</v>
      </c>
      <c r="F342" s="181">
        <v>43605</v>
      </c>
      <c r="G342" s="181">
        <v>43737</v>
      </c>
      <c r="H342" s="182">
        <v>40788</v>
      </c>
      <c r="I342" s="183">
        <v>0.57999999999999996</v>
      </c>
      <c r="J342" s="183">
        <f t="shared" si="4"/>
        <v>23.66</v>
      </c>
    </row>
    <row r="343" spans="2:10" x14ac:dyDescent="0.25">
      <c r="B343" s="179">
        <v>315</v>
      </c>
      <c r="C343" s="180">
        <v>31791166</v>
      </c>
      <c r="D343" s="180" t="s">
        <v>1476</v>
      </c>
      <c r="E343" s="180" t="s">
        <v>1374</v>
      </c>
      <c r="F343" s="181">
        <v>43668</v>
      </c>
      <c r="G343" s="181">
        <v>43737</v>
      </c>
      <c r="H343" s="182">
        <v>280061</v>
      </c>
      <c r="I343" s="183">
        <v>0.57999999999999996</v>
      </c>
      <c r="J343" s="183">
        <f t="shared" si="4"/>
        <v>162.44</v>
      </c>
    </row>
    <row r="344" spans="2:10" x14ac:dyDescent="0.25">
      <c r="B344" s="179">
        <v>316</v>
      </c>
      <c r="C344" s="180">
        <v>31791166</v>
      </c>
      <c r="D344" s="180" t="s">
        <v>1476</v>
      </c>
      <c r="E344" s="180" t="s">
        <v>1376</v>
      </c>
      <c r="F344" s="181">
        <v>43668</v>
      </c>
      <c r="G344" s="181">
        <v>43737</v>
      </c>
      <c r="H344" s="182">
        <v>34553</v>
      </c>
      <c r="I344" s="183">
        <v>0.57999999999999996</v>
      </c>
      <c r="J344" s="183">
        <f t="shared" si="4"/>
        <v>20.04</v>
      </c>
    </row>
    <row r="345" spans="2:10" x14ac:dyDescent="0.25">
      <c r="B345" s="179">
        <v>317</v>
      </c>
      <c r="C345" s="180">
        <v>31791166</v>
      </c>
      <c r="D345" s="180" t="s">
        <v>1476</v>
      </c>
      <c r="E345" s="180" t="s">
        <v>1379</v>
      </c>
      <c r="F345" s="181">
        <v>43668</v>
      </c>
      <c r="G345" s="181">
        <v>43737</v>
      </c>
      <c r="H345" s="182">
        <v>67272</v>
      </c>
      <c r="I345" s="183">
        <v>0.57999999999999996</v>
      </c>
      <c r="J345" s="183">
        <f t="shared" si="4"/>
        <v>39.020000000000003</v>
      </c>
    </row>
    <row r="346" spans="2:10" x14ac:dyDescent="0.25">
      <c r="B346" s="179">
        <v>318</v>
      </c>
      <c r="C346" s="180">
        <v>31791166</v>
      </c>
      <c r="D346" s="180" t="s">
        <v>1476</v>
      </c>
      <c r="E346" s="180" t="s">
        <v>1381</v>
      </c>
      <c r="F346" s="181">
        <v>43669</v>
      </c>
      <c r="G346" s="181">
        <v>43737</v>
      </c>
      <c r="H346" s="182">
        <v>77451</v>
      </c>
      <c r="I346" s="183">
        <v>0.57999999999999996</v>
      </c>
      <c r="J346" s="183">
        <f t="shared" si="4"/>
        <v>44.92</v>
      </c>
    </row>
    <row r="347" spans="2:10" x14ac:dyDescent="0.25">
      <c r="B347" s="179">
        <v>319</v>
      </c>
      <c r="C347" s="180">
        <v>31791166</v>
      </c>
      <c r="D347" s="180" t="s">
        <v>1476</v>
      </c>
      <c r="E347" s="180" t="s">
        <v>1385</v>
      </c>
      <c r="F347" s="181">
        <v>43669</v>
      </c>
      <c r="G347" s="181">
        <v>43737</v>
      </c>
      <c r="H347" s="182">
        <v>391892</v>
      </c>
      <c r="I347" s="183">
        <v>0.57999999999999996</v>
      </c>
      <c r="J347" s="183">
        <f t="shared" si="4"/>
        <v>227.3</v>
      </c>
    </row>
    <row r="348" spans="2:10" x14ac:dyDescent="0.25">
      <c r="B348" s="179">
        <v>320</v>
      </c>
      <c r="C348" s="180">
        <v>31791166</v>
      </c>
      <c r="D348" s="180" t="s">
        <v>1476</v>
      </c>
      <c r="E348" s="180" t="s">
        <v>1372</v>
      </c>
      <c r="F348" s="181">
        <v>43669</v>
      </c>
      <c r="G348" s="181">
        <v>43737</v>
      </c>
      <c r="H348" s="182">
        <v>5059</v>
      </c>
      <c r="I348" s="183">
        <v>0.57999999999999996</v>
      </c>
      <c r="J348" s="183">
        <f t="shared" ref="J348:J411" si="5">ROUND(H348*(I348/1000),2)</f>
        <v>2.93</v>
      </c>
    </row>
    <row r="349" spans="2:10" x14ac:dyDescent="0.25">
      <c r="B349" s="179">
        <v>321</v>
      </c>
      <c r="C349" s="180">
        <v>31791166</v>
      </c>
      <c r="D349" s="180" t="s">
        <v>1476</v>
      </c>
      <c r="E349" s="180" t="s">
        <v>1386</v>
      </c>
      <c r="F349" s="181">
        <v>43668</v>
      </c>
      <c r="G349" s="181">
        <v>43737</v>
      </c>
      <c r="H349" s="182">
        <v>353875</v>
      </c>
      <c r="I349" s="183">
        <v>0.57999999999999996</v>
      </c>
      <c r="J349" s="183">
        <f t="shared" si="5"/>
        <v>205.25</v>
      </c>
    </row>
    <row r="350" spans="2:10" x14ac:dyDescent="0.25">
      <c r="B350" s="179">
        <v>322</v>
      </c>
      <c r="C350" s="180">
        <v>31806054</v>
      </c>
      <c r="D350" s="180" t="s">
        <v>1477</v>
      </c>
      <c r="E350" s="180" t="s">
        <v>1374</v>
      </c>
      <c r="F350" s="181">
        <v>43528</v>
      </c>
      <c r="G350" s="181">
        <v>43646</v>
      </c>
      <c r="H350" s="182">
        <v>430</v>
      </c>
      <c r="I350" s="183">
        <v>0.57999999999999996</v>
      </c>
      <c r="J350" s="183">
        <f t="shared" si="5"/>
        <v>0.25</v>
      </c>
    </row>
    <row r="351" spans="2:10" x14ac:dyDescent="0.25">
      <c r="B351" s="179">
        <v>323</v>
      </c>
      <c r="C351" s="180">
        <v>31806054</v>
      </c>
      <c r="D351" s="180" t="s">
        <v>1477</v>
      </c>
      <c r="E351" s="180" t="s">
        <v>1376</v>
      </c>
      <c r="F351" s="181">
        <v>43528</v>
      </c>
      <c r="G351" s="181">
        <v>43646</v>
      </c>
      <c r="H351" s="182">
        <v>110</v>
      </c>
      <c r="I351" s="183">
        <v>0.57999999999999996</v>
      </c>
      <c r="J351" s="183">
        <f t="shared" si="5"/>
        <v>0.06</v>
      </c>
    </row>
    <row r="352" spans="2:10" x14ac:dyDescent="0.25">
      <c r="B352" s="179">
        <v>324</v>
      </c>
      <c r="C352" s="180">
        <v>31806054</v>
      </c>
      <c r="D352" s="180" t="s">
        <v>1477</v>
      </c>
      <c r="E352" s="180" t="s">
        <v>1379</v>
      </c>
      <c r="F352" s="181">
        <v>43528</v>
      </c>
      <c r="G352" s="181">
        <v>43646</v>
      </c>
      <c r="H352" s="182">
        <v>650</v>
      </c>
      <c r="I352" s="183">
        <v>0.57999999999999996</v>
      </c>
      <c r="J352" s="183">
        <f t="shared" si="5"/>
        <v>0.38</v>
      </c>
    </row>
    <row r="353" spans="2:10" x14ac:dyDescent="0.25">
      <c r="B353" s="179">
        <v>325</v>
      </c>
      <c r="C353" s="180">
        <v>31806054</v>
      </c>
      <c r="D353" s="180" t="s">
        <v>1477</v>
      </c>
      <c r="E353" s="180" t="s">
        <v>1371</v>
      </c>
      <c r="F353" s="181">
        <v>43528</v>
      </c>
      <c r="G353" s="181">
        <v>43646</v>
      </c>
      <c r="H353" s="182">
        <v>5</v>
      </c>
      <c r="I353" s="183">
        <v>0.57999999999999996</v>
      </c>
      <c r="J353" s="183">
        <f t="shared" si="5"/>
        <v>0</v>
      </c>
    </row>
    <row r="354" spans="2:10" x14ac:dyDescent="0.25">
      <c r="B354" s="179">
        <v>326</v>
      </c>
      <c r="C354" s="180">
        <v>31806054</v>
      </c>
      <c r="D354" s="180" t="s">
        <v>1477</v>
      </c>
      <c r="E354" s="180" t="s">
        <v>1381</v>
      </c>
      <c r="F354" s="181">
        <v>43528</v>
      </c>
      <c r="G354" s="181">
        <v>43646</v>
      </c>
      <c r="H354" s="182">
        <v>83</v>
      </c>
      <c r="I354" s="183">
        <v>0.57999999999999996</v>
      </c>
      <c r="J354" s="183">
        <f t="shared" si="5"/>
        <v>0.05</v>
      </c>
    </row>
    <row r="355" spans="2:10" x14ac:dyDescent="0.25">
      <c r="B355" s="179">
        <v>327</v>
      </c>
      <c r="C355" s="180">
        <v>31806054</v>
      </c>
      <c r="D355" s="180" t="s">
        <v>1477</v>
      </c>
      <c r="E355" s="180" t="s">
        <v>1385</v>
      </c>
      <c r="F355" s="181">
        <v>43528</v>
      </c>
      <c r="G355" s="181">
        <v>43646</v>
      </c>
      <c r="H355" s="182">
        <v>196</v>
      </c>
      <c r="I355" s="183">
        <v>0.57999999999999996</v>
      </c>
      <c r="J355" s="183">
        <f t="shared" si="5"/>
        <v>0.11</v>
      </c>
    </row>
    <row r="356" spans="2:10" x14ac:dyDescent="0.25">
      <c r="B356" s="179">
        <v>328</v>
      </c>
      <c r="C356" s="180">
        <v>31806054</v>
      </c>
      <c r="D356" s="180" t="s">
        <v>1477</v>
      </c>
      <c r="E356" s="180" t="s">
        <v>1372</v>
      </c>
      <c r="F356" s="181">
        <v>43528</v>
      </c>
      <c r="G356" s="181">
        <v>43646</v>
      </c>
      <c r="H356" s="182">
        <v>49</v>
      </c>
      <c r="I356" s="183">
        <v>0.57999999999999996</v>
      </c>
      <c r="J356" s="183">
        <f t="shared" si="5"/>
        <v>0.03</v>
      </c>
    </row>
    <row r="357" spans="2:10" x14ac:dyDescent="0.25">
      <c r="B357" s="179">
        <v>329</v>
      </c>
      <c r="C357" s="180">
        <v>31806054</v>
      </c>
      <c r="D357" s="180" t="s">
        <v>1477</v>
      </c>
      <c r="E357" s="180" t="s">
        <v>1386</v>
      </c>
      <c r="F357" s="181">
        <v>43528</v>
      </c>
      <c r="G357" s="181">
        <v>43646</v>
      </c>
      <c r="H357" s="182">
        <v>331</v>
      </c>
      <c r="I357" s="183">
        <v>0.57999999999999996</v>
      </c>
      <c r="J357" s="183">
        <f t="shared" si="5"/>
        <v>0.19</v>
      </c>
    </row>
    <row r="358" spans="2:10" x14ac:dyDescent="0.25">
      <c r="B358" s="179">
        <v>330</v>
      </c>
      <c r="C358" s="180">
        <v>31825224</v>
      </c>
      <c r="D358" s="180" t="s">
        <v>1478</v>
      </c>
      <c r="E358" s="180" t="s">
        <v>1374</v>
      </c>
      <c r="F358" s="181">
        <v>43556</v>
      </c>
      <c r="G358" s="181">
        <v>43576</v>
      </c>
      <c r="H358" s="182">
        <v>2</v>
      </c>
      <c r="I358" s="183">
        <v>0.57999999999999996</v>
      </c>
      <c r="J358" s="183">
        <f t="shared" si="5"/>
        <v>0</v>
      </c>
    </row>
    <row r="359" spans="2:10" x14ac:dyDescent="0.25">
      <c r="B359" s="179">
        <v>331</v>
      </c>
      <c r="C359" s="180">
        <v>31825224</v>
      </c>
      <c r="D359" s="180" t="s">
        <v>1478</v>
      </c>
      <c r="E359" s="180" t="s">
        <v>1379</v>
      </c>
      <c r="F359" s="181">
        <v>43556</v>
      </c>
      <c r="G359" s="181">
        <v>43576</v>
      </c>
      <c r="H359" s="182">
        <v>1</v>
      </c>
      <c r="I359" s="183">
        <v>0.57999999999999996</v>
      </c>
      <c r="J359" s="183">
        <f t="shared" si="5"/>
        <v>0</v>
      </c>
    </row>
    <row r="360" spans="2:10" x14ac:dyDescent="0.25">
      <c r="B360" s="179">
        <v>332</v>
      </c>
      <c r="C360" s="180">
        <v>31847170</v>
      </c>
      <c r="D360" s="180" t="s">
        <v>1479</v>
      </c>
      <c r="E360" s="180" t="s">
        <v>1374</v>
      </c>
      <c r="F360" s="181">
        <v>43620</v>
      </c>
      <c r="G360" s="181">
        <v>43830</v>
      </c>
      <c r="H360" s="182">
        <v>118124</v>
      </c>
      <c r="I360" s="183">
        <v>0.57999999999999996</v>
      </c>
      <c r="J360" s="183">
        <f t="shared" si="5"/>
        <v>68.510000000000005</v>
      </c>
    </row>
    <row r="361" spans="2:10" x14ac:dyDescent="0.25">
      <c r="B361" s="179">
        <v>333</v>
      </c>
      <c r="C361" s="180">
        <v>31847170</v>
      </c>
      <c r="D361" s="180" t="s">
        <v>1479</v>
      </c>
      <c r="E361" s="180" t="s">
        <v>1376</v>
      </c>
      <c r="F361" s="181">
        <v>43620</v>
      </c>
      <c r="G361" s="181">
        <v>43830</v>
      </c>
      <c r="H361" s="182">
        <v>30317</v>
      </c>
      <c r="I361" s="183">
        <v>0.57999999999999996</v>
      </c>
      <c r="J361" s="183">
        <f t="shared" si="5"/>
        <v>17.579999999999998</v>
      </c>
    </row>
    <row r="362" spans="2:10" x14ac:dyDescent="0.25">
      <c r="B362" s="179">
        <v>334</v>
      </c>
      <c r="C362" s="180">
        <v>31847170</v>
      </c>
      <c r="D362" s="180" t="s">
        <v>1479</v>
      </c>
      <c r="E362" s="180" t="s">
        <v>1381</v>
      </c>
      <c r="F362" s="181">
        <v>43620</v>
      </c>
      <c r="G362" s="181">
        <v>43830</v>
      </c>
      <c r="H362" s="182">
        <v>32096</v>
      </c>
      <c r="I362" s="183">
        <v>0.57999999999999996</v>
      </c>
      <c r="J362" s="183">
        <f t="shared" si="5"/>
        <v>18.62</v>
      </c>
    </row>
    <row r="363" spans="2:10" x14ac:dyDescent="0.25">
      <c r="B363" s="179">
        <v>335</v>
      </c>
      <c r="C363" s="180">
        <v>31869031</v>
      </c>
      <c r="D363" s="180" t="s">
        <v>1480</v>
      </c>
      <c r="E363" s="180" t="s">
        <v>1374</v>
      </c>
      <c r="F363" s="181">
        <v>43647</v>
      </c>
      <c r="G363" s="181">
        <v>43674</v>
      </c>
      <c r="H363" s="182">
        <v>146280</v>
      </c>
      <c r="I363" s="183">
        <v>0.57999999999999996</v>
      </c>
      <c r="J363" s="183">
        <f t="shared" si="5"/>
        <v>84.84</v>
      </c>
    </row>
    <row r="364" spans="2:10" x14ac:dyDescent="0.25">
      <c r="B364" s="179">
        <v>336</v>
      </c>
      <c r="C364" s="180">
        <v>31869031</v>
      </c>
      <c r="D364" s="180" t="s">
        <v>1480</v>
      </c>
      <c r="E364" s="180" t="s">
        <v>1383</v>
      </c>
      <c r="F364" s="181">
        <v>43647</v>
      </c>
      <c r="G364" s="181">
        <v>43674</v>
      </c>
      <c r="H364" s="182">
        <v>7631</v>
      </c>
      <c r="I364" s="183">
        <v>0.57999999999999996</v>
      </c>
      <c r="J364" s="183">
        <f t="shared" si="5"/>
        <v>4.43</v>
      </c>
    </row>
    <row r="365" spans="2:10" x14ac:dyDescent="0.25">
      <c r="B365" s="179">
        <v>337</v>
      </c>
      <c r="C365" s="180">
        <v>31869031</v>
      </c>
      <c r="D365" s="180" t="s">
        <v>1480</v>
      </c>
      <c r="E365" s="180" t="s">
        <v>1376</v>
      </c>
      <c r="F365" s="181">
        <v>43647</v>
      </c>
      <c r="G365" s="181">
        <v>43674</v>
      </c>
      <c r="H365" s="182">
        <v>50471</v>
      </c>
      <c r="I365" s="183">
        <v>0.57999999999999996</v>
      </c>
      <c r="J365" s="183">
        <f t="shared" si="5"/>
        <v>29.27</v>
      </c>
    </row>
    <row r="366" spans="2:10" x14ac:dyDescent="0.25">
      <c r="B366" s="179">
        <v>338</v>
      </c>
      <c r="C366" s="180">
        <v>31869031</v>
      </c>
      <c r="D366" s="180" t="s">
        <v>1480</v>
      </c>
      <c r="E366" s="180" t="s">
        <v>1379</v>
      </c>
      <c r="F366" s="181">
        <v>43647</v>
      </c>
      <c r="G366" s="181">
        <v>43674</v>
      </c>
      <c r="H366" s="182">
        <v>57125</v>
      </c>
      <c r="I366" s="183">
        <v>0.57999999999999996</v>
      </c>
      <c r="J366" s="183">
        <f t="shared" si="5"/>
        <v>33.130000000000003</v>
      </c>
    </row>
    <row r="367" spans="2:10" x14ac:dyDescent="0.25">
      <c r="B367" s="179">
        <v>339</v>
      </c>
      <c r="C367" s="180">
        <v>31869031</v>
      </c>
      <c r="D367" s="180" t="s">
        <v>1480</v>
      </c>
      <c r="E367" s="180" t="s">
        <v>1380</v>
      </c>
      <c r="F367" s="181">
        <v>43647</v>
      </c>
      <c r="G367" s="181">
        <v>43674</v>
      </c>
      <c r="H367" s="182">
        <v>13917</v>
      </c>
      <c r="I367" s="183">
        <v>0.57999999999999996</v>
      </c>
      <c r="J367" s="183">
        <f t="shared" si="5"/>
        <v>8.07</v>
      </c>
    </row>
    <row r="368" spans="2:10" x14ac:dyDescent="0.25">
      <c r="B368" s="179">
        <v>340</v>
      </c>
      <c r="C368" s="180">
        <v>31869031</v>
      </c>
      <c r="D368" s="180" t="s">
        <v>1480</v>
      </c>
      <c r="E368" s="180" t="s">
        <v>1381</v>
      </c>
      <c r="F368" s="181">
        <v>43647</v>
      </c>
      <c r="G368" s="181">
        <v>43674</v>
      </c>
      <c r="H368" s="182">
        <v>30848</v>
      </c>
      <c r="I368" s="183">
        <v>0.57999999999999996</v>
      </c>
      <c r="J368" s="183">
        <f t="shared" si="5"/>
        <v>17.89</v>
      </c>
    </row>
    <row r="369" spans="2:10" x14ac:dyDescent="0.25">
      <c r="B369" s="179">
        <v>341</v>
      </c>
      <c r="C369" s="180">
        <v>31869031</v>
      </c>
      <c r="D369" s="180" t="s">
        <v>1480</v>
      </c>
      <c r="E369" s="180" t="s">
        <v>1385</v>
      </c>
      <c r="F369" s="181">
        <v>43647</v>
      </c>
      <c r="G369" s="181">
        <v>43674</v>
      </c>
      <c r="H369" s="182">
        <v>106500</v>
      </c>
      <c r="I369" s="183">
        <v>0.57999999999999996</v>
      </c>
      <c r="J369" s="183">
        <f t="shared" si="5"/>
        <v>61.77</v>
      </c>
    </row>
    <row r="370" spans="2:10" x14ac:dyDescent="0.25">
      <c r="B370" s="179">
        <v>342</v>
      </c>
      <c r="C370" s="180">
        <v>31869031</v>
      </c>
      <c r="D370" s="180" t="s">
        <v>1480</v>
      </c>
      <c r="E370" s="180" t="s">
        <v>1386</v>
      </c>
      <c r="F370" s="181">
        <v>43647</v>
      </c>
      <c r="G370" s="181">
        <v>43674</v>
      </c>
      <c r="H370" s="182">
        <v>161466</v>
      </c>
      <c r="I370" s="183">
        <v>0.57999999999999996</v>
      </c>
      <c r="J370" s="183">
        <f t="shared" si="5"/>
        <v>93.65</v>
      </c>
    </row>
    <row r="371" spans="2:10" x14ac:dyDescent="0.25">
      <c r="B371" s="179">
        <v>343</v>
      </c>
      <c r="C371" s="180">
        <v>31870011</v>
      </c>
      <c r="D371" s="180" t="s">
        <v>1481</v>
      </c>
      <c r="E371" s="180" t="s">
        <v>1374</v>
      </c>
      <c r="F371" s="181">
        <v>43664</v>
      </c>
      <c r="G371" s="181">
        <v>43828</v>
      </c>
      <c r="H371" s="182">
        <v>247626</v>
      </c>
      <c r="I371" s="183">
        <v>0.57999999999999996</v>
      </c>
      <c r="J371" s="183">
        <f t="shared" si="5"/>
        <v>143.62</v>
      </c>
    </row>
    <row r="372" spans="2:10" x14ac:dyDescent="0.25">
      <c r="B372" s="179">
        <v>344</v>
      </c>
      <c r="C372" s="180">
        <v>31870011</v>
      </c>
      <c r="D372" s="180" t="s">
        <v>1481</v>
      </c>
      <c r="E372" s="180" t="s">
        <v>1376</v>
      </c>
      <c r="F372" s="181">
        <v>43664</v>
      </c>
      <c r="G372" s="181">
        <v>43828</v>
      </c>
      <c r="H372" s="182">
        <v>97164</v>
      </c>
      <c r="I372" s="183">
        <v>0.57999999999999996</v>
      </c>
      <c r="J372" s="183">
        <f t="shared" si="5"/>
        <v>56.36</v>
      </c>
    </row>
    <row r="373" spans="2:10" x14ac:dyDescent="0.25">
      <c r="B373" s="179">
        <v>345</v>
      </c>
      <c r="C373" s="180">
        <v>31870011</v>
      </c>
      <c r="D373" s="180" t="s">
        <v>1481</v>
      </c>
      <c r="E373" s="180" t="s">
        <v>1379</v>
      </c>
      <c r="F373" s="181">
        <v>43664</v>
      </c>
      <c r="G373" s="181">
        <v>43828</v>
      </c>
      <c r="H373" s="182">
        <v>5130</v>
      </c>
      <c r="I373" s="183">
        <v>0.57999999999999996</v>
      </c>
      <c r="J373" s="183">
        <f t="shared" si="5"/>
        <v>2.98</v>
      </c>
    </row>
    <row r="374" spans="2:10" x14ac:dyDescent="0.25">
      <c r="B374" s="179">
        <v>346</v>
      </c>
      <c r="C374" s="180">
        <v>31870011</v>
      </c>
      <c r="D374" s="180" t="s">
        <v>1481</v>
      </c>
      <c r="E374" s="180" t="s">
        <v>1386</v>
      </c>
      <c r="F374" s="181">
        <v>43664</v>
      </c>
      <c r="G374" s="181">
        <v>43828</v>
      </c>
      <c r="H374" s="182">
        <v>231306</v>
      </c>
      <c r="I374" s="183">
        <v>0.57999999999999996</v>
      </c>
      <c r="J374" s="183">
        <f t="shared" si="5"/>
        <v>134.16</v>
      </c>
    </row>
    <row r="375" spans="2:10" x14ac:dyDescent="0.25">
      <c r="B375" s="179">
        <v>347</v>
      </c>
      <c r="C375" s="180">
        <v>31871252</v>
      </c>
      <c r="D375" s="180" t="s">
        <v>1482</v>
      </c>
      <c r="E375" s="180" t="s">
        <v>1379</v>
      </c>
      <c r="F375" s="181">
        <v>43654</v>
      </c>
      <c r="G375" s="181">
        <v>43730</v>
      </c>
      <c r="H375" s="182">
        <v>192367</v>
      </c>
      <c r="I375" s="183">
        <v>0.57999999999999996</v>
      </c>
      <c r="J375" s="183">
        <f t="shared" si="5"/>
        <v>111.57</v>
      </c>
    </row>
    <row r="376" spans="2:10" x14ac:dyDescent="0.25">
      <c r="B376" s="179">
        <v>348</v>
      </c>
      <c r="C376" s="180">
        <v>31871252</v>
      </c>
      <c r="D376" s="180" t="s">
        <v>1482</v>
      </c>
      <c r="E376" s="180" t="s">
        <v>1380</v>
      </c>
      <c r="F376" s="181">
        <v>43654</v>
      </c>
      <c r="G376" s="181">
        <v>43730</v>
      </c>
      <c r="H376" s="182">
        <v>28205</v>
      </c>
      <c r="I376" s="183">
        <v>0.57999999999999996</v>
      </c>
      <c r="J376" s="183">
        <f t="shared" si="5"/>
        <v>16.36</v>
      </c>
    </row>
    <row r="377" spans="2:10" x14ac:dyDescent="0.25">
      <c r="B377" s="179">
        <v>349</v>
      </c>
      <c r="C377" s="180">
        <v>31872526</v>
      </c>
      <c r="D377" s="180" t="s">
        <v>1483</v>
      </c>
      <c r="E377" s="180" t="s">
        <v>1379</v>
      </c>
      <c r="F377" s="181">
        <v>43675</v>
      </c>
      <c r="G377" s="181">
        <v>43737</v>
      </c>
      <c r="H377" s="182">
        <v>102578</v>
      </c>
      <c r="I377" s="183">
        <v>0.57999999999999996</v>
      </c>
      <c r="J377" s="183">
        <f t="shared" si="5"/>
        <v>59.5</v>
      </c>
    </row>
    <row r="378" spans="2:10" x14ac:dyDescent="0.25">
      <c r="B378" s="179">
        <v>350</v>
      </c>
      <c r="C378" s="180">
        <v>31872526</v>
      </c>
      <c r="D378" s="180" t="s">
        <v>1483</v>
      </c>
      <c r="E378" s="180" t="s">
        <v>1380</v>
      </c>
      <c r="F378" s="181">
        <v>43675</v>
      </c>
      <c r="G378" s="181">
        <v>43737</v>
      </c>
      <c r="H378" s="182">
        <v>13295</v>
      </c>
      <c r="I378" s="183">
        <v>0.57999999999999996</v>
      </c>
      <c r="J378" s="183">
        <f t="shared" si="5"/>
        <v>7.71</v>
      </c>
    </row>
    <row r="379" spans="2:10" x14ac:dyDescent="0.25">
      <c r="B379" s="179">
        <v>351</v>
      </c>
      <c r="C379" s="180">
        <v>31888878</v>
      </c>
      <c r="D379" s="180" t="s">
        <v>1484</v>
      </c>
      <c r="E379" s="180" t="s">
        <v>1379</v>
      </c>
      <c r="F379" s="181">
        <v>43661</v>
      </c>
      <c r="G379" s="181">
        <v>43737</v>
      </c>
      <c r="H379" s="182">
        <v>627790</v>
      </c>
      <c r="I379" s="183">
        <v>0.57999999999999996</v>
      </c>
      <c r="J379" s="183">
        <f t="shared" si="5"/>
        <v>364.12</v>
      </c>
    </row>
    <row r="380" spans="2:10" x14ac:dyDescent="0.25">
      <c r="B380" s="179">
        <v>352</v>
      </c>
      <c r="C380" s="180">
        <v>31888878</v>
      </c>
      <c r="D380" s="180" t="s">
        <v>1484</v>
      </c>
      <c r="E380" s="180" t="s">
        <v>1380</v>
      </c>
      <c r="F380" s="181">
        <v>43661</v>
      </c>
      <c r="G380" s="181">
        <v>43737</v>
      </c>
      <c r="H380" s="182">
        <v>94441</v>
      </c>
      <c r="I380" s="183">
        <v>0.57999999999999996</v>
      </c>
      <c r="J380" s="183">
        <f t="shared" si="5"/>
        <v>54.78</v>
      </c>
    </row>
    <row r="381" spans="2:10" x14ac:dyDescent="0.25">
      <c r="B381" s="179">
        <v>353</v>
      </c>
      <c r="C381" s="180">
        <v>31923108</v>
      </c>
      <c r="D381" s="180" t="s">
        <v>1485</v>
      </c>
      <c r="E381" s="180" t="s">
        <v>1374</v>
      </c>
      <c r="F381" s="181">
        <v>43654</v>
      </c>
      <c r="G381" s="181">
        <v>43737</v>
      </c>
      <c r="H381" s="182">
        <v>6429</v>
      </c>
      <c r="I381" s="183">
        <v>0.57999999999999996</v>
      </c>
      <c r="J381" s="183">
        <f t="shared" si="5"/>
        <v>3.73</v>
      </c>
    </row>
    <row r="382" spans="2:10" x14ac:dyDescent="0.25">
      <c r="B382" s="179">
        <v>354</v>
      </c>
      <c r="C382" s="180">
        <v>31923108</v>
      </c>
      <c r="D382" s="180" t="s">
        <v>1485</v>
      </c>
      <c r="E382" s="180" t="s">
        <v>1376</v>
      </c>
      <c r="F382" s="181">
        <v>43654</v>
      </c>
      <c r="G382" s="181">
        <v>43737</v>
      </c>
      <c r="H382" s="182">
        <v>1186</v>
      </c>
      <c r="I382" s="183">
        <v>0.57999999999999996</v>
      </c>
      <c r="J382" s="183">
        <f t="shared" si="5"/>
        <v>0.69</v>
      </c>
    </row>
    <row r="383" spans="2:10" x14ac:dyDescent="0.25">
      <c r="B383" s="179">
        <v>355</v>
      </c>
      <c r="C383" s="180">
        <v>31974972</v>
      </c>
      <c r="D383" s="180" t="s">
        <v>1486</v>
      </c>
      <c r="E383" s="180" t="s">
        <v>1374</v>
      </c>
      <c r="F383" s="181">
        <v>43648</v>
      </c>
      <c r="G383" s="181">
        <v>43737</v>
      </c>
      <c r="H383" s="182">
        <v>165483</v>
      </c>
      <c r="I383" s="183">
        <v>0.57999999999999996</v>
      </c>
      <c r="J383" s="183">
        <f t="shared" si="5"/>
        <v>95.98</v>
      </c>
    </row>
    <row r="384" spans="2:10" x14ac:dyDescent="0.25">
      <c r="B384" s="179">
        <v>356</v>
      </c>
      <c r="C384" s="180">
        <v>31974972</v>
      </c>
      <c r="D384" s="180" t="s">
        <v>1486</v>
      </c>
      <c r="E384" s="180" t="s">
        <v>1376</v>
      </c>
      <c r="F384" s="181">
        <v>43648</v>
      </c>
      <c r="G384" s="181">
        <v>43737</v>
      </c>
      <c r="H384" s="182">
        <v>17496</v>
      </c>
      <c r="I384" s="183">
        <v>0.57999999999999996</v>
      </c>
      <c r="J384" s="183">
        <f t="shared" si="5"/>
        <v>10.15</v>
      </c>
    </row>
    <row r="385" spans="2:10" x14ac:dyDescent="0.25">
      <c r="B385" s="179">
        <v>357</v>
      </c>
      <c r="C385" s="180">
        <v>31990489</v>
      </c>
      <c r="D385" s="180" t="s">
        <v>1487</v>
      </c>
      <c r="E385" s="180" t="s">
        <v>1374</v>
      </c>
      <c r="F385" s="181">
        <v>43565</v>
      </c>
      <c r="G385" s="181">
        <v>43646</v>
      </c>
      <c r="H385" s="182">
        <v>1</v>
      </c>
      <c r="I385" s="183">
        <v>0.57999999999999996</v>
      </c>
      <c r="J385" s="183">
        <f t="shared" si="5"/>
        <v>0</v>
      </c>
    </row>
    <row r="386" spans="2:10" x14ac:dyDescent="0.25">
      <c r="B386" s="179">
        <v>358</v>
      </c>
      <c r="C386" s="180">
        <v>31990489</v>
      </c>
      <c r="D386" s="180" t="s">
        <v>1487</v>
      </c>
      <c r="E386" s="180" t="s">
        <v>1380</v>
      </c>
      <c r="F386" s="181">
        <v>43565</v>
      </c>
      <c r="G386" s="181">
        <v>43646</v>
      </c>
      <c r="H386" s="182">
        <v>2</v>
      </c>
      <c r="I386" s="183">
        <v>0.57999999999999996</v>
      </c>
      <c r="J386" s="183">
        <f t="shared" si="5"/>
        <v>0</v>
      </c>
    </row>
    <row r="387" spans="2:10" x14ac:dyDescent="0.25">
      <c r="B387" s="179">
        <v>359</v>
      </c>
      <c r="C387" s="180">
        <v>31990489</v>
      </c>
      <c r="D387" s="180" t="s">
        <v>1487</v>
      </c>
      <c r="E387" s="180" t="s">
        <v>1381</v>
      </c>
      <c r="F387" s="181">
        <v>43565</v>
      </c>
      <c r="G387" s="181">
        <v>43646</v>
      </c>
      <c r="H387" s="182">
        <v>4</v>
      </c>
      <c r="I387" s="183">
        <v>0.57999999999999996</v>
      </c>
      <c r="J387" s="183">
        <f t="shared" si="5"/>
        <v>0</v>
      </c>
    </row>
    <row r="388" spans="2:10" x14ac:dyDescent="0.25">
      <c r="B388" s="179">
        <v>360</v>
      </c>
      <c r="C388" s="180">
        <v>31990489</v>
      </c>
      <c r="D388" s="180" t="s">
        <v>1487</v>
      </c>
      <c r="E388" s="180" t="s">
        <v>1372</v>
      </c>
      <c r="F388" s="181">
        <v>43565</v>
      </c>
      <c r="G388" s="181">
        <v>43646</v>
      </c>
      <c r="H388" s="182">
        <v>2</v>
      </c>
      <c r="I388" s="183">
        <v>0.57999999999999996</v>
      </c>
      <c r="J388" s="183">
        <f t="shared" si="5"/>
        <v>0</v>
      </c>
    </row>
    <row r="389" spans="2:10" x14ac:dyDescent="0.25">
      <c r="B389" s="179">
        <v>361</v>
      </c>
      <c r="C389" s="180">
        <v>31990489</v>
      </c>
      <c r="D389" s="180" t="s">
        <v>1487</v>
      </c>
      <c r="E389" s="180" t="s">
        <v>1386</v>
      </c>
      <c r="F389" s="181">
        <v>43565</v>
      </c>
      <c r="G389" s="181">
        <v>43646</v>
      </c>
      <c r="H389" s="182">
        <v>6</v>
      </c>
      <c r="I389" s="183">
        <v>0.57999999999999996</v>
      </c>
      <c r="J389" s="183">
        <f t="shared" si="5"/>
        <v>0</v>
      </c>
    </row>
    <row r="390" spans="2:10" x14ac:dyDescent="0.25">
      <c r="B390" s="179">
        <v>362</v>
      </c>
      <c r="C390" s="180">
        <v>32032238</v>
      </c>
      <c r="D390" s="180" t="s">
        <v>1488</v>
      </c>
      <c r="E390" s="180" t="s">
        <v>1384</v>
      </c>
      <c r="F390" s="181">
        <v>43525</v>
      </c>
      <c r="G390" s="181">
        <v>43668</v>
      </c>
      <c r="H390" s="182">
        <v>13990</v>
      </c>
      <c r="I390" s="183">
        <v>0.57999999999999996</v>
      </c>
      <c r="J390" s="183">
        <f t="shared" si="5"/>
        <v>8.11</v>
      </c>
    </row>
    <row r="391" spans="2:10" x14ac:dyDescent="0.25">
      <c r="B391" s="179">
        <v>363</v>
      </c>
      <c r="C391" s="180">
        <v>32053790</v>
      </c>
      <c r="D391" s="180" t="s">
        <v>1489</v>
      </c>
      <c r="E391" s="180" t="s">
        <v>1374</v>
      </c>
      <c r="F391" s="181">
        <v>43544</v>
      </c>
      <c r="G391" s="181">
        <v>43637</v>
      </c>
      <c r="H391" s="182">
        <v>222</v>
      </c>
      <c r="I391" s="183">
        <v>0.57999999999999996</v>
      </c>
      <c r="J391" s="183">
        <f t="shared" si="5"/>
        <v>0.13</v>
      </c>
    </row>
    <row r="392" spans="2:10" x14ac:dyDescent="0.25">
      <c r="B392" s="179">
        <v>364</v>
      </c>
      <c r="C392" s="180">
        <v>32053790</v>
      </c>
      <c r="D392" s="180" t="s">
        <v>1489</v>
      </c>
      <c r="E392" s="180" t="s">
        <v>1376</v>
      </c>
      <c r="F392" s="181">
        <v>43544</v>
      </c>
      <c r="G392" s="181">
        <v>43637</v>
      </c>
      <c r="H392" s="182">
        <v>91</v>
      </c>
      <c r="I392" s="183">
        <v>0.57999999999999996</v>
      </c>
      <c r="J392" s="183">
        <f t="shared" si="5"/>
        <v>0.05</v>
      </c>
    </row>
    <row r="393" spans="2:10" x14ac:dyDescent="0.25">
      <c r="B393" s="179">
        <v>365</v>
      </c>
      <c r="C393" s="180">
        <v>32053790</v>
      </c>
      <c r="D393" s="180" t="s">
        <v>1489</v>
      </c>
      <c r="E393" s="180" t="s">
        <v>1379</v>
      </c>
      <c r="F393" s="181">
        <v>43544</v>
      </c>
      <c r="G393" s="181">
        <v>43637</v>
      </c>
      <c r="H393" s="182">
        <v>103</v>
      </c>
      <c r="I393" s="183">
        <v>0.57999999999999996</v>
      </c>
      <c r="J393" s="183">
        <f t="shared" si="5"/>
        <v>0.06</v>
      </c>
    </row>
    <row r="394" spans="2:10" x14ac:dyDescent="0.25">
      <c r="B394" s="179">
        <v>366</v>
      </c>
      <c r="C394" s="180">
        <v>32058574</v>
      </c>
      <c r="D394" s="180" t="s">
        <v>1490</v>
      </c>
      <c r="E394" s="180" t="s">
        <v>1374</v>
      </c>
      <c r="F394" s="181">
        <v>43654</v>
      </c>
      <c r="G394" s="181">
        <v>43695</v>
      </c>
      <c r="H394" s="182">
        <v>958751</v>
      </c>
      <c r="I394" s="183">
        <v>0.57999999999999996</v>
      </c>
      <c r="J394" s="183">
        <f t="shared" si="5"/>
        <v>556.08000000000004</v>
      </c>
    </row>
    <row r="395" spans="2:10" x14ac:dyDescent="0.25">
      <c r="B395" s="179">
        <v>367</v>
      </c>
      <c r="C395" s="180">
        <v>32058574</v>
      </c>
      <c r="D395" s="180" t="s">
        <v>1490</v>
      </c>
      <c r="E395" s="180" t="s">
        <v>1376</v>
      </c>
      <c r="F395" s="181">
        <v>43654</v>
      </c>
      <c r="G395" s="181">
        <v>43695</v>
      </c>
      <c r="H395" s="182">
        <v>245080</v>
      </c>
      <c r="I395" s="183">
        <v>0.57999999999999996</v>
      </c>
      <c r="J395" s="183">
        <f t="shared" si="5"/>
        <v>142.15</v>
      </c>
    </row>
    <row r="396" spans="2:10" x14ac:dyDescent="0.25">
      <c r="B396" s="179">
        <v>368</v>
      </c>
      <c r="C396" s="180">
        <v>32058574</v>
      </c>
      <c r="D396" s="180" t="s">
        <v>1490</v>
      </c>
      <c r="E396" s="180" t="s">
        <v>1379</v>
      </c>
      <c r="F396" s="181">
        <v>43654</v>
      </c>
      <c r="G396" s="181">
        <v>43695</v>
      </c>
      <c r="H396" s="182">
        <v>194636</v>
      </c>
      <c r="I396" s="183">
        <v>0.57999999999999996</v>
      </c>
      <c r="J396" s="183">
        <f t="shared" si="5"/>
        <v>112.89</v>
      </c>
    </row>
    <row r="397" spans="2:10" x14ac:dyDescent="0.25">
      <c r="B397" s="179">
        <v>369</v>
      </c>
      <c r="C397" s="180">
        <v>32058574</v>
      </c>
      <c r="D397" s="180" t="s">
        <v>1490</v>
      </c>
      <c r="E397" s="180" t="s">
        <v>1380</v>
      </c>
      <c r="F397" s="181">
        <v>43654</v>
      </c>
      <c r="G397" s="181">
        <v>43695</v>
      </c>
      <c r="H397" s="182">
        <v>2898</v>
      </c>
      <c r="I397" s="183">
        <v>0.57999999999999996</v>
      </c>
      <c r="J397" s="183">
        <f t="shared" si="5"/>
        <v>1.68</v>
      </c>
    </row>
    <row r="398" spans="2:10" x14ac:dyDescent="0.25">
      <c r="B398" s="179">
        <v>370</v>
      </c>
      <c r="C398" s="180">
        <v>32058574</v>
      </c>
      <c r="D398" s="180" t="s">
        <v>1490</v>
      </c>
      <c r="E398" s="180" t="s">
        <v>1381</v>
      </c>
      <c r="F398" s="181">
        <v>43654</v>
      </c>
      <c r="G398" s="181">
        <v>43695</v>
      </c>
      <c r="H398" s="182">
        <v>195388</v>
      </c>
      <c r="I398" s="183">
        <v>0.57999999999999996</v>
      </c>
      <c r="J398" s="183">
        <f t="shared" si="5"/>
        <v>113.33</v>
      </c>
    </row>
    <row r="399" spans="2:10" x14ac:dyDescent="0.25">
      <c r="B399" s="179">
        <v>371</v>
      </c>
      <c r="C399" s="180">
        <v>32097812</v>
      </c>
      <c r="D399" s="180" t="s">
        <v>1491</v>
      </c>
      <c r="E399" s="180" t="s">
        <v>1374</v>
      </c>
      <c r="F399" s="181">
        <v>43647</v>
      </c>
      <c r="G399" s="181">
        <v>43830</v>
      </c>
      <c r="H399" s="182">
        <v>462858</v>
      </c>
      <c r="I399" s="183">
        <v>0.57999999999999996</v>
      </c>
      <c r="J399" s="183">
        <f t="shared" si="5"/>
        <v>268.45999999999998</v>
      </c>
    </row>
    <row r="400" spans="2:10" x14ac:dyDescent="0.25">
      <c r="B400" s="179">
        <v>372</v>
      </c>
      <c r="C400" s="180">
        <v>32097812</v>
      </c>
      <c r="D400" s="180" t="s">
        <v>1491</v>
      </c>
      <c r="E400" s="180" t="s">
        <v>1383</v>
      </c>
      <c r="F400" s="181">
        <v>43647</v>
      </c>
      <c r="G400" s="181">
        <v>43830</v>
      </c>
      <c r="H400" s="182">
        <v>22757</v>
      </c>
      <c r="I400" s="183">
        <v>0.57999999999999996</v>
      </c>
      <c r="J400" s="183">
        <f t="shared" si="5"/>
        <v>13.2</v>
      </c>
    </row>
    <row r="401" spans="2:10" x14ac:dyDescent="0.25">
      <c r="B401" s="179">
        <v>373</v>
      </c>
      <c r="C401" s="180">
        <v>32097812</v>
      </c>
      <c r="D401" s="180" t="s">
        <v>1491</v>
      </c>
      <c r="E401" s="180" t="s">
        <v>1376</v>
      </c>
      <c r="F401" s="181">
        <v>43647</v>
      </c>
      <c r="G401" s="181">
        <v>43830</v>
      </c>
      <c r="H401" s="182">
        <v>149747</v>
      </c>
      <c r="I401" s="183">
        <v>0.57999999999999996</v>
      </c>
      <c r="J401" s="183">
        <f t="shared" si="5"/>
        <v>86.85</v>
      </c>
    </row>
    <row r="402" spans="2:10" x14ac:dyDescent="0.25">
      <c r="B402" s="179">
        <v>374</v>
      </c>
      <c r="C402" s="180">
        <v>32097812</v>
      </c>
      <c r="D402" s="180" t="s">
        <v>1491</v>
      </c>
      <c r="E402" s="180" t="s">
        <v>1378</v>
      </c>
      <c r="F402" s="181">
        <v>43647</v>
      </c>
      <c r="G402" s="181">
        <v>43830</v>
      </c>
      <c r="H402" s="182">
        <v>2571</v>
      </c>
      <c r="I402" s="183">
        <v>0.57999999999999996</v>
      </c>
      <c r="J402" s="183">
        <f t="shared" si="5"/>
        <v>1.49</v>
      </c>
    </row>
    <row r="403" spans="2:10" x14ac:dyDescent="0.25">
      <c r="B403" s="179">
        <v>375</v>
      </c>
      <c r="C403" s="180">
        <v>32097812</v>
      </c>
      <c r="D403" s="180" t="s">
        <v>1491</v>
      </c>
      <c r="E403" s="180" t="s">
        <v>1379</v>
      </c>
      <c r="F403" s="181">
        <v>43647</v>
      </c>
      <c r="G403" s="181">
        <v>43830</v>
      </c>
      <c r="H403" s="182">
        <v>105918</v>
      </c>
      <c r="I403" s="183">
        <v>0.57999999999999996</v>
      </c>
      <c r="J403" s="183">
        <f t="shared" si="5"/>
        <v>61.43</v>
      </c>
    </row>
    <row r="404" spans="2:10" x14ac:dyDescent="0.25">
      <c r="B404" s="179">
        <v>376</v>
      </c>
      <c r="C404" s="180">
        <v>32097812</v>
      </c>
      <c r="D404" s="180" t="s">
        <v>1491</v>
      </c>
      <c r="E404" s="180" t="s">
        <v>1380</v>
      </c>
      <c r="F404" s="181">
        <v>43647</v>
      </c>
      <c r="G404" s="181">
        <v>43830</v>
      </c>
      <c r="H404" s="182">
        <v>19826</v>
      </c>
      <c r="I404" s="183">
        <v>0.57999999999999996</v>
      </c>
      <c r="J404" s="183">
        <f t="shared" si="5"/>
        <v>11.5</v>
      </c>
    </row>
    <row r="405" spans="2:10" x14ac:dyDescent="0.25">
      <c r="B405" s="179">
        <v>377</v>
      </c>
      <c r="C405" s="180">
        <v>32097812</v>
      </c>
      <c r="D405" s="180" t="s">
        <v>1491</v>
      </c>
      <c r="E405" s="180" t="s">
        <v>1371</v>
      </c>
      <c r="F405" s="181">
        <v>43647</v>
      </c>
      <c r="G405" s="181">
        <v>43830</v>
      </c>
      <c r="H405" s="182">
        <v>6215</v>
      </c>
      <c r="I405" s="183">
        <v>0.57999999999999996</v>
      </c>
      <c r="J405" s="183">
        <f t="shared" si="5"/>
        <v>3.6</v>
      </c>
    </row>
    <row r="406" spans="2:10" x14ac:dyDescent="0.25">
      <c r="B406" s="179">
        <v>378</v>
      </c>
      <c r="C406" s="180">
        <v>32097812</v>
      </c>
      <c r="D406" s="180" t="s">
        <v>1491</v>
      </c>
      <c r="E406" s="180" t="s">
        <v>1381</v>
      </c>
      <c r="F406" s="181">
        <v>43647</v>
      </c>
      <c r="G406" s="181">
        <v>43830</v>
      </c>
      <c r="H406" s="182">
        <v>102892</v>
      </c>
      <c r="I406" s="183">
        <v>0.57999999999999996</v>
      </c>
      <c r="J406" s="183">
        <f t="shared" si="5"/>
        <v>59.68</v>
      </c>
    </row>
    <row r="407" spans="2:10" x14ac:dyDescent="0.25">
      <c r="B407" s="179">
        <v>379</v>
      </c>
      <c r="C407" s="180">
        <v>32097812</v>
      </c>
      <c r="D407" s="180" t="s">
        <v>1491</v>
      </c>
      <c r="E407" s="180" t="s">
        <v>1385</v>
      </c>
      <c r="F407" s="181">
        <v>43647</v>
      </c>
      <c r="G407" s="181">
        <v>43830</v>
      </c>
      <c r="H407" s="182">
        <v>361867</v>
      </c>
      <c r="I407" s="183">
        <v>0.57999999999999996</v>
      </c>
      <c r="J407" s="183">
        <f t="shared" si="5"/>
        <v>209.88</v>
      </c>
    </row>
    <row r="408" spans="2:10" x14ac:dyDescent="0.25">
      <c r="B408" s="179">
        <v>380</v>
      </c>
      <c r="C408" s="180">
        <v>32097812</v>
      </c>
      <c r="D408" s="180" t="s">
        <v>1491</v>
      </c>
      <c r="E408" s="180" t="s">
        <v>1372</v>
      </c>
      <c r="F408" s="181">
        <v>43647</v>
      </c>
      <c r="G408" s="181">
        <v>43830</v>
      </c>
      <c r="H408" s="182">
        <v>40141</v>
      </c>
      <c r="I408" s="183">
        <v>0.57999999999999996</v>
      </c>
      <c r="J408" s="183">
        <f t="shared" si="5"/>
        <v>23.28</v>
      </c>
    </row>
    <row r="409" spans="2:10" x14ac:dyDescent="0.25">
      <c r="B409" s="179">
        <v>381</v>
      </c>
      <c r="C409" s="180">
        <v>32097812</v>
      </c>
      <c r="D409" s="180" t="s">
        <v>1491</v>
      </c>
      <c r="E409" s="180" t="s">
        <v>1386</v>
      </c>
      <c r="F409" s="181">
        <v>43647</v>
      </c>
      <c r="G409" s="181">
        <v>43830</v>
      </c>
      <c r="H409" s="182">
        <v>478935</v>
      </c>
      <c r="I409" s="183">
        <v>0.57999999999999996</v>
      </c>
      <c r="J409" s="183">
        <f t="shared" si="5"/>
        <v>277.77999999999997</v>
      </c>
    </row>
    <row r="410" spans="2:10" x14ac:dyDescent="0.25">
      <c r="B410" s="179">
        <v>382</v>
      </c>
      <c r="C410" s="180">
        <v>32121479</v>
      </c>
      <c r="D410" s="180" t="s">
        <v>1492</v>
      </c>
      <c r="E410" s="180" t="s">
        <v>1379</v>
      </c>
      <c r="F410" s="181">
        <v>43647</v>
      </c>
      <c r="G410" s="181">
        <v>43702</v>
      </c>
      <c r="H410" s="182">
        <v>957871</v>
      </c>
      <c r="I410" s="183">
        <v>0.57999999999999996</v>
      </c>
      <c r="J410" s="183">
        <f t="shared" si="5"/>
        <v>555.57000000000005</v>
      </c>
    </row>
    <row r="411" spans="2:10" x14ac:dyDescent="0.25">
      <c r="B411" s="179">
        <v>383</v>
      </c>
      <c r="C411" s="180">
        <v>32121479</v>
      </c>
      <c r="D411" s="180" t="s">
        <v>1492</v>
      </c>
      <c r="E411" s="180" t="s">
        <v>1380</v>
      </c>
      <c r="F411" s="181">
        <v>43647</v>
      </c>
      <c r="G411" s="181">
        <v>43702</v>
      </c>
      <c r="H411" s="182">
        <v>23509</v>
      </c>
      <c r="I411" s="183">
        <v>0.57999999999999996</v>
      </c>
      <c r="J411" s="183">
        <f t="shared" si="5"/>
        <v>13.64</v>
      </c>
    </row>
    <row r="412" spans="2:10" x14ac:dyDescent="0.25">
      <c r="B412" s="179">
        <v>384</v>
      </c>
      <c r="C412" s="180">
        <v>32149491</v>
      </c>
      <c r="D412" s="180" t="s">
        <v>1493</v>
      </c>
      <c r="E412" s="180" t="s">
        <v>1379</v>
      </c>
      <c r="F412" s="181">
        <v>43647</v>
      </c>
      <c r="G412" s="181">
        <v>43737</v>
      </c>
      <c r="H412" s="182">
        <v>24263</v>
      </c>
      <c r="I412" s="183">
        <v>0.57999999999999996</v>
      </c>
      <c r="J412" s="183">
        <f t="shared" ref="J412:J475" si="6">ROUND(H412*(I412/1000),2)</f>
        <v>14.07</v>
      </c>
    </row>
    <row r="413" spans="2:10" x14ac:dyDescent="0.25">
      <c r="B413" s="179">
        <v>385</v>
      </c>
      <c r="C413" s="180">
        <v>32149491</v>
      </c>
      <c r="D413" s="180" t="s">
        <v>1493</v>
      </c>
      <c r="E413" s="180" t="s">
        <v>1380</v>
      </c>
      <c r="F413" s="181">
        <v>43647</v>
      </c>
      <c r="G413" s="181">
        <v>43737</v>
      </c>
      <c r="H413" s="182">
        <v>4590</v>
      </c>
      <c r="I413" s="183">
        <v>0.57999999999999996</v>
      </c>
      <c r="J413" s="183">
        <f t="shared" si="6"/>
        <v>2.66</v>
      </c>
    </row>
    <row r="414" spans="2:10" x14ac:dyDescent="0.25">
      <c r="B414" s="179">
        <v>386</v>
      </c>
      <c r="C414" s="180">
        <v>32393831</v>
      </c>
      <c r="D414" s="180" t="s">
        <v>1494</v>
      </c>
      <c r="E414" s="180" t="s">
        <v>1379</v>
      </c>
      <c r="F414" s="181">
        <v>43615</v>
      </c>
      <c r="G414" s="181">
        <v>43652</v>
      </c>
      <c r="H414" s="182">
        <v>8032</v>
      </c>
      <c r="I414" s="183">
        <v>0.57999999999999996</v>
      </c>
      <c r="J414" s="183">
        <f t="shared" si="6"/>
        <v>4.66</v>
      </c>
    </row>
    <row r="415" spans="2:10" x14ac:dyDescent="0.25">
      <c r="B415" s="179">
        <v>387</v>
      </c>
      <c r="C415" s="180">
        <v>32393831</v>
      </c>
      <c r="D415" s="180" t="s">
        <v>1494</v>
      </c>
      <c r="E415" s="180" t="s">
        <v>1380</v>
      </c>
      <c r="F415" s="181">
        <v>43615</v>
      </c>
      <c r="G415" s="181">
        <v>43652</v>
      </c>
      <c r="H415" s="182">
        <v>973</v>
      </c>
      <c r="I415" s="183">
        <v>0.57999999999999996</v>
      </c>
      <c r="J415" s="183">
        <f t="shared" si="6"/>
        <v>0.56000000000000005</v>
      </c>
    </row>
    <row r="416" spans="2:10" x14ac:dyDescent="0.25">
      <c r="B416" s="179">
        <v>388</v>
      </c>
      <c r="C416" s="180">
        <v>32395958</v>
      </c>
      <c r="D416" s="180" t="s">
        <v>1495</v>
      </c>
      <c r="E416" s="180" t="s">
        <v>1374</v>
      </c>
      <c r="F416" s="181">
        <v>43535</v>
      </c>
      <c r="G416" s="181">
        <v>43646</v>
      </c>
      <c r="H416" s="182">
        <v>16</v>
      </c>
      <c r="I416" s="183">
        <v>0.57999999999999996</v>
      </c>
      <c r="J416" s="183">
        <f t="shared" si="6"/>
        <v>0.01</v>
      </c>
    </row>
    <row r="417" spans="2:10" x14ac:dyDescent="0.25">
      <c r="B417" s="179">
        <v>389</v>
      </c>
      <c r="C417" s="180">
        <v>32395958</v>
      </c>
      <c r="D417" s="180" t="s">
        <v>1495</v>
      </c>
      <c r="E417" s="180" t="s">
        <v>1376</v>
      </c>
      <c r="F417" s="181">
        <v>43535</v>
      </c>
      <c r="G417" s="181">
        <v>43646</v>
      </c>
      <c r="H417" s="182">
        <v>15</v>
      </c>
      <c r="I417" s="183">
        <v>0.57999999999999996</v>
      </c>
      <c r="J417" s="183">
        <f t="shared" si="6"/>
        <v>0.01</v>
      </c>
    </row>
    <row r="418" spans="2:10" x14ac:dyDescent="0.25">
      <c r="B418" s="179">
        <v>390</v>
      </c>
      <c r="C418" s="180">
        <v>32396976</v>
      </c>
      <c r="D418" s="180" t="s">
        <v>1496</v>
      </c>
      <c r="E418" s="180" t="s">
        <v>1374</v>
      </c>
      <c r="F418" s="181">
        <v>43654</v>
      </c>
      <c r="G418" s="181">
        <v>43702</v>
      </c>
      <c r="H418" s="182">
        <v>256956</v>
      </c>
      <c r="I418" s="183">
        <v>0.57999999999999996</v>
      </c>
      <c r="J418" s="183">
        <f t="shared" si="6"/>
        <v>149.03</v>
      </c>
    </row>
    <row r="419" spans="2:10" x14ac:dyDescent="0.25">
      <c r="B419" s="179">
        <v>391</v>
      </c>
      <c r="C419" s="180">
        <v>32396976</v>
      </c>
      <c r="D419" s="180" t="s">
        <v>1496</v>
      </c>
      <c r="E419" s="180" t="s">
        <v>1383</v>
      </c>
      <c r="F419" s="181">
        <v>43654</v>
      </c>
      <c r="G419" s="181">
        <v>43702</v>
      </c>
      <c r="H419" s="182">
        <v>10976</v>
      </c>
      <c r="I419" s="183">
        <v>0.57999999999999996</v>
      </c>
      <c r="J419" s="183">
        <f t="shared" si="6"/>
        <v>6.37</v>
      </c>
    </row>
    <row r="420" spans="2:10" x14ac:dyDescent="0.25">
      <c r="B420" s="179">
        <v>392</v>
      </c>
      <c r="C420" s="180">
        <v>32396976</v>
      </c>
      <c r="D420" s="180" t="s">
        <v>1496</v>
      </c>
      <c r="E420" s="180" t="s">
        <v>1376</v>
      </c>
      <c r="F420" s="181">
        <v>43654</v>
      </c>
      <c r="G420" s="181">
        <v>43702</v>
      </c>
      <c r="H420" s="182">
        <v>67201</v>
      </c>
      <c r="I420" s="183">
        <v>0.57999999999999996</v>
      </c>
      <c r="J420" s="183">
        <f t="shared" si="6"/>
        <v>38.979999999999997</v>
      </c>
    </row>
    <row r="421" spans="2:10" x14ac:dyDescent="0.25">
      <c r="B421" s="179">
        <v>393</v>
      </c>
      <c r="C421" s="180">
        <v>32396976</v>
      </c>
      <c r="D421" s="180" t="s">
        <v>1496</v>
      </c>
      <c r="E421" s="180" t="s">
        <v>1378</v>
      </c>
      <c r="F421" s="181">
        <v>43654</v>
      </c>
      <c r="G421" s="181">
        <v>43702</v>
      </c>
      <c r="H421" s="182">
        <v>653</v>
      </c>
      <c r="I421" s="183">
        <v>0.57999999999999996</v>
      </c>
      <c r="J421" s="183">
        <f t="shared" si="6"/>
        <v>0.38</v>
      </c>
    </row>
    <row r="422" spans="2:10" x14ac:dyDescent="0.25">
      <c r="B422" s="179">
        <v>394</v>
      </c>
      <c r="C422" s="180">
        <v>32396976</v>
      </c>
      <c r="D422" s="180" t="s">
        <v>1496</v>
      </c>
      <c r="E422" s="180" t="s">
        <v>1379</v>
      </c>
      <c r="F422" s="181">
        <v>43654</v>
      </c>
      <c r="G422" s="181">
        <v>43702</v>
      </c>
      <c r="H422" s="182">
        <v>69036</v>
      </c>
      <c r="I422" s="183">
        <v>0.57999999999999996</v>
      </c>
      <c r="J422" s="183">
        <f t="shared" si="6"/>
        <v>40.04</v>
      </c>
    </row>
    <row r="423" spans="2:10" x14ac:dyDescent="0.25">
      <c r="B423" s="179">
        <v>395</v>
      </c>
      <c r="C423" s="180">
        <v>32396976</v>
      </c>
      <c r="D423" s="180" t="s">
        <v>1496</v>
      </c>
      <c r="E423" s="180" t="s">
        <v>1380</v>
      </c>
      <c r="F423" s="181">
        <v>43654</v>
      </c>
      <c r="G423" s="181">
        <v>43702</v>
      </c>
      <c r="H423" s="182">
        <v>11562</v>
      </c>
      <c r="I423" s="183">
        <v>0.57999999999999996</v>
      </c>
      <c r="J423" s="183">
        <f t="shared" si="6"/>
        <v>6.71</v>
      </c>
    </row>
    <row r="424" spans="2:10" x14ac:dyDescent="0.25">
      <c r="B424" s="179">
        <v>396</v>
      </c>
      <c r="C424" s="180">
        <v>32396976</v>
      </c>
      <c r="D424" s="180" t="s">
        <v>1496</v>
      </c>
      <c r="E424" s="180" t="s">
        <v>1371</v>
      </c>
      <c r="F424" s="181">
        <v>43654</v>
      </c>
      <c r="G424" s="181">
        <v>43702</v>
      </c>
      <c r="H424" s="182">
        <v>2746</v>
      </c>
      <c r="I424" s="183">
        <v>0.57999999999999996</v>
      </c>
      <c r="J424" s="183">
        <f t="shared" si="6"/>
        <v>1.59</v>
      </c>
    </row>
    <row r="425" spans="2:10" x14ac:dyDescent="0.25">
      <c r="B425" s="179">
        <v>397</v>
      </c>
      <c r="C425" s="180">
        <v>32396976</v>
      </c>
      <c r="D425" s="180" t="s">
        <v>1496</v>
      </c>
      <c r="E425" s="180" t="s">
        <v>1381</v>
      </c>
      <c r="F425" s="181">
        <v>43654</v>
      </c>
      <c r="G425" s="181">
        <v>43702</v>
      </c>
      <c r="H425" s="182">
        <v>47822</v>
      </c>
      <c r="I425" s="183">
        <v>0.57999999999999996</v>
      </c>
      <c r="J425" s="183">
        <f t="shared" si="6"/>
        <v>27.74</v>
      </c>
    </row>
    <row r="426" spans="2:10" x14ac:dyDescent="0.25">
      <c r="B426" s="179">
        <v>398</v>
      </c>
      <c r="C426" s="180">
        <v>32396976</v>
      </c>
      <c r="D426" s="180" t="s">
        <v>1496</v>
      </c>
      <c r="E426" s="180" t="s">
        <v>1385</v>
      </c>
      <c r="F426" s="181">
        <v>43654</v>
      </c>
      <c r="G426" s="181">
        <v>43702</v>
      </c>
      <c r="H426" s="182">
        <v>184234</v>
      </c>
      <c r="I426" s="183">
        <v>0.57999999999999996</v>
      </c>
      <c r="J426" s="183">
        <f t="shared" si="6"/>
        <v>106.86</v>
      </c>
    </row>
    <row r="427" spans="2:10" x14ac:dyDescent="0.25">
      <c r="B427" s="179">
        <v>399</v>
      </c>
      <c r="C427" s="180">
        <v>32396976</v>
      </c>
      <c r="D427" s="180" t="s">
        <v>1496</v>
      </c>
      <c r="E427" s="180" t="s">
        <v>1372</v>
      </c>
      <c r="F427" s="181">
        <v>43654</v>
      </c>
      <c r="G427" s="181">
        <v>43702</v>
      </c>
      <c r="H427" s="182">
        <v>21867</v>
      </c>
      <c r="I427" s="183">
        <v>0.57999999999999996</v>
      </c>
      <c r="J427" s="183">
        <f t="shared" si="6"/>
        <v>12.68</v>
      </c>
    </row>
    <row r="428" spans="2:10" x14ac:dyDescent="0.25">
      <c r="B428" s="179">
        <v>400</v>
      </c>
      <c r="C428" s="180">
        <v>32396976</v>
      </c>
      <c r="D428" s="180" t="s">
        <v>1496</v>
      </c>
      <c r="E428" s="180" t="s">
        <v>1386</v>
      </c>
      <c r="F428" s="181">
        <v>43654</v>
      </c>
      <c r="G428" s="181">
        <v>43702</v>
      </c>
      <c r="H428" s="182">
        <v>266384</v>
      </c>
      <c r="I428" s="183">
        <v>0.57999999999999996</v>
      </c>
      <c r="J428" s="183">
        <f t="shared" si="6"/>
        <v>154.5</v>
      </c>
    </row>
    <row r="429" spans="2:10" x14ac:dyDescent="0.25">
      <c r="B429" s="179">
        <v>401</v>
      </c>
      <c r="C429" s="180">
        <v>32506413</v>
      </c>
      <c r="D429" s="180" t="s">
        <v>1497</v>
      </c>
      <c r="E429" s="180" t="s">
        <v>1374</v>
      </c>
      <c r="F429" s="181">
        <v>43538</v>
      </c>
      <c r="G429" s="181">
        <v>43646</v>
      </c>
      <c r="H429" s="182">
        <v>1227</v>
      </c>
      <c r="I429" s="183">
        <v>0.57999999999999996</v>
      </c>
      <c r="J429" s="183">
        <f t="shared" si="6"/>
        <v>0.71</v>
      </c>
    </row>
    <row r="430" spans="2:10" x14ac:dyDescent="0.25">
      <c r="B430" s="179">
        <v>402</v>
      </c>
      <c r="C430" s="180">
        <v>32532273</v>
      </c>
      <c r="D430" s="180" t="s">
        <v>1498</v>
      </c>
      <c r="E430" s="180" t="s">
        <v>1379</v>
      </c>
      <c r="F430" s="181">
        <v>43647</v>
      </c>
      <c r="G430" s="181">
        <v>43730</v>
      </c>
      <c r="H430" s="182">
        <v>1866396</v>
      </c>
      <c r="I430" s="183">
        <v>0.57999999999999996</v>
      </c>
      <c r="J430" s="183">
        <f t="shared" si="6"/>
        <v>1082.51</v>
      </c>
    </row>
    <row r="431" spans="2:10" x14ac:dyDescent="0.25">
      <c r="B431" s="179">
        <v>403</v>
      </c>
      <c r="C431" s="180">
        <v>32532273</v>
      </c>
      <c r="D431" s="180" t="s">
        <v>1498</v>
      </c>
      <c r="E431" s="180" t="s">
        <v>1380</v>
      </c>
      <c r="F431" s="181">
        <v>43647</v>
      </c>
      <c r="G431" s="181">
        <v>43730</v>
      </c>
      <c r="H431" s="182">
        <v>333023</v>
      </c>
      <c r="I431" s="183">
        <v>0.57999999999999996</v>
      </c>
      <c r="J431" s="183">
        <f t="shared" si="6"/>
        <v>193.15</v>
      </c>
    </row>
    <row r="432" spans="2:10" x14ac:dyDescent="0.25">
      <c r="B432" s="179">
        <v>404</v>
      </c>
      <c r="C432" s="180">
        <v>32564098</v>
      </c>
      <c r="D432" s="180" t="s">
        <v>1499</v>
      </c>
      <c r="E432" s="180" t="s">
        <v>1379</v>
      </c>
      <c r="F432" s="181">
        <v>43556</v>
      </c>
      <c r="G432" s="181">
        <v>43646</v>
      </c>
      <c r="H432" s="182">
        <v>2</v>
      </c>
      <c r="I432" s="183">
        <v>0.57999999999999996</v>
      </c>
      <c r="J432" s="183">
        <f t="shared" si="6"/>
        <v>0</v>
      </c>
    </row>
    <row r="433" spans="2:10" x14ac:dyDescent="0.25">
      <c r="B433" s="179">
        <v>405</v>
      </c>
      <c r="C433" s="180">
        <v>32564110</v>
      </c>
      <c r="D433" s="180" t="s">
        <v>1500</v>
      </c>
      <c r="E433" s="180" t="s">
        <v>1379</v>
      </c>
      <c r="F433" s="181">
        <v>43566</v>
      </c>
      <c r="G433" s="181">
        <v>43646</v>
      </c>
      <c r="H433" s="182">
        <v>26</v>
      </c>
      <c r="I433" s="183">
        <v>0.57999999999999996</v>
      </c>
      <c r="J433" s="183">
        <f t="shared" si="6"/>
        <v>0.02</v>
      </c>
    </row>
    <row r="434" spans="2:10" x14ac:dyDescent="0.25">
      <c r="B434" s="179">
        <v>406</v>
      </c>
      <c r="C434" s="180">
        <v>32582906</v>
      </c>
      <c r="D434" s="180" t="s">
        <v>1501</v>
      </c>
      <c r="E434" s="180" t="s">
        <v>1379</v>
      </c>
      <c r="F434" s="181">
        <v>43556</v>
      </c>
      <c r="G434" s="181">
        <v>43646</v>
      </c>
      <c r="H434" s="182">
        <v>1</v>
      </c>
      <c r="I434" s="183">
        <v>0.57999999999999996</v>
      </c>
      <c r="J434" s="183">
        <f t="shared" si="6"/>
        <v>0</v>
      </c>
    </row>
    <row r="435" spans="2:10" x14ac:dyDescent="0.25">
      <c r="B435" s="179">
        <v>407</v>
      </c>
      <c r="C435" s="180">
        <v>32582906</v>
      </c>
      <c r="D435" s="180" t="s">
        <v>1501</v>
      </c>
      <c r="E435" s="180" t="s">
        <v>1380</v>
      </c>
      <c r="F435" s="181">
        <v>43556</v>
      </c>
      <c r="G435" s="181">
        <v>43646</v>
      </c>
      <c r="H435" s="182">
        <v>1</v>
      </c>
      <c r="I435" s="183">
        <v>0.57999999999999996</v>
      </c>
      <c r="J435" s="183">
        <f t="shared" si="6"/>
        <v>0</v>
      </c>
    </row>
    <row r="436" spans="2:10" x14ac:dyDescent="0.25">
      <c r="B436" s="179">
        <v>408</v>
      </c>
      <c r="C436" s="180">
        <v>32583224</v>
      </c>
      <c r="D436" s="180" t="s">
        <v>1502</v>
      </c>
      <c r="E436" s="180" t="s">
        <v>1379</v>
      </c>
      <c r="F436" s="181">
        <v>43626</v>
      </c>
      <c r="G436" s="181">
        <v>43646</v>
      </c>
      <c r="H436" s="182">
        <v>44</v>
      </c>
      <c r="I436" s="183">
        <v>0.57999999999999996</v>
      </c>
      <c r="J436" s="183">
        <f t="shared" si="6"/>
        <v>0.03</v>
      </c>
    </row>
    <row r="437" spans="2:10" x14ac:dyDescent="0.25">
      <c r="B437" s="179">
        <v>409</v>
      </c>
      <c r="C437" s="180">
        <v>32583224</v>
      </c>
      <c r="D437" s="180" t="s">
        <v>1502</v>
      </c>
      <c r="E437" s="180" t="s">
        <v>1380</v>
      </c>
      <c r="F437" s="181">
        <v>43626</v>
      </c>
      <c r="G437" s="181">
        <v>43646</v>
      </c>
      <c r="H437" s="182">
        <v>3</v>
      </c>
      <c r="I437" s="183">
        <v>0.57999999999999996</v>
      </c>
      <c r="J437" s="183">
        <f t="shared" si="6"/>
        <v>0</v>
      </c>
    </row>
    <row r="438" spans="2:10" x14ac:dyDescent="0.25">
      <c r="B438" s="179">
        <v>410</v>
      </c>
      <c r="C438" s="180">
        <v>32712594</v>
      </c>
      <c r="D438" s="180" t="s">
        <v>1503</v>
      </c>
      <c r="E438" s="180" t="s">
        <v>1379</v>
      </c>
      <c r="F438" s="181">
        <v>43633</v>
      </c>
      <c r="G438" s="181">
        <v>43646</v>
      </c>
      <c r="H438" s="182">
        <v>5</v>
      </c>
      <c r="I438" s="183">
        <v>0.57999999999999996</v>
      </c>
      <c r="J438" s="183">
        <f t="shared" si="6"/>
        <v>0</v>
      </c>
    </row>
    <row r="439" spans="2:10" x14ac:dyDescent="0.25">
      <c r="B439" s="179">
        <v>411</v>
      </c>
      <c r="C439" s="180">
        <v>32712594</v>
      </c>
      <c r="D439" s="180" t="s">
        <v>1503</v>
      </c>
      <c r="E439" s="180" t="s">
        <v>1380</v>
      </c>
      <c r="F439" s="181">
        <v>43633</v>
      </c>
      <c r="G439" s="181">
        <v>43646</v>
      </c>
      <c r="H439" s="182">
        <v>1</v>
      </c>
      <c r="I439" s="183">
        <v>0.57999999999999996</v>
      </c>
      <c r="J439" s="183">
        <f t="shared" si="6"/>
        <v>0</v>
      </c>
    </row>
    <row r="440" spans="2:10" x14ac:dyDescent="0.25">
      <c r="B440" s="179">
        <v>412</v>
      </c>
      <c r="C440" s="180">
        <v>32715485</v>
      </c>
      <c r="D440" s="180" t="s">
        <v>1504</v>
      </c>
      <c r="E440" s="180" t="s">
        <v>1374</v>
      </c>
      <c r="F440" s="181">
        <v>43626</v>
      </c>
      <c r="G440" s="181">
        <v>43646</v>
      </c>
      <c r="H440" s="182">
        <v>2</v>
      </c>
      <c r="I440" s="183">
        <v>0.57999999999999996</v>
      </c>
      <c r="J440" s="183">
        <f t="shared" si="6"/>
        <v>0</v>
      </c>
    </row>
    <row r="441" spans="2:10" x14ac:dyDescent="0.25">
      <c r="B441" s="179">
        <v>413</v>
      </c>
      <c r="C441" s="180">
        <v>32715485</v>
      </c>
      <c r="D441" s="180" t="s">
        <v>1504</v>
      </c>
      <c r="E441" s="180" t="s">
        <v>1379</v>
      </c>
      <c r="F441" s="181">
        <v>43626</v>
      </c>
      <c r="G441" s="181">
        <v>43646</v>
      </c>
      <c r="H441" s="182">
        <v>1</v>
      </c>
      <c r="I441" s="183">
        <v>0.57999999999999996</v>
      </c>
      <c r="J441" s="183">
        <f t="shared" si="6"/>
        <v>0</v>
      </c>
    </row>
    <row r="442" spans="2:10" x14ac:dyDescent="0.25">
      <c r="B442" s="179">
        <v>414</v>
      </c>
      <c r="C442" s="180">
        <v>32715485</v>
      </c>
      <c r="D442" s="180" t="s">
        <v>1504</v>
      </c>
      <c r="E442" s="180" t="s">
        <v>1385</v>
      </c>
      <c r="F442" s="181">
        <v>43626</v>
      </c>
      <c r="G442" s="181">
        <v>43646</v>
      </c>
      <c r="H442" s="182">
        <v>2</v>
      </c>
      <c r="I442" s="183">
        <v>0.57999999999999996</v>
      </c>
      <c r="J442" s="183">
        <f t="shared" si="6"/>
        <v>0</v>
      </c>
    </row>
    <row r="443" spans="2:10" x14ac:dyDescent="0.25">
      <c r="B443" s="179">
        <v>415</v>
      </c>
      <c r="C443" s="180">
        <v>32715485</v>
      </c>
      <c r="D443" s="180" t="s">
        <v>1504</v>
      </c>
      <c r="E443" s="180" t="s">
        <v>1386</v>
      </c>
      <c r="F443" s="181">
        <v>43626</v>
      </c>
      <c r="G443" s="181">
        <v>43646</v>
      </c>
      <c r="H443" s="182">
        <v>7</v>
      </c>
      <c r="I443" s="183">
        <v>0.57999999999999996</v>
      </c>
      <c r="J443" s="183">
        <f t="shared" si="6"/>
        <v>0</v>
      </c>
    </row>
    <row r="444" spans="2:10" x14ac:dyDescent="0.25">
      <c r="B444" s="179">
        <v>416</v>
      </c>
      <c r="C444" s="180">
        <v>32728012</v>
      </c>
      <c r="D444" s="180" t="s">
        <v>1505</v>
      </c>
      <c r="E444" s="180" t="s">
        <v>1379</v>
      </c>
      <c r="F444" s="181">
        <v>43556</v>
      </c>
      <c r="G444" s="181">
        <v>43646</v>
      </c>
      <c r="H444" s="182">
        <v>5</v>
      </c>
      <c r="I444" s="183">
        <v>0.57999999999999996</v>
      </c>
      <c r="J444" s="183">
        <f t="shared" si="6"/>
        <v>0</v>
      </c>
    </row>
    <row r="445" spans="2:10" x14ac:dyDescent="0.25">
      <c r="B445" s="179">
        <v>417</v>
      </c>
      <c r="C445" s="180">
        <v>32746427</v>
      </c>
      <c r="D445" s="180" t="s">
        <v>1506</v>
      </c>
      <c r="E445" s="180" t="s">
        <v>1379</v>
      </c>
      <c r="F445" s="181">
        <v>43626</v>
      </c>
      <c r="G445" s="181">
        <v>43646</v>
      </c>
      <c r="H445" s="182">
        <v>211</v>
      </c>
      <c r="I445" s="183">
        <v>0.57999999999999996</v>
      </c>
      <c r="J445" s="183">
        <f t="shared" si="6"/>
        <v>0.12</v>
      </c>
    </row>
    <row r="446" spans="2:10" x14ac:dyDescent="0.25">
      <c r="B446" s="179">
        <v>418</v>
      </c>
      <c r="C446" s="180">
        <v>32746427</v>
      </c>
      <c r="D446" s="180" t="s">
        <v>1506</v>
      </c>
      <c r="E446" s="180" t="s">
        <v>1380</v>
      </c>
      <c r="F446" s="181">
        <v>43626</v>
      </c>
      <c r="G446" s="181">
        <v>43646</v>
      </c>
      <c r="H446" s="182">
        <v>35</v>
      </c>
      <c r="I446" s="183">
        <v>0.57999999999999996</v>
      </c>
      <c r="J446" s="183">
        <f t="shared" si="6"/>
        <v>0.02</v>
      </c>
    </row>
    <row r="447" spans="2:10" x14ac:dyDescent="0.25">
      <c r="B447" s="179">
        <v>419</v>
      </c>
      <c r="C447" s="180">
        <v>32746992</v>
      </c>
      <c r="D447" s="180" t="s">
        <v>1507</v>
      </c>
      <c r="E447" s="180" t="s">
        <v>1379</v>
      </c>
      <c r="F447" s="181">
        <v>43640</v>
      </c>
      <c r="G447" s="181">
        <v>43646</v>
      </c>
      <c r="H447" s="182">
        <v>26</v>
      </c>
      <c r="I447" s="183">
        <v>0.57999999999999996</v>
      </c>
      <c r="J447" s="183">
        <f t="shared" si="6"/>
        <v>0.02</v>
      </c>
    </row>
    <row r="448" spans="2:10" x14ac:dyDescent="0.25">
      <c r="B448" s="179">
        <v>420</v>
      </c>
      <c r="C448" s="180">
        <v>32746992</v>
      </c>
      <c r="D448" s="180" t="s">
        <v>1507</v>
      </c>
      <c r="E448" s="180" t="s">
        <v>1380</v>
      </c>
      <c r="F448" s="181">
        <v>43640</v>
      </c>
      <c r="G448" s="181">
        <v>43646</v>
      </c>
      <c r="H448" s="182">
        <v>4</v>
      </c>
      <c r="I448" s="183">
        <v>0.57999999999999996</v>
      </c>
      <c r="J448" s="183">
        <f t="shared" si="6"/>
        <v>0</v>
      </c>
    </row>
    <row r="449" spans="2:10" x14ac:dyDescent="0.25">
      <c r="B449" s="179">
        <v>421</v>
      </c>
      <c r="C449" s="180">
        <v>32761309</v>
      </c>
      <c r="D449" s="180" t="s">
        <v>1508</v>
      </c>
      <c r="E449" s="180" t="s">
        <v>1379</v>
      </c>
      <c r="F449" s="181">
        <v>43647</v>
      </c>
      <c r="G449" s="181">
        <v>43674</v>
      </c>
      <c r="H449" s="182">
        <v>2552628</v>
      </c>
      <c r="I449" s="183">
        <v>0.57999999999999996</v>
      </c>
      <c r="J449" s="183">
        <f t="shared" si="6"/>
        <v>1480.52</v>
      </c>
    </row>
    <row r="450" spans="2:10" x14ac:dyDescent="0.25">
      <c r="B450" s="179">
        <v>422</v>
      </c>
      <c r="C450" s="180">
        <v>32761309</v>
      </c>
      <c r="D450" s="180" t="s">
        <v>1508</v>
      </c>
      <c r="E450" s="180" t="s">
        <v>1385</v>
      </c>
      <c r="F450" s="181">
        <v>43647</v>
      </c>
      <c r="G450" s="181">
        <v>43674</v>
      </c>
      <c r="H450" s="182">
        <v>613794</v>
      </c>
      <c r="I450" s="183">
        <v>0.57999999999999996</v>
      </c>
      <c r="J450" s="183">
        <f t="shared" si="6"/>
        <v>356</v>
      </c>
    </row>
    <row r="451" spans="2:10" x14ac:dyDescent="0.25">
      <c r="B451" s="179">
        <v>423</v>
      </c>
      <c r="C451" s="180">
        <v>32761309</v>
      </c>
      <c r="D451" s="180" t="s">
        <v>1508</v>
      </c>
      <c r="E451" s="180" t="s">
        <v>1386</v>
      </c>
      <c r="F451" s="181">
        <v>43647</v>
      </c>
      <c r="G451" s="181">
        <v>43674</v>
      </c>
      <c r="H451" s="182">
        <v>625691</v>
      </c>
      <c r="I451" s="183">
        <v>0.57999999999999996</v>
      </c>
      <c r="J451" s="183">
        <f t="shared" si="6"/>
        <v>362.9</v>
      </c>
    </row>
    <row r="452" spans="2:10" x14ac:dyDescent="0.25">
      <c r="B452" s="179">
        <v>424</v>
      </c>
      <c r="C452" s="180">
        <v>32775352</v>
      </c>
      <c r="D452" s="180" t="s">
        <v>1509</v>
      </c>
      <c r="E452" s="180" t="s">
        <v>1379</v>
      </c>
      <c r="F452" s="181">
        <v>43633</v>
      </c>
      <c r="G452" s="181">
        <v>43646</v>
      </c>
      <c r="H452" s="182">
        <v>55</v>
      </c>
      <c r="I452" s="183">
        <v>0.57999999999999996</v>
      </c>
      <c r="J452" s="183">
        <f t="shared" si="6"/>
        <v>0.03</v>
      </c>
    </row>
    <row r="453" spans="2:10" x14ac:dyDescent="0.25">
      <c r="B453" s="179">
        <v>425</v>
      </c>
      <c r="C453" s="180">
        <v>32800448</v>
      </c>
      <c r="D453" s="180" t="s">
        <v>1510</v>
      </c>
      <c r="E453" s="180" t="s">
        <v>1374</v>
      </c>
      <c r="F453" s="181">
        <v>43633</v>
      </c>
      <c r="G453" s="181">
        <v>43646</v>
      </c>
      <c r="H453" s="182">
        <v>3</v>
      </c>
      <c r="I453" s="183">
        <v>0.57999999999999996</v>
      </c>
      <c r="J453" s="183">
        <f t="shared" si="6"/>
        <v>0</v>
      </c>
    </row>
    <row r="454" spans="2:10" x14ac:dyDescent="0.25">
      <c r="B454" s="179">
        <v>426</v>
      </c>
      <c r="C454" s="180">
        <v>32800448</v>
      </c>
      <c r="D454" s="180" t="s">
        <v>1510</v>
      </c>
      <c r="E454" s="180" t="s">
        <v>1376</v>
      </c>
      <c r="F454" s="181">
        <v>43633</v>
      </c>
      <c r="G454" s="181">
        <v>43646</v>
      </c>
      <c r="H454" s="182">
        <v>4</v>
      </c>
      <c r="I454" s="183">
        <v>0.57999999999999996</v>
      </c>
      <c r="J454" s="183">
        <f t="shared" si="6"/>
        <v>0</v>
      </c>
    </row>
    <row r="455" spans="2:10" x14ac:dyDescent="0.25">
      <c r="B455" s="179">
        <v>427</v>
      </c>
      <c r="C455" s="180">
        <v>32800448</v>
      </c>
      <c r="D455" s="180" t="s">
        <v>1510</v>
      </c>
      <c r="E455" s="180" t="s">
        <v>1379</v>
      </c>
      <c r="F455" s="181">
        <v>43633</v>
      </c>
      <c r="G455" s="181">
        <v>43646</v>
      </c>
      <c r="H455" s="182">
        <v>7</v>
      </c>
      <c r="I455" s="183">
        <v>0.57999999999999996</v>
      </c>
      <c r="J455" s="183">
        <f t="shared" si="6"/>
        <v>0</v>
      </c>
    </row>
    <row r="456" spans="2:10" x14ac:dyDescent="0.25">
      <c r="B456" s="179">
        <v>428</v>
      </c>
      <c r="C456" s="180">
        <v>32800448</v>
      </c>
      <c r="D456" s="180" t="s">
        <v>1510</v>
      </c>
      <c r="E456" s="180" t="s">
        <v>1380</v>
      </c>
      <c r="F456" s="181">
        <v>43633</v>
      </c>
      <c r="G456" s="181">
        <v>43646</v>
      </c>
      <c r="H456" s="182">
        <v>1</v>
      </c>
      <c r="I456" s="183">
        <v>0.57999999999999996</v>
      </c>
      <c r="J456" s="183">
        <f t="shared" si="6"/>
        <v>0</v>
      </c>
    </row>
    <row r="457" spans="2:10" x14ac:dyDescent="0.25">
      <c r="B457" s="179">
        <v>429</v>
      </c>
      <c r="C457" s="180">
        <v>32800448</v>
      </c>
      <c r="D457" s="180" t="s">
        <v>1510</v>
      </c>
      <c r="E457" s="180" t="s">
        <v>1385</v>
      </c>
      <c r="F457" s="181">
        <v>43633</v>
      </c>
      <c r="G457" s="181">
        <v>43646</v>
      </c>
      <c r="H457" s="182">
        <v>1</v>
      </c>
      <c r="I457" s="183">
        <v>0.57999999999999996</v>
      </c>
      <c r="J457" s="183">
        <f t="shared" si="6"/>
        <v>0</v>
      </c>
    </row>
    <row r="458" spans="2:10" x14ac:dyDescent="0.25">
      <c r="B458" s="179">
        <v>430</v>
      </c>
      <c r="C458" s="180">
        <v>32800448</v>
      </c>
      <c r="D458" s="180" t="s">
        <v>1510</v>
      </c>
      <c r="E458" s="180" t="s">
        <v>1386</v>
      </c>
      <c r="F458" s="181">
        <v>43633</v>
      </c>
      <c r="G458" s="181">
        <v>43646</v>
      </c>
      <c r="H458" s="182">
        <v>6</v>
      </c>
      <c r="I458" s="183">
        <v>0.57999999999999996</v>
      </c>
      <c r="J458" s="183">
        <f t="shared" si="6"/>
        <v>0</v>
      </c>
    </row>
    <row r="459" spans="2:10" x14ac:dyDescent="0.25">
      <c r="B459" s="179">
        <v>431</v>
      </c>
      <c r="C459" s="180">
        <v>32837876</v>
      </c>
      <c r="D459" s="180" t="s">
        <v>1511</v>
      </c>
      <c r="E459" s="180" t="s">
        <v>1379</v>
      </c>
      <c r="F459" s="181">
        <v>43556</v>
      </c>
      <c r="G459" s="181">
        <v>43646</v>
      </c>
      <c r="H459" s="182">
        <v>6</v>
      </c>
      <c r="I459" s="183">
        <v>0.57999999999999996</v>
      </c>
      <c r="J459" s="183">
        <f t="shared" si="6"/>
        <v>0</v>
      </c>
    </row>
    <row r="460" spans="2:10" x14ac:dyDescent="0.25">
      <c r="B460" s="179">
        <v>432</v>
      </c>
      <c r="C460" s="180">
        <v>32837876</v>
      </c>
      <c r="D460" s="180" t="s">
        <v>1511</v>
      </c>
      <c r="E460" s="180" t="s">
        <v>1380</v>
      </c>
      <c r="F460" s="181">
        <v>43556</v>
      </c>
      <c r="G460" s="181">
        <v>43646</v>
      </c>
      <c r="H460" s="182">
        <v>1</v>
      </c>
      <c r="I460" s="183">
        <v>0.57999999999999996</v>
      </c>
      <c r="J460" s="183">
        <f t="shared" si="6"/>
        <v>0</v>
      </c>
    </row>
    <row r="461" spans="2:10" x14ac:dyDescent="0.25">
      <c r="B461" s="179">
        <v>433</v>
      </c>
      <c r="C461" s="180">
        <v>32838146</v>
      </c>
      <c r="D461" s="180" t="s">
        <v>1512</v>
      </c>
      <c r="E461" s="180" t="s">
        <v>1379</v>
      </c>
      <c r="F461" s="181">
        <v>43654</v>
      </c>
      <c r="G461" s="181">
        <v>43730</v>
      </c>
      <c r="H461" s="182">
        <v>68794</v>
      </c>
      <c r="I461" s="183">
        <v>0.57999999999999996</v>
      </c>
      <c r="J461" s="183">
        <f t="shared" si="6"/>
        <v>39.9</v>
      </c>
    </row>
    <row r="462" spans="2:10" x14ac:dyDescent="0.25">
      <c r="B462" s="179">
        <v>434</v>
      </c>
      <c r="C462" s="180">
        <v>32838146</v>
      </c>
      <c r="D462" s="180" t="s">
        <v>1512</v>
      </c>
      <c r="E462" s="180" t="s">
        <v>1380</v>
      </c>
      <c r="F462" s="181">
        <v>43654</v>
      </c>
      <c r="G462" s="181">
        <v>43730</v>
      </c>
      <c r="H462" s="182">
        <v>8595</v>
      </c>
      <c r="I462" s="183">
        <v>0.57999999999999996</v>
      </c>
      <c r="J462" s="183">
        <f t="shared" si="6"/>
        <v>4.99</v>
      </c>
    </row>
    <row r="463" spans="2:10" x14ac:dyDescent="0.25">
      <c r="B463" s="179">
        <v>435</v>
      </c>
      <c r="C463" s="180">
        <v>32845097</v>
      </c>
      <c r="D463" s="180" t="s">
        <v>1513</v>
      </c>
      <c r="E463" s="180" t="s">
        <v>1372</v>
      </c>
      <c r="F463" s="181">
        <v>43630</v>
      </c>
      <c r="G463" s="181">
        <v>43646</v>
      </c>
      <c r="H463" s="182">
        <v>8</v>
      </c>
      <c r="I463" s="183">
        <v>0.57999999999999996</v>
      </c>
      <c r="J463" s="183">
        <f t="shared" si="6"/>
        <v>0</v>
      </c>
    </row>
    <row r="464" spans="2:10" x14ac:dyDescent="0.25">
      <c r="B464" s="179">
        <v>436</v>
      </c>
      <c r="C464" s="180">
        <v>32846971</v>
      </c>
      <c r="D464" s="180" t="s">
        <v>1514</v>
      </c>
      <c r="E464" s="180" t="s">
        <v>1379</v>
      </c>
      <c r="F464" s="181">
        <v>43630</v>
      </c>
      <c r="G464" s="181">
        <v>43646</v>
      </c>
      <c r="H464" s="182">
        <v>108</v>
      </c>
      <c r="I464" s="183">
        <v>0.57999999999999996</v>
      </c>
      <c r="J464" s="183">
        <f t="shared" si="6"/>
        <v>0.06</v>
      </c>
    </row>
    <row r="465" spans="2:10" x14ac:dyDescent="0.25">
      <c r="B465" s="179">
        <v>437</v>
      </c>
      <c r="C465" s="180">
        <v>32846971</v>
      </c>
      <c r="D465" s="180" t="s">
        <v>1514</v>
      </c>
      <c r="E465" s="180" t="s">
        <v>1380</v>
      </c>
      <c r="F465" s="181">
        <v>43630</v>
      </c>
      <c r="G465" s="181">
        <v>43646</v>
      </c>
      <c r="H465" s="182">
        <v>28</v>
      </c>
      <c r="I465" s="183">
        <v>0.57999999999999996</v>
      </c>
      <c r="J465" s="183">
        <f t="shared" si="6"/>
        <v>0.02</v>
      </c>
    </row>
    <row r="466" spans="2:10" x14ac:dyDescent="0.25">
      <c r="B466" s="179">
        <v>438</v>
      </c>
      <c r="C466" s="180">
        <v>32848281</v>
      </c>
      <c r="D466" s="180" t="s">
        <v>1515</v>
      </c>
      <c r="E466" s="180" t="s">
        <v>1379</v>
      </c>
      <c r="F466" s="181">
        <v>43630</v>
      </c>
      <c r="G466" s="181">
        <v>43646</v>
      </c>
      <c r="H466" s="182">
        <v>25</v>
      </c>
      <c r="I466" s="183">
        <v>0.57999999999999996</v>
      </c>
      <c r="J466" s="183">
        <f t="shared" si="6"/>
        <v>0.01</v>
      </c>
    </row>
    <row r="467" spans="2:10" x14ac:dyDescent="0.25">
      <c r="B467" s="179">
        <v>439</v>
      </c>
      <c r="C467" s="180">
        <v>32848281</v>
      </c>
      <c r="D467" s="180" t="s">
        <v>1515</v>
      </c>
      <c r="E467" s="180" t="s">
        <v>1380</v>
      </c>
      <c r="F467" s="181">
        <v>43630</v>
      </c>
      <c r="G467" s="181">
        <v>43646</v>
      </c>
      <c r="H467" s="182">
        <v>20</v>
      </c>
      <c r="I467" s="183">
        <v>0.57999999999999996</v>
      </c>
      <c r="J467" s="183">
        <f t="shared" si="6"/>
        <v>0.01</v>
      </c>
    </row>
    <row r="468" spans="2:10" x14ac:dyDescent="0.25">
      <c r="B468" s="179">
        <v>440</v>
      </c>
      <c r="C468" s="180">
        <v>32849100</v>
      </c>
      <c r="D468" s="180" t="s">
        <v>1516</v>
      </c>
      <c r="E468" s="180" t="s">
        <v>1379</v>
      </c>
      <c r="F468" s="181">
        <v>43647</v>
      </c>
      <c r="G468" s="181">
        <v>43737</v>
      </c>
      <c r="H468" s="182">
        <v>293173</v>
      </c>
      <c r="I468" s="183">
        <v>0.57999999999999996</v>
      </c>
      <c r="J468" s="183">
        <f t="shared" si="6"/>
        <v>170.04</v>
      </c>
    </row>
    <row r="469" spans="2:10" x14ac:dyDescent="0.25">
      <c r="B469" s="179">
        <v>441</v>
      </c>
      <c r="C469" s="180">
        <v>32849100</v>
      </c>
      <c r="D469" s="180" t="s">
        <v>1516</v>
      </c>
      <c r="E469" s="180" t="s">
        <v>1380</v>
      </c>
      <c r="F469" s="181">
        <v>43647</v>
      </c>
      <c r="G469" s="181">
        <v>43737</v>
      </c>
      <c r="H469" s="182">
        <v>43845</v>
      </c>
      <c r="I469" s="183">
        <v>0.57999999999999996</v>
      </c>
      <c r="J469" s="183">
        <f t="shared" si="6"/>
        <v>25.43</v>
      </c>
    </row>
    <row r="470" spans="2:10" x14ac:dyDescent="0.25">
      <c r="B470" s="179">
        <v>442</v>
      </c>
      <c r="C470" s="180">
        <v>32849729</v>
      </c>
      <c r="D470" s="180" t="s">
        <v>1517</v>
      </c>
      <c r="E470" s="180" t="s">
        <v>1374</v>
      </c>
      <c r="F470" s="181">
        <v>43647</v>
      </c>
      <c r="G470" s="181">
        <v>43737</v>
      </c>
      <c r="H470" s="182">
        <v>315121</v>
      </c>
      <c r="I470" s="183">
        <v>0.57999999999999996</v>
      </c>
      <c r="J470" s="183">
        <f t="shared" si="6"/>
        <v>182.77</v>
      </c>
    </row>
    <row r="471" spans="2:10" x14ac:dyDescent="0.25">
      <c r="B471" s="179">
        <v>443</v>
      </c>
      <c r="C471" s="180">
        <v>32849729</v>
      </c>
      <c r="D471" s="180" t="s">
        <v>1517</v>
      </c>
      <c r="E471" s="180" t="s">
        <v>1376</v>
      </c>
      <c r="F471" s="181">
        <v>43647</v>
      </c>
      <c r="G471" s="181">
        <v>43737</v>
      </c>
      <c r="H471" s="182">
        <v>115495</v>
      </c>
      <c r="I471" s="183">
        <v>0.57999999999999996</v>
      </c>
      <c r="J471" s="183">
        <f t="shared" si="6"/>
        <v>66.989999999999995</v>
      </c>
    </row>
    <row r="472" spans="2:10" x14ac:dyDescent="0.25">
      <c r="B472" s="179">
        <v>444</v>
      </c>
      <c r="C472" s="180">
        <v>32849729</v>
      </c>
      <c r="D472" s="180" t="s">
        <v>1517</v>
      </c>
      <c r="E472" s="180" t="s">
        <v>1379</v>
      </c>
      <c r="F472" s="181">
        <v>43647</v>
      </c>
      <c r="G472" s="181">
        <v>43737</v>
      </c>
      <c r="H472" s="182">
        <v>496521</v>
      </c>
      <c r="I472" s="183">
        <v>0.57999999999999996</v>
      </c>
      <c r="J472" s="183">
        <f t="shared" si="6"/>
        <v>287.98</v>
      </c>
    </row>
    <row r="473" spans="2:10" x14ac:dyDescent="0.25">
      <c r="B473" s="179">
        <v>445</v>
      </c>
      <c r="C473" s="180">
        <v>32849729</v>
      </c>
      <c r="D473" s="180" t="s">
        <v>1517</v>
      </c>
      <c r="E473" s="180" t="s">
        <v>1380</v>
      </c>
      <c r="F473" s="181">
        <v>43647</v>
      </c>
      <c r="G473" s="181">
        <v>43737</v>
      </c>
      <c r="H473" s="182">
        <v>86117</v>
      </c>
      <c r="I473" s="183">
        <v>0.57999999999999996</v>
      </c>
      <c r="J473" s="183">
        <f t="shared" si="6"/>
        <v>49.95</v>
      </c>
    </row>
    <row r="474" spans="2:10" x14ac:dyDescent="0.25">
      <c r="B474" s="179">
        <v>446</v>
      </c>
      <c r="C474" s="180">
        <v>32849729</v>
      </c>
      <c r="D474" s="180" t="s">
        <v>1517</v>
      </c>
      <c r="E474" s="180" t="s">
        <v>1371</v>
      </c>
      <c r="F474" s="181">
        <v>43647</v>
      </c>
      <c r="G474" s="181">
        <v>43737</v>
      </c>
      <c r="H474" s="182">
        <v>6371</v>
      </c>
      <c r="I474" s="183">
        <v>0.57999999999999996</v>
      </c>
      <c r="J474" s="183">
        <f t="shared" si="6"/>
        <v>3.7</v>
      </c>
    </row>
    <row r="475" spans="2:10" x14ac:dyDescent="0.25">
      <c r="B475" s="179">
        <v>447</v>
      </c>
      <c r="C475" s="180">
        <v>32849729</v>
      </c>
      <c r="D475" s="180" t="s">
        <v>1517</v>
      </c>
      <c r="E475" s="180" t="s">
        <v>1381</v>
      </c>
      <c r="F475" s="181">
        <v>43647</v>
      </c>
      <c r="G475" s="181">
        <v>43737</v>
      </c>
      <c r="H475" s="182">
        <v>14760</v>
      </c>
      <c r="I475" s="183">
        <v>0.57999999999999996</v>
      </c>
      <c r="J475" s="183">
        <f t="shared" si="6"/>
        <v>8.56</v>
      </c>
    </row>
    <row r="476" spans="2:10" x14ac:dyDescent="0.25">
      <c r="B476" s="179">
        <v>448</v>
      </c>
      <c r="C476" s="180">
        <v>32849729</v>
      </c>
      <c r="D476" s="180" t="s">
        <v>1517</v>
      </c>
      <c r="E476" s="180" t="s">
        <v>1385</v>
      </c>
      <c r="F476" s="181">
        <v>43647</v>
      </c>
      <c r="G476" s="181">
        <v>43737</v>
      </c>
      <c r="H476" s="182">
        <v>328100</v>
      </c>
      <c r="I476" s="183">
        <v>0.57999999999999996</v>
      </c>
      <c r="J476" s="183">
        <f t="shared" ref="J476:J539" si="7">ROUND(H476*(I476/1000),2)</f>
        <v>190.3</v>
      </c>
    </row>
    <row r="477" spans="2:10" x14ac:dyDescent="0.25">
      <c r="B477" s="179">
        <v>449</v>
      </c>
      <c r="C477" s="180">
        <v>32849729</v>
      </c>
      <c r="D477" s="180" t="s">
        <v>1517</v>
      </c>
      <c r="E477" s="180" t="s">
        <v>1372</v>
      </c>
      <c r="F477" s="181">
        <v>43647</v>
      </c>
      <c r="G477" s="181">
        <v>43737</v>
      </c>
      <c r="H477" s="182">
        <v>38013</v>
      </c>
      <c r="I477" s="183">
        <v>0.57999999999999996</v>
      </c>
      <c r="J477" s="183">
        <f t="shared" si="7"/>
        <v>22.05</v>
      </c>
    </row>
    <row r="478" spans="2:10" x14ac:dyDescent="0.25">
      <c r="B478" s="179">
        <v>450</v>
      </c>
      <c r="C478" s="180">
        <v>32849729</v>
      </c>
      <c r="D478" s="180" t="s">
        <v>1517</v>
      </c>
      <c r="E478" s="180" t="s">
        <v>1386</v>
      </c>
      <c r="F478" s="181">
        <v>43647</v>
      </c>
      <c r="G478" s="181">
        <v>43737</v>
      </c>
      <c r="H478" s="182">
        <v>374869</v>
      </c>
      <c r="I478" s="183">
        <v>0.57999999999999996</v>
      </c>
      <c r="J478" s="183">
        <f t="shared" si="7"/>
        <v>217.42</v>
      </c>
    </row>
    <row r="479" spans="2:10" x14ac:dyDescent="0.25">
      <c r="B479" s="179">
        <v>451</v>
      </c>
      <c r="C479" s="180">
        <v>32869457</v>
      </c>
      <c r="D479" s="180" t="s">
        <v>1518</v>
      </c>
      <c r="E479" s="180" t="s">
        <v>1374</v>
      </c>
      <c r="F479" s="181">
        <v>43648</v>
      </c>
      <c r="G479" s="181">
        <v>43737</v>
      </c>
      <c r="H479" s="182">
        <v>1468009</v>
      </c>
      <c r="I479" s="183">
        <v>0.57999999999999996</v>
      </c>
      <c r="J479" s="183">
        <f t="shared" si="7"/>
        <v>851.45</v>
      </c>
    </row>
    <row r="480" spans="2:10" x14ac:dyDescent="0.25">
      <c r="B480" s="179">
        <v>452</v>
      </c>
      <c r="C480" s="180">
        <v>32869457</v>
      </c>
      <c r="D480" s="180" t="s">
        <v>1518</v>
      </c>
      <c r="E480" s="180" t="s">
        <v>1376</v>
      </c>
      <c r="F480" s="181">
        <v>43648</v>
      </c>
      <c r="G480" s="181">
        <v>43737</v>
      </c>
      <c r="H480" s="182">
        <v>166079</v>
      </c>
      <c r="I480" s="183">
        <v>0.57999999999999996</v>
      </c>
      <c r="J480" s="183">
        <f t="shared" si="7"/>
        <v>96.33</v>
      </c>
    </row>
    <row r="481" spans="2:10" x14ac:dyDescent="0.25">
      <c r="B481" s="179">
        <v>453</v>
      </c>
      <c r="C481" s="180">
        <v>32869457</v>
      </c>
      <c r="D481" s="180" t="s">
        <v>1518</v>
      </c>
      <c r="E481" s="180" t="s">
        <v>1379</v>
      </c>
      <c r="F481" s="181">
        <v>43648</v>
      </c>
      <c r="G481" s="181">
        <v>43737</v>
      </c>
      <c r="H481" s="182">
        <v>168949</v>
      </c>
      <c r="I481" s="183">
        <v>0.57999999999999996</v>
      </c>
      <c r="J481" s="183">
        <f t="shared" si="7"/>
        <v>97.99</v>
      </c>
    </row>
    <row r="482" spans="2:10" x14ac:dyDescent="0.25">
      <c r="B482" s="179">
        <v>454</v>
      </c>
      <c r="C482" s="180">
        <v>32869457</v>
      </c>
      <c r="D482" s="180" t="s">
        <v>1518</v>
      </c>
      <c r="E482" s="180" t="s">
        <v>1381</v>
      </c>
      <c r="F482" s="181">
        <v>43648</v>
      </c>
      <c r="G482" s="181">
        <v>43737</v>
      </c>
      <c r="H482" s="182">
        <v>98049</v>
      </c>
      <c r="I482" s="183">
        <v>0.57999999999999996</v>
      </c>
      <c r="J482" s="183">
        <f t="shared" si="7"/>
        <v>56.87</v>
      </c>
    </row>
    <row r="483" spans="2:10" x14ac:dyDescent="0.25">
      <c r="B483" s="179">
        <v>455</v>
      </c>
      <c r="C483" s="180">
        <v>32869457</v>
      </c>
      <c r="D483" s="180" t="s">
        <v>1518</v>
      </c>
      <c r="E483" s="180" t="s">
        <v>1385</v>
      </c>
      <c r="F483" s="181">
        <v>43648</v>
      </c>
      <c r="G483" s="181">
        <v>43737</v>
      </c>
      <c r="H483" s="182">
        <v>271245</v>
      </c>
      <c r="I483" s="183">
        <v>0.57999999999999996</v>
      </c>
      <c r="J483" s="183">
        <f t="shared" si="7"/>
        <v>157.32</v>
      </c>
    </row>
    <row r="484" spans="2:10" x14ac:dyDescent="0.25">
      <c r="B484" s="179">
        <v>456</v>
      </c>
      <c r="C484" s="180">
        <v>32869457</v>
      </c>
      <c r="D484" s="180" t="s">
        <v>1518</v>
      </c>
      <c r="E484" s="180" t="s">
        <v>1386</v>
      </c>
      <c r="F484" s="181">
        <v>43648</v>
      </c>
      <c r="G484" s="181">
        <v>43737</v>
      </c>
      <c r="H484" s="182">
        <v>88648</v>
      </c>
      <c r="I484" s="183">
        <v>0.57999999999999996</v>
      </c>
      <c r="J484" s="183">
        <f t="shared" si="7"/>
        <v>51.42</v>
      </c>
    </row>
    <row r="485" spans="2:10" x14ac:dyDescent="0.25">
      <c r="B485" s="179">
        <v>457</v>
      </c>
      <c r="C485" s="180">
        <v>32876708</v>
      </c>
      <c r="D485" s="180" t="s">
        <v>1519</v>
      </c>
      <c r="E485" s="180" t="s">
        <v>1374</v>
      </c>
      <c r="F485" s="181">
        <v>43647</v>
      </c>
      <c r="G485" s="181">
        <v>43674</v>
      </c>
      <c r="H485" s="182">
        <v>136594</v>
      </c>
      <c r="I485" s="183">
        <v>0.57999999999999996</v>
      </c>
      <c r="J485" s="183">
        <f t="shared" si="7"/>
        <v>79.22</v>
      </c>
    </row>
    <row r="486" spans="2:10" x14ac:dyDescent="0.25">
      <c r="B486" s="179">
        <v>458</v>
      </c>
      <c r="C486" s="180">
        <v>32876708</v>
      </c>
      <c r="D486" s="180" t="s">
        <v>1519</v>
      </c>
      <c r="E486" s="180" t="s">
        <v>1383</v>
      </c>
      <c r="F486" s="181">
        <v>43647</v>
      </c>
      <c r="G486" s="181">
        <v>43674</v>
      </c>
      <c r="H486" s="182">
        <v>7216</v>
      </c>
      <c r="I486" s="183">
        <v>0.57999999999999996</v>
      </c>
      <c r="J486" s="183">
        <f t="shared" si="7"/>
        <v>4.1900000000000004</v>
      </c>
    </row>
    <row r="487" spans="2:10" x14ac:dyDescent="0.25">
      <c r="B487" s="179">
        <v>459</v>
      </c>
      <c r="C487" s="180">
        <v>32876708</v>
      </c>
      <c r="D487" s="180" t="s">
        <v>1519</v>
      </c>
      <c r="E487" s="180" t="s">
        <v>1376</v>
      </c>
      <c r="F487" s="181">
        <v>43647</v>
      </c>
      <c r="G487" s="181">
        <v>43674</v>
      </c>
      <c r="H487" s="182">
        <v>47265</v>
      </c>
      <c r="I487" s="183">
        <v>0.57999999999999996</v>
      </c>
      <c r="J487" s="183">
        <f t="shared" si="7"/>
        <v>27.41</v>
      </c>
    </row>
    <row r="488" spans="2:10" x14ac:dyDescent="0.25">
      <c r="B488" s="179">
        <v>460</v>
      </c>
      <c r="C488" s="180">
        <v>32876708</v>
      </c>
      <c r="D488" s="180" t="s">
        <v>1519</v>
      </c>
      <c r="E488" s="180" t="s">
        <v>1379</v>
      </c>
      <c r="F488" s="181">
        <v>43647</v>
      </c>
      <c r="G488" s="181">
        <v>43674</v>
      </c>
      <c r="H488" s="182">
        <v>53791</v>
      </c>
      <c r="I488" s="183">
        <v>0.57999999999999996</v>
      </c>
      <c r="J488" s="183">
        <f t="shared" si="7"/>
        <v>31.2</v>
      </c>
    </row>
    <row r="489" spans="2:10" x14ac:dyDescent="0.25">
      <c r="B489" s="179">
        <v>461</v>
      </c>
      <c r="C489" s="180">
        <v>32876708</v>
      </c>
      <c r="D489" s="180" t="s">
        <v>1519</v>
      </c>
      <c r="E489" s="180" t="s">
        <v>1380</v>
      </c>
      <c r="F489" s="181">
        <v>43647</v>
      </c>
      <c r="G489" s="181">
        <v>43674</v>
      </c>
      <c r="H489" s="182">
        <v>4383</v>
      </c>
      <c r="I489" s="183">
        <v>0.57999999999999996</v>
      </c>
      <c r="J489" s="183">
        <f t="shared" si="7"/>
        <v>2.54</v>
      </c>
    </row>
    <row r="490" spans="2:10" x14ac:dyDescent="0.25">
      <c r="B490" s="179">
        <v>462</v>
      </c>
      <c r="C490" s="180">
        <v>32876708</v>
      </c>
      <c r="D490" s="180" t="s">
        <v>1519</v>
      </c>
      <c r="E490" s="180" t="s">
        <v>1371</v>
      </c>
      <c r="F490" s="181">
        <v>43647</v>
      </c>
      <c r="G490" s="181">
        <v>43674</v>
      </c>
      <c r="H490" s="182">
        <v>1857</v>
      </c>
      <c r="I490" s="183">
        <v>0.57999999999999996</v>
      </c>
      <c r="J490" s="183">
        <f t="shared" si="7"/>
        <v>1.08</v>
      </c>
    </row>
    <row r="491" spans="2:10" x14ac:dyDescent="0.25">
      <c r="B491" s="179">
        <v>463</v>
      </c>
      <c r="C491" s="180">
        <v>32876708</v>
      </c>
      <c r="D491" s="180" t="s">
        <v>1519</v>
      </c>
      <c r="E491" s="180" t="s">
        <v>1381</v>
      </c>
      <c r="F491" s="181">
        <v>43647</v>
      </c>
      <c r="G491" s="181">
        <v>43674</v>
      </c>
      <c r="H491" s="182">
        <v>29842</v>
      </c>
      <c r="I491" s="183">
        <v>0.57999999999999996</v>
      </c>
      <c r="J491" s="183">
        <f t="shared" si="7"/>
        <v>17.309999999999999</v>
      </c>
    </row>
    <row r="492" spans="2:10" x14ac:dyDescent="0.25">
      <c r="B492" s="179">
        <v>464</v>
      </c>
      <c r="C492" s="180">
        <v>32876708</v>
      </c>
      <c r="D492" s="180" t="s">
        <v>1519</v>
      </c>
      <c r="E492" s="180" t="s">
        <v>1385</v>
      </c>
      <c r="F492" s="181">
        <v>43647</v>
      </c>
      <c r="G492" s="181">
        <v>43674</v>
      </c>
      <c r="H492" s="182">
        <v>97326</v>
      </c>
      <c r="I492" s="183">
        <v>0.57999999999999996</v>
      </c>
      <c r="J492" s="183">
        <f t="shared" si="7"/>
        <v>56.45</v>
      </c>
    </row>
    <row r="493" spans="2:10" x14ac:dyDescent="0.25">
      <c r="B493" s="179">
        <v>465</v>
      </c>
      <c r="C493" s="180">
        <v>32876708</v>
      </c>
      <c r="D493" s="180" t="s">
        <v>1519</v>
      </c>
      <c r="E493" s="180" t="s">
        <v>1386</v>
      </c>
      <c r="F493" s="181">
        <v>43647</v>
      </c>
      <c r="G493" s="181">
        <v>43674</v>
      </c>
      <c r="H493" s="182">
        <v>151641</v>
      </c>
      <c r="I493" s="183">
        <v>0.57999999999999996</v>
      </c>
      <c r="J493" s="183">
        <f t="shared" si="7"/>
        <v>87.95</v>
      </c>
    </row>
    <row r="494" spans="2:10" x14ac:dyDescent="0.25">
      <c r="B494" s="179">
        <v>466</v>
      </c>
      <c r="C494" s="180">
        <v>32878661</v>
      </c>
      <c r="D494" s="180" t="s">
        <v>1520</v>
      </c>
      <c r="E494" s="180" t="s">
        <v>1379</v>
      </c>
      <c r="F494" s="181">
        <v>43633</v>
      </c>
      <c r="G494" s="181">
        <v>43646</v>
      </c>
      <c r="H494" s="182">
        <v>8864</v>
      </c>
      <c r="I494" s="183">
        <v>0.57999999999999996</v>
      </c>
      <c r="J494" s="183">
        <f t="shared" si="7"/>
        <v>5.14</v>
      </c>
    </row>
    <row r="495" spans="2:10" x14ac:dyDescent="0.25">
      <c r="B495" s="179">
        <v>467</v>
      </c>
      <c r="C495" s="180">
        <v>32878661</v>
      </c>
      <c r="D495" s="180" t="s">
        <v>1520</v>
      </c>
      <c r="E495" s="180" t="s">
        <v>1380</v>
      </c>
      <c r="F495" s="181">
        <v>43633</v>
      </c>
      <c r="G495" s="181">
        <v>43646</v>
      </c>
      <c r="H495" s="182">
        <v>904</v>
      </c>
      <c r="I495" s="183">
        <v>0.57999999999999996</v>
      </c>
      <c r="J495" s="183">
        <f t="shared" si="7"/>
        <v>0.52</v>
      </c>
    </row>
    <row r="496" spans="2:10" x14ac:dyDescent="0.25">
      <c r="B496" s="179">
        <v>468</v>
      </c>
      <c r="C496" s="180">
        <v>32887380</v>
      </c>
      <c r="D496" s="180" t="s">
        <v>1521</v>
      </c>
      <c r="E496" s="180" t="s">
        <v>1381</v>
      </c>
      <c r="F496" s="181">
        <v>43600</v>
      </c>
      <c r="G496" s="181">
        <v>43646</v>
      </c>
      <c r="H496" s="182">
        <v>2</v>
      </c>
      <c r="I496" s="183">
        <v>0.57999999999999996</v>
      </c>
      <c r="J496" s="183">
        <f t="shared" si="7"/>
        <v>0</v>
      </c>
    </row>
    <row r="497" spans="2:10" x14ac:dyDescent="0.25">
      <c r="B497" s="179">
        <v>469</v>
      </c>
      <c r="C497" s="180">
        <v>32887380</v>
      </c>
      <c r="D497" s="180" t="s">
        <v>1521</v>
      </c>
      <c r="E497" s="180" t="s">
        <v>1385</v>
      </c>
      <c r="F497" s="181">
        <v>43600</v>
      </c>
      <c r="G497" s="181">
        <v>43646</v>
      </c>
      <c r="H497" s="182">
        <v>9</v>
      </c>
      <c r="I497" s="183">
        <v>0.57999999999999996</v>
      </c>
      <c r="J497" s="183">
        <f t="shared" si="7"/>
        <v>0.01</v>
      </c>
    </row>
    <row r="498" spans="2:10" x14ac:dyDescent="0.25">
      <c r="B498" s="179">
        <v>470</v>
      </c>
      <c r="C498" s="180">
        <v>32889729</v>
      </c>
      <c r="D498" s="180" t="s">
        <v>1522</v>
      </c>
      <c r="E498" s="180" t="s">
        <v>1386</v>
      </c>
      <c r="F498" s="181">
        <v>43646</v>
      </c>
      <c r="G498" s="181">
        <v>43646</v>
      </c>
      <c r="H498" s="182">
        <v>10657</v>
      </c>
      <c r="I498" s="183">
        <v>0.57999999999999996</v>
      </c>
      <c r="J498" s="183">
        <f t="shared" si="7"/>
        <v>6.18</v>
      </c>
    </row>
    <row r="499" spans="2:10" x14ac:dyDescent="0.25">
      <c r="B499" s="179">
        <v>471</v>
      </c>
      <c r="C499" s="180">
        <v>32893604</v>
      </c>
      <c r="D499" s="180" t="s">
        <v>1523</v>
      </c>
      <c r="E499" s="180" t="s">
        <v>1379</v>
      </c>
      <c r="F499" s="181">
        <v>43584</v>
      </c>
      <c r="G499" s="181">
        <v>43646</v>
      </c>
      <c r="H499" s="182">
        <v>11</v>
      </c>
      <c r="I499" s="183">
        <v>0.57999999999999996</v>
      </c>
      <c r="J499" s="183">
        <f t="shared" si="7"/>
        <v>0.01</v>
      </c>
    </row>
    <row r="500" spans="2:10" x14ac:dyDescent="0.25">
      <c r="B500" s="179">
        <v>472</v>
      </c>
      <c r="C500" s="180">
        <v>32893604</v>
      </c>
      <c r="D500" s="180" t="s">
        <v>1523</v>
      </c>
      <c r="E500" s="180" t="s">
        <v>1380</v>
      </c>
      <c r="F500" s="181">
        <v>43584</v>
      </c>
      <c r="G500" s="181">
        <v>43646</v>
      </c>
      <c r="H500" s="182">
        <v>1</v>
      </c>
      <c r="I500" s="183">
        <v>0.57999999999999996</v>
      </c>
      <c r="J500" s="183">
        <f t="shared" si="7"/>
        <v>0</v>
      </c>
    </row>
    <row r="501" spans="2:10" x14ac:dyDescent="0.25">
      <c r="B501" s="179">
        <v>473</v>
      </c>
      <c r="C501" s="180">
        <v>32894582</v>
      </c>
      <c r="D501" s="180" t="s">
        <v>1524</v>
      </c>
      <c r="E501" s="180" t="s">
        <v>1379</v>
      </c>
      <c r="F501" s="181">
        <v>43626</v>
      </c>
      <c r="G501" s="181">
        <v>43646</v>
      </c>
      <c r="H501" s="182">
        <v>3005</v>
      </c>
      <c r="I501" s="183">
        <v>0.57999999999999996</v>
      </c>
      <c r="J501" s="183">
        <f t="shared" si="7"/>
        <v>1.74</v>
      </c>
    </row>
    <row r="502" spans="2:10" x14ac:dyDescent="0.25">
      <c r="B502" s="179">
        <v>474</v>
      </c>
      <c r="C502" s="180">
        <v>32894582</v>
      </c>
      <c r="D502" s="180" t="s">
        <v>1524</v>
      </c>
      <c r="E502" s="180" t="s">
        <v>1380</v>
      </c>
      <c r="F502" s="181">
        <v>43626</v>
      </c>
      <c r="G502" s="181">
        <v>43646</v>
      </c>
      <c r="H502" s="182">
        <v>265</v>
      </c>
      <c r="I502" s="183">
        <v>0.57999999999999996</v>
      </c>
      <c r="J502" s="183">
        <f t="shared" si="7"/>
        <v>0.15</v>
      </c>
    </row>
    <row r="503" spans="2:10" x14ac:dyDescent="0.25">
      <c r="B503" s="179">
        <v>475</v>
      </c>
      <c r="C503" s="180">
        <v>32894959</v>
      </c>
      <c r="D503" s="180" t="s">
        <v>1525</v>
      </c>
      <c r="E503" s="180" t="s">
        <v>1379</v>
      </c>
      <c r="F503" s="181">
        <v>43659</v>
      </c>
      <c r="G503" s="181">
        <v>43730</v>
      </c>
      <c r="H503" s="182">
        <v>65542</v>
      </c>
      <c r="I503" s="183">
        <v>0.57999999999999996</v>
      </c>
      <c r="J503" s="183">
        <f t="shared" si="7"/>
        <v>38.01</v>
      </c>
    </row>
    <row r="504" spans="2:10" x14ac:dyDescent="0.25">
      <c r="B504" s="179">
        <v>476</v>
      </c>
      <c r="C504" s="180">
        <v>32894959</v>
      </c>
      <c r="D504" s="180" t="s">
        <v>1525</v>
      </c>
      <c r="E504" s="180" t="s">
        <v>1380</v>
      </c>
      <c r="F504" s="181">
        <v>43659</v>
      </c>
      <c r="G504" s="181">
        <v>43730</v>
      </c>
      <c r="H504" s="182">
        <v>23106</v>
      </c>
      <c r="I504" s="183">
        <v>0.57999999999999996</v>
      </c>
      <c r="J504" s="183">
        <f t="shared" si="7"/>
        <v>13.4</v>
      </c>
    </row>
    <row r="505" spans="2:10" x14ac:dyDescent="0.25">
      <c r="B505" s="179">
        <v>477</v>
      </c>
      <c r="C505" s="180">
        <v>32899833</v>
      </c>
      <c r="D505" s="180" t="s">
        <v>1526</v>
      </c>
      <c r="E505" s="180" t="s">
        <v>1379</v>
      </c>
      <c r="F505" s="181">
        <v>43556</v>
      </c>
      <c r="G505" s="181">
        <v>43646</v>
      </c>
      <c r="H505" s="182">
        <v>4</v>
      </c>
      <c r="I505" s="183">
        <v>0.57999999999999996</v>
      </c>
      <c r="J505" s="183">
        <f t="shared" si="7"/>
        <v>0</v>
      </c>
    </row>
    <row r="506" spans="2:10" x14ac:dyDescent="0.25">
      <c r="B506" s="179">
        <v>478</v>
      </c>
      <c r="C506" s="180">
        <v>32899863</v>
      </c>
      <c r="D506" s="180" t="s">
        <v>1527</v>
      </c>
      <c r="E506" s="180" t="s">
        <v>1379</v>
      </c>
      <c r="F506" s="181">
        <v>43619</v>
      </c>
      <c r="G506" s="181">
        <v>43646</v>
      </c>
      <c r="H506" s="182">
        <v>3730</v>
      </c>
      <c r="I506" s="183">
        <v>0.57999999999999996</v>
      </c>
      <c r="J506" s="183">
        <f t="shared" si="7"/>
        <v>2.16</v>
      </c>
    </row>
    <row r="507" spans="2:10" x14ac:dyDescent="0.25">
      <c r="B507" s="179">
        <v>479</v>
      </c>
      <c r="C507" s="180">
        <v>32899863</v>
      </c>
      <c r="D507" s="180" t="s">
        <v>1527</v>
      </c>
      <c r="E507" s="180" t="s">
        <v>1380</v>
      </c>
      <c r="F507" s="181">
        <v>43619</v>
      </c>
      <c r="G507" s="181">
        <v>43646</v>
      </c>
      <c r="H507" s="182">
        <v>414</v>
      </c>
      <c r="I507" s="183">
        <v>0.57999999999999996</v>
      </c>
      <c r="J507" s="183">
        <f t="shared" si="7"/>
        <v>0.24</v>
      </c>
    </row>
    <row r="508" spans="2:10" x14ac:dyDescent="0.25">
      <c r="B508" s="179">
        <v>480</v>
      </c>
      <c r="C508" s="180">
        <v>32905421</v>
      </c>
      <c r="D508" s="180" t="s">
        <v>1528</v>
      </c>
      <c r="E508" s="180" t="s">
        <v>1379</v>
      </c>
      <c r="F508" s="181">
        <v>43647</v>
      </c>
      <c r="G508" s="181">
        <v>43727</v>
      </c>
      <c r="H508" s="182">
        <v>1172519</v>
      </c>
      <c r="I508" s="183">
        <v>0.57999999999999996</v>
      </c>
      <c r="J508" s="183">
        <f t="shared" si="7"/>
        <v>680.06</v>
      </c>
    </row>
    <row r="509" spans="2:10" x14ac:dyDescent="0.25">
      <c r="B509" s="179">
        <v>481</v>
      </c>
      <c r="C509" s="180">
        <v>32905421</v>
      </c>
      <c r="D509" s="180" t="s">
        <v>1528</v>
      </c>
      <c r="E509" s="180" t="s">
        <v>1380</v>
      </c>
      <c r="F509" s="181">
        <v>43647</v>
      </c>
      <c r="G509" s="181">
        <v>43727</v>
      </c>
      <c r="H509" s="182">
        <v>204313</v>
      </c>
      <c r="I509" s="183">
        <v>0.57999999999999996</v>
      </c>
      <c r="J509" s="183">
        <f t="shared" si="7"/>
        <v>118.5</v>
      </c>
    </row>
    <row r="510" spans="2:10" x14ac:dyDescent="0.25">
      <c r="B510" s="179">
        <v>482</v>
      </c>
      <c r="C510" s="180">
        <v>32907728</v>
      </c>
      <c r="D510" s="180" t="s">
        <v>1529</v>
      </c>
      <c r="E510" s="180" t="s">
        <v>1376</v>
      </c>
      <c r="F510" s="181">
        <v>43556</v>
      </c>
      <c r="G510" s="181">
        <v>43646</v>
      </c>
      <c r="H510" s="182">
        <v>1</v>
      </c>
      <c r="I510" s="183">
        <v>0.57999999999999996</v>
      </c>
      <c r="J510" s="183">
        <f t="shared" si="7"/>
        <v>0</v>
      </c>
    </row>
    <row r="511" spans="2:10" x14ac:dyDescent="0.25">
      <c r="B511" s="179">
        <v>483</v>
      </c>
      <c r="C511" s="180">
        <v>32907728</v>
      </c>
      <c r="D511" s="180" t="s">
        <v>1529</v>
      </c>
      <c r="E511" s="180" t="s">
        <v>1386</v>
      </c>
      <c r="F511" s="181">
        <v>43556</v>
      </c>
      <c r="G511" s="181">
        <v>43646</v>
      </c>
      <c r="H511" s="182">
        <v>1</v>
      </c>
      <c r="I511" s="183">
        <v>0.57999999999999996</v>
      </c>
      <c r="J511" s="183">
        <f t="shared" si="7"/>
        <v>0</v>
      </c>
    </row>
    <row r="512" spans="2:10" x14ac:dyDescent="0.25">
      <c r="B512" s="179">
        <v>484</v>
      </c>
      <c r="C512" s="180">
        <v>32911760</v>
      </c>
      <c r="D512" s="180" t="s">
        <v>1530</v>
      </c>
      <c r="E512" s="180" t="s">
        <v>1374</v>
      </c>
      <c r="F512" s="181">
        <v>43619</v>
      </c>
      <c r="G512" s="181">
        <v>43646</v>
      </c>
      <c r="H512" s="182">
        <v>8</v>
      </c>
      <c r="I512" s="183">
        <v>0.57999999999999996</v>
      </c>
      <c r="J512" s="183">
        <f t="shared" si="7"/>
        <v>0</v>
      </c>
    </row>
    <row r="513" spans="2:10" x14ac:dyDescent="0.25">
      <c r="B513" s="179">
        <v>485</v>
      </c>
      <c r="C513" s="180">
        <v>32911760</v>
      </c>
      <c r="D513" s="180" t="s">
        <v>1530</v>
      </c>
      <c r="E513" s="180" t="s">
        <v>1376</v>
      </c>
      <c r="F513" s="181">
        <v>43619</v>
      </c>
      <c r="G513" s="181">
        <v>43646</v>
      </c>
      <c r="H513" s="182">
        <v>3</v>
      </c>
      <c r="I513" s="183">
        <v>0.57999999999999996</v>
      </c>
      <c r="J513" s="183">
        <f t="shared" si="7"/>
        <v>0</v>
      </c>
    </row>
    <row r="514" spans="2:10" x14ac:dyDescent="0.25">
      <c r="B514" s="179">
        <v>486</v>
      </c>
      <c r="C514" s="180">
        <v>32911760</v>
      </c>
      <c r="D514" s="180" t="s">
        <v>1530</v>
      </c>
      <c r="E514" s="180" t="s">
        <v>1380</v>
      </c>
      <c r="F514" s="181">
        <v>43619</v>
      </c>
      <c r="G514" s="181">
        <v>43646</v>
      </c>
      <c r="H514" s="182">
        <v>6</v>
      </c>
      <c r="I514" s="183">
        <v>0.57999999999999996</v>
      </c>
      <c r="J514" s="183">
        <f t="shared" si="7"/>
        <v>0</v>
      </c>
    </row>
    <row r="515" spans="2:10" x14ac:dyDescent="0.25">
      <c r="B515" s="179">
        <v>487</v>
      </c>
      <c r="C515" s="180">
        <v>32911760</v>
      </c>
      <c r="D515" s="180" t="s">
        <v>1530</v>
      </c>
      <c r="E515" s="180" t="s">
        <v>1381</v>
      </c>
      <c r="F515" s="181">
        <v>43619</v>
      </c>
      <c r="G515" s="181">
        <v>43646</v>
      </c>
      <c r="H515" s="182">
        <v>10</v>
      </c>
      <c r="I515" s="183">
        <v>0.57999999999999996</v>
      </c>
      <c r="J515" s="183">
        <f t="shared" si="7"/>
        <v>0.01</v>
      </c>
    </row>
    <row r="516" spans="2:10" x14ac:dyDescent="0.25">
      <c r="B516" s="179">
        <v>488</v>
      </c>
      <c r="C516" s="180">
        <v>32911760</v>
      </c>
      <c r="D516" s="180" t="s">
        <v>1530</v>
      </c>
      <c r="E516" s="180" t="s">
        <v>1385</v>
      </c>
      <c r="F516" s="181">
        <v>43619</v>
      </c>
      <c r="G516" s="181">
        <v>43646</v>
      </c>
      <c r="H516" s="182">
        <v>52</v>
      </c>
      <c r="I516" s="183">
        <v>0.57999999999999996</v>
      </c>
      <c r="J516" s="183">
        <f t="shared" si="7"/>
        <v>0.03</v>
      </c>
    </row>
    <row r="517" spans="2:10" x14ac:dyDescent="0.25">
      <c r="B517" s="179">
        <v>489</v>
      </c>
      <c r="C517" s="180">
        <v>32911760</v>
      </c>
      <c r="D517" s="180" t="s">
        <v>1530</v>
      </c>
      <c r="E517" s="180" t="s">
        <v>1386</v>
      </c>
      <c r="F517" s="181">
        <v>43619</v>
      </c>
      <c r="G517" s="181">
        <v>43646</v>
      </c>
      <c r="H517" s="182">
        <v>43</v>
      </c>
      <c r="I517" s="183">
        <v>0.57999999999999996</v>
      </c>
      <c r="J517" s="183">
        <f t="shared" si="7"/>
        <v>0.02</v>
      </c>
    </row>
    <row r="518" spans="2:10" x14ac:dyDescent="0.25">
      <c r="B518" s="179">
        <v>490</v>
      </c>
      <c r="C518" s="180">
        <v>32912210</v>
      </c>
      <c r="D518" s="180" t="s">
        <v>1531</v>
      </c>
      <c r="E518" s="180" t="s">
        <v>1379</v>
      </c>
      <c r="F518" s="181">
        <v>43557</v>
      </c>
      <c r="G518" s="181">
        <v>43646</v>
      </c>
      <c r="H518" s="182">
        <v>1007</v>
      </c>
      <c r="I518" s="183">
        <v>0.57999999999999996</v>
      </c>
      <c r="J518" s="183">
        <f t="shared" si="7"/>
        <v>0.57999999999999996</v>
      </c>
    </row>
    <row r="519" spans="2:10" x14ac:dyDescent="0.25">
      <c r="B519" s="179">
        <v>491</v>
      </c>
      <c r="C519" s="180">
        <v>32912210</v>
      </c>
      <c r="D519" s="180" t="s">
        <v>1531</v>
      </c>
      <c r="E519" s="180" t="s">
        <v>1380</v>
      </c>
      <c r="F519" s="181">
        <v>43557</v>
      </c>
      <c r="G519" s="181">
        <v>43646</v>
      </c>
      <c r="H519" s="182">
        <v>103</v>
      </c>
      <c r="I519" s="183">
        <v>0.57999999999999996</v>
      </c>
      <c r="J519" s="183">
        <f t="shared" si="7"/>
        <v>0.06</v>
      </c>
    </row>
    <row r="520" spans="2:10" x14ac:dyDescent="0.25">
      <c r="B520" s="179">
        <v>492</v>
      </c>
      <c r="C520" s="180">
        <v>32916208</v>
      </c>
      <c r="D520" s="180" t="s">
        <v>1532</v>
      </c>
      <c r="E520" s="180" t="s">
        <v>1374</v>
      </c>
      <c r="F520" s="181">
        <v>43561</v>
      </c>
      <c r="G520" s="181">
        <v>43646</v>
      </c>
      <c r="H520" s="182">
        <v>954</v>
      </c>
      <c r="I520" s="183">
        <v>0.57999999999999996</v>
      </c>
      <c r="J520" s="183">
        <f t="shared" si="7"/>
        <v>0.55000000000000004</v>
      </c>
    </row>
    <row r="521" spans="2:10" x14ac:dyDescent="0.25">
      <c r="B521" s="179">
        <v>493</v>
      </c>
      <c r="C521" s="180">
        <v>32916208</v>
      </c>
      <c r="D521" s="180" t="s">
        <v>1532</v>
      </c>
      <c r="E521" s="180" t="s">
        <v>1376</v>
      </c>
      <c r="F521" s="181">
        <v>43561</v>
      </c>
      <c r="G521" s="181">
        <v>43646</v>
      </c>
      <c r="H521" s="182">
        <v>117</v>
      </c>
      <c r="I521" s="183">
        <v>0.57999999999999996</v>
      </c>
      <c r="J521" s="183">
        <f t="shared" si="7"/>
        <v>7.0000000000000007E-2</v>
      </c>
    </row>
    <row r="522" spans="2:10" x14ac:dyDescent="0.25">
      <c r="B522" s="179">
        <v>494</v>
      </c>
      <c r="C522" s="180">
        <v>32916208</v>
      </c>
      <c r="D522" s="180" t="s">
        <v>1532</v>
      </c>
      <c r="E522" s="180" t="s">
        <v>1379</v>
      </c>
      <c r="F522" s="181">
        <v>43561</v>
      </c>
      <c r="G522" s="181">
        <v>43646</v>
      </c>
      <c r="H522" s="182">
        <v>2000</v>
      </c>
      <c r="I522" s="183">
        <v>0.57999999999999996</v>
      </c>
      <c r="J522" s="183">
        <f t="shared" si="7"/>
        <v>1.1599999999999999</v>
      </c>
    </row>
    <row r="523" spans="2:10" x14ac:dyDescent="0.25">
      <c r="B523" s="179">
        <v>495</v>
      </c>
      <c r="C523" s="180">
        <v>32916673</v>
      </c>
      <c r="D523" s="180" t="s">
        <v>1533</v>
      </c>
      <c r="E523" s="180" t="s">
        <v>1374</v>
      </c>
      <c r="F523" s="181">
        <v>43556</v>
      </c>
      <c r="G523" s="181">
        <v>43646</v>
      </c>
      <c r="H523" s="182">
        <v>12</v>
      </c>
      <c r="I523" s="183">
        <v>0.57999999999999996</v>
      </c>
      <c r="J523" s="183">
        <f t="shared" si="7"/>
        <v>0.01</v>
      </c>
    </row>
    <row r="524" spans="2:10" x14ac:dyDescent="0.25">
      <c r="B524" s="179">
        <v>496</v>
      </c>
      <c r="C524" s="180">
        <v>32916673</v>
      </c>
      <c r="D524" s="180" t="s">
        <v>1533</v>
      </c>
      <c r="E524" s="180" t="s">
        <v>1376</v>
      </c>
      <c r="F524" s="181">
        <v>43556</v>
      </c>
      <c r="G524" s="181">
        <v>43646</v>
      </c>
      <c r="H524" s="182">
        <v>4</v>
      </c>
      <c r="I524" s="183">
        <v>0.57999999999999996</v>
      </c>
      <c r="J524" s="183">
        <f t="shared" si="7"/>
        <v>0</v>
      </c>
    </row>
    <row r="525" spans="2:10" x14ac:dyDescent="0.25">
      <c r="B525" s="179">
        <v>497</v>
      </c>
      <c r="C525" s="180">
        <v>32916673</v>
      </c>
      <c r="D525" s="180" t="s">
        <v>1533</v>
      </c>
      <c r="E525" s="180" t="s">
        <v>1379</v>
      </c>
      <c r="F525" s="181">
        <v>43556</v>
      </c>
      <c r="G525" s="181">
        <v>43646</v>
      </c>
      <c r="H525" s="182">
        <v>2</v>
      </c>
      <c r="I525" s="183">
        <v>0.57999999999999996</v>
      </c>
      <c r="J525" s="183">
        <f t="shared" si="7"/>
        <v>0</v>
      </c>
    </row>
    <row r="526" spans="2:10" x14ac:dyDescent="0.25">
      <c r="B526" s="179">
        <v>498</v>
      </c>
      <c r="C526" s="180">
        <v>32916673</v>
      </c>
      <c r="D526" s="180" t="s">
        <v>1533</v>
      </c>
      <c r="E526" s="180" t="s">
        <v>1386</v>
      </c>
      <c r="F526" s="181">
        <v>43556</v>
      </c>
      <c r="G526" s="181">
        <v>43646</v>
      </c>
      <c r="H526" s="182">
        <v>11</v>
      </c>
      <c r="I526" s="183">
        <v>0.57999999999999996</v>
      </c>
      <c r="J526" s="183">
        <f t="shared" si="7"/>
        <v>0.01</v>
      </c>
    </row>
    <row r="527" spans="2:10" x14ac:dyDescent="0.25">
      <c r="B527" s="179">
        <v>499</v>
      </c>
      <c r="C527" s="180">
        <v>32920159</v>
      </c>
      <c r="D527" s="180" t="s">
        <v>1534</v>
      </c>
      <c r="E527" s="180" t="s">
        <v>1374</v>
      </c>
      <c r="F527" s="181">
        <v>43665</v>
      </c>
      <c r="G527" s="181">
        <v>43830</v>
      </c>
      <c r="H527" s="182">
        <v>333897</v>
      </c>
      <c r="I527" s="183">
        <v>0.57999999999999996</v>
      </c>
      <c r="J527" s="183">
        <f t="shared" si="7"/>
        <v>193.66</v>
      </c>
    </row>
    <row r="528" spans="2:10" x14ac:dyDescent="0.25">
      <c r="B528" s="179">
        <v>500</v>
      </c>
      <c r="C528" s="180">
        <v>32920159</v>
      </c>
      <c r="D528" s="180" t="s">
        <v>1534</v>
      </c>
      <c r="E528" s="180" t="s">
        <v>1383</v>
      </c>
      <c r="F528" s="181">
        <v>43665</v>
      </c>
      <c r="G528" s="181">
        <v>43830</v>
      </c>
      <c r="H528" s="182">
        <v>17481</v>
      </c>
      <c r="I528" s="183">
        <v>0.57999999999999996</v>
      </c>
      <c r="J528" s="183">
        <f t="shared" si="7"/>
        <v>10.14</v>
      </c>
    </row>
    <row r="529" spans="2:10" x14ac:dyDescent="0.25">
      <c r="B529" s="179">
        <v>501</v>
      </c>
      <c r="C529" s="180">
        <v>32920159</v>
      </c>
      <c r="D529" s="180" t="s">
        <v>1534</v>
      </c>
      <c r="E529" s="180" t="s">
        <v>1376</v>
      </c>
      <c r="F529" s="181">
        <v>43665</v>
      </c>
      <c r="G529" s="181">
        <v>43830</v>
      </c>
      <c r="H529" s="182">
        <v>63004</v>
      </c>
      <c r="I529" s="183">
        <v>0.57999999999999996</v>
      </c>
      <c r="J529" s="183">
        <f t="shared" si="7"/>
        <v>36.54</v>
      </c>
    </row>
    <row r="530" spans="2:10" x14ac:dyDescent="0.25">
      <c r="B530" s="179">
        <v>502</v>
      </c>
      <c r="C530" s="180">
        <v>32920159</v>
      </c>
      <c r="D530" s="180" t="s">
        <v>1534</v>
      </c>
      <c r="E530" s="180" t="s">
        <v>1378</v>
      </c>
      <c r="F530" s="181">
        <v>43665</v>
      </c>
      <c r="G530" s="181">
        <v>43830</v>
      </c>
      <c r="H530" s="182">
        <v>1089</v>
      </c>
      <c r="I530" s="183">
        <v>0.57999999999999996</v>
      </c>
      <c r="J530" s="183">
        <f t="shared" si="7"/>
        <v>0.63</v>
      </c>
    </row>
    <row r="531" spans="2:10" x14ac:dyDescent="0.25">
      <c r="B531" s="179">
        <v>503</v>
      </c>
      <c r="C531" s="180">
        <v>32920159</v>
      </c>
      <c r="D531" s="180" t="s">
        <v>1534</v>
      </c>
      <c r="E531" s="180" t="s">
        <v>1379</v>
      </c>
      <c r="F531" s="181">
        <v>43665</v>
      </c>
      <c r="G531" s="181">
        <v>43830</v>
      </c>
      <c r="H531" s="182">
        <v>40869</v>
      </c>
      <c r="I531" s="183">
        <v>0.57999999999999996</v>
      </c>
      <c r="J531" s="183">
        <f t="shared" si="7"/>
        <v>23.7</v>
      </c>
    </row>
    <row r="532" spans="2:10" x14ac:dyDescent="0.25">
      <c r="B532" s="179">
        <v>504</v>
      </c>
      <c r="C532" s="180">
        <v>32920159</v>
      </c>
      <c r="D532" s="180" t="s">
        <v>1534</v>
      </c>
      <c r="E532" s="180" t="s">
        <v>1380</v>
      </c>
      <c r="F532" s="181">
        <v>43665</v>
      </c>
      <c r="G532" s="181">
        <v>43830</v>
      </c>
      <c r="H532" s="182">
        <v>5873</v>
      </c>
      <c r="I532" s="183">
        <v>0.57999999999999996</v>
      </c>
      <c r="J532" s="183">
        <f t="shared" si="7"/>
        <v>3.41</v>
      </c>
    </row>
    <row r="533" spans="2:10" x14ac:dyDescent="0.25">
      <c r="B533" s="179">
        <v>505</v>
      </c>
      <c r="C533" s="180">
        <v>32920159</v>
      </c>
      <c r="D533" s="180" t="s">
        <v>1534</v>
      </c>
      <c r="E533" s="180" t="s">
        <v>1371</v>
      </c>
      <c r="F533" s="181">
        <v>43665</v>
      </c>
      <c r="G533" s="181">
        <v>43830</v>
      </c>
      <c r="H533" s="182">
        <v>3404</v>
      </c>
      <c r="I533" s="183">
        <v>0.57999999999999996</v>
      </c>
      <c r="J533" s="183">
        <f t="shared" si="7"/>
        <v>1.97</v>
      </c>
    </row>
    <row r="534" spans="2:10" x14ac:dyDescent="0.25">
      <c r="B534" s="179">
        <v>506</v>
      </c>
      <c r="C534" s="180">
        <v>32920159</v>
      </c>
      <c r="D534" s="180" t="s">
        <v>1534</v>
      </c>
      <c r="E534" s="180" t="s">
        <v>1381</v>
      </c>
      <c r="F534" s="181">
        <v>43665</v>
      </c>
      <c r="G534" s="181">
        <v>43830</v>
      </c>
      <c r="H534" s="182">
        <v>71329</v>
      </c>
      <c r="I534" s="183">
        <v>0.57999999999999996</v>
      </c>
      <c r="J534" s="183">
        <f t="shared" si="7"/>
        <v>41.37</v>
      </c>
    </row>
    <row r="535" spans="2:10" x14ac:dyDescent="0.25">
      <c r="B535" s="179">
        <v>507</v>
      </c>
      <c r="C535" s="180">
        <v>32920159</v>
      </c>
      <c r="D535" s="180" t="s">
        <v>1534</v>
      </c>
      <c r="E535" s="180" t="s">
        <v>1385</v>
      </c>
      <c r="F535" s="181">
        <v>43665</v>
      </c>
      <c r="G535" s="181">
        <v>43830</v>
      </c>
      <c r="H535" s="182">
        <v>281067</v>
      </c>
      <c r="I535" s="183">
        <v>0.57999999999999996</v>
      </c>
      <c r="J535" s="183">
        <f t="shared" si="7"/>
        <v>163.02000000000001</v>
      </c>
    </row>
    <row r="536" spans="2:10" x14ac:dyDescent="0.25">
      <c r="B536" s="179">
        <v>508</v>
      </c>
      <c r="C536" s="180">
        <v>32920159</v>
      </c>
      <c r="D536" s="180" t="s">
        <v>1534</v>
      </c>
      <c r="E536" s="180" t="s">
        <v>1372</v>
      </c>
      <c r="F536" s="181">
        <v>43665</v>
      </c>
      <c r="G536" s="181">
        <v>43830</v>
      </c>
      <c r="H536" s="182">
        <v>28708</v>
      </c>
      <c r="I536" s="183">
        <v>0.57999999999999996</v>
      </c>
      <c r="J536" s="183">
        <f t="shared" si="7"/>
        <v>16.649999999999999</v>
      </c>
    </row>
    <row r="537" spans="2:10" x14ac:dyDescent="0.25">
      <c r="B537" s="179">
        <v>509</v>
      </c>
      <c r="C537" s="180">
        <v>32920159</v>
      </c>
      <c r="D537" s="180" t="s">
        <v>1534</v>
      </c>
      <c r="E537" s="180" t="s">
        <v>1386</v>
      </c>
      <c r="F537" s="181">
        <v>43665</v>
      </c>
      <c r="G537" s="181">
        <v>43830</v>
      </c>
      <c r="H537" s="182">
        <v>338710</v>
      </c>
      <c r="I537" s="183">
        <v>0.57999999999999996</v>
      </c>
      <c r="J537" s="183">
        <f t="shared" si="7"/>
        <v>196.45</v>
      </c>
    </row>
    <row r="538" spans="2:10" x14ac:dyDescent="0.25">
      <c r="B538" s="179">
        <v>510</v>
      </c>
      <c r="C538" s="180">
        <v>32920196</v>
      </c>
      <c r="D538" s="180" t="s">
        <v>1535</v>
      </c>
      <c r="E538" s="180" t="s">
        <v>1379</v>
      </c>
      <c r="F538" s="181">
        <v>43626</v>
      </c>
      <c r="G538" s="181">
        <v>43646</v>
      </c>
      <c r="H538" s="182">
        <v>41</v>
      </c>
      <c r="I538" s="183">
        <v>0.57999999999999996</v>
      </c>
      <c r="J538" s="183">
        <f t="shared" si="7"/>
        <v>0.02</v>
      </c>
    </row>
    <row r="539" spans="2:10" x14ac:dyDescent="0.25">
      <c r="B539" s="179">
        <v>511</v>
      </c>
      <c r="C539" s="180">
        <v>32920196</v>
      </c>
      <c r="D539" s="180" t="s">
        <v>1535</v>
      </c>
      <c r="E539" s="180" t="s">
        <v>1380</v>
      </c>
      <c r="F539" s="181">
        <v>43626</v>
      </c>
      <c r="G539" s="181">
        <v>43646</v>
      </c>
      <c r="H539" s="182">
        <v>4</v>
      </c>
      <c r="I539" s="183">
        <v>0.57999999999999996</v>
      </c>
      <c r="J539" s="183">
        <f t="shared" si="7"/>
        <v>0</v>
      </c>
    </row>
    <row r="540" spans="2:10" x14ac:dyDescent="0.25">
      <c r="B540" s="179">
        <v>512</v>
      </c>
      <c r="C540" s="180">
        <v>32943880</v>
      </c>
      <c r="D540" s="180" t="s">
        <v>1536</v>
      </c>
      <c r="E540" s="180" t="s">
        <v>1374</v>
      </c>
      <c r="F540" s="181">
        <v>43557</v>
      </c>
      <c r="G540" s="181">
        <v>43646</v>
      </c>
      <c r="H540" s="182">
        <v>225</v>
      </c>
      <c r="I540" s="183">
        <v>0.57999999999999996</v>
      </c>
      <c r="J540" s="183">
        <f t="shared" ref="J540:J603" si="8">ROUND(H540*(I540/1000),2)</f>
        <v>0.13</v>
      </c>
    </row>
    <row r="541" spans="2:10" x14ac:dyDescent="0.25">
      <c r="B541" s="179">
        <v>513</v>
      </c>
      <c r="C541" s="180">
        <v>32959268</v>
      </c>
      <c r="D541" s="180" t="s">
        <v>1537</v>
      </c>
      <c r="E541" s="180" t="s">
        <v>1379</v>
      </c>
      <c r="F541" s="181">
        <v>43556</v>
      </c>
      <c r="G541" s="181">
        <v>43646</v>
      </c>
      <c r="H541" s="182">
        <v>5</v>
      </c>
      <c r="I541" s="183">
        <v>0.57999999999999996</v>
      </c>
      <c r="J541" s="183">
        <f t="shared" si="8"/>
        <v>0</v>
      </c>
    </row>
    <row r="542" spans="2:10" x14ac:dyDescent="0.25">
      <c r="B542" s="179">
        <v>514</v>
      </c>
      <c r="C542" s="180">
        <v>32959268</v>
      </c>
      <c r="D542" s="180" t="s">
        <v>1537</v>
      </c>
      <c r="E542" s="180" t="s">
        <v>1380</v>
      </c>
      <c r="F542" s="181">
        <v>43556</v>
      </c>
      <c r="G542" s="181">
        <v>43646</v>
      </c>
      <c r="H542" s="182">
        <v>1</v>
      </c>
      <c r="I542" s="183">
        <v>0.57999999999999996</v>
      </c>
      <c r="J542" s="183">
        <f t="shared" si="8"/>
        <v>0</v>
      </c>
    </row>
    <row r="543" spans="2:10" x14ac:dyDescent="0.25">
      <c r="B543" s="179">
        <v>515</v>
      </c>
      <c r="C543" s="180">
        <v>32959807</v>
      </c>
      <c r="D543" s="180" t="s">
        <v>1538</v>
      </c>
      <c r="E543" s="180" t="s">
        <v>1386</v>
      </c>
      <c r="F543" s="181">
        <v>43556</v>
      </c>
      <c r="G543" s="181">
        <v>43558</v>
      </c>
      <c r="H543" s="182">
        <v>1</v>
      </c>
      <c r="I543" s="183">
        <v>0.57999999999999996</v>
      </c>
      <c r="J543" s="183">
        <f t="shared" si="8"/>
        <v>0</v>
      </c>
    </row>
    <row r="544" spans="2:10" x14ac:dyDescent="0.25">
      <c r="B544" s="179">
        <v>516</v>
      </c>
      <c r="C544" s="180">
        <v>32974963</v>
      </c>
      <c r="D544" s="180" t="s">
        <v>1539</v>
      </c>
      <c r="E544" s="180" t="s">
        <v>1374</v>
      </c>
      <c r="F544" s="181">
        <v>43617</v>
      </c>
      <c r="G544" s="181">
        <v>43646</v>
      </c>
      <c r="H544" s="182">
        <v>1</v>
      </c>
      <c r="I544" s="183">
        <v>0.57999999999999996</v>
      </c>
      <c r="J544" s="183">
        <f t="shared" si="8"/>
        <v>0</v>
      </c>
    </row>
    <row r="545" spans="2:10" x14ac:dyDescent="0.25">
      <c r="B545" s="179">
        <v>517</v>
      </c>
      <c r="C545" s="180">
        <v>32974963</v>
      </c>
      <c r="D545" s="180" t="s">
        <v>1539</v>
      </c>
      <c r="E545" s="180" t="s">
        <v>1376</v>
      </c>
      <c r="F545" s="181">
        <v>43617</v>
      </c>
      <c r="G545" s="181">
        <v>43646</v>
      </c>
      <c r="H545" s="182">
        <v>1</v>
      </c>
      <c r="I545" s="183">
        <v>0.57999999999999996</v>
      </c>
      <c r="J545" s="183">
        <f t="shared" si="8"/>
        <v>0</v>
      </c>
    </row>
    <row r="546" spans="2:10" x14ac:dyDescent="0.25">
      <c r="B546" s="179">
        <v>518</v>
      </c>
      <c r="C546" s="180">
        <v>32974963</v>
      </c>
      <c r="D546" s="180" t="s">
        <v>1539</v>
      </c>
      <c r="E546" s="180" t="s">
        <v>1379</v>
      </c>
      <c r="F546" s="181">
        <v>43617</v>
      </c>
      <c r="G546" s="181">
        <v>43646</v>
      </c>
      <c r="H546" s="182">
        <v>6</v>
      </c>
      <c r="I546" s="183">
        <v>0.57999999999999996</v>
      </c>
      <c r="J546" s="183">
        <f t="shared" si="8"/>
        <v>0</v>
      </c>
    </row>
    <row r="547" spans="2:10" x14ac:dyDescent="0.25">
      <c r="B547" s="179">
        <v>519</v>
      </c>
      <c r="C547" s="180">
        <v>32974963</v>
      </c>
      <c r="D547" s="180" t="s">
        <v>1539</v>
      </c>
      <c r="E547" s="180" t="s">
        <v>1380</v>
      </c>
      <c r="F547" s="181">
        <v>43617</v>
      </c>
      <c r="G547" s="181">
        <v>43646</v>
      </c>
      <c r="H547" s="182">
        <v>2</v>
      </c>
      <c r="I547" s="183">
        <v>0.57999999999999996</v>
      </c>
      <c r="J547" s="183">
        <f t="shared" si="8"/>
        <v>0</v>
      </c>
    </row>
    <row r="548" spans="2:10" x14ac:dyDescent="0.25">
      <c r="B548" s="179">
        <v>520</v>
      </c>
      <c r="C548" s="180">
        <v>32974963</v>
      </c>
      <c r="D548" s="180" t="s">
        <v>1539</v>
      </c>
      <c r="E548" s="180" t="s">
        <v>1386</v>
      </c>
      <c r="F548" s="181">
        <v>43617</v>
      </c>
      <c r="G548" s="181">
        <v>43646</v>
      </c>
      <c r="H548" s="182">
        <v>5</v>
      </c>
      <c r="I548" s="183">
        <v>0.57999999999999996</v>
      </c>
      <c r="J548" s="183">
        <f t="shared" si="8"/>
        <v>0</v>
      </c>
    </row>
    <row r="549" spans="2:10" x14ac:dyDescent="0.25">
      <c r="B549" s="179">
        <v>521</v>
      </c>
      <c r="C549" s="180">
        <v>32991023</v>
      </c>
      <c r="D549" s="180" t="s">
        <v>1540</v>
      </c>
      <c r="E549" s="180" t="s">
        <v>1379</v>
      </c>
      <c r="F549" s="181">
        <v>43626</v>
      </c>
      <c r="G549" s="181">
        <v>43646</v>
      </c>
      <c r="H549" s="182">
        <v>20</v>
      </c>
      <c r="I549" s="183">
        <v>0.57999999999999996</v>
      </c>
      <c r="J549" s="183">
        <f t="shared" si="8"/>
        <v>0.01</v>
      </c>
    </row>
    <row r="550" spans="2:10" x14ac:dyDescent="0.25">
      <c r="B550" s="179">
        <v>522</v>
      </c>
      <c r="C550" s="180">
        <v>32991023</v>
      </c>
      <c r="D550" s="180" t="s">
        <v>1540</v>
      </c>
      <c r="E550" s="180" t="s">
        <v>1380</v>
      </c>
      <c r="F550" s="181">
        <v>43626</v>
      </c>
      <c r="G550" s="181">
        <v>43646</v>
      </c>
      <c r="H550" s="182">
        <v>5</v>
      </c>
      <c r="I550" s="183">
        <v>0.57999999999999996</v>
      </c>
      <c r="J550" s="183">
        <f t="shared" si="8"/>
        <v>0</v>
      </c>
    </row>
    <row r="551" spans="2:10" x14ac:dyDescent="0.25">
      <c r="B551" s="179">
        <v>523</v>
      </c>
      <c r="C551" s="180">
        <v>32994270</v>
      </c>
      <c r="D551" s="180" t="s">
        <v>1541</v>
      </c>
      <c r="E551" s="180" t="s">
        <v>1379</v>
      </c>
      <c r="F551" s="181">
        <v>43633</v>
      </c>
      <c r="G551" s="181">
        <v>43646</v>
      </c>
      <c r="H551" s="182">
        <v>5821</v>
      </c>
      <c r="I551" s="183">
        <v>0.57999999999999996</v>
      </c>
      <c r="J551" s="183">
        <f t="shared" si="8"/>
        <v>3.38</v>
      </c>
    </row>
    <row r="552" spans="2:10" x14ac:dyDescent="0.25">
      <c r="B552" s="179">
        <v>524</v>
      </c>
      <c r="C552" s="180">
        <v>32994270</v>
      </c>
      <c r="D552" s="180" t="s">
        <v>1541</v>
      </c>
      <c r="E552" s="180" t="s">
        <v>1380</v>
      </c>
      <c r="F552" s="181">
        <v>43633</v>
      </c>
      <c r="G552" s="181">
        <v>43646</v>
      </c>
      <c r="H552" s="182">
        <v>718</v>
      </c>
      <c r="I552" s="183">
        <v>0.57999999999999996</v>
      </c>
      <c r="J552" s="183">
        <f t="shared" si="8"/>
        <v>0.42</v>
      </c>
    </row>
    <row r="553" spans="2:10" x14ac:dyDescent="0.25">
      <c r="B553" s="179">
        <v>525</v>
      </c>
      <c r="C553" s="180">
        <v>32997924</v>
      </c>
      <c r="D553" s="180" t="s">
        <v>1542</v>
      </c>
      <c r="E553" s="180" t="s">
        <v>1379</v>
      </c>
      <c r="F553" s="181">
        <v>43565</v>
      </c>
      <c r="G553" s="181">
        <v>43646</v>
      </c>
      <c r="H553" s="182">
        <v>25</v>
      </c>
      <c r="I553" s="183">
        <v>0.57999999999999996</v>
      </c>
      <c r="J553" s="183">
        <f t="shared" si="8"/>
        <v>0.01</v>
      </c>
    </row>
    <row r="554" spans="2:10" x14ac:dyDescent="0.25">
      <c r="B554" s="179">
        <v>526</v>
      </c>
      <c r="C554" s="180">
        <v>32997924</v>
      </c>
      <c r="D554" s="180" t="s">
        <v>1542</v>
      </c>
      <c r="E554" s="180" t="s">
        <v>1380</v>
      </c>
      <c r="F554" s="181">
        <v>43565</v>
      </c>
      <c r="G554" s="181">
        <v>43646</v>
      </c>
      <c r="H554" s="182">
        <v>4</v>
      </c>
      <c r="I554" s="183">
        <v>0.57999999999999996</v>
      </c>
      <c r="J554" s="183">
        <f t="shared" si="8"/>
        <v>0</v>
      </c>
    </row>
    <row r="555" spans="2:10" x14ac:dyDescent="0.25">
      <c r="B555" s="179">
        <v>527</v>
      </c>
      <c r="C555" s="180">
        <v>33024016</v>
      </c>
      <c r="D555" s="180" t="s">
        <v>1543</v>
      </c>
      <c r="E555" s="180" t="s">
        <v>1379</v>
      </c>
      <c r="F555" s="181">
        <v>43559</v>
      </c>
      <c r="G555" s="181">
        <v>43646</v>
      </c>
      <c r="H555" s="182">
        <v>4913</v>
      </c>
      <c r="I555" s="183">
        <v>0.57999999999999996</v>
      </c>
      <c r="J555" s="183">
        <f t="shared" si="8"/>
        <v>2.85</v>
      </c>
    </row>
    <row r="556" spans="2:10" x14ac:dyDescent="0.25">
      <c r="B556" s="179">
        <v>528</v>
      </c>
      <c r="C556" s="180">
        <v>33024016</v>
      </c>
      <c r="D556" s="180" t="s">
        <v>1543</v>
      </c>
      <c r="E556" s="180" t="s">
        <v>1380</v>
      </c>
      <c r="F556" s="181">
        <v>43559</v>
      </c>
      <c r="G556" s="181">
        <v>43646</v>
      </c>
      <c r="H556" s="182">
        <v>466</v>
      </c>
      <c r="I556" s="183">
        <v>0.57999999999999996</v>
      </c>
      <c r="J556" s="183">
        <f t="shared" si="8"/>
        <v>0.27</v>
      </c>
    </row>
    <row r="557" spans="2:10" x14ac:dyDescent="0.25">
      <c r="B557" s="179">
        <v>529</v>
      </c>
      <c r="C557" s="180">
        <v>33029172</v>
      </c>
      <c r="D557" s="180" t="s">
        <v>1544</v>
      </c>
      <c r="E557" s="180" t="s">
        <v>1374</v>
      </c>
      <c r="F557" s="181">
        <v>43654</v>
      </c>
      <c r="G557" s="181">
        <v>43730</v>
      </c>
      <c r="H557" s="182">
        <v>704888</v>
      </c>
      <c r="I557" s="183">
        <v>0.57999999999999996</v>
      </c>
      <c r="J557" s="183">
        <f t="shared" si="8"/>
        <v>408.84</v>
      </c>
    </row>
    <row r="558" spans="2:10" x14ac:dyDescent="0.25">
      <c r="B558" s="179">
        <v>530</v>
      </c>
      <c r="C558" s="180">
        <v>33029172</v>
      </c>
      <c r="D558" s="180" t="s">
        <v>1544</v>
      </c>
      <c r="E558" s="180" t="s">
        <v>1376</v>
      </c>
      <c r="F558" s="181">
        <v>43654</v>
      </c>
      <c r="G558" s="181">
        <v>43730</v>
      </c>
      <c r="H558" s="182">
        <v>503562</v>
      </c>
      <c r="I558" s="183">
        <v>0.57999999999999996</v>
      </c>
      <c r="J558" s="183">
        <f t="shared" si="8"/>
        <v>292.07</v>
      </c>
    </row>
    <row r="559" spans="2:10" x14ac:dyDescent="0.25">
      <c r="B559" s="179">
        <v>531</v>
      </c>
      <c r="C559" s="180">
        <v>33029172</v>
      </c>
      <c r="D559" s="180" t="s">
        <v>1544</v>
      </c>
      <c r="E559" s="180" t="s">
        <v>1379</v>
      </c>
      <c r="F559" s="181">
        <v>43654</v>
      </c>
      <c r="G559" s="181">
        <v>43730</v>
      </c>
      <c r="H559" s="182">
        <v>2038266</v>
      </c>
      <c r="I559" s="183">
        <v>0.57999999999999996</v>
      </c>
      <c r="J559" s="183">
        <f t="shared" si="8"/>
        <v>1182.19</v>
      </c>
    </row>
    <row r="560" spans="2:10" x14ac:dyDescent="0.25">
      <c r="B560" s="179">
        <v>532</v>
      </c>
      <c r="C560" s="180">
        <v>33029172</v>
      </c>
      <c r="D560" s="180" t="s">
        <v>1544</v>
      </c>
      <c r="E560" s="180" t="s">
        <v>1380</v>
      </c>
      <c r="F560" s="181">
        <v>43654</v>
      </c>
      <c r="G560" s="181">
        <v>43730</v>
      </c>
      <c r="H560" s="182">
        <v>165463</v>
      </c>
      <c r="I560" s="183">
        <v>0.57999999999999996</v>
      </c>
      <c r="J560" s="183">
        <f t="shared" si="8"/>
        <v>95.97</v>
      </c>
    </row>
    <row r="561" spans="2:10" x14ac:dyDescent="0.25">
      <c r="B561" s="179">
        <v>533</v>
      </c>
      <c r="C561" s="180">
        <v>33029172</v>
      </c>
      <c r="D561" s="180" t="s">
        <v>1544</v>
      </c>
      <c r="E561" s="180" t="s">
        <v>1386</v>
      </c>
      <c r="F561" s="181">
        <v>43654</v>
      </c>
      <c r="G561" s="181">
        <v>43730</v>
      </c>
      <c r="H561" s="182">
        <v>487615</v>
      </c>
      <c r="I561" s="183">
        <v>0.57999999999999996</v>
      </c>
      <c r="J561" s="183">
        <f t="shared" si="8"/>
        <v>282.82</v>
      </c>
    </row>
    <row r="562" spans="2:10" x14ac:dyDescent="0.25">
      <c r="B562" s="179">
        <v>534</v>
      </c>
      <c r="C562" s="180">
        <v>33035925</v>
      </c>
      <c r="D562" s="180" t="s">
        <v>1545</v>
      </c>
      <c r="E562" s="180" t="s">
        <v>1379</v>
      </c>
      <c r="F562" s="181">
        <v>43646</v>
      </c>
      <c r="G562" s="181">
        <v>43646</v>
      </c>
      <c r="H562" s="182">
        <v>10649</v>
      </c>
      <c r="I562" s="183">
        <v>0.57999999999999996</v>
      </c>
      <c r="J562" s="183">
        <f t="shared" si="8"/>
        <v>6.18</v>
      </c>
    </row>
    <row r="563" spans="2:10" x14ac:dyDescent="0.25">
      <c r="B563" s="179">
        <v>535</v>
      </c>
      <c r="C563" s="180">
        <v>33035925</v>
      </c>
      <c r="D563" s="180" t="s">
        <v>1545</v>
      </c>
      <c r="E563" s="180" t="s">
        <v>1380</v>
      </c>
      <c r="F563" s="181">
        <v>43646</v>
      </c>
      <c r="G563" s="181">
        <v>43646</v>
      </c>
      <c r="H563" s="182">
        <v>909</v>
      </c>
      <c r="I563" s="183">
        <v>0.57999999999999996</v>
      </c>
      <c r="J563" s="183">
        <f t="shared" si="8"/>
        <v>0.53</v>
      </c>
    </row>
    <row r="564" spans="2:10" x14ac:dyDescent="0.25">
      <c r="B564" s="179">
        <v>536</v>
      </c>
      <c r="C564" s="180">
        <v>33048097</v>
      </c>
      <c r="D564" s="180" t="s">
        <v>1546</v>
      </c>
      <c r="E564" s="180" t="s">
        <v>1374</v>
      </c>
      <c r="F564" s="181">
        <v>43641</v>
      </c>
      <c r="G564" s="181">
        <v>43646</v>
      </c>
      <c r="H564" s="182">
        <v>142</v>
      </c>
      <c r="I564" s="183">
        <v>0.57999999999999996</v>
      </c>
      <c r="J564" s="183">
        <f t="shared" si="8"/>
        <v>0.08</v>
      </c>
    </row>
    <row r="565" spans="2:10" x14ac:dyDescent="0.25">
      <c r="B565" s="179">
        <v>537</v>
      </c>
      <c r="C565" s="180">
        <v>33055497</v>
      </c>
      <c r="D565" s="180" t="s">
        <v>1547</v>
      </c>
      <c r="E565" s="180" t="s">
        <v>1379</v>
      </c>
      <c r="F565" s="181">
        <v>43640</v>
      </c>
      <c r="G565" s="181">
        <v>43646</v>
      </c>
      <c r="H565" s="182">
        <v>25</v>
      </c>
      <c r="I565" s="183">
        <v>0.57999999999999996</v>
      </c>
      <c r="J565" s="183">
        <f t="shared" si="8"/>
        <v>0.01</v>
      </c>
    </row>
    <row r="566" spans="2:10" x14ac:dyDescent="0.25">
      <c r="B566" s="179">
        <v>538</v>
      </c>
      <c r="C566" s="180">
        <v>33060195</v>
      </c>
      <c r="D566" s="180" t="s">
        <v>1548</v>
      </c>
      <c r="E566" s="180" t="s">
        <v>1374</v>
      </c>
      <c r="F566" s="181">
        <v>43560</v>
      </c>
      <c r="G566" s="181">
        <v>43737</v>
      </c>
      <c r="H566" s="182">
        <v>119689</v>
      </c>
      <c r="I566" s="183">
        <v>0.57999999999999996</v>
      </c>
      <c r="J566" s="183">
        <f t="shared" si="8"/>
        <v>69.42</v>
      </c>
    </row>
    <row r="567" spans="2:10" x14ac:dyDescent="0.25">
      <c r="B567" s="179">
        <v>539</v>
      </c>
      <c r="C567" s="180">
        <v>33060195</v>
      </c>
      <c r="D567" s="180" t="s">
        <v>1548</v>
      </c>
      <c r="E567" s="180" t="s">
        <v>1383</v>
      </c>
      <c r="F567" s="181">
        <v>43560</v>
      </c>
      <c r="G567" s="181">
        <v>43737</v>
      </c>
      <c r="H567" s="182">
        <v>4754</v>
      </c>
      <c r="I567" s="183">
        <v>0.57999999999999996</v>
      </c>
      <c r="J567" s="183">
        <f t="shared" si="8"/>
        <v>2.76</v>
      </c>
    </row>
    <row r="568" spans="2:10" x14ac:dyDescent="0.25">
      <c r="B568" s="179">
        <v>540</v>
      </c>
      <c r="C568" s="180">
        <v>33060195</v>
      </c>
      <c r="D568" s="180" t="s">
        <v>1548</v>
      </c>
      <c r="E568" s="180" t="s">
        <v>1376</v>
      </c>
      <c r="F568" s="181">
        <v>43560</v>
      </c>
      <c r="G568" s="181">
        <v>43737</v>
      </c>
      <c r="H568" s="182">
        <v>14046</v>
      </c>
      <c r="I568" s="183">
        <v>0.57999999999999996</v>
      </c>
      <c r="J568" s="183">
        <f t="shared" si="8"/>
        <v>8.15</v>
      </c>
    </row>
    <row r="569" spans="2:10" x14ac:dyDescent="0.25">
      <c r="B569" s="179">
        <v>541</v>
      </c>
      <c r="C569" s="180">
        <v>33060195</v>
      </c>
      <c r="D569" s="180" t="s">
        <v>1548</v>
      </c>
      <c r="E569" s="180" t="s">
        <v>1378</v>
      </c>
      <c r="F569" s="181">
        <v>43560</v>
      </c>
      <c r="G569" s="181">
        <v>43737</v>
      </c>
      <c r="H569" s="182">
        <v>320</v>
      </c>
      <c r="I569" s="183">
        <v>0.57999999999999996</v>
      </c>
      <c r="J569" s="183">
        <f t="shared" si="8"/>
        <v>0.19</v>
      </c>
    </row>
    <row r="570" spans="2:10" x14ac:dyDescent="0.25">
      <c r="B570" s="179">
        <v>542</v>
      </c>
      <c r="C570" s="180">
        <v>33060195</v>
      </c>
      <c r="D570" s="180" t="s">
        <v>1548</v>
      </c>
      <c r="E570" s="180" t="s">
        <v>1379</v>
      </c>
      <c r="F570" s="181">
        <v>43560</v>
      </c>
      <c r="G570" s="181">
        <v>43737</v>
      </c>
      <c r="H570" s="182">
        <v>18549</v>
      </c>
      <c r="I570" s="183">
        <v>0.57999999999999996</v>
      </c>
      <c r="J570" s="183">
        <f t="shared" si="8"/>
        <v>10.76</v>
      </c>
    </row>
    <row r="571" spans="2:10" x14ac:dyDescent="0.25">
      <c r="B571" s="179">
        <v>543</v>
      </c>
      <c r="C571" s="180">
        <v>33060195</v>
      </c>
      <c r="D571" s="180" t="s">
        <v>1548</v>
      </c>
      <c r="E571" s="180" t="s">
        <v>1380</v>
      </c>
      <c r="F571" s="181">
        <v>43560</v>
      </c>
      <c r="G571" s="181">
        <v>43737</v>
      </c>
      <c r="H571" s="182">
        <v>2276</v>
      </c>
      <c r="I571" s="183">
        <v>0.57999999999999996</v>
      </c>
      <c r="J571" s="183">
        <f t="shared" si="8"/>
        <v>1.32</v>
      </c>
    </row>
    <row r="572" spans="2:10" x14ac:dyDescent="0.25">
      <c r="B572" s="179">
        <v>544</v>
      </c>
      <c r="C572" s="180">
        <v>33060195</v>
      </c>
      <c r="D572" s="180" t="s">
        <v>1548</v>
      </c>
      <c r="E572" s="180" t="s">
        <v>1371</v>
      </c>
      <c r="F572" s="181">
        <v>43560</v>
      </c>
      <c r="G572" s="181">
        <v>43737</v>
      </c>
      <c r="H572" s="182">
        <v>162</v>
      </c>
      <c r="I572" s="183">
        <v>0.57999999999999996</v>
      </c>
      <c r="J572" s="183">
        <f t="shared" si="8"/>
        <v>0.09</v>
      </c>
    </row>
    <row r="573" spans="2:10" x14ac:dyDescent="0.25">
      <c r="B573" s="179">
        <v>545</v>
      </c>
      <c r="C573" s="180">
        <v>33060195</v>
      </c>
      <c r="D573" s="180" t="s">
        <v>1548</v>
      </c>
      <c r="E573" s="180" t="s">
        <v>1381</v>
      </c>
      <c r="F573" s="181">
        <v>43560</v>
      </c>
      <c r="G573" s="181">
        <v>43737</v>
      </c>
      <c r="H573" s="182">
        <v>23090</v>
      </c>
      <c r="I573" s="183">
        <v>0.57999999999999996</v>
      </c>
      <c r="J573" s="183">
        <f t="shared" si="8"/>
        <v>13.39</v>
      </c>
    </row>
    <row r="574" spans="2:10" x14ac:dyDescent="0.25">
      <c r="B574" s="179">
        <v>546</v>
      </c>
      <c r="C574" s="180">
        <v>33060195</v>
      </c>
      <c r="D574" s="180" t="s">
        <v>1548</v>
      </c>
      <c r="E574" s="180" t="s">
        <v>1385</v>
      </c>
      <c r="F574" s="181">
        <v>43560</v>
      </c>
      <c r="G574" s="181">
        <v>43737</v>
      </c>
      <c r="H574" s="182">
        <v>105775</v>
      </c>
      <c r="I574" s="183">
        <v>0.57999999999999996</v>
      </c>
      <c r="J574" s="183">
        <f t="shared" si="8"/>
        <v>61.35</v>
      </c>
    </row>
    <row r="575" spans="2:10" x14ac:dyDescent="0.25">
      <c r="B575" s="179">
        <v>547</v>
      </c>
      <c r="C575" s="180">
        <v>33060195</v>
      </c>
      <c r="D575" s="180" t="s">
        <v>1548</v>
      </c>
      <c r="E575" s="180" t="s">
        <v>1372</v>
      </c>
      <c r="F575" s="181">
        <v>43560</v>
      </c>
      <c r="G575" s="181">
        <v>43737</v>
      </c>
      <c r="H575" s="182">
        <v>1882</v>
      </c>
      <c r="I575" s="183">
        <v>0.57999999999999996</v>
      </c>
      <c r="J575" s="183">
        <f t="shared" si="8"/>
        <v>1.0900000000000001</v>
      </c>
    </row>
    <row r="576" spans="2:10" x14ac:dyDescent="0.25">
      <c r="B576" s="179">
        <v>548</v>
      </c>
      <c r="C576" s="180">
        <v>33060195</v>
      </c>
      <c r="D576" s="180" t="s">
        <v>1548</v>
      </c>
      <c r="E576" s="180" t="s">
        <v>1386</v>
      </c>
      <c r="F576" s="181">
        <v>43560</v>
      </c>
      <c r="G576" s="181">
        <v>43737</v>
      </c>
      <c r="H576" s="182">
        <v>112300</v>
      </c>
      <c r="I576" s="183">
        <v>0.57999999999999996</v>
      </c>
      <c r="J576" s="183">
        <f t="shared" si="8"/>
        <v>65.13</v>
      </c>
    </row>
    <row r="577" spans="2:10" x14ac:dyDescent="0.25">
      <c r="B577" s="179">
        <v>549</v>
      </c>
      <c r="C577" s="180">
        <v>33060235</v>
      </c>
      <c r="D577" s="180" t="s">
        <v>1549</v>
      </c>
      <c r="E577" s="180" t="s">
        <v>1379</v>
      </c>
      <c r="F577" s="181">
        <v>43658</v>
      </c>
      <c r="G577" s="181">
        <v>43737</v>
      </c>
      <c r="H577" s="182">
        <v>312262</v>
      </c>
      <c r="I577" s="183">
        <v>0.57999999999999996</v>
      </c>
      <c r="J577" s="183">
        <f t="shared" si="8"/>
        <v>181.11</v>
      </c>
    </row>
    <row r="578" spans="2:10" x14ac:dyDescent="0.25">
      <c r="B578" s="179">
        <v>550</v>
      </c>
      <c r="C578" s="180">
        <v>33060235</v>
      </c>
      <c r="D578" s="180" t="s">
        <v>1549</v>
      </c>
      <c r="E578" s="180" t="s">
        <v>1380</v>
      </c>
      <c r="F578" s="181">
        <v>43658</v>
      </c>
      <c r="G578" s="181">
        <v>43737</v>
      </c>
      <c r="H578" s="182">
        <v>7678</v>
      </c>
      <c r="I578" s="183">
        <v>0.57999999999999996</v>
      </c>
      <c r="J578" s="183">
        <f t="shared" si="8"/>
        <v>4.45</v>
      </c>
    </row>
    <row r="579" spans="2:10" x14ac:dyDescent="0.25">
      <c r="B579" s="179">
        <v>551</v>
      </c>
      <c r="C579" s="180">
        <v>33060264</v>
      </c>
      <c r="D579" s="180" t="s">
        <v>1550</v>
      </c>
      <c r="E579" s="180" t="s">
        <v>1379</v>
      </c>
      <c r="F579" s="181">
        <v>43556</v>
      </c>
      <c r="G579" s="181">
        <v>43709</v>
      </c>
      <c r="H579" s="182">
        <v>96951</v>
      </c>
      <c r="I579" s="183">
        <v>0.57999999999999996</v>
      </c>
      <c r="J579" s="183">
        <f t="shared" si="8"/>
        <v>56.23</v>
      </c>
    </row>
    <row r="580" spans="2:10" x14ac:dyDescent="0.25">
      <c r="B580" s="179">
        <v>552</v>
      </c>
      <c r="C580" s="180">
        <v>33060264</v>
      </c>
      <c r="D580" s="180" t="s">
        <v>1550</v>
      </c>
      <c r="E580" s="180" t="s">
        <v>1380</v>
      </c>
      <c r="F580" s="181">
        <v>43556</v>
      </c>
      <c r="G580" s="181">
        <v>43709</v>
      </c>
      <c r="H580" s="182">
        <v>2516</v>
      </c>
      <c r="I580" s="183">
        <v>0.57999999999999996</v>
      </c>
      <c r="J580" s="183">
        <f t="shared" si="8"/>
        <v>1.46</v>
      </c>
    </row>
    <row r="581" spans="2:10" x14ac:dyDescent="0.25">
      <c r="B581" s="179">
        <v>553</v>
      </c>
      <c r="C581" s="180">
        <v>33060299</v>
      </c>
      <c r="D581" s="180" t="s">
        <v>1551</v>
      </c>
      <c r="E581" s="180" t="s">
        <v>1379</v>
      </c>
      <c r="F581" s="181">
        <v>43668</v>
      </c>
      <c r="G581" s="181">
        <v>43709</v>
      </c>
      <c r="H581" s="182">
        <v>52377</v>
      </c>
      <c r="I581" s="183">
        <v>0.57999999999999996</v>
      </c>
      <c r="J581" s="183">
        <f t="shared" si="8"/>
        <v>30.38</v>
      </c>
    </row>
    <row r="582" spans="2:10" x14ac:dyDescent="0.25">
      <c r="B582" s="179">
        <v>554</v>
      </c>
      <c r="C582" s="180">
        <v>33060299</v>
      </c>
      <c r="D582" s="180" t="s">
        <v>1551</v>
      </c>
      <c r="E582" s="180" t="s">
        <v>1380</v>
      </c>
      <c r="F582" s="181">
        <v>43668</v>
      </c>
      <c r="G582" s="181">
        <v>43709</v>
      </c>
      <c r="H582" s="182">
        <v>1392</v>
      </c>
      <c r="I582" s="183">
        <v>0.57999999999999996</v>
      </c>
      <c r="J582" s="183">
        <f t="shared" si="8"/>
        <v>0.81</v>
      </c>
    </row>
    <row r="583" spans="2:10" x14ac:dyDescent="0.25">
      <c r="B583" s="179">
        <v>555</v>
      </c>
      <c r="C583" s="180">
        <v>33064325</v>
      </c>
      <c r="D583" s="180" t="s">
        <v>1552</v>
      </c>
      <c r="E583" s="180" t="s">
        <v>1379</v>
      </c>
      <c r="F583" s="181">
        <v>43633</v>
      </c>
      <c r="G583" s="181">
        <v>43646</v>
      </c>
      <c r="H583" s="182">
        <v>68</v>
      </c>
      <c r="I583" s="183">
        <v>0.57999999999999996</v>
      </c>
      <c r="J583" s="183">
        <f t="shared" si="8"/>
        <v>0.04</v>
      </c>
    </row>
    <row r="584" spans="2:10" x14ac:dyDescent="0.25">
      <c r="B584" s="179">
        <v>556</v>
      </c>
      <c r="C584" s="180">
        <v>33070374</v>
      </c>
      <c r="D584" s="180" t="s">
        <v>1553</v>
      </c>
      <c r="E584" s="180" t="s">
        <v>1374</v>
      </c>
      <c r="F584" s="181">
        <v>43640</v>
      </c>
      <c r="G584" s="181">
        <v>43646</v>
      </c>
      <c r="H584" s="182">
        <v>272</v>
      </c>
      <c r="I584" s="183">
        <v>0.57999999999999996</v>
      </c>
      <c r="J584" s="183">
        <f t="shared" si="8"/>
        <v>0.16</v>
      </c>
    </row>
    <row r="585" spans="2:10" x14ac:dyDescent="0.25">
      <c r="B585" s="179">
        <v>557</v>
      </c>
      <c r="C585" s="180">
        <v>33070374</v>
      </c>
      <c r="D585" s="180" t="s">
        <v>1553</v>
      </c>
      <c r="E585" s="180" t="s">
        <v>1383</v>
      </c>
      <c r="F585" s="181">
        <v>43640</v>
      </c>
      <c r="G585" s="181">
        <v>43646</v>
      </c>
      <c r="H585" s="182">
        <v>9</v>
      </c>
      <c r="I585" s="183">
        <v>0.57999999999999996</v>
      </c>
      <c r="J585" s="183">
        <f t="shared" si="8"/>
        <v>0.01</v>
      </c>
    </row>
    <row r="586" spans="2:10" x14ac:dyDescent="0.25">
      <c r="B586" s="179">
        <v>558</v>
      </c>
      <c r="C586" s="180">
        <v>33070374</v>
      </c>
      <c r="D586" s="180" t="s">
        <v>1553</v>
      </c>
      <c r="E586" s="180" t="s">
        <v>1376</v>
      </c>
      <c r="F586" s="181">
        <v>43640</v>
      </c>
      <c r="G586" s="181">
        <v>43646</v>
      </c>
      <c r="H586" s="182">
        <v>26</v>
      </c>
      <c r="I586" s="183">
        <v>0.57999999999999996</v>
      </c>
      <c r="J586" s="183">
        <f t="shared" si="8"/>
        <v>0.02</v>
      </c>
    </row>
    <row r="587" spans="2:10" x14ac:dyDescent="0.25">
      <c r="B587" s="179">
        <v>559</v>
      </c>
      <c r="C587" s="180">
        <v>33070374</v>
      </c>
      <c r="D587" s="180" t="s">
        <v>1553</v>
      </c>
      <c r="E587" s="180" t="s">
        <v>1378</v>
      </c>
      <c r="F587" s="181">
        <v>43640</v>
      </c>
      <c r="G587" s="181">
        <v>43646</v>
      </c>
      <c r="H587" s="182">
        <v>1</v>
      </c>
      <c r="I587" s="183">
        <v>0.57999999999999996</v>
      </c>
      <c r="J587" s="183">
        <f t="shared" si="8"/>
        <v>0</v>
      </c>
    </row>
    <row r="588" spans="2:10" x14ac:dyDescent="0.25">
      <c r="B588" s="179">
        <v>560</v>
      </c>
      <c r="C588" s="180">
        <v>33070374</v>
      </c>
      <c r="D588" s="180" t="s">
        <v>1553</v>
      </c>
      <c r="E588" s="180" t="s">
        <v>1379</v>
      </c>
      <c r="F588" s="181">
        <v>43640</v>
      </c>
      <c r="G588" s="181">
        <v>43646</v>
      </c>
      <c r="H588" s="182">
        <v>18</v>
      </c>
      <c r="I588" s="183">
        <v>0.57999999999999996</v>
      </c>
      <c r="J588" s="183">
        <f t="shared" si="8"/>
        <v>0.01</v>
      </c>
    </row>
    <row r="589" spans="2:10" x14ac:dyDescent="0.25">
      <c r="B589" s="179">
        <v>561</v>
      </c>
      <c r="C589" s="180">
        <v>33070374</v>
      </c>
      <c r="D589" s="180" t="s">
        <v>1553</v>
      </c>
      <c r="E589" s="180" t="s">
        <v>1380</v>
      </c>
      <c r="F589" s="181">
        <v>43640</v>
      </c>
      <c r="G589" s="181">
        <v>43646</v>
      </c>
      <c r="H589" s="182">
        <v>3</v>
      </c>
      <c r="I589" s="183">
        <v>0.57999999999999996</v>
      </c>
      <c r="J589" s="183">
        <f t="shared" si="8"/>
        <v>0</v>
      </c>
    </row>
    <row r="590" spans="2:10" x14ac:dyDescent="0.25">
      <c r="B590" s="179">
        <v>562</v>
      </c>
      <c r="C590" s="180">
        <v>33070374</v>
      </c>
      <c r="D590" s="180" t="s">
        <v>1553</v>
      </c>
      <c r="E590" s="180" t="s">
        <v>1371</v>
      </c>
      <c r="F590" s="181">
        <v>43640</v>
      </c>
      <c r="G590" s="181">
        <v>43646</v>
      </c>
      <c r="H590" s="182">
        <v>1</v>
      </c>
      <c r="I590" s="183">
        <v>0.57999999999999996</v>
      </c>
      <c r="J590" s="183">
        <f t="shared" si="8"/>
        <v>0</v>
      </c>
    </row>
    <row r="591" spans="2:10" x14ac:dyDescent="0.25">
      <c r="B591" s="179">
        <v>563</v>
      </c>
      <c r="C591" s="180">
        <v>33070374</v>
      </c>
      <c r="D591" s="180" t="s">
        <v>1553</v>
      </c>
      <c r="E591" s="180" t="s">
        <v>1381</v>
      </c>
      <c r="F591" s="181">
        <v>43640</v>
      </c>
      <c r="G591" s="181">
        <v>43646</v>
      </c>
      <c r="H591" s="182">
        <v>43</v>
      </c>
      <c r="I591" s="183">
        <v>0.57999999999999996</v>
      </c>
      <c r="J591" s="183">
        <f t="shared" si="8"/>
        <v>0.02</v>
      </c>
    </row>
    <row r="592" spans="2:10" x14ac:dyDescent="0.25">
      <c r="B592" s="179">
        <v>564</v>
      </c>
      <c r="C592" s="180">
        <v>33070374</v>
      </c>
      <c r="D592" s="180" t="s">
        <v>1553</v>
      </c>
      <c r="E592" s="180" t="s">
        <v>1385</v>
      </c>
      <c r="F592" s="181">
        <v>43640</v>
      </c>
      <c r="G592" s="181">
        <v>43646</v>
      </c>
      <c r="H592" s="182">
        <v>159</v>
      </c>
      <c r="I592" s="183">
        <v>0.57999999999999996</v>
      </c>
      <c r="J592" s="183">
        <f t="shared" si="8"/>
        <v>0.09</v>
      </c>
    </row>
    <row r="593" spans="2:10" x14ac:dyDescent="0.25">
      <c r="B593" s="179">
        <v>565</v>
      </c>
      <c r="C593" s="180">
        <v>33070374</v>
      </c>
      <c r="D593" s="180" t="s">
        <v>1553</v>
      </c>
      <c r="E593" s="180" t="s">
        <v>1372</v>
      </c>
      <c r="F593" s="181">
        <v>43640</v>
      </c>
      <c r="G593" s="181">
        <v>43646</v>
      </c>
      <c r="H593" s="182">
        <v>3</v>
      </c>
      <c r="I593" s="183">
        <v>0.57999999999999996</v>
      </c>
      <c r="J593" s="183">
        <f t="shared" si="8"/>
        <v>0</v>
      </c>
    </row>
    <row r="594" spans="2:10" x14ac:dyDescent="0.25">
      <c r="B594" s="179">
        <v>566</v>
      </c>
      <c r="C594" s="180">
        <v>33070374</v>
      </c>
      <c r="D594" s="180" t="s">
        <v>1553</v>
      </c>
      <c r="E594" s="180" t="s">
        <v>1386</v>
      </c>
      <c r="F594" s="181">
        <v>43640</v>
      </c>
      <c r="G594" s="181">
        <v>43646</v>
      </c>
      <c r="H594" s="182">
        <v>137</v>
      </c>
      <c r="I594" s="183">
        <v>0.57999999999999996</v>
      </c>
      <c r="J594" s="183">
        <f t="shared" si="8"/>
        <v>0.08</v>
      </c>
    </row>
    <row r="595" spans="2:10" x14ac:dyDescent="0.25">
      <c r="B595" s="179">
        <v>567</v>
      </c>
      <c r="C595" s="180">
        <v>33071767</v>
      </c>
      <c r="D595" s="180" t="s">
        <v>1554</v>
      </c>
      <c r="E595" s="180" t="s">
        <v>1379</v>
      </c>
      <c r="F595" s="181">
        <v>43560</v>
      </c>
      <c r="G595" s="181">
        <v>43737</v>
      </c>
      <c r="H595" s="182">
        <v>225482</v>
      </c>
      <c r="I595" s="183">
        <v>0.57999999999999996</v>
      </c>
      <c r="J595" s="183">
        <f t="shared" si="8"/>
        <v>130.78</v>
      </c>
    </row>
    <row r="596" spans="2:10" x14ac:dyDescent="0.25">
      <c r="B596" s="179">
        <v>568</v>
      </c>
      <c r="C596" s="180">
        <v>33071767</v>
      </c>
      <c r="D596" s="180" t="s">
        <v>1554</v>
      </c>
      <c r="E596" s="180" t="s">
        <v>1380</v>
      </c>
      <c r="F596" s="181">
        <v>43560</v>
      </c>
      <c r="G596" s="181">
        <v>43737</v>
      </c>
      <c r="H596" s="182">
        <v>7600</v>
      </c>
      <c r="I596" s="183">
        <v>0.57999999999999996</v>
      </c>
      <c r="J596" s="183">
        <f t="shared" si="8"/>
        <v>4.41</v>
      </c>
    </row>
    <row r="597" spans="2:10" x14ac:dyDescent="0.25">
      <c r="B597" s="179">
        <v>569</v>
      </c>
      <c r="C597" s="180">
        <v>33075155</v>
      </c>
      <c r="D597" s="180" t="s">
        <v>1555</v>
      </c>
      <c r="E597" s="180" t="s">
        <v>1374</v>
      </c>
      <c r="F597" s="181">
        <v>43556</v>
      </c>
      <c r="G597" s="181">
        <v>43737</v>
      </c>
      <c r="H597" s="182">
        <v>140625</v>
      </c>
      <c r="I597" s="183">
        <v>0.57999999999999996</v>
      </c>
      <c r="J597" s="183">
        <f t="shared" si="8"/>
        <v>81.56</v>
      </c>
    </row>
    <row r="598" spans="2:10" x14ac:dyDescent="0.25">
      <c r="B598" s="179">
        <v>570</v>
      </c>
      <c r="C598" s="180">
        <v>33075155</v>
      </c>
      <c r="D598" s="180" t="s">
        <v>1555</v>
      </c>
      <c r="E598" s="180" t="s">
        <v>1383</v>
      </c>
      <c r="F598" s="181">
        <v>43556</v>
      </c>
      <c r="G598" s="181">
        <v>43737</v>
      </c>
      <c r="H598" s="182">
        <v>6398</v>
      </c>
      <c r="I598" s="183">
        <v>0.57999999999999996</v>
      </c>
      <c r="J598" s="183">
        <f t="shared" si="8"/>
        <v>3.71</v>
      </c>
    </row>
    <row r="599" spans="2:10" x14ac:dyDescent="0.25">
      <c r="B599" s="179">
        <v>571</v>
      </c>
      <c r="C599" s="180">
        <v>33075155</v>
      </c>
      <c r="D599" s="180" t="s">
        <v>1555</v>
      </c>
      <c r="E599" s="180" t="s">
        <v>1376</v>
      </c>
      <c r="F599" s="181">
        <v>43556</v>
      </c>
      <c r="G599" s="181">
        <v>43737</v>
      </c>
      <c r="H599" s="182">
        <v>17968</v>
      </c>
      <c r="I599" s="183">
        <v>0.57999999999999996</v>
      </c>
      <c r="J599" s="183">
        <f t="shared" si="8"/>
        <v>10.42</v>
      </c>
    </row>
    <row r="600" spans="2:10" x14ac:dyDescent="0.25">
      <c r="B600" s="179">
        <v>572</v>
      </c>
      <c r="C600" s="180">
        <v>33075155</v>
      </c>
      <c r="D600" s="180" t="s">
        <v>1555</v>
      </c>
      <c r="E600" s="180" t="s">
        <v>1378</v>
      </c>
      <c r="F600" s="181">
        <v>43556</v>
      </c>
      <c r="G600" s="181">
        <v>43737</v>
      </c>
      <c r="H600" s="182">
        <v>525</v>
      </c>
      <c r="I600" s="183">
        <v>0.57999999999999996</v>
      </c>
      <c r="J600" s="183">
        <f t="shared" si="8"/>
        <v>0.3</v>
      </c>
    </row>
    <row r="601" spans="2:10" x14ac:dyDescent="0.25">
      <c r="B601" s="179">
        <v>573</v>
      </c>
      <c r="C601" s="180">
        <v>33075155</v>
      </c>
      <c r="D601" s="180" t="s">
        <v>1555</v>
      </c>
      <c r="E601" s="180" t="s">
        <v>1379</v>
      </c>
      <c r="F601" s="181">
        <v>43556</v>
      </c>
      <c r="G601" s="181">
        <v>43737</v>
      </c>
      <c r="H601" s="182">
        <v>17443</v>
      </c>
      <c r="I601" s="183">
        <v>0.57999999999999996</v>
      </c>
      <c r="J601" s="183">
        <f t="shared" si="8"/>
        <v>10.119999999999999</v>
      </c>
    </row>
    <row r="602" spans="2:10" x14ac:dyDescent="0.25">
      <c r="B602" s="179">
        <v>574</v>
      </c>
      <c r="C602" s="180">
        <v>33075155</v>
      </c>
      <c r="D602" s="180" t="s">
        <v>1555</v>
      </c>
      <c r="E602" s="180" t="s">
        <v>1380</v>
      </c>
      <c r="F602" s="181">
        <v>43556</v>
      </c>
      <c r="G602" s="181">
        <v>43737</v>
      </c>
      <c r="H602" s="182">
        <v>2291</v>
      </c>
      <c r="I602" s="183">
        <v>0.57999999999999996</v>
      </c>
      <c r="J602" s="183">
        <f t="shared" si="8"/>
        <v>1.33</v>
      </c>
    </row>
    <row r="603" spans="2:10" x14ac:dyDescent="0.25">
      <c r="B603" s="179">
        <v>575</v>
      </c>
      <c r="C603" s="180">
        <v>33075155</v>
      </c>
      <c r="D603" s="180" t="s">
        <v>1555</v>
      </c>
      <c r="E603" s="180" t="s">
        <v>1371</v>
      </c>
      <c r="F603" s="181">
        <v>43556</v>
      </c>
      <c r="G603" s="181">
        <v>43737</v>
      </c>
      <c r="H603" s="182">
        <v>166</v>
      </c>
      <c r="I603" s="183">
        <v>0.57999999999999996</v>
      </c>
      <c r="J603" s="183">
        <f t="shared" si="8"/>
        <v>0.1</v>
      </c>
    </row>
    <row r="604" spans="2:10" x14ac:dyDescent="0.25">
      <c r="B604" s="179">
        <v>576</v>
      </c>
      <c r="C604" s="180">
        <v>33075155</v>
      </c>
      <c r="D604" s="180" t="s">
        <v>1555</v>
      </c>
      <c r="E604" s="180" t="s">
        <v>1381</v>
      </c>
      <c r="F604" s="181">
        <v>43556</v>
      </c>
      <c r="G604" s="181">
        <v>43737</v>
      </c>
      <c r="H604" s="182">
        <v>23289</v>
      </c>
      <c r="I604" s="183">
        <v>0.57999999999999996</v>
      </c>
      <c r="J604" s="183">
        <f t="shared" ref="J604:J667" si="9">ROUND(H604*(I604/1000),2)</f>
        <v>13.51</v>
      </c>
    </row>
    <row r="605" spans="2:10" x14ac:dyDescent="0.25">
      <c r="B605" s="179">
        <v>577</v>
      </c>
      <c r="C605" s="180">
        <v>33075155</v>
      </c>
      <c r="D605" s="180" t="s">
        <v>1555</v>
      </c>
      <c r="E605" s="180" t="s">
        <v>1385</v>
      </c>
      <c r="F605" s="181">
        <v>43556</v>
      </c>
      <c r="G605" s="181">
        <v>43737</v>
      </c>
      <c r="H605" s="182">
        <v>110794</v>
      </c>
      <c r="I605" s="183">
        <v>0.57999999999999996</v>
      </c>
      <c r="J605" s="183">
        <f t="shared" si="9"/>
        <v>64.260000000000005</v>
      </c>
    </row>
    <row r="606" spans="2:10" x14ac:dyDescent="0.25">
      <c r="B606" s="179">
        <v>578</v>
      </c>
      <c r="C606" s="180">
        <v>33075155</v>
      </c>
      <c r="D606" s="180" t="s">
        <v>1555</v>
      </c>
      <c r="E606" s="180" t="s">
        <v>1372</v>
      </c>
      <c r="F606" s="181">
        <v>43556</v>
      </c>
      <c r="G606" s="181">
        <v>43737</v>
      </c>
      <c r="H606" s="182">
        <v>1990</v>
      </c>
      <c r="I606" s="183">
        <v>0.57999999999999996</v>
      </c>
      <c r="J606" s="183">
        <f t="shared" si="9"/>
        <v>1.1499999999999999</v>
      </c>
    </row>
    <row r="607" spans="2:10" x14ac:dyDescent="0.25">
      <c r="B607" s="179">
        <v>579</v>
      </c>
      <c r="C607" s="180">
        <v>33075155</v>
      </c>
      <c r="D607" s="180" t="s">
        <v>1555</v>
      </c>
      <c r="E607" s="180" t="s">
        <v>1386</v>
      </c>
      <c r="F607" s="181">
        <v>43556</v>
      </c>
      <c r="G607" s="181">
        <v>43737</v>
      </c>
      <c r="H607" s="182">
        <v>135137</v>
      </c>
      <c r="I607" s="183">
        <v>0.57999999999999996</v>
      </c>
      <c r="J607" s="183">
        <f t="shared" si="9"/>
        <v>78.38</v>
      </c>
    </row>
    <row r="608" spans="2:10" x14ac:dyDescent="0.25">
      <c r="B608" s="179">
        <v>580</v>
      </c>
      <c r="C608" s="180">
        <v>33077514</v>
      </c>
      <c r="D608" s="180" t="s">
        <v>1556</v>
      </c>
      <c r="E608" s="180" t="s">
        <v>1374</v>
      </c>
      <c r="F608" s="181">
        <v>43662</v>
      </c>
      <c r="G608" s="181">
        <v>43737</v>
      </c>
      <c r="H608" s="182">
        <v>40963</v>
      </c>
      <c r="I608" s="183">
        <v>0.57999999999999996</v>
      </c>
      <c r="J608" s="183">
        <f t="shared" si="9"/>
        <v>23.76</v>
      </c>
    </row>
    <row r="609" spans="2:10" x14ac:dyDescent="0.25">
      <c r="B609" s="179">
        <v>581</v>
      </c>
      <c r="C609" s="180">
        <v>33077514</v>
      </c>
      <c r="D609" s="180" t="s">
        <v>1556</v>
      </c>
      <c r="E609" s="180" t="s">
        <v>1383</v>
      </c>
      <c r="F609" s="181">
        <v>43662</v>
      </c>
      <c r="G609" s="181">
        <v>43737</v>
      </c>
      <c r="H609" s="182">
        <v>1366</v>
      </c>
      <c r="I609" s="183">
        <v>0.57999999999999996</v>
      </c>
      <c r="J609" s="183">
        <f t="shared" si="9"/>
        <v>0.79</v>
      </c>
    </row>
    <row r="610" spans="2:10" x14ac:dyDescent="0.25">
      <c r="B610" s="179">
        <v>582</v>
      </c>
      <c r="C610" s="180">
        <v>33077514</v>
      </c>
      <c r="D610" s="180" t="s">
        <v>1556</v>
      </c>
      <c r="E610" s="180" t="s">
        <v>1376</v>
      </c>
      <c r="F610" s="181">
        <v>43662</v>
      </c>
      <c r="G610" s="181">
        <v>43737</v>
      </c>
      <c r="H610" s="182">
        <v>5175</v>
      </c>
      <c r="I610" s="183">
        <v>0.57999999999999996</v>
      </c>
      <c r="J610" s="183">
        <f t="shared" si="9"/>
        <v>3</v>
      </c>
    </row>
    <row r="611" spans="2:10" x14ac:dyDescent="0.25">
      <c r="B611" s="179">
        <v>583</v>
      </c>
      <c r="C611" s="180">
        <v>33077514</v>
      </c>
      <c r="D611" s="180" t="s">
        <v>1556</v>
      </c>
      <c r="E611" s="180" t="s">
        <v>1378</v>
      </c>
      <c r="F611" s="181">
        <v>43662</v>
      </c>
      <c r="G611" s="181">
        <v>43737</v>
      </c>
      <c r="H611" s="182">
        <v>97</v>
      </c>
      <c r="I611" s="183">
        <v>0.57999999999999996</v>
      </c>
      <c r="J611" s="183">
        <f t="shared" si="9"/>
        <v>0.06</v>
      </c>
    </row>
    <row r="612" spans="2:10" x14ac:dyDescent="0.25">
      <c r="B612" s="179">
        <v>584</v>
      </c>
      <c r="C612" s="180">
        <v>33077514</v>
      </c>
      <c r="D612" s="180" t="s">
        <v>1556</v>
      </c>
      <c r="E612" s="180" t="s">
        <v>1379</v>
      </c>
      <c r="F612" s="181">
        <v>43662</v>
      </c>
      <c r="G612" s="181">
        <v>43737</v>
      </c>
      <c r="H612" s="182">
        <v>5492</v>
      </c>
      <c r="I612" s="183">
        <v>0.57999999999999996</v>
      </c>
      <c r="J612" s="183">
        <f t="shared" si="9"/>
        <v>3.19</v>
      </c>
    </row>
    <row r="613" spans="2:10" x14ac:dyDescent="0.25">
      <c r="B613" s="179">
        <v>585</v>
      </c>
      <c r="C613" s="180">
        <v>33077514</v>
      </c>
      <c r="D613" s="180" t="s">
        <v>1556</v>
      </c>
      <c r="E613" s="180" t="s">
        <v>1380</v>
      </c>
      <c r="F613" s="181">
        <v>43662</v>
      </c>
      <c r="G613" s="181">
        <v>43737</v>
      </c>
      <c r="H613" s="182">
        <v>657</v>
      </c>
      <c r="I613" s="183">
        <v>0.57999999999999996</v>
      </c>
      <c r="J613" s="183">
        <f t="shared" si="9"/>
        <v>0.38</v>
      </c>
    </row>
    <row r="614" spans="2:10" x14ac:dyDescent="0.25">
      <c r="B614" s="179">
        <v>586</v>
      </c>
      <c r="C614" s="180">
        <v>33077514</v>
      </c>
      <c r="D614" s="180" t="s">
        <v>1556</v>
      </c>
      <c r="E614" s="180" t="s">
        <v>1371</v>
      </c>
      <c r="F614" s="181">
        <v>43662</v>
      </c>
      <c r="G614" s="181">
        <v>43737</v>
      </c>
      <c r="H614" s="182">
        <v>33</v>
      </c>
      <c r="I614" s="183">
        <v>0.57999999999999996</v>
      </c>
      <c r="J614" s="183">
        <f t="shared" si="9"/>
        <v>0.02</v>
      </c>
    </row>
    <row r="615" spans="2:10" x14ac:dyDescent="0.25">
      <c r="B615" s="179">
        <v>587</v>
      </c>
      <c r="C615" s="180">
        <v>33077514</v>
      </c>
      <c r="D615" s="180" t="s">
        <v>1556</v>
      </c>
      <c r="E615" s="180" t="s">
        <v>1381</v>
      </c>
      <c r="F615" s="181">
        <v>43662</v>
      </c>
      <c r="G615" s="181">
        <v>43737</v>
      </c>
      <c r="H615" s="182">
        <v>7494</v>
      </c>
      <c r="I615" s="183">
        <v>0.57999999999999996</v>
      </c>
      <c r="J615" s="183">
        <f t="shared" si="9"/>
        <v>4.3499999999999996</v>
      </c>
    </row>
    <row r="616" spans="2:10" x14ac:dyDescent="0.25">
      <c r="B616" s="179">
        <v>588</v>
      </c>
      <c r="C616" s="180">
        <v>33077514</v>
      </c>
      <c r="D616" s="180" t="s">
        <v>1556</v>
      </c>
      <c r="E616" s="180" t="s">
        <v>1385</v>
      </c>
      <c r="F616" s="181">
        <v>43662</v>
      </c>
      <c r="G616" s="181">
        <v>43737</v>
      </c>
      <c r="H616" s="182">
        <v>31437</v>
      </c>
      <c r="I616" s="183">
        <v>0.57999999999999996</v>
      </c>
      <c r="J616" s="183">
        <f t="shared" si="9"/>
        <v>18.23</v>
      </c>
    </row>
    <row r="617" spans="2:10" x14ac:dyDescent="0.25">
      <c r="B617" s="179">
        <v>589</v>
      </c>
      <c r="C617" s="180">
        <v>33077514</v>
      </c>
      <c r="D617" s="180" t="s">
        <v>1556</v>
      </c>
      <c r="E617" s="180" t="s">
        <v>1372</v>
      </c>
      <c r="F617" s="181">
        <v>43662</v>
      </c>
      <c r="G617" s="181">
        <v>43737</v>
      </c>
      <c r="H617" s="182">
        <v>680</v>
      </c>
      <c r="I617" s="183">
        <v>0.57999999999999996</v>
      </c>
      <c r="J617" s="183">
        <f t="shared" si="9"/>
        <v>0.39</v>
      </c>
    </row>
    <row r="618" spans="2:10" x14ac:dyDescent="0.25">
      <c r="B618" s="179">
        <v>590</v>
      </c>
      <c r="C618" s="180">
        <v>33077514</v>
      </c>
      <c r="D618" s="180" t="s">
        <v>1556</v>
      </c>
      <c r="E618" s="180" t="s">
        <v>1386</v>
      </c>
      <c r="F618" s="181">
        <v>43662</v>
      </c>
      <c r="G618" s="181">
        <v>43737</v>
      </c>
      <c r="H618" s="182">
        <v>37038</v>
      </c>
      <c r="I618" s="183">
        <v>0.57999999999999996</v>
      </c>
      <c r="J618" s="183">
        <f t="shared" si="9"/>
        <v>21.48</v>
      </c>
    </row>
    <row r="619" spans="2:10" x14ac:dyDescent="0.25">
      <c r="B619" s="179">
        <v>591</v>
      </c>
      <c r="C619" s="180">
        <v>33077547</v>
      </c>
      <c r="D619" s="180" t="s">
        <v>1557</v>
      </c>
      <c r="E619" s="180" t="s">
        <v>1379</v>
      </c>
      <c r="F619" s="181">
        <v>43570</v>
      </c>
      <c r="G619" s="181">
        <v>43646</v>
      </c>
      <c r="H619" s="182">
        <v>572</v>
      </c>
      <c r="I619" s="183">
        <v>0.57999999999999996</v>
      </c>
      <c r="J619" s="183">
        <f t="shared" si="9"/>
        <v>0.33</v>
      </c>
    </row>
    <row r="620" spans="2:10" x14ac:dyDescent="0.25">
      <c r="B620" s="179">
        <v>592</v>
      </c>
      <c r="C620" s="180">
        <v>33077547</v>
      </c>
      <c r="D620" s="180" t="s">
        <v>1557</v>
      </c>
      <c r="E620" s="180" t="s">
        <v>1380</v>
      </c>
      <c r="F620" s="181">
        <v>43570</v>
      </c>
      <c r="G620" s="181">
        <v>43646</v>
      </c>
      <c r="H620" s="182">
        <v>46</v>
      </c>
      <c r="I620" s="183">
        <v>0.57999999999999996</v>
      </c>
      <c r="J620" s="183">
        <f t="shared" si="9"/>
        <v>0.03</v>
      </c>
    </row>
    <row r="621" spans="2:10" x14ac:dyDescent="0.25">
      <c r="B621" s="179">
        <v>593</v>
      </c>
      <c r="C621" s="180">
        <v>33078995</v>
      </c>
      <c r="D621" s="180" t="s">
        <v>1558</v>
      </c>
      <c r="E621" s="180" t="s">
        <v>1374</v>
      </c>
      <c r="F621" s="181">
        <v>43556</v>
      </c>
      <c r="G621" s="181">
        <v>43709</v>
      </c>
      <c r="H621" s="182">
        <v>39803</v>
      </c>
      <c r="I621" s="183">
        <v>0.57999999999999996</v>
      </c>
      <c r="J621" s="183">
        <f t="shared" si="9"/>
        <v>23.09</v>
      </c>
    </row>
    <row r="622" spans="2:10" x14ac:dyDescent="0.25">
      <c r="B622" s="179">
        <v>594</v>
      </c>
      <c r="C622" s="180">
        <v>33078995</v>
      </c>
      <c r="D622" s="180" t="s">
        <v>1558</v>
      </c>
      <c r="E622" s="180" t="s">
        <v>1383</v>
      </c>
      <c r="F622" s="181">
        <v>43556</v>
      </c>
      <c r="G622" s="181">
        <v>43709</v>
      </c>
      <c r="H622" s="182">
        <v>1149</v>
      </c>
      <c r="I622" s="183">
        <v>0.57999999999999996</v>
      </c>
      <c r="J622" s="183">
        <f t="shared" si="9"/>
        <v>0.67</v>
      </c>
    </row>
    <row r="623" spans="2:10" x14ac:dyDescent="0.25">
      <c r="B623" s="179">
        <v>595</v>
      </c>
      <c r="C623" s="180">
        <v>33078995</v>
      </c>
      <c r="D623" s="180" t="s">
        <v>1558</v>
      </c>
      <c r="E623" s="180" t="s">
        <v>1376</v>
      </c>
      <c r="F623" s="181">
        <v>43556</v>
      </c>
      <c r="G623" s="181">
        <v>43709</v>
      </c>
      <c r="H623" s="182">
        <v>4988</v>
      </c>
      <c r="I623" s="183">
        <v>0.57999999999999996</v>
      </c>
      <c r="J623" s="183">
        <f t="shared" si="9"/>
        <v>2.89</v>
      </c>
    </row>
    <row r="624" spans="2:10" x14ac:dyDescent="0.25">
      <c r="B624" s="179">
        <v>596</v>
      </c>
      <c r="C624" s="180">
        <v>33078995</v>
      </c>
      <c r="D624" s="180" t="s">
        <v>1558</v>
      </c>
      <c r="E624" s="180" t="s">
        <v>1378</v>
      </c>
      <c r="F624" s="181">
        <v>43556</v>
      </c>
      <c r="G624" s="181">
        <v>43709</v>
      </c>
      <c r="H624" s="182">
        <v>87</v>
      </c>
      <c r="I624" s="183">
        <v>0.57999999999999996</v>
      </c>
      <c r="J624" s="183">
        <f t="shared" si="9"/>
        <v>0.05</v>
      </c>
    </row>
    <row r="625" spans="2:10" x14ac:dyDescent="0.25">
      <c r="B625" s="179">
        <v>597</v>
      </c>
      <c r="C625" s="180">
        <v>33078995</v>
      </c>
      <c r="D625" s="180" t="s">
        <v>1558</v>
      </c>
      <c r="E625" s="180" t="s">
        <v>1379</v>
      </c>
      <c r="F625" s="181">
        <v>43556</v>
      </c>
      <c r="G625" s="181">
        <v>43709</v>
      </c>
      <c r="H625" s="182">
        <v>5235</v>
      </c>
      <c r="I625" s="183">
        <v>0.57999999999999996</v>
      </c>
      <c r="J625" s="183">
        <f t="shared" si="9"/>
        <v>3.04</v>
      </c>
    </row>
    <row r="626" spans="2:10" x14ac:dyDescent="0.25">
      <c r="B626" s="179">
        <v>598</v>
      </c>
      <c r="C626" s="180">
        <v>33078995</v>
      </c>
      <c r="D626" s="180" t="s">
        <v>1558</v>
      </c>
      <c r="E626" s="180" t="s">
        <v>1380</v>
      </c>
      <c r="F626" s="181">
        <v>43556</v>
      </c>
      <c r="G626" s="181">
        <v>43709</v>
      </c>
      <c r="H626" s="182">
        <v>706</v>
      </c>
      <c r="I626" s="183">
        <v>0.57999999999999996</v>
      </c>
      <c r="J626" s="183">
        <f t="shared" si="9"/>
        <v>0.41</v>
      </c>
    </row>
    <row r="627" spans="2:10" x14ac:dyDescent="0.25">
      <c r="B627" s="179">
        <v>599</v>
      </c>
      <c r="C627" s="180">
        <v>33078995</v>
      </c>
      <c r="D627" s="180" t="s">
        <v>1558</v>
      </c>
      <c r="E627" s="180" t="s">
        <v>1371</v>
      </c>
      <c r="F627" s="181">
        <v>43556</v>
      </c>
      <c r="G627" s="181">
        <v>43709</v>
      </c>
      <c r="H627" s="182">
        <v>40</v>
      </c>
      <c r="I627" s="183">
        <v>0.57999999999999996</v>
      </c>
      <c r="J627" s="183">
        <f t="shared" si="9"/>
        <v>0.02</v>
      </c>
    </row>
    <row r="628" spans="2:10" x14ac:dyDescent="0.25">
      <c r="B628" s="179">
        <v>600</v>
      </c>
      <c r="C628" s="180">
        <v>33078995</v>
      </c>
      <c r="D628" s="180" t="s">
        <v>1558</v>
      </c>
      <c r="E628" s="180" t="s">
        <v>1381</v>
      </c>
      <c r="F628" s="181">
        <v>43556</v>
      </c>
      <c r="G628" s="181">
        <v>43709</v>
      </c>
      <c r="H628" s="182">
        <v>6973</v>
      </c>
      <c r="I628" s="183">
        <v>0.57999999999999996</v>
      </c>
      <c r="J628" s="183">
        <f t="shared" si="9"/>
        <v>4.04</v>
      </c>
    </row>
    <row r="629" spans="2:10" x14ac:dyDescent="0.25">
      <c r="B629" s="179">
        <v>601</v>
      </c>
      <c r="C629" s="180">
        <v>33078995</v>
      </c>
      <c r="D629" s="180" t="s">
        <v>1558</v>
      </c>
      <c r="E629" s="180" t="s">
        <v>1385</v>
      </c>
      <c r="F629" s="181">
        <v>43556</v>
      </c>
      <c r="G629" s="181">
        <v>43709</v>
      </c>
      <c r="H629" s="182">
        <v>29775</v>
      </c>
      <c r="I629" s="183">
        <v>0.57999999999999996</v>
      </c>
      <c r="J629" s="183">
        <f t="shared" si="9"/>
        <v>17.27</v>
      </c>
    </row>
    <row r="630" spans="2:10" x14ac:dyDescent="0.25">
      <c r="B630" s="179">
        <v>602</v>
      </c>
      <c r="C630" s="180">
        <v>33078995</v>
      </c>
      <c r="D630" s="180" t="s">
        <v>1558</v>
      </c>
      <c r="E630" s="180" t="s">
        <v>1372</v>
      </c>
      <c r="F630" s="181">
        <v>43556</v>
      </c>
      <c r="G630" s="181">
        <v>43709</v>
      </c>
      <c r="H630" s="182">
        <v>594</v>
      </c>
      <c r="I630" s="183">
        <v>0.57999999999999996</v>
      </c>
      <c r="J630" s="183">
        <f t="shared" si="9"/>
        <v>0.34</v>
      </c>
    </row>
    <row r="631" spans="2:10" x14ac:dyDescent="0.25">
      <c r="B631" s="179">
        <v>603</v>
      </c>
      <c r="C631" s="180">
        <v>33078995</v>
      </c>
      <c r="D631" s="180" t="s">
        <v>1558</v>
      </c>
      <c r="E631" s="180" t="s">
        <v>1386</v>
      </c>
      <c r="F631" s="181">
        <v>43556</v>
      </c>
      <c r="G631" s="181">
        <v>43709</v>
      </c>
      <c r="H631" s="182">
        <v>35497</v>
      </c>
      <c r="I631" s="183">
        <v>0.57999999999999996</v>
      </c>
      <c r="J631" s="183">
        <f t="shared" si="9"/>
        <v>20.59</v>
      </c>
    </row>
    <row r="632" spans="2:10" x14ac:dyDescent="0.25">
      <c r="B632" s="179">
        <v>604</v>
      </c>
      <c r="C632" s="180">
        <v>33085539</v>
      </c>
      <c r="D632" s="180" t="s">
        <v>1559</v>
      </c>
      <c r="E632" s="180" t="s">
        <v>1374</v>
      </c>
      <c r="F632" s="181">
        <v>43647</v>
      </c>
      <c r="G632" s="181">
        <v>43677</v>
      </c>
      <c r="H632" s="182">
        <v>189204</v>
      </c>
      <c r="I632" s="183">
        <v>0.57999999999999996</v>
      </c>
      <c r="J632" s="183">
        <f t="shared" si="9"/>
        <v>109.74</v>
      </c>
    </row>
    <row r="633" spans="2:10" x14ac:dyDescent="0.25">
      <c r="B633" s="179">
        <v>605</v>
      </c>
      <c r="C633" s="180">
        <v>33085539</v>
      </c>
      <c r="D633" s="180" t="s">
        <v>1559</v>
      </c>
      <c r="E633" s="180" t="s">
        <v>1376</v>
      </c>
      <c r="F633" s="181">
        <v>43647</v>
      </c>
      <c r="G633" s="181">
        <v>43677</v>
      </c>
      <c r="H633" s="182">
        <v>68099</v>
      </c>
      <c r="I633" s="183">
        <v>0.57999999999999996</v>
      </c>
      <c r="J633" s="183">
        <f t="shared" si="9"/>
        <v>39.5</v>
      </c>
    </row>
    <row r="634" spans="2:10" x14ac:dyDescent="0.25">
      <c r="B634" s="179">
        <v>606</v>
      </c>
      <c r="C634" s="180">
        <v>33085539</v>
      </c>
      <c r="D634" s="180" t="s">
        <v>1559</v>
      </c>
      <c r="E634" s="180" t="s">
        <v>1379</v>
      </c>
      <c r="F634" s="181">
        <v>43647</v>
      </c>
      <c r="G634" s="181">
        <v>43677</v>
      </c>
      <c r="H634" s="182">
        <v>17101</v>
      </c>
      <c r="I634" s="183">
        <v>0.57999999999999996</v>
      </c>
      <c r="J634" s="183">
        <f t="shared" si="9"/>
        <v>9.92</v>
      </c>
    </row>
    <row r="635" spans="2:10" x14ac:dyDescent="0.25">
      <c r="B635" s="179">
        <v>607</v>
      </c>
      <c r="C635" s="180">
        <v>33085539</v>
      </c>
      <c r="D635" s="180" t="s">
        <v>1559</v>
      </c>
      <c r="E635" s="180" t="s">
        <v>1385</v>
      </c>
      <c r="F635" s="181">
        <v>43647</v>
      </c>
      <c r="G635" s="181">
        <v>43677</v>
      </c>
      <c r="H635" s="182">
        <v>46906</v>
      </c>
      <c r="I635" s="183">
        <v>0.57999999999999996</v>
      </c>
      <c r="J635" s="183">
        <f t="shared" si="9"/>
        <v>27.21</v>
      </c>
    </row>
    <row r="636" spans="2:10" x14ac:dyDescent="0.25">
      <c r="B636" s="179">
        <v>608</v>
      </c>
      <c r="C636" s="180">
        <v>33085539</v>
      </c>
      <c r="D636" s="180" t="s">
        <v>1559</v>
      </c>
      <c r="E636" s="180" t="s">
        <v>1386</v>
      </c>
      <c r="F636" s="181">
        <v>43647</v>
      </c>
      <c r="G636" s="181">
        <v>43677</v>
      </c>
      <c r="H636" s="182">
        <v>150687</v>
      </c>
      <c r="I636" s="183">
        <v>0.57999999999999996</v>
      </c>
      <c r="J636" s="183">
        <f t="shared" si="9"/>
        <v>87.4</v>
      </c>
    </row>
    <row r="637" spans="2:10" x14ac:dyDescent="0.25">
      <c r="B637" s="179">
        <v>609</v>
      </c>
      <c r="C637" s="180">
        <v>33098951</v>
      </c>
      <c r="D637" s="180" t="s">
        <v>1560</v>
      </c>
      <c r="E637" s="180" t="s">
        <v>1374</v>
      </c>
      <c r="F637" s="181">
        <v>43640</v>
      </c>
      <c r="G637" s="181">
        <v>43646</v>
      </c>
      <c r="H637" s="182">
        <v>155</v>
      </c>
      <c r="I637" s="183">
        <v>0.57999999999999996</v>
      </c>
      <c r="J637" s="183">
        <f t="shared" si="9"/>
        <v>0.09</v>
      </c>
    </row>
    <row r="638" spans="2:10" x14ac:dyDescent="0.25">
      <c r="B638" s="179">
        <v>610</v>
      </c>
      <c r="C638" s="180">
        <v>33098951</v>
      </c>
      <c r="D638" s="180" t="s">
        <v>1560</v>
      </c>
      <c r="E638" s="180" t="s">
        <v>1383</v>
      </c>
      <c r="F638" s="181">
        <v>43640</v>
      </c>
      <c r="G638" s="181">
        <v>43646</v>
      </c>
      <c r="H638" s="182">
        <v>3</v>
      </c>
      <c r="I638" s="183">
        <v>0.57999999999999996</v>
      </c>
      <c r="J638" s="183">
        <f t="shared" si="9"/>
        <v>0</v>
      </c>
    </row>
    <row r="639" spans="2:10" x14ac:dyDescent="0.25">
      <c r="B639" s="179">
        <v>611</v>
      </c>
      <c r="C639" s="180">
        <v>33098951</v>
      </c>
      <c r="D639" s="180" t="s">
        <v>1560</v>
      </c>
      <c r="E639" s="180" t="s">
        <v>1376</v>
      </c>
      <c r="F639" s="181">
        <v>43640</v>
      </c>
      <c r="G639" s="181">
        <v>43646</v>
      </c>
      <c r="H639" s="182">
        <v>20</v>
      </c>
      <c r="I639" s="183">
        <v>0.57999999999999996</v>
      </c>
      <c r="J639" s="183">
        <f t="shared" si="9"/>
        <v>0.01</v>
      </c>
    </row>
    <row r="640" spans="2:10" x14ac:dyDescent="0.25">
      <c r="B640" s="179">
        <v>612</v>
      </c>
      <c r="C640" s="180">
        <v>33098951</v>
      </c>
      <c r="D640" s="180" t="s">
        <v>1560</v>
      </c>
      <c r="E640" s="180" t="s">
        <v>1379</v>
      </c>
      <c r="F640" s="181">
        <v>43640</v>
      </c>
      <c r="G640" s="181">
        <v>43646</v>
      </c>
      <c r="H640" s="182">
        <v>9</v>
      </c>
      <c r="I640" s="183">
        <v>0.57999999999999996</v>
      </c>
      <c r="J640" s="183">
        <f t="shared" si="9"/>
        <v>0.01</v>
      </c>
    </row>
    <row r="641" spans="2:10" x14ac:dyDescent="0.25">
      <c r="B641" s="179">
        <v>613</v>
      </c>
      <c r="C641" s="180">
        <v>33098951</v>
      </c>
      <c r="D641" s="180" t="s">
        <v>1560</v>
      </c>
      <c r="E641" s="180" t="s">
        <v>1381</v>
      </c>
      <c r="F641" s="181">
        <v>43640</v>
      </c>
      <c r="G641" s="181">
        <v>43646</v>
      </c>
      <c r="H641" s="182">
        <v>28</v>
      </c>
      <c r="I641" s="183">
        <v>0.57999999999999996</v>
      </c>
      <c r="J641" s="183">
        <f t="shared" si="9"/>
        <v>0.02</v>
      </c>
    </row>
    <row r="642" spans="2:10" x14ac:dyDescent="0.25">
      <c r="B642" s="179">
        <v>614</v>
      </c>
      <c r="C642" s="180">
        <v>33098951</v>
      </c>
      <c r="D642" s="180" t="s">
        <v>1560</v>
      </c>
      <c r="E642" s="180" t="s">
        <v>1385</v>
      </c>
      <c r="F642" s="181">
        <v>43640</v>
      </c>
      <c r="G642" s="181">
        <v>43646</v>
      </c>
      <c r="H642" s="182">
        <v>60</v>
      </c>
      <c r="I642" s="183">
        <v>0.57999999999999996</v>
      </c>
      <c r="J642" s="183">
        <f t="shared" si="9"/>
        <v>0.03</v>
      </c>
    </row>
    <row r="643" spans="2:10" x14ac:dyDescent="0.25">
      <c r="B643" s="179">
        <v>615</v>
      </c>
      <c r="C643" s="180">
        <v>33098951</v>
      </c>
      <c r="D643" s="180" t="s">
        <v>1560</v>
      </c>
      <c r="E643" s="180" t="s">
        <v>1386</v>
      </c>
      <c r="F643" s="181">
        <v>43640</v>
      </c>
      <c r="G643" s="181">
        <v>43646</v>
      </c>
      <c r="H643" s="182">
        <v>66</v>
      </c>
      <c r="I643" s="183">
        <v>0.57999999999999996</v>
      </c>
      <c r="J643" s="183">
        <f t="shared" si="9"/>
        <v>0.04</v>
      </c>
    </row>
    <row r="644" spans="2:10" x14ac:dyDescent="0.25">
      <c r="B644" s="179">
        <v>616</v>
      </c>
      <c r="C644" s="180">
        <v>33105812</v>
      </c>
      <c r="D644" s="180" t="s">
        <v>1561</v>
      </c>
      <c r="E644" s="180" t="s">
        <v>1379</v>
      </c>
      <c r="F644" s="181">
        <v>43563</v>
      </c>
      <c r="G644" s="181">
        <v>43737</v>
      </c>
      <c r="H644" s="182">
        <v>1450654</v>
      </c>
      <c r="I644" s="183">
        <v>0.57999999999999996</v>
      </c>
      <c r="J644" s="183">
        <f t="shared" si="9"/>
        <v>841.38</v>
      </c>
    </row>
    <row r="645" spans="2:10" x14ac:dyDescent="0.25">
      <c r="B645" s="179">
        <v>617</v>
      </c>
      <c r="C645" s="180">
        <v>33105812</v>
      </c>
      <c r="D645" s="180" t="s">
        <v>1561</v>
      </c>
      <c r="E645" s="180" t="s">
        <v>1380</v>
      </c>
      <c r="F645" s="181">
        <v>43563</v>
      </c>
      <c r="G645" s="181">
        <v>43737</v>
      </c>
      <c r="H645" s="182">
        <v>251415</v>
      </c>
      <c r="I645" s="183">
        <v>0.57999999999999996</v>
      </c>
      <c r="J645" s="183">
        <f t="shared" si="9"/>
        <v>145.82</v>
      </c>
    </row>
    <row r="646" spans="2:10" x14ac:dyDescent="0.25">
      <c r="B646" s="179">
        <v>618</v>
      </c>
      <c r="C646" s="180">
        <v>33107722</v>
      </c>
      <c r="D646" s="180" t="s">
        <v>1562</v>
      </c>
      <c r="E646" s="180" t="s">
        <v>1374</v>
      </c>
      <c r="F646" s="181">
        <v>43556</v>
      </c>
      <c r="G646" s="181">
        <v>43576</v>
      </c>
      <c r="H646" s="182">
        <v>16</v>
      </c>
      <c r="I646" s="183">
        <v>0.57999999999999996</v>
      </c>
      <c r="J646" s="183">
        <f t="shared" si="9"/>
        <v>0.01</v>
      </c>
    </row>
    <row r="647" spans="2:10" x14ac:dyDescent="0.25">
      <c r="B647" s="179">
        <v>619</v>
      </c>
      <c r="C647" s="180">
        <v>33107722</v>
      </c>
      <c r="D647" s="180" t="s">
        <v>1562</v>
      </c>
      <c r="E647" s="180" t="s">
        <v>1376</v>
      </c>
      <c r="F647" s="181">
        <v>43556</v>
      </c>
      <c r="G647" s="181">
        <v>43576</v>
      </c>
      <c r="H647" s="182">
        <v>2</v>
      </c>
      <c r="I647" s="183">
        <v>0.57999999999999996</v>
      </c>
      <c r="J647" s="183">
        <f t="shared" si="9"/>
        <v>0</v>
      </c>
    </row>
    <row r="648" spans="2:10" x14ac:dyDescent="0.25">
      <c r="B648" s="179">
        <v>620</v>
      </c>
      <c r="C648" s="180">
        <v>33107722</v>
      </c>
      <c r="D648" s="180" t="s">
        <v>1562</v>
      </c>
      <c r="E648" s="180" t="s">
        <v>1379</v>
      </c>
      <c r="F648" s="181">
        <v>43556</v>
      </c>
      <c r="G648" s="181">
        <v>43576</v>
      </c>
      <c r="H648" s="182">
        <v>2</v>
      </c>
      <c r="I648" s="183">
        <v>0.57999999999999996</v>
      </c>
      <c r="J648" s="183">
        <f t="shared" si="9"/>
        <v>0</v>
      </c>
    </row>
    <row r="649" spans="2:10" x14ac:dyDescent="0.25">
      <c r="B649" s="179">
        <v>621</v>
      </c>
      <c r="C649" s="180">
        <v>33107722</v>
      </c>
      <c r="D649" s="180" t="s">
        <v>1562</v>
      </c>
      <c r="E649" s="180" t="s">
        <v>1380</v>
      </c>
      <c r="F649" s="181">
        <v>43556</v>
      </c>
      <c r="G649" s="181">
        <v>43576</v>
      </c>
      <c r="H649" s="182">
        <v>1</v>
      </c>
      <c r="I649" s="183">
        <v>0.57999999999999996</v>
      </c>
      <c r="J649" s="183">
        <f t="shared" si="9"/>
        <v>0</v>
      </c>
    </row>
    <row r="650" spans="2:10" x14ac:dyDescent="0.25">
      <c r="B650" s="179">
        <v>622</v>
      </c>
      <c r="C650" s="180">
        <v>33107722</v>
      </c>
      <c r="D650" s="180" t="s">
        <v>1562</v>
      </c>
      <c r="E650" s="180" t="s">
        <v>1381</v>
      </c>
      <c r="F650" s="181">
        <v>43556</v>
      </c>
      <c r="G650" s="181">
        <v>43576</v>
      </c>
      <c r="H650" s="182">
        <v>2</v>
      </c>
      <c r="I650" s="183">
        <v>0.57999999999999996</v>
      </c>
      <c r="J650" s="183">
        <f t="shared" si="9"/>
        <v>0</v>
      </c>
    </row>
    <row r="651" spans="2:10" x14ac:dyDescent="0.25">
      <c r="B651" s="179">
        <v>623</v>
      </c>
      <c r="C651" s="180">
        <v>33107722</v>
      </c>
      <c r="D651" s="180" t="s">
        <v>1562</v>
      </c>
      <c r="E651" s="180" t="s">
        <v>1385</v>
      </c>
      <c r="F651" s="181">
        <v>43556</v>
      </c>
      <c r="G651" s="181">
        <v>43576</v>
      </c>
      <c r="H651" s="182">
        <v>37</v>
      </c>
      <c r="I651" s="183">
        <v>0.57999999999999996</v>
      </c>
      <c r="J651" s="183">
        <f t="shared" si="9"/>
        <v>0.02</v>
      </c>
    </row>
    <row r="652" spans="2:10" x14ac:dyDescent="0.25">
      <c r="B652" s="179">
        <v>624</v>
      </c>
      <c r="C652" s="180">
        <v>33107722</v>
      </c>
      <c r="D652" s="180" t="s">
        <v>1562</v>
      </c>
      <c r="E652" s="180" t="s">
        <v>1386</v>
      </c>
      <c r="F652" s="181">
        <v>43556</v>
      </c>
      <c r="G652" s="181">
        <v>43576</v>
      </c>
      <c r="H652" s="182">
        <v>38</v>
      </c>
      <c r="I652" s="183">
        <v>0.57999999999999996</v>
      </c>
      <c r="J652" s="183">
        <f t="shared" si="9"/>
        <v>0.02</v>
      </c>
    </row>
    <row r="653" spans="2:10" x14ac:dyDescent="0.25">
      <c r="B653" s="179">
        <v>625</v>
      </c>
      <c r="C653" s="180">
        <v>33109658</v>
      </c>
      <c r="D653" s="180" t="s">
        <v>1563</v>
      </c>
      <c r="E653" s="180" t="s">
        <v>1374</v>
      </c>
      <c r="F653" s="181">
        <v>43640</v>
      </c>
      <c r="G653" s="181">
        <v>43646</v>
      </c>
      <c r="H653" s="182">
        <v>1147</v>
      </c>
      <c r="I653" s="183">
        <v>0.57999999999999996</v>
      </c>
      <c r="J653" s="183">
        <f t="shared" si="9"/>
        <v>0.67</v>
      </c>
    </row>
    <row r="654" spans="2:10" x14ac:dyDescent="0.25">
      <c r="B654" s="179">
        <v>626</v>
      </c>
      <c r="C654" s="180">
        <v>33109658</v>
      </c>
      <c r="D654" s="180" t="s">
        <v>1563</v>
      </c>
      <c r="E654" s="180" t="s">
        <v>1383</v>
      </c>
      <c r="F654" s="181">
        <v>43640</v>
      </c>
      <c r="G654" s="181">
        <v>43646</v>
      </c>
      <c r="H654" s="182">
        <v>33</v>
      </c>
      <c r="I654" s="183">
        <v>0.57999999999999996</v>
      </c>
      <c r="J654" s="183">
        <f t="shared" si="9"/>
        <v>0.02</v>
      </c>
    </row>
    <row r="655" spans="2:10" x14ac:dyDescent="0.25">
      <c r="B655" s="179">
        <v>627</v>
      </c>
      <c r="C655" s="180">
        <v>33109658</v>
      </c>
      <c r="D655" s="180" t="s">
        <v>1563</v>
      </c>
      <c r="E655" s="180" t="s">
        <v>1376</v>
      </c>
      <c r="F655" s="181">
        <v>43640</v>
      </c>
      <c r="G655" s="181">
        <v>43646</v>
      </c>
      <c r="H655" s="182">
        <v>378</v>
      </c>
      <c r="I655" s="183">
        <v>0.57999999999999996</v>
      </c>
      <c r="J655" s="183">
        <f t="shared" si="9"/>
        <v>0.22</v>
      </c>
    </row>
    <row r="656" spans="2:10" x14ac:dyDescent="0.25">
      <c r="B656" s="179">
        <v>628</v>
      </c>
      <c r="C656" s="180">
        <v>33109658</v>
      </c>
      <c r="D656" s="180" t="s">
        <v>1563</v>
      </c>
      <c r="E656" s="180" t="s">
        <v>1378</v>
      </c>
      <c r="F656" s="181">
        <v>43640</v>
      </c>
      <c r="G656" s="181">
        <v>43646</v>
      </c>
      <c r="H656" s="182">
        <v>4</v>
      </c>
      <c r="I656" s="183">
        <v>0.57999999999999996</v>
      </c>
      <c r="J656" s="183">
        <f t="shared" si="9"/>
        <v>0</v>
      </c>
    </row>
    <row r="657" spans="2:10" x14ac:dyDescent="0.25">
      <c r="B657" s="179">
        <v>629</v>
      </c>
      <c r="C657" s="180">
        <v>33109658</v>
      </c>
      <c r="D657" s="180" t="s">
        <v>1563</v>
      </c>
      <c r="E657" s="180" t="s">
        <v>1379</v>
      </c>
      <c r="F657" s="181">
        <v>43640</v>
      </c>
      <c r="G657" s="181">
        <v>43646</v>
      </c>
      <c r="H657" s="182">
        <v>1462</v>
      </c>
      <c r="I657" s="183">
        <v>0.57999999999999996</v>
      </c>
      <c r="J657" s="183">
        <f t="shared" si="9"/>
        <v>0.85</v>
      </c>
    </row>
    <row r="658" spans="2:10" x14ac:dyDescent="0.25">
      <c r="B658" s="179">
        <v>630</v>
      </c>
      <c r="C658" s="180">
        <v>33109658</v>
      </c>
      <c r="D658" s="180" t="s">
        <v>1563</v>
      </c>
      <c r="E658" s="180" t="s">
        <v>1380</v>
      </c>
      <c r="F658" s="181">
        <v>43640</v>
      </c>
      <c r="G658" s="181">
        <v>43646</v>
      </c>
      <c r="H658" s="182">
        <v>129</v>
      </c>
      <c r="I658" s="183">
        <v>0.57999999999999996</v>
      </c>
      <c r="J658" s="183">
        <f t="shared" si="9"/>
        <v>7.0000000000000007E-2</v>
      </c>
    </row>
    <row r="659" spans="2:10" x14ac:dyDescent="0.25">
      <c r="B659" s="179">
        <v>631</v>
      </c>
      <c r="C659" s="180">
        <v>33109658</v>
      </c>
      <c r="D659" s="180" t="s">
        <v>1563</v>
      </c>
      <c r="E659" s="180" t="s">
        <v>1371</v>
      </c>
      <c r="F659" s="181">
        <v>43640</v>
      </c>
      <c r="G659" s="181">
        <v>43646</v>
      </c>
      <c r="H659" s="182">
        <v>8</v>
      </c>
      <c r="I659" s="183">
        <v>0.57999999999999996</v>
      </c>
      <c r="J659" s="183">
        <f t="shared" si="9"/>
        <v>0</v>
      </c>
    </row>
    <row r="660" spans="2:10" x14ac:dyDescent="0.25">
      <c r="B660" s="179">
        <v>632</v>
      </c>
      <c r="C660" s="180">
        <v>33109658</v>
      </c>
      <c r="D660" s="180" t="s">
        <v>1563</v>
      </c>
      <c r="E660" s="180" t="s">
        <v>1381</v>
      </c>
      <c r="F660" s="181">
        <v>43640</v>
      </c>
      <c r="G660" s="181">
        <v>43646</v>
      </c>
      <c r="H660" s="182">
        <v>203</v>
      </c>
      <c r="I660" s="183">
        <v>0.57999999999999996</v>
      </c>
      <c r="J660" s="183">
        <f t="shared" si="9"/>
        <v>0.12</v>
      </c>
    </row>
    <row r="661" spans="2:10" x14ac:dyDescent="0.25">
      <c r="B661" s="179">
        <v>633</v>
      </c>
      <c r="C661" s="180">
        <v>33109658</v>
      </c>
      <c r="D661" s="180" t="s">
        <v>1563</v>
      </c>
      <c r="E661" s="180" t="s">
        <v>1385</v>
      </c>
      <c r="F661" s="181">
        <v>43640</v>
      </c>
      <c r="G661" s="181">
        <v>43646</v>
      </c>
      <c r="H661" s="182">
        <v>806</v>
      </c>
      <c r="I661" s="183">
        <v>0.57999999999999996</v>
      </c>
      <c r="J661" s="183">
        <f t="shared" si="9"/>
        <v>0.47</v>
      </c>
    </row>
    <row r="662" spans="2:10" x14ac:dyDescent="0.25">
      <c r="B662" s="179">
        <v>634</v>
      </c>
      <c r="C662" s="180">
        <v>33109658</v>
      </c>
      <c r="D662" s="180" t="s">
        <v>1563</v>
      </c>
      <c r="E662" s="180" t="s">
        <v>1372</v>
      </c>
      <c r="F662" s="181">
        <v>43640</v>
      </c>
      <c r="G662" s="181">
        <v>43646</v>
      </c>
      <c r="H662" s="182">
        <v>83</v>
      </c>
      <c r="I662" s="183">
        <v>0.57999999999999996</v>
      </c>
      <c r="J662" s="183">
        <f t="shared" si="9"/>
        <v>0.05</v>
      </c>
    </row>
    <row r="663" spans="2:10" x14ac:dyDescent="0.25">
      <c r="B663" s="179">
        <v>635</v>
      </c>
      <c r="C663" s="180">
        <v>33109658</v>
      </c>
      <c r="D663" s="180" t="s">
        <v>1563</v>
      </c>
      <c r="E663" s="180" t="s">
        <v>1386</v>
      </c>
      <c r="F663" s="181">
        <v>43640</v>
      </c>
      <c r="G663" s="181">
        <v>43646</v>
      </c>
      <c r="H663" s="182">
        <v>710</v>
      </c>
      <c r="I663" s="183">
        <v>0.57999999999999996</v>
      </c>
      <c r="J663" s="183">
        <f t="shared" si="9"/>
        <v>0.41</v>
      </c>
    </row>
    <row r="664" spans="2:10" x14ac:dyDescent="0.25">
      <c r="B664" s="179">
        <v>636</v>
      </c>
      <c r="C664" s="180">
        <v>33112190</v>
      </c>
      <c r="D664" s="180" t="s">
        <v>1564</v>
      </c>
      <c r="E664" s="180" t="s">
        <v>1385</v>
      </c>
      <c r="F664" s="181">
        <v>43629</v>
      </c>
      <c r="G664" s="181">
        <v>43709</v>
      </c>
      <c r="H664" s="182">
        <v>7943252</v>
      </c>
      <c r="I664" s="183">
        <v>0.57999999999999996</v>
      </c>
      <c r="J664" s="183">
        <f t="shared" si="9"/>
        <v>4607.09</v>
      </c>
    </row>
    <row r="665" spans="2:10" x14ac:dyDescent="0.25">
      <c r="B665" s="179">
        <v>637</v>
      </c>
      <c r="C665" s="180">
        <v>33112727</v>
      </c>
      <c r="D665" s="180" t="s">
        <v>1565</v>
      </c>
      <c r="E665" s="180" t="s">
        <v>1371</v>
      </c>
      <c r="F665" s="181">
        <v>43668</v>
      </c>
      <c r="G665" s="181">
        <v>43737</v>
      </c>
      <c r="H665" s="182">
        <v>12549</v>
      </c>
      <c r="I665" s="183">
        <v>0.57999999999999996</v>
      </c>
      <c r="J665" s="183">
        <f t="shared" si="9"/>
        <v>7.28</v>
      </c>
    </row>
    <row r="666" spans="2:10" x14ac:dyDescent="0.25">
      <c r="B666" s="179">
        <v>638</v>
      </c>
      <c r="C666" s="180">
        <v>33112727</v>
      </c>
      <c r="D666" s="180" t="s">
        <v>1565</v>
      </c>
      <c r="E666" s="180" t="s">
        <v>1372</v>
      </c>
      <c r="F666" s="181">
        <v>43668</v>
      </c>
      <c r="G666" s="181">
        <v>43737</v>
      </c>
      <c r="H666" s="182">
        <v>93077</v>
      </c>
      <c r="I666" s="183">
        <v>0.57999999999999996</v>
      </c>
      <c r="J666" s="183">
        <f t="shared" si="9"/>
        <v>53.98</v>
      </c>
    </row>
    <row r="667" spans="2:10" x14ac:dyDescent="0.25">
      <c r="B667" s="179">
        <v>639</v>
      </c>
      <c r="C667" s="180">
        <v>33125899</v>
      </c>
      <c r="D667" s="180" t="s">
        <v>1566</v>
      </c>
      <c r="E667" s="180" t="s">
        <v>1374</v>
      </c>
      <c r="F667" s="181">
        <v>43563</v>
      </c>
      <c r="G667" s="181">
        <v>43730</v>
      </c>
      <c r="H667" s="182">
        <v>30738</v>
      </c>
      <c r="I667" s="183">
        <v>0.57999999999999996</v>
      </c>
      <c r="J667" s="183">
        <f t="shared" si="9"/>
        <v>17.829999999999998</v>
      </c>
    </row>
    <row r="668" spans="2:10" x14ac:dyDescent="0.25">
      <c r="B668" s="179">
        <v>640</v>
      </c>
      <c r="C668" s="180">
        <v>33125899</v>
      </c>
      <c r="D668" s="180" t="s">
        <v>1566</v>
      </c>
      <c r="E668" s="180" t="s">
        <v>1383</v>
      </c>
      <c r="F668" s="181">
        <v>43563</v>
      </c>
      <c r="G668" s="181">
        <v>43730</v>
      </c>
      <c r="H668" s="182">
        <v>915</v>
      </c>
      <c r="I668" s="183">
        <v>0.57999999999999996</v>
      </c>
      <c r="J668" s="183">
        <f t="shared" ref="J668:J731" si="10">ROUND(H668*(I668/1000),2)</f>
        <v>0.53</v>
      </c>
    </row>
    <row r="669" spans="2:10" x14ac:dyDescent="0.25">
      <c r="B669" s="179">
        <v>641</v>
      </c>
      <c r="C669" s="180">
        <v>33125899</v>
      </c>
      <c r="D669" s="180" t="s">
        <v>1566</v>
      </c>
      <c r="E669" s="180" t="s">
        <v>1376</v>
      </c>
      <c r="F669" s="181">
        <v>43563</v>
      </c>
      <c r="G669" s="181">
        <v>43730</v>
      </c>
      <c r="H669" s="182">
        <v>4258</v>
      </c>
      <c r="I669" s="183">
        <v>0.57999999999999996</v>
      </c>
      <c r="J669" s="183">
        <f t="shared" si="10"/>
        <v>2.4700000000000002</v>
      </c>
    </row>
    <row r="670" spans="2:10" x14ac:dyDescent="0.25">
      <c r="B670" s="179">
        <v>642</v>
      </c>
      <c r="C670" s="180">
        <v>33125899</v>
      </c>
      <c r="D670" s="180" t="s">
        <v>1566</v>
      </c>
      <c r="E670" s="180" t="s">
        <v>1378</v>
      </c>
      <c r="F670" s="181">
        <v>43563</v>
      </c>
      <c r="G670" s="181">
        <v>43730</v>
      </c>
      <c r="H670" s="182">
        <v>59</v>
      </c>
      <c r="I670" s="183">
        <v>0.57999999999999996</v>
      </c>
      <c r="J670" s="183">
        <f t="shared" si="10"/>
        <v>0.03</v>
      </c>
    </row>
    <row r="671" spans="2:10" x14ac:dyDescent="0.25">
      <c r="B671" s="179">
        <v>643</v>
      </c>
      <c r="C671" s="180">
        <v>33125899</v>
      </c>
      <c r="D671" s="180" t="s">
        <v>1566</v>
      </c>
      <c r="E671" s="180" t="s">
        <v>1379</v>
      </c>
      <c r="F671" s="181">
        <v>43563</v>
      </c>
      <c r="G671" s="181">
        <v>43730</v>
      </c>
      <c r="H671" s="182">
        <v>3697</v>
      </c>
      <c r="I671" s="183">
        <v>0.57999999999999996</v>
      </c>
      <c r="J671" s="183">
        <f t="shared" si="10"/>
        <v>2.14</v>
      </c>
    </row>
    <row r="672" spans="2:10" x14ac:dyDescent="0.25">
      <c r="B672" s="179">
        <v>644</v>
      </c>
      <c r="C672" s="180">
        <v>33125899</v>
      </c>
      <c r="D672" s="180" t="s">
        <v>1566</v>
      </c>
      <c r="E672" s="180" t="s">
        <v>1380</v>
      </c>
      <c r="F672" s="181">
        <v>43563</v>
      </c>
      <c r="G672" s="181">
        <v>43730</v>
      </c>
      <c r="H672" s="182">
        <v>496</v>
      </c>
      <c r="I672" s="183">
        <v>0.57999999999999996</v>
      </c>
      <c r="J672" s="183">
        <f t="shared" si="10"/>
        <v>0.28999999999999998</v>
      </c>
    </row>
    <row r="673" spans="2:10" x14ac:dyDescent="0.25">
      <c r="B673" s="179">
        <v>645</v>
      </c>
      <c r="C673" s="180">
        <v>33125899</v>
      </c>
      <c r="D673" s="180" t="s">
        <v>1566</v>
      </c>
      <c r="E673" s="180" t="s">
        <v>1371</v>
      </c>
      <c r="F673" s="181">
        <v>43563</v>
      </c>
      <c r="G673" s="181">
        <v>43730</v>
      </c>
      <c r="H673" s="182">
        <v>31</v>
      </c>
      <c r="I673" s="183">
        <v>0.57999999999999996</v>
      </c>
      <c r="J673" s="183">
        <f t="shared" si="10"/>
        <v>0.02</v>
      </c>
    </row>
    <row r="674" spans="2:10" x14ac:dyDescent="0.25">
      <c r="B674" s="179">
        <v>646</v>
      </c>
      <c r="C674" s="180">
        <v>33125899</v>
      </c>
      <c r="D674" s="180" t="s">
        <v>1566</v>
      </c>
      <c r="E674" s="180" t="s">
        <v>1381</v>
      </c>
      <c r="F674" s="181">
        <v>43563</v>
      </c>
      <c r="G674" s="181">
        <v>43730</v>
      </c>
      <c r="H674" s="182">
        <v>5788</v>
      </c>
      <c r="I674" s="183">
        <v>0.57999999999999996</v>
      </c>
      <c r="J674" s="183">
        <f t="shared" si="10"/>
        <v>3.36</v>
      </c>
    </row>
    <row r="675" spans="2:10" x14ac:dyDescent="0.25">
      <c r="B675" s="179">
        <v>647</v>
      </c>
      <c r="C675" s="180">
        <v>33125899</v>
      </c>
      <c r="D675" s="180" t="s">
        <v>1566</v>
      </c>
      <c r="E675" s="180" t="s">
        <v>1385</v>
      </c>
      <c r="F675" s="181">
        <v>43563</v>
      </c>
      <c r="G675" s="181">
        <v>43730</v>
      </c>
      <c r="H675" s="182">
        <v>24022</v>
      </c>
      <c r="I675" s="183">
        <v>0.57999999999999996</v>
      </c>
      <c r="J675" s="183">
        <f t="shared" si="10"/>
        <v>13.93</v>
      </c>
    </row>
    <row r="676" spans="2:10" x14ac:dyDescent="0.25">
      <c r="B676" s="179">
        <v>648</v>
      </c>
      <c r="C676" s="180">
        <v>33125899</v>
      </c>
      <c r="D676" s="180" t="s">
        <v>1566</v>
      </c>
      <c r="E676" s="180" t="s">
        <v>1372</v>
      </c>
      <c r="F676" s="181">
        <v>43563</v>
      </c>
      <c r="G676" s="181">
        <v>43730</v>
      </c>
      <c r="H676" s="182">
        <v>504</v>
      </c>
      <c r="I676" s="183">
        <v>0.57999999999999996</v>
      </c>
      <c r="J676" s="183">
        <f t="shared" si="10"/>
        <v>0.28999999999999998</v>
      </c>
    </row>
    <row r="677" spans="2:10" x14ac:dyDescent="0.25">
      <c r="B677" s="179">
        <v>649</v>
      </c>
      <c r="C677" s="180">
        <v>33125899</v>
      </c>
      <c r="D677" s="180" t="s">
        <v>1566</v>
      </c>
      <c r="E677" s="180" t="s">
        <v>1386</v>
      </c>
      <c r="F677" s="181">
        <v>43563</v>
      </c>
      <c r="G677" s="181">
        <v>43730</v>
      </c>
      <c r="H677" s="182">
        <v>30964</v>
      </c>
      <c r="I677" s="183">
        <v>0.57999999999999996</v>
      </c>
      <c r="J677" s="183">
        <f t="shared" si="10"/>
        <v>17.96</v>
      </c>
    </row>
    <row r="678" spans="2:10" x14ac:dyDescent="0.25">
      <c r="B678" s="179">
        <v>650</v>
      </c>
      <c r="C678" s="180">
        <v>33126198</v>
      </c>
      <c r="D678" s="180" t="s">
        <v>1567</v>
      </c>
      <c r="E678" s="180" t="s">
        <v>1379</v>
      </c>
      <c r="F678" s="181">
        <v>43630</v>
      </c>
      <c r="G678" s="181">
        <v>43646</v>
      </c>
      <c r="H678" s="182">
        <v>128</v>
      </c>
      <c r="I678" s="183">
        <v>0.57999999999999996</v>
      </c>
      <c r="J678" s="183">
        <f t="shared" si="10"/>
        <v>7.0000000000000007E-2</v>
      </c>
    </row>
    <row r="679" spans="2:10" x14ac:dyDescent="0.25">
      <c r="B679" s="179">
        <v>651</v>
      </c>
      <c r="C679" s="180">
        <v>33126198</v>
      </c>
      <c r="D679" s="180" t="s">
        <v>1567</v>
      </c>
      <c r="E679" s="180" t="s">
        <v>1380</v>
      </c>
      <c r="F679" s="181">
        <v>43630</v>
      </c>
      <c r="G679" s="181">
        <v>43646</v>
      </c>
      <c r="H679" s="182">
        <v>32</v>
      </c>
      <c r="I679" s="183">
        <v>0.57999999999999996</v>
      </c>
      <c r="J679" s="183">
        <f t="shared" si="10"/>
        <v>0.02</v>
      </c>
    </row>
    <row r="680" spans="2:10" x14ac:dyDescent="0.25">
      <c r="B680" s="179">
        <v>652</v>
      </c>
      <c r="C680" s="180">
        <v>33126870</v>
      </c>
      <c r="D680" s="180" t="s">
        <v>1568</v>
      </c>
      <c r="E680" s="180" t="s">
        <v>1374</v>
      </c>
      <c r="F680" s="181">
        <v>43668</v>
      </c>
      <c r="G680" s="181">
        <v>43737</v>
      </c>
      <c r="H680" s="182">
        <v>291191</v>
      </c>
      <c r="I680" s="183">
        <v>0.57999999999999996</v>
      </c>
      <c r="J680" s="183">
        <f t="shared" si="10"/>
        <v>168.89</v>
      </c>
    </row>
    <row r="681" spans="2:10" x14ac:dyDescent="0.25">
      <c r="B681" s="179">
        <v>653</v>
      </c>
      <c r="C681" s="180">
        <v>33126870</v>
      </c>
      <c r="D681" s="180" t="s">
        <v>1568</v>
      </c>
      <c r="E681" s="180" t="s">
        <v>1383</v>
      </c>
      <c r="F681" s="181">
        <v>43668</v>
      </c>
      <c r="G681" s="181">
        <v>43737</v>
      </c>
      <c r="H681" s="182">
        <v>16158</v>
      </c>
      <c r="I681" s="183">
        <v>0.57999999999999996</v>
      </c>
      <c r="J681" s="183">
        <f t="shared" si="10"/>
        <v>9.3699999999999992</v>
      </c>
    </row>
    <row r="682" spans="2:10" x14ac:dyDescent="0.25">
      <c r="B682" s="179">
        <v>654</v>
      </c>
      <c r="C682" s="180">
        <v>33126870</v>
      </c>
      <c r="D682" s="180" t="s">
        <v>1568</v>
      </c>
      <c r="E682" s="180" t="s">
        <v>1376</v>
      </c>
      <c r="F682" s="181">
        <v>43668</v>
      </c>
      <c r="G682" s="181">
        <v>43737</v>
      </c>
      <c r="H682" s="182">
        <v>61145</v>
      </c>
      <c r="I682" s="183">
        <v>0.57999999999999996</v>
      </c>
      <c r="J682" s="183">
        <f t="shared" si="10"/>
        <v>35.46</v>
      </c>
    </row>
    <row r="683" spans="2:10" x14ac:dyDescent="0.25">
      <c r="B683" s="179">
        <v>655</v>
      </c>
      <c r="C683" s="180">
        <v>33126870</v>
      </c>
      <c r="D683" s="180" t="s">
        <v>1568</v>
      </c>
      <c r="E683" s="180" t="s">
        <v>1378</v>
      </c>
      <c r="F683" s="181">
        <v>43668</v>
      </c>
      <c r="G683" s="181">
        <v>43737</v>
      </c>
      <c r="H683" s="182">
        <v>1185</v>
      </c>
      <c r="I683" s="183">
        <v>0.57999999999999996</v>
      </c>
      <c r="J683" s="183">
        <f t="shared" si="10"/>
        <v>0.69</v>
      </c>
    </row>
    <row r="684" spans="2:10" x14ac:dyDescent="0.25">
      <c r="B684" s="179">
        <v>656</v>
      </c>
      <c r="C684" s="180">
        <v>33126870</v>
      </c>
      <c r="D684" s="180" t="s">
        <v>1568</v>
      </c>
      <c r="E684" s="180" t="s">
        <v>1379</v>
      </c>
      <c r="F684" s="181">
        <v>43668</v>
      </c>
      <c r="G684" s="181">
        <v>43737</v>
      </c>
      <c r="H684" s="182">
        <v>68655</v>
      </c>
      <c r="I684" s="183">
        <v>0.57999999999999996</v>
      </c>
      <c r="J684" s="183">
        <f t="shared" si="10"/>
        <v>39.82</v>
      </c>
    </row>
    <row r="685" spans="2:10" x14ac:dyDescent="0.25">
      <c r="B685" s="179">
        <v>657</v>
      </c>
      <c r="C685" s="180">
        <v>33126870</v>
      </c>
      <c r="D685" s="180" t="s">
        <v>1568</v>
      </c>
      <c r="E685" s="180" t="s">
        <v>1380</v>
      </c>
      <c r="F685" s="181">
        <v>43668</v>
      </c>
      <c r="G685" s="181">
        <v>43737</v>
      </c>
      <c r="H685" s="182">
        <v>9298</v>
      </c>
      <c r="I685" s="183">
        <v>0.57999999999999996</v>
      </c>
      <c r="J685" s="183">
        <f t="shared" si="10"/>
        <v>5.39</v>
      </c>
    </row>
    <row r="686" spans="2:10" x14ac:dyDescent="0.25">
      <c r="B686" s="179">
        <v>658</v>
      </c>
      <c r="C686" s="180">
        <v>33126870</v>
      </c>
      <c r="D686" s="180" t="s">
        <v>1568</v>
      </c>
      <c r="E686" s="180" t="s">
        <v>1371</v>
      </c>
      <c r="F686" s="181">
        <v>43668</v>
      </c>
      <c r="G686" s="181">
        <v>43737</v>
      </c>
      <c r="H686" s="182">
        <v>382</v>
      </c>
      <c r="I686" s="183">
        <v>0.57999999999999996</v>
      </c>
      <c r="J686" s="183">
        <f t="shared" si="10"/>
        <v>0.22</v>
      </c>
    </row>
    <row r="687" spans="2:10" x14ac:dyDescent="0.25">
      <c r="B687" s="179">
        <v>659</v>
      </c>
      <c r="C687" s="180">
        <v>33126870</v>
      </c>
      <c r="D687" s="180" t="s">
        <v>1568</v>
      </c>
      <c r="E687" s="180" t="s">
        <v>1381</v>
      </c>
      <c r="F687" s="181">
        <v>43668</v>
      </c>
      <c r="G687" s="181">
        <v>43737</v>
      </c>
      <c r="H687" s="182">
        <v>61678</v>
      </c>
      <c r="I687" s="183">
        <v>0.57999999999999996</v>
      </c>
      <c r="J687" s="183">
        <f t="shared" si="10"/>
        <v>35.770000000000003</v>
      </c>
    </row>
    <row r="688" spans="2:10" x14ac:dyDescent="0.25">
      <c r="B688" s="179">
        <v>660</v>
      </c>
      <c r="C688" s="180">
        <v>33126870</v>
      </c>
      <c r="D688" s="180" t="s">
        <v>1568</v>
      </c>
      <c r="E688" s="180" t="s">
        <v>1385</v>
      </c>
      <c r="F688" s="181">
        <v>43668</v>
      </c>
      <c r="G688" s="181">
        <v>43737</v>
      </c>
      <c r="H688" s="182">
        <v>232572</v>
      </c>
      <c r="I688" s="183">
        <v>0.57999999999999996</v>
      </c>
      <c r="J688" s="183">
        <f t="shared" si="10"/>
        <v>134.88999999999999</v>
      </c>
    </row>
    <row r="689" spans="2:10" x14ac:dyDescent="0.25">
      <c r="B689" s="179">
        <v>661</v>
      </c>
      <c r="C689" s="180">
        <v>33126870</v>
      </c>
      <c r="D689" s="180" t="s">
        <v>1568</v>
      </c>
      <c r="E689" s="180" t="s">
        <v>1372</v>
      </c>
      <c r="F689" s="181">
        <v>43668</v>
      </c>
      <c r="G689" s="181">
        <v>43737</v>
      </c>
      <c r="H689" s="182">
        <v>4388</v>
      </c>
      <c r="I689" s="183">
        <v>0.57999999999999996</v>
      </c>
      <c r="J689" s="183">
        <f t="shared" si="10"/>
        <v>2.5499999999999998</v>
      </c>
    </row>
    <row r="690" spans="2:10" x14ac:dyDescent="0.25">
      <c r="B690" s="179">
        <v>662</v>
      </c>
      <c r="C690" s="180">
        <v>33126870</v>
      </c>
      <c r="D690" s="180" t="s">
        <v>1568</v>
      </c>
      <c r="E690" s="180" t="s">
        <v>1386</v>
      </c>
      <c r="F690" s="181">
        <v>43668</v>
      </c>
      <c r="G690" s="181">
        <v>43737</v>
      </c>
      <c r="H690" s="182">
        <v>314492</v>
      </c>
      <c r="I690" s="183">
        <v>0.57999999999999996</v>
      </c>
      <c r="J690" s="183">
        <f t="shared" si="10"/>
        <v>182.41</v>
      </c>
    </row>
    <row r="691" spans="2:10" x14ac:dyDescent="0.25">
      <c r="B691" s="179">
        <v>663</v>
      </c>
      <c r="C691" s="180">
        <v>33136535</v>
      </c>
      <c r="D691" s="180" t="s">
        <v>1569</v>
      </c>
      <c r="E691" s="180" t="s">
        <v>1379</v>
      </c>
      <c r="F691" s="181">
        <v>43579</v>
      </c>
      <c r="G691" s="181">
        <v>43646</v>
      </c>
      <c r="H691" s="182">
        <v>1</v>
      </c>
      <c r="I691" s="183">
        <v>0.57999999999999996</v>
      </c>
      <c r="J691" s="183">
        <f t="shared" si="10"/>
        <v>0</v>
      </c>
    </row>
    <row r="692" spans="2:10" x14ac:dyDescent="0.25">
      <c r="B692" s="179">
        <v>664</v>
      </c>
      <c r="C692" s="180">
        <v>33136590</v>
      </c>
      <c r="D692" s="180" t="s">
        <v>1570</v>
      </c>
      <c r="E692" s="180" t="s">
        <v>1379</v>
      </c>
      <c r="F692" s="181">
        <v>43574</v>
      </c>
      <c r="G692" s="181">
        <v>43629</v>
      </c>
      <c r="H692" s="182">
        <v>111</v>
      </c>
      <c r="I692" s="183">
        <v>0.57999999999999996</v>
      </c>
      <c r="J692" s="183">
        <f t="shared" si="10"/>
        <v>0.06</v>
      </c>
    </row>
    <row r="693" spans="2:10" x14ac:dyDescent="0.25">
      <c r="B693" s="179">
        <v>665</v>
      </c>
      <c r="C693" s="180">
        <v>33136590</v>
      </c>
      <c r="D693" s="180" t="s">
        <v>1570</v>
      </c>
      <c r="E693" s="180" t="s">
        <v>1380</v>
      </c>
      <c r="F693" s="181">
        <v>43574</v>
      </c>
      <c r="G693" s="181">
        <v>43629</v>
      </c>
      <c r="H693" s="182">
        <v>13</v>
      </c>
      <c r="I693" s="183">
        <v>0.57999999999999996</v>
      </c>
      <c r="J693" s="183">
        <f t="shared" si="10"/>
        <v>0.01</v>
      </c>
    </row>
    <row r="694" spans="2:10" x14ac:dyDescent="0.25">
      <c r="B694" s="179">
        <v>666</v>
      </c>
      <c r="C694" s="180">
        <v>33137766</v>
      </c>
      <c r="D694" s="180" t="s">
        <v>1571</v>
      </c>
      <c r="E694" s="180" t="s">
        <v>1374</v>
      </c>
      <c r="F694" s="181">
        <v>43626</v>
      </c>
      <c r="G694" s="181">
        <v>43646</v>
      </c>
      <c r="H694" s="182">
        <v>22</v>
      </c>
      <c r="I694" s="183">
        <v>0.57999999999999996</v>
      </c>
      <c r="J694" s="183">
        <f t="shared" si="10"/>
        <v>0.01</v>
      </c>
    </row>
    <row r="695" spans="2:10" x14ac:dyDescent="0.25">
      <c r="B695" s="179">
        <v>667</v>
      </c>
      <c r="C695" s="180">
        <v>33137766</v>
      </c>
      <c r="D695" s="180" t="s">
        <v>1571</v>
      </c>
      <c r="E695" s="180" t="s">
        <v>1376</v>
      </c>
      <c r="F695" s="181">
        <v>43626</v>
      </c>
      <c r="G695" s="181">
        <v>43646</v>
      </c>
      <c r="H695" s="182">
        <v>6</v>
      </c>
      <c r="I695" s="183">
        <v>0.57999999999999996</v>
      </c>
      <c r="J695" s="183">
        <f t="shared" si="10"/>
        <v>0</v>
      </c>
    </row>
    <row r="696" spans="2:10" x14ac:dyDescent="0.25">
      <c r="B696" s="179">
        <v>668</v>
      </c>
      <c r="C696" s="180">
        <v>33137766</v>
      </c>
      <c r="D696" s="180" t="s">
        <v>1571</v>
      </c>
      <c r="E696" s="180" t="s">
        <v>1379</v>
      </c>
      <c r="F696" s="181">
        <v>43626</v>
      </c>
      <c r="G696" s="181">
        <v>43646</v>
      </c>
      <c r="H696" s="182">
        <v>39</v>
      </c>
      <c r="I696" s="183">
        <v>0.57999999999999996</v>
      </c>
      <c r="J696" s="183">
        <f t="shared" si="10"/>
        <v>0.02</v>
      </c>
    </row>
    <row r="697" spans="2:10" x14ac:dyDescent="0.25">
      <c r="B697" s="179">
        <v>669</v>
      </c>
      <c r="C697" s="180">
        <v>33137766</v>
      </c>
      <c r="D697" s="180" t="s">
        <v>1571</v>
      </c>
      <c r="E697" s="180" t="s">
        <v>1380</v>
      </c>
      <c r="F697" s="181">
        <v>43626</v>
      </c>
      <c r="G697" s="181">
        <v>43646</v>
      </c>
      <c r="H697" s="182">
        <v>10</v>
      </c>
      <c r="I697" s="183">
        <v>0.57999999999999996</v>
      </c>
      <c r="J697" s="183">
        <f t="shared" si="10"/>
        <v>0.01</v>
      </c>
    </row>
    <row r="698" spans="2:10" x14ac:dyDescent="0.25">
      <c r="B698" s="179">
        <v>670</v>
      </c>
      <c r="C698" s="180">
        <v>33137766</v>
      </c>
      <c r="D698" s="180" t="s">
        <v>1571</v>
      </c>
      <c r="E698" s="180" t="s">
        <v>1381</v>
      </c>
      <c r="F698" s="181">
        <v>43626</v>
      </c>
      <c r="G698" s="181">
        <v>43646</v>
      </c>
      <c r="H698" s="182">
        <v>4</v>
      </c>
      <c r="I698" s="183">
        <v>0.57999999999999996</v>
      </c>
      <c r="J698" s="183">
        <f t="shared" si="10"/>
        <v>0</v>
      </c>
    </row>
    <row r="699" spans="2:10" x14ac:dyDescent="0.25">
      <c r="B699" s="179">
        <v>671</v>
      </c>
      <c r="C699" s="180">
        <v>33137766</v>
      </c>
      <c r="D699" s="180" t="s">
        <v>1571</v>
      </c>
      <c r="E699" s="180" t="s">
        <v>1385</v>
      </c>
      <c r="F699" s="181">
        <v>43626</v>
      </c>
      <c r="G699" s="181">
        <v>43646</v>
      </c>
      <c r="H699" s="182">
        <v>4</v>
      </c>
      <c r="I699" s="183">
        <v>0.57999999999999996</v>
      </c>
      <c r="J699" s="183">
        <f t="shared" si="10"/>
        <v>0</v>
      </c>
    </row>
    <row r="700" spans="2:10" x14ac:dyDescent="0.25">
      <c r="B700" s="179">
        <v>672</v>
      </c>
      <c r="C700" s="180">
        <v>33137766</v>
      </c>
      <c r="D700" s="180" t="s">
        <v>1571</v>
      </c>
      <c r="E700" s="180" t="s">
        <v>1372</v>
      </c>
      <c r="F700" s="181">
        <v>43626</v>
      </c>
      <c r="G700" s="181">
        <v>43646</v>
      </c>
      <c r="H700" s="182">
        <v>5</v>
      </c>
      <c r="I700" s="183">
        <v>0.57999999999999996</v>
      </c>
      <c r="J700" s="183">
        <f t="shared" si="10"/>
        <v>0</v>
      </c>
    </row>
    <row r="701" spans="2:10" x14ac:dyDescent="0.25">
      <c r="B701" s="179">
        <v>673</v>
      </c>
      <c r="C701" s="180">
        <v>33137766</v>
      </c>
      <c r="D701" s="180" t="s">
        <v>1571</v>
      </c>
      <c r="E701" s="180" t="s">
        <v>1386</v>
      </c>
      <c r="F701" s="181">
        <v>43626</v>
      </c>
      <c r="G701" s="181">
        <v>43646</v>
      </c>
      <c r="H701" s="182">
        <v>42</v>
      </c>
      <c r="I701" s="183">
        <v>0.57999999999999996</v>
      </c>
      <c r="J701" s="183">
        <f t="shared" si="10"/>
        <v>0.02</v>
      </c>
    </row>
    <row r="702" spans="2:10" x14ac:dyDescent="0.25">
      <c r="B702" s="179">
        <v>674</v>
      </c>
      <c r="C702" s="180">
        <v>33150771</v>
      </c>
      <c r="D702" s="180" t="s">
        <v>1572</v>
      </c>
      <c r="E702" s="180" t="s">
        <v>1374</v>
      </c>
      <c r="F702" s="181">
        <v>43647</v>
      </c>
      <c r="G702" s="181">
        <v>43737</v>
      </c>
      <c r="H702" s="182">
        <v>3516352</v>
      </c>
      <c r="I702" s="183">
        <v>0.57999999999999996</v>
      </c>
      <c r="J702" s="183">
        <f t="shared" si="10"/>
        <v>2039.48</v>
      </c>
    </row>
    <row r="703" spans="2:10" x14ac:dyDescent="0.25">
      <c r="B703" s="179">
        <v>675</v>
      </c>
      <c r="C703" s="180">
        <v>33150771</v>
      </c>
      <c r="D703" s="180" t="s">
        <v>1572</v>
      </c>
      <c r="E703" s="180" t="s">
        <v>1376</v>
      </c>
      <c r="F703" s="181">
        <v>43647</v>
      </c>
      <c r="G703" s="181">
        <v>43737</v>
      </c>
      <c r="H703" s="182">
        <v>1352825</v>
      </c>
      <c r="I703" s="183">
        <v>0.57999999999999996</v>
      </c>
      <c r="J703" s="183">
        <f t="shared" si="10"/>
        <v>784.64</v>
      </c>
    </row>
    <row r="704" spans="2:10" x14ac:dyDescent="0.25">
      <c r="B704" s="179">
        <v>676</v>
      </c>
      <c r="C704" s="180">
        <v>33163774</v>
      </c>
      <c r="D704" s="180" t="s">
        <v>1573</v>
      </c>
      <c r="E704" s="180" t="s">
        <v>1379</v>
      </c>
      <c r="F704" s="181">
        <v>43565</v>
      </c>
      <c r="G704" s="181">
        <v>43628</v>
      </c>
      <c r="H704" s="182">
        <v>4695</v>
      </c>
      <c r="I704" s="183">
        <v>0.57999999999999996</v>
      </c>
      <c r="J704" s="183">
        <f t="shared" si="10"/>
        <v>2.72</v>
      </c>
    </row>
    <row r="705" spans="2:10" x14ac:dyDescent="0.25">
      <c r="B705" s="179">
        <v>677</v>
      </c>
      <c r="C705" s="180">
        <v>33163774</v>
      </c>
      <c r="D705" s="180" t="s">
        <v>1573</v>
      </c>
      <c r="E705" s="180" t="s">
        <v>1380</v>
      </c>
      <c r="F705" s="181">
        <v>43565</v>
      </c>
      <c r="G705" s="181">
        <v>43628</v>
      </c>
      <c r="H705" s="182">
        <v>438</v>
      </c>
      <c r="I705" s="183">
        <v>0.57999999999999996</v>
      </c>
      <c r="J705" s="183">
        <f t="shared" si="10"/>
        <v>0.25</v>
      </c>
    </row>
    <row r="706" spans="2:10" x14ac:dyDescent="0.25">
      <c r="B706" s="179">
        <v>678</v>
      </c>
      <c r="C706" s="180">
        <v>33169844</v>
      </c>
      <c r="D706" s="180" t="s">
        <v>1574</v>
      </c>
      <c r="E706" s="180" t="s">
        <v>1379</v>
      </c>
      <c r="F706" s="181">
        <v>43633</v>
      </c>
      <c r="G706" s="181">
        <v>43646</v>
      </c>
      <c r="H706" s="182">
        <v>2</v>
      </c>
      <c r="I706" s="183">
        <v>0.57999999999999996</v>
      </c>
      <c r="J706" s="183">
        <f t="shared" si="10"/>
        <v>0</v>
      </c>
    </row>
    <row r="707" spans="2:10" x14ac:dyDescent="0.25">
      <c r="B707" s="179">
        <v>679</v>
      </c>
      <c r="C707" s="180">
        <v>33169844</v>
      </c>
      <c r="D707" s="180" t="s">
        <v>1574</v>
      </c>
      <c r="E707" s="180" t="s">
        <v>1380</v>
      </c>
      <c r="F707" s="181">
        <v>43633</v>
      </c>
      <c r="G707" s="181">
        <v>43646</v>
      </c>
      <c r="H707" s="182">
        <v>6</v>
      </c>
      <c r="I707" s="183">
        <v>0.57999999999999996</v>
      </c>
      <c r="J707" s="183">
        <f t="shared" si="10"/>
        <v>0</v>
      </c>
    </row>
    <row r="708" spans="2:10" x14ac:dyDescent="0.25">
      <c r="B708" s="179">
        <v>680</v>
      </c>
      <c r="C708" s="180">
        <v>33169972</v>
      </c>
      <c r="D708" s="180" t="s">
        <v>1575</v>
      </c>
      <c r="E708" s="180" t="s">
        <v>1379</v>
      </c>
      <c r="F708" s="181">
        <v>43584</v>
      </c>
      <c r="G708" s="181">
        <v>43646</v>
      </c>
      <c r="H708" s="182">
        <v>15</v>
      </c>
      <c r="I708" s="183">
        <v>0.57999999999999996</v>
      </c>
      <c r="J708" s="183">
        <f t="shared" si="10"/>
        <v>0.01</v>
      </c>
    </row>
    <row r="709" spans="2:10" x14ac:dyDescent="0.25">
      <c r="B709" s="179">
        <v>681</v>
      </c>
      <c r="C709" s="180">
        <v>33169972</v>
      </c>
      <c r="D709" s="180" t="s">
        <v>1575</v>
      </c>
      <c r="E709" s="180" t="s">
        <v>1380</v>
      </c>
      <c r="F709" s="181">
        <v>43584</v>
      </c>
      <c r="G709" s="181">
        <v>43646</v>
      </c>
      <c r="H709" s="182">
        <v>2</v>
      </c>
      <c r="I709" s="183">
        <v>0.57999999999999996</v>
      </c>
      <c r="J709" s="183">
        <f t="shared" si="10"/>
        <v>0</v>
      </c>
    </row>
    <row r="710" spans="2:10" x14ac:dyDescent="0.25">
      <c r="B710" s="179">
        <v>682</v>
      </c>
      <c r="C710" s="180">
        <v>33202171</v>
      </c>
      <c r="D710" s="180" t="s">
        <v>1576</v>
      </c>
      <c r="E710" s="180" t="s">
        <v>1374</v>
      </c>
      <c r="F710" s="181">
        <v>43647</v>
      </c>
      <c r="G710" s="181">
        <v>43737</v>
      </c>
      <c r="H710" s="182">
        <v>215245</v>
      </c>
      <c r="I710" s="183">
        <v>0.57999999999999996</v>
      </c>
      <c r="J710" s="183">
        <f t="shared" si="10"/>
        <v>124.84</v>
      </c>
    </row>
    <row r="711" spans="2:10" x14ac:dyDescent="0.25">
      <c r="B711" s="179">
        <v>683</v>
      </c>
      <c r="C711" s="180">
        <v>33202171</v>
      </c>
      <c r="D711" s="180" t="s">
        <v>1576</v>
      </c>
      <c r="E711" s="180" t="s">
        <v>1383</v>
      </c>
      <c r="F711" s="181">
        <v>43647</v>
      </c>
      <c r="G711" s="181">
        <v>43737</v>
      </c>
      <c r="H711" s="182">
        <v>6480</v>
      </c>
      <c r="I711" s="183">
        <v>0.57999999999999996</v>
      </c>
      <c r="J711" s="183">
        <f t="shared" si="10"/>
        <v>3.76</v>
      </c>
    </row>
    <row r="712" spans="2:10" x14ac:dyDescent="0.25">
      <c r="B712" s="179">
        <v>684</v>
      </c>
      <c r="C712" s="180">
        <v>33202171</v>
      </c>
      <c r="D712" s="180" t="s">
        <v>1576</v>
      </c>
      <c r="E712" s="180" t="s">
        <v>1376</v>
      </c>
      <c r="F712" s="181">
        <v>43647</v>
      </c>
      <c r="G712" s="181">
        <v>43737</v>
      </c>
      <c r="H712" s="182">
        <v>28918</v>
      </c>
      <c r="I712" s="183">
        <v>0.57999999999999996</v>
      </c>
      <c r="J712" s="183">
        <f t="shared" si="10"/>
        <v>16.77</v>
      </c>
    </row>
    <row r="713" spans="2:10" x14ac:dyDescent="0.25">
      <c r="B713" s="179">
        <v>685</v>
      </c>
      <c r="C713" s="180">
        <v>33202171</v>
      </c>
      <c r="D713" s="180" t="s">
        <v>1576</v>
      </c>
      <c r="E713" s="180" t="s">
        <v>1378</v>
      </c>
      <c r="F713" s="181">
        <v>43647</v>
      </c>
      <c r="G713" s="181">
        <v>43737</v>
      </c>
      <c r="H713" s="182">
        <v>759</v>
      </c>
      <c r="I713" s="183">
        <v>0.57999999999999996</v>
      </c>
      <c r="J713" s="183">
        <f t="shared" si="10"/>
        <v>0.44</v>
      </c>
    </row>
    <row r="714" spans="2:10" x14ac:dyDescent="0.25">
      <c r="B714" s="179">
        <v>686</v>
      </c>
      <c r="C714" s="180">
        <v>33202171</v>
      </c>
      <c r="D714" s="180" t="s">
        <v>1576</v>
      </c>
      <c r="E714" s="180" t="s">
        <v>1379</v>
      </c>
      <c r="F714" s="181">
        <v>43647</v>
      </c>
      <c r="G714" s="181">
        <v>43737</v>
      </c>
      <c r="H714" s="182">
        <v>28927</v>
      </c>
      <c r="I714" s="183">
        <v>0.57999999999999996</v>
      </c>
      <c r="J714" s="183">
        <f t="shared" si="10"/>
        <v>16.78</v>
      </c>
    </row>
    <row r="715" spans="2:10" x14ac:dyDescent="0.25">
      <c r="B715" s="179">
        <v>687</v>
      </c>
      <c r="C715" s="180">
        <v>33202171</v>
      </c>
      <c r="D715" s="180" t="s">
        <v>1576</v>
      </c>
      <c r="E715" s="180" t="s">
        <v>1380</v>
      </c>
      <c r="F715" s="181">
        <v>43647</v>
      </c>
      <c r="G715" s="181">
        <v>43737</v>
      </c>
      <c r="H715" s="182">
        <v>4739</v>
      </c>
      <c r="I715" s="183">
        <v>0.57999999999999996</v>
      </c>
      <c r="J715" s="183">
        <f t="shared" si="10"/>
        <v>2.75</v>
      </c>
    </row>
    <row r="716" spans="2:10" x14ac:dyDescent="0.25">
      <c r="B716" s="179">
        <v>688</v>
      </c>
      <c r="C716" s="180">
        <v>33202171</v>
      </c>
      <c r="D716" s="180" t="s">
        <v>1576</v>
      </c>
      <c r="E716" s="180" t="s">
        <v>1371</v>
      </c>
      <c r="F716" s="181">
        <v>43647</v>
      </c>
      <c r="G716" s="181">
        <v>43737</v>
      </c>
      <c r="H716" s="182">
        <v>232</v>
      </c>
      <c r="I716" s="183">
        <v>0.57999999999999996</v>
      </c>
      <c r="J716" s="183">
        <f t="shared" si="10"/>
        <v>0.13</v>
      </c>
    </row>
    <row r="717" spans="2:10" x14ac:dyDescent="0.25">
      <c r="B717" s="179">
        <v>689</v>
      </c>
      <c r="C717" s="180">
        <v>33202171</v>
      </c>
      <c r="D717" s="180" t="s">
        <v>1576</v>
      </c>
      <c r="E717" s="180" t="s">
        <v>1381</v>
      </c>
      <c r="F717" s="181">
        <v>43647</v>
      </c>
      <c r="G717" s="181">
        <v>43737</v>
      </c>
      <c r="H717" s="182">
        <v>37110</v>
      </c>
      <c r="I717" s="183">
        <v>0.57999999999999996</v>
      </c>
      <c r="J717" s="183">
        <f t="shared" si="10"/>
        <v>21.52</v>
      </c>
    </row>
    <row r="718" spans="2:10" x14ac:dyDescent="0.25">
      <c r="B718" s="179">
        <v>690</v>
      </c>
      <c r="C718" s="180">
        <v>33202171</v>
      </c>
      <c r="D718" s="180" t="s">
        <v>1576</v>
      </c>
      <c r="E718" s="180" t="s">
        <v>1385</v>
      </c>
      <c r="F718" s="181">
        <v>43647</v>
      </c>
      <c r="G718" s="181">
        <v>43737</v>
      </c>
      <c r="H718" s="182">
        <v>146862</v>
      </c>
      <c r="I718" s="183">
        <v>0.57999999999999996</v>
      </c>
      <c r="J718" s="183">
        <f t="shared" si="10"/>
        <v>85.18</v>
      </c>
    </row>
    <row r="719" spans="2:10" x14ac:dyDescent="0.25">
      <c r="B719" s="179">
        <v>691</v>
      </c>
      <c r="C719" s="180">
        <v>33202171</v>
      </c>
      <c r="D719" s="180" t="s">
        <v>1576</v>
      </c>
      <c r="E719" s="180" t="s">
        <v>1372</v>
      </c>
      <c r="F719" s="181">
        <v>43647</v>
      </c>
      <c r="G719" s="181">
        <v>43737</v>
      </c>
      <c r="H719" s="182">
        <v>3256</v>
      </c>
      <c r="I719" s="183">
        <v>0.57999999999999996</v>
      </c>
      <c r="J719" s="183">
        <f t="shared" si="10"/>
        <v>1.89</v>
      </c>
    </row>
    <row r="720" spans="2:10" x14ac:dyDescent="0.25">
      <c r="B720" s="179">
        <v>692</v>
      </c>
      <c r="C720" s="180">
        <v>33202171</v>
      </c>
      <c r="D720" s="180" t="s">
        <v>1576</v>
      </c>
      <c r="E720" s="180" t="s">
        <v>1386</v>
      </c>
      <c r="F720" s="181">
        <v>43647</v>
      </c>
      <c r="G720" s="181">
        <v>43737</v>
      </c>
      <c r="H720" s="182">
        <v>184800</v>
      </c>
      <c r="I720" s="183">
        <v>0.57999999999999996</v>
      </c>
      <c r="J720" s="183">
        <f t="shared" si="10"/>
        <v>107.18</v>
      </c>
    </row>
    <row r="721" spans="2:10" x14ac:dyDescent="0.25">
      <c r="B721" s="179">
        <v>693</v>
      </c>
      <c r="C721" s="180">
        <v>33219523</v>
      </c>
      <c r="D721" s="180" t="s">
        <v>1577</v>
      </c>
      <c r="E721" s="180" t="s">
        <v>1379</v>
      </c>
      <c r="F721" s="181">
        <v>43577</v>
      </c>
      <c r="G721" s="181">
        <v>43646</v>
      </c>
      <c r="H721" s="182">
        <v>661</v>
      </c>
      <c r="I721" s="183">
        <v>0.57999999999999996</v>
      </c>
      <c r="J721" s="183">
        <f t="shared" si="10"/>
        <v>0.38</v>
      </c>
    </row>
    <row r="722" spans="2:10" x14ac:dyDescent="0.25">
      <c r="B722" s="179">
        <v>694</v>
      </c>
      <c r="C722" s="180">
        <v>33219523</v>
      </c>
      <c r="D722" s="180" t="s">
        <v>1577</v>
      </c>
      <c r="E722" s="180" t="s">
        <v>1380</v>
      </c>
      <c r="F722" s="181">
        <v>43577</v>
      </c>
      <c r="G722" s="181">
        <v>43646</v>
      </c>
      <c r="H722" s="182">
        <v>70</v>
      </c>
      <c r="I722" s="183">
        <v>0.57999999999999996</v>
      </c>
      <c r="J722" s="183">
        <f t="shared" si="10"/>
        <v>0.04</v>
      </c>
    </row>
    <row r="723" spans="2:10" x14ac:dyDescent="0.25">
      <c r="B723" s="179">
        <v>695</v>
      </c>
      <c r="C723" s="180">
        <v>33233729</v>
      </c>
      <c r="D723" s="180" t="s">
        <v>1578</v>
      </c>
      <c r="E723" s="180" t="s">
        <v>1384</v>
      </c>
      <c r="F723" s="181">
        <v>43571</v>
      </c>
      <c r="G723" s="181">
        <v>43738</v>
      </c>
      <c r="H723" s="182">
        <v>3912</v>
      </c>
      <c r="I723" s="183">
        <v>0.57999999999999996</v>
      </c>
      <c r="J723" s="183">
        <f t="shared" si="10"/>
        <v>2.27</v>
      </c>
    </row>
    <row r="724" spans="2:10" x14ac:dyDescent="0.25">
      <c r="B724" s="179">
        <v>696</v>
      </c>
      <c r="C724" s="180">
        <v>33243657</v>
      </c>
      <c r="D724" s="180" t="s">
        <v>1579</v>
      </c>
      <c r="E724" s="180" t="s">
        <v>1374</v>
      </c>
      <c r="F724" s="181">
        <v>43574</v>
      </c>
      <c r="G724" s="181">
        <v>43737</v>
      </c>
      <c r="H724" s="182">
        <v>1212897</v>
      </c>
      <c r="I724" s="183">
        <v>0.57999999999999996</v>
      </c>
      <c r="J724" s="183">
        <f t="shared" si="10"/>
        <v>703.48</v>
      </c>
    </row>
    <row r="725" spans="2:10" x14ac:dyDescent="0.25">
      <c r="B725" s="179">
        <v>697</v>
      </c>
      <c r="C725" s="180">
        <v>33243657</v>
      </c>
      <c r="D725" s="180" t="s">
        <v>1579</v>
      </c>
      <c r="E725" s="180" t="s">
        <v>1376</v>
      </c>
      <c r="F725" s="181">
        <v>43574</v>
      </c>
      <c r="G725" s="181">
        <v>43737</v>
      </c>
      <c r="H725" s="182">
        <v>313940</v>
      </c>
      <c r="I725" s="183">
        <v>0.57999999999999996</v>
      </c>
      <c r="J725" s="183">
        <f t="shared" si="10"/>
        <v>182.09</v>
      </c>
    </row>
    <row r="726" spans="2:10" x14ac:dyDescent="0.25">
      <c r="B726" s="179">
        <v>698</v>
      </c>
      <c r="C726" s="180">
        <v>33243657</v>
      </c>
      <c r="D726" s="180" t="s">
        <v>1579</v>
      </c>
      <c r="E726" s="180" t="s">
        <v>1381</v>
      </c>
      <c r="F726" s="181">
        <v>43574</v>
      </c>
      <c r="G726" s="181">
        <v>43737</v>
      </c>
      <c r="H726" s="182">
        <v>159274</v>
      </c>
      <c r="I726" s="183">
        <v>0.57999999999999996</v>
      </c>
      <c r="J726" s="183">
        <f t="shared" si="10"/>
        <v>92.38</v>
      </c>
    </row>
    <row r="727" spans="2:10" x14ac:dyDescent="0.25">
      <c r="B727" s="179">
        <v>699</v>
      </c>
      <c r="C727" s="180">
        <v>33243657</v>
      </c>
      <c r="D727" s="180" t="s">
        <v>1579</v>
      </c>
      <c r="E727" s="180" t="s">
        <v>1385</v>
      </c>
      <c r="F727" s="181">
        <v>43574</v>
      </c>
      <c r="G727" s="181">
        <v>43737</v>
      </c>
      <c r="H727" s="182">
        <v>1017591</v>
      </c>
      <c r="I727" s="183">
        <v>0.57999999999999996</v>
      </c>
      <c r="J727" s="183">
        <f t="shared" si="10"/>
        <v>590.20000000000005</v>
      </c>
    </row>
    <row r="728" spans="2:10" x14ac:dyDescent="0.25">
      <c r="B728" s="179">
        <v>700</v>
      </c>
      <c r="C728" s="180">
        <v>33243657</v>
      </c>
      <c r="D728" s="180" t="s">
        <v>1579</v>
      </c>
      <c r="E728" s="180" t="s">
        <v>1386</v>
      </c>
      <c r="F728" s="181">
        <v>43574</v>
      </c>
      <c r="G728" s="181">
        <v>43737</v>
      </c>
      <c r="H728" s="182">
        <v>1336608</v>
      </c>
      <c r="I728" s="183">
        <v>0.57999999999999996</v>
      </c>
      <c r="J728" s="183">
        <f t="shared" si="10"/>
        <v>775.23</v>
      </c>
    </row>
    <row r="729" spans="2:10" x14ac:dyDescent="0.25">
      <c r="B729" s="179">
        <v>701</v>
      </c>
      <c r="C729" s="180">
        <v>33245756</v>
      </c>
      <c r="D729" s="180" t="s">
        <v>1580</v>
      </c>
      <c r="E729" s="180" t="s">
        <v>1374</v>
      </c>
      <c r="F729" s="181">
        <v>43675</v>
      </c>
      <c r="G729" s="181">
        <v>43793</v>
      </c>
      <c r="H729" s="182">
        <v>144287</v>
      </c>
      <c r="I729" s="183">
        <v>0.57999999999999996</v>
      </c>
      <c r="J729" s="183">
        <f t="shared" si="10"/>
        <v>83.69</v>
      </c>
    </row>
    <row r="730" spans="2:10" x14ac:dyDescent="0.25">
      <c r="B730" s="179">
        <v>702</v>
      </c>
      <c r="C730" s="180">
        <v>33245756</v>
      </c>
      <c r="D730" s="180" t="s">
        <v>1580</v>
      </c>
      <c r="E730" s="180" t="s">
        <v>1376</v>
      </c>
      <c r="F730" s="181">
        <v>43675</v>
      </c>
      <c r="G730" s="181">
        <v>43793</v>
      </c>
      <c r="H730" s="182">
        <v>43440</v>
      </c>
      <c r="I730" s="183">
        <v>0.57999999999999996</v>
      </c>
      <c r="J730" s="183">
        <f t="shared" si="10"/>
        <v>25.2</v>
      </c>
    </row>
    <row r="731" spans="2:10" x14ac:dyDescent="0.25">
      <c r="B731" s="179">
        <v>703</v>
      </c>
      <c r="C731" s="180">
        <v>33245756</v>
      </c>
      <c r="D731" s="180" t="s">
        <v>1580</v>
      </c>
      <c r="E731" s="180" t="s">
        <v>1381</v>
      </c>
      <c r="F731" s="181">
        <v>43675</v>
      </c>
      <c r="G731" s="181">
        <v>43793</v>
      </c>
      <c r="H731" s="182">
        <v>32864</v>
      </c>
      <c r="I731" s="183">
        <v>0.57999999999999996</v>
      </c>
      <c r="J731" s="183">
        <f t="shared" si="10"/>
        <v>19.059999999999999</v>
      </c>
    </row>
    <row r="732" spans="2:10" x14ac:dyDescent="0.25">
      <c r="B732" s="179">
        <v>704</v>
      </c>
      <c r="C732" s="180">
        <v>33254475</v>
      </c>
      <c r="D732" s="180" t="s">
        <v>1581</v>
      </c>
      <c r="E732" s="180" t="s">
        <v>1379</v>
      </c>
      <c r="F732" s="181">
        <v>43661</v>
      </c>
      <c r="G732" s="181">
        <v>43708</v>
      </c>
      <c r="H732" s="182">
        <v>228713</v>
      </c>
      <c r="I732" s="183">
        <v>0.57999999999999996</v>
      </c>
      <c r="J732" s="183">
        <f t="shared" ref="J732:J795" si="11">ROUND(H732*(I732/1000),2)</f>
        <v>132.65</v>
      </c>
    </row>
    <row r="733" spans="2:10" x14ac:dyDescent="0.25">
      <c r="B733" s="179">
        <v>705</v>
      </c>
      <c r="C733" s="180">
        <v>33254475</v>
      </c>
      <c r="D733" s="180" t="s">
        <v>1581</v>
      </c>
      <c r="E733" s="180" t="s">
        <v>1380</v>
      </c>
      <c r="F733" s="181">
        <v>43661</v>
      </c>
      <c r="G733" s="181">
        <v>43708</v>
      </c>
      <c r="H733" s="182">
        <v>30017</v>
      </c>
      <c r="I733" s="183">
        <v>0.57999999999999996</v>
      </c>
      <c r="J733" s="183">
        <f t="shared" si="11"/>
        <v>17.41</v>
      </c>
    </row>
    <row r="734" spans="2:10" x14ac:dyDescent="0.25">
      <c r="B734" s="179">
        <v>706</v>
      </c>
      <c r="C734" s="180">
        <v>33254511</v>
      </c>
      <c r="D734" s="180" t="s">
        <v>1582</v>
      </c>
      <c r="E734" s="180" t="s">
        <v>1379</v>
      </c>
      <c r="F734" s="181">
        <v>43617</v>
      </c>
      <c r="G734" s="181">
        <v>43677</v>
      </c>
      <c r="H734" s="182">
        <v>184783</v>
      </c>
      <c r="I734" s="183">
        <v>0.57999999999999996</v>
      </c>
      <c r="J734" s="183">
        <f t="shared" si="11"/>
        <v>107.17</v>
      </c>
    </row>
    <row r="735" spans="2:10" x14ac:dyDescent="0.25">
      <c r="B735" s="179">
        <v>707</v>
      </c>
      <c r="C735" s="180">
        <v>33254511</v>
      </c>
      <c r="D735" s="180" t="s">
        <v>1582</v>
      </c>
      <c r="E735" s="180" t="s">
        <v>1380</v>
      </c>
      <c r="F735" s="181">
        <v>43617</v>
      </c>
      <c r="G735" s="181">
        <v>43677</v>
      </c>
      <c r="H735" s="182">
        <v>24920</v>
      </c>
      <c r="I735" s="183">
        <v>0.57999999999999996</v>
      </c>
      <c r="J735" s="183">
        <f t="shared" si="11"/>
        <v>14.45</v>
      </c>
    </row>
    <row r="736" spans="2:10" x14ac:dyDescent="0.25">
      <c r="B736" s="179">
        <v>708</v>
      </c>
      <c r="C736" s="180">
        <v>33265995</v>
      </c>
      <c r="D736" s="180" t="s">
        <v>1583</v>
      </c>
      <c r="E736" s="180" t="s">
        <v>1374</v>
      </c>
      <c r="F736" s="181">
        <v>43657</v>
      </c>
      <c r="G736" s="181">
        <v>43737</v>
      </c>
      <c r="H736" s="182">
        <v>178012</v>
      </c>
      <c r="I736" s="183">
        <v>0.57999999999999996</v>
      </c>
      <c r="J736" s="183">
        <f t="shared" si="11"/>
        <v>103.25</v>
      </c>
    </row>
    <row r="737" spans="2:10" x14ac:dyDescent="0.25">
      <c r="B737" s="179">
        <v>709</v>
      </c>
      <c r="C737" s="180">
        <v>33265995</v>
      </c>
      <c r="D737" s="180" t="s">
        <v>1583</v>
      </c>
      <c r="E737" s="180" t="s">
        <v>1383</v>
      </c>
      <c r="F737" s="181">
        <v>43657</v>
      </c>
      <c r="G737" s="181">
        <v>43737</v>
      </c>
      <c r="H737" s="182">
        <v>9900</v>
      </c>
      <c r="I737" s="183">
        <v>0.57999999999999996</v>
      </c>
      <c r="J737" s="183">
        <f t="shared" si="11"/>
        <v>5.74</v>
      </c>
    </row>
    <row r="738" spans="2:10" x14ac:dyDescent="0.25">
      <c r="B738" s="179">
        <v>710</v>
      </c>
      <c r="C738" s="180">
        <v>33265995</v>
      </c>
      <c r="D738" s="180" t="s">
        <v>1583</v>
      </c>
      <c r="E738" s="180" t="s">
        <v>1376</v>
      </c>
      <c r="F738" s="181">
        <v>43657</v>
      </c>
      <c r="G738" s="181">
        <v>43737</v>
      </c>
      <c r="H738" s="182">
        <v>60251</v>
      </c>
      <c r="I738" s="183">
        <v>0.57999999999999996</v>
      </c>
      <c r="J738" s="183">
        <f t="shared" si="11"/>
        <v>34.950000000000003</v>
      </c>
    </row>
    <row r="739" spans="2:10" x14ac:dyDescent="0.25">
      <c r="B739" s="179">
        <v>711</v>
      </c>
      <c r="C739" s="180">
        <v>33265995</v>
      </c>
      <c r="D739" s="180" t="s">
        <v>1583</v>
      </c>
      <c r="E739" s="180" t="s">
        <v>1378</v>
      </c>
      <c r="F739" s="181">
        <v>43657</v>
      </c>
      <c r="G739" s="181">
        <v>43737</v>
      </c>
      <c r="H739" s="182">
        <v>655</v>
      </c>
      <c r="I739" s="183">
        <v>0.57999999999999996</v>
      </c>
      <c r="J739" s="183">
        <f t="shared" si="11"/>
        <v>0.38</v>
      </c>
    </row>
    <row r="740" spans="2:10" x14ac:dyDescent="0.25">
      <c r="B740" s="179">
        <v>712</v>
      </c>
      <c r="C740" s="180">
        <v>33265995</v>
      </c>
      <c r="D740" s="180" t="s">
        <v>1583</v>
      </c>
      <c r="E740" s="180" t="s">
        <v>1379</v>
      </c>
      <c r="F740" s="181">
        <v>43657</v>
      </c>
      <c r="G740" s="181">
        <v>43737</v>
      </c>
      <c r="H740" s="182">
        <v>73297</v>
      </c>
      <c r="I740" s="183">
        <v>0.57999999999999996</v>
      </c>
      <c r="J740" s="183">
        <f t="shared" si="11"/>
        <v>42.51</v>
      </c>
    </row>
    <row r="741" spans="2:10" x14ac:dyDescent="0.25">
      <c r="B741" s="179">
        <v>713</v>
      </c>
      <c r="C741" s="180">
        <v>33265995</v>
      </c>
      <c r="D741" s="180" t="s">
        <v>1583</v>
      </c>
      <c r="E741" s="180" t="s">
        <v>1380</v>
      </c>
      <c r="F741" s="181">
        <v>43657</v>
      </c>
      <c r="G741" s="181">
        <v>43737</v>
      </c>
      <c r="H741" s="182">
        <v>10865</v>
      </c>
      <c r="I741" s="183">
        <v>0.57999999999999996</v>
      </c>
      <c r="J741" s="183">
        <f t="shared" si="11"/>
        <v>6.3</v>
      </c>
    </row>
    <row r="742" spans="2:10" x14ac:dyDescent="0.25">
      <c r="B742" s="179">
        <v>714</v>
      </c>
      <c r="C742" s="180">
        <v>33265995</v>
      </c>
      <c r="D742" s="180" t="s">
        <v>1583</v>
      </c>
      <c r="E742" s="180" t="s">
        <v>1371</v>
      </c>
      <c r="F742" s="181">
        <v>43657</v>
      </c>
      <c r="G742" s="181">
        <v>43737</v>
      </c>
      <c r="H742" s="182">
        <v>748</v>
      </c>
      <c r="I742" s="183">
        <v>0.57999999999999996</v>
      </c>
      <c r="J742" s="183">
        <f t="shared" si="11"/>
        <v>0.43</v>
      </c>
    </row>
    <row r="743" spans="2:10" x14ac:dyDescent="0.25">
      <c r="B743" s="179">
        <v>715</v>
      </c>
      <c r="C743" s="180">
        <v>33265995</v>
      </c>
      <c r="D743" s="180" t="s">
        <v>1583</v>
      </c>
      <c r="E743" s="180" t="s">
        <v>1381</v>
      </c>
      <c r="F743" s="181">
        <v>43657</v>
      </c>
      <c r="G743" s="181">
        <v>43737</v>
      </c>
      <c r="H743" s="182">
        <v>55562</v>
      </c>
      <c r="I743" s="183">
        <v>0.57999999999999996</v>
      </c>
      <c r="J743" s="183">
        <f t="shared" si="11"/>
        <v>32.229999999999997</v>
      </c>
    </row>
    <row r="744" spans="2:10" x14ac:dyDescent="0.25">
      <c r="B744" s="179">
        <v>716</v>
      </c>
      <c r="C744" s="180">
        <v>33265995</v>
      </c>
      <c r="D744" s="180" t="s">
        <v>1583</v>
      </c>
      <c r="E744" s="180" t="s">
        <v>1385</v>
      </c>
      <c r="F744" s="181">
        <v>43657</v>
      </c>
      <c r="G744" s="181">
        <v>43737</v>
      </c>
      <c r="H744" s="182">
        <v>196320</v>
      </c>
      <c r="I744" s="183">
        <v>0.57999999999999996</v>
      </c>
      <c r="J744" s="183">
        <f t="shared" si="11"/>
        <v>113.87</v>
      </c>
    </row>
    <row r="745" spans="2:10" x14ac:dyDescent="0.25">
      <c r="B745" s="179">
        <v>717</v>
      </c>
      <c r="C745" s="180">
        <v>33265995</v>
      </c>
      <c r="D745" s="180" t="s">
        <v>1583</v>
      </c>
      <c r="E745" s="180" t="s">
        <v>1372</v>
      </c>
      <c r="F745" s="181">
        <v>43657</v>
      </c>
      <c r="G745" s="181">
        <v>43737</v>
      </c>
      <c r="H745" s="182">
        <v>20108</v>
      </c>
      <c r="I745" s="183">
        <v>0.57999999999999996</v>
      </c>
      <c r="J745" s="183">
        <f t="shared" si="11"/>
        <v>11.66</v>
      </c>
    </row>
    <row r="746" spans="2:10" x14ac:dyDescent="0.25">
      <c r="B746" s="179">
        <v>718</v>
      </c>
      <c r="C746" s="180">
        <v>33265995</v>
      </c>
      <c r="D746" s="180" t="s">
        <v>1583</v>
      </c>
      <c r="E746" s="180" t="s">
        <v>1386</v>
      </c>
      <c r="F746" s="181">
        <v>43657</v>
      </c>
      <c r="G746" s="181">
        <v>43737</v>
      </c>
      <c r="H746" s="182">
        <v>238019</v>
      </c>
      <c r="I746" s="183">
        <v>0.57999999999999996</v>
      </c>
      <c r="J746" s="183">
        <f t="shared" si="11"/>
        <v>138.05000000000001</v>
      </c>
    </row>
    <row r="747" spans="2:10" x14ac:dyDescent="0.25">
      <c r="B747" s="179">
        <v>719</v>
      </c>
      <c r="C747" s="180">
        <v>33295719</v>
      </c>
      <c r="D747" s="180" t="s">
        <v>1584</v>
      </c>
      <c r="E747" s="180" t="s">
        <v>1374</v>
      </c>
      <c r="F747" s="181">
        <v>43654</v>
      </c>
      <c r="G747" s="181">
        <v>43716</v>
      </c>
      <c r="H747" s="182">
        <v>413319</v>
      </c>
      <c r="I747" s="183">
        <v>0.57999999999999996</v>
      </c>
      <c r="J747" s="183">
        <f t="shared" si="11"/>
        <v>239.73</v>
      </c>
    </row>
    <row r="748" spans="2:10" x14ac:dyDescent="0.25">
      <c r="B748" s="179">
        <v>720</v>
      </c>
      <c r="C748" s="180">
        <v>33295719</v>
      </c>
      <c r="D748" s="180" t="s">
        <v>1584</v>
      </c>
      <c r="E748" s="180" t="s">
        <v>1376</v>
      </c>
      <c r="F748" s="181">
        <v>43654</v>
      </c>
      <c r="G748" s="181">
        <v>43716</v>
      </c>
      <c r="H748" s="182">
        <v>51627</v>
      </c>
      <c r="I748" s="183">
        <v>0.57999999999999996</v>
      </c>
      <c r="J748" s="183">
        <f t="shared" si="11"/>
        <v>29.94</v>
      </c>
    </row>
    <row r="749" spans="2:10" x14ac:dyDescent="0.25">
      <c r="B749" s="179">
        <v>721</v>
      </c>
      <c r="C749" s="180">
        <v>33295719</v>
      </c>
      <c r="D749" s="180" t="s">
        <v>1584</v>
      </c>
      <c r="E749" s="180" t="s">
        <v>1385</v>
      </c>
      <c r="F749" s="181">
        <v>43654</v>
      </c>
      <c r="G749" s="181">
        <v>43716</v>
      </c>
      <c r="H749" s="182">
        <v>345076</v>
      </c>
      <c r="I749" s="183">
        <v>0.57999999999999996</v>
      </c>
      <c r="J749" s="183">
        <f t="shared" si="11"/>
        <v>200.14</v>
      </c>
    </row>
    <row r="750" spans="2:10" x14ac:dyDescent="0.25">
      <c r="B750" s="179">
        <v>722</v>
      </c>
      <c r="C750" s="180">
        <v>33295719</v>
      </c>
      <c r="D750" s="180" t="s">
        <v>1584</v>
      </c>
      <c r="E750" s="180" t="s">
        <v>1386</v>
      </c>
      <c r="F750" s="181">
        <v>43654</v>
      </c>
      <c r="G750" s="181">
        <v>43716</v>
      </c>
      <c r="H750" s="182">
        <v>392764</v>
      </c>
      <c r="I750" s="183">
        <v>0.57999999999999996</v>
      </c>
      <c r="J750" s="183">
        <f t="shared" si="11"/>
        <v>227.8</v>
      </c>
    </row>
    <row r="751" spans="2:10" x14ac:dyDescent="0.25">
      <c r="B751" s="179">
        <v>723</v>
      </c>
      <c r="C751" s="180">
        <v>33303409</v>
      </c>
      <c r="D751" s="180" t="s">
        <v>1585</v>
      </c>
      <c r="E751" s="180" t="s">
        <v>1379</v>
      </c>
      <c r="F751" s="181">
        <v>43593</v>
      </c>
      <c r="G751" s="181">
        <v>43660</v>
      </c>
      <c r="H751" s="182">
        <v>321</v>
      </c>
      <c r="I751" s="183">
        <v>0.57999999999999996</v>
      </c>
      <c r="J751" s="183">
        <f t="shared" si="11"/>
        <v>0.19</v>
      </c>
    </row>
    <row r="752" spans="2:10" x14ac:dyDescent="0.25">
      <c r="B752" s="179">
        <v>724</v>
      </c>
      <c r="C752" s="180">
        <v>33349802</v>
      </c>
      <c r="D752" s="180" t="s">
        <v>1586</v>
      </c>
      <c r="E752" s="180" t="s">
        <v>1374</v>
      </c>
      <c r="F752" s="181">
        <v>43661</v>
      </c>
      <c r="G752" s="181">
        <v>43674</v>
      </c>
      <c r="H752" s="182">
        <v>1140510</v>
      </c>
      <c r="I752" s="183">
        <v>0.57999999999999996</v>
      </c>
      <c r="J752" s="183">
        <f t="shared" si="11"/>
        <v>661.5</v>
      </c>
    </row>
    <row r="753" spans="2:10" x14ac:dyDescent="0.25">
      <c r="B753" s="179">
        <v>725</v>
      </c>
      <c r="C753" s="180">
        <v>33349802</v>
      </c>
      <c r="D753" s="180" t="s">
        <v>1586</v>
      </c>
      <c r="E753" s="180" t="s">
        <v>1376</v>
      </c>
      <c r="F753" s="181">
        <v>43661</v>
      </c>
      <c r="G753" s="181">
        <v>43674</v>
      </c>
      <c r="H753" s="182">
        <v>323823</v>
      </c>
      <c r="I753" s="183">
        <v>0.57999999999999996</v>
      </c>
      <c r="J753" s="183">
        <f t="shared" si="11"/>
        <v>187.82</v>
      </c>
    </row>
    <row r="754" spans="2:10" x14ac:dyDescent="0.25">
      <c r="B754" s="179">
        <v>726</v>
      </c>
      <c r="C754" s="180">
        <v>33349802</v>
      </c>
      <c r="D754" s="180" t="s">
        <v>1586</v>
      </c>
      <c r="E754" s="180" t="s">
        <v>1386</v>
      </c>
      <c r="F754" s="181">
        <v>43661</v>
      </c>
      <c r="G754" s="181">
        <v>43674</v>
      </c>
      <c r="H754" s="182">
        <v>1204842</v>
      </c>
      <c r="I754" s="183">
        <v>0.57999999999999996</v>
      </c>
      <c r="J754" s="183">
        <f t="shared" si="11"/>
        <v>698.81</v>
      </c>
    </row>
    <row r="755" spans="2:10" x14ac:dyDescent="0.25">
      <c r="B755" s="179">
        <v>727</v>
      </c>
      <c r="C755" s="180">
        <v>33350999</v>
      </c>
      <c r="D755" s="180" t="s">
        <v>1587</v>
      </c>
      <c r="E755" s="180" t="s">
        <v>1374</v>
      </c>
      <c r="F755" s="181">
        <v>43633</v>
      </c>
      <c r="G755" s="181">
        <v>43646</v>
      </c>
      <c r="H755" s="182">
        <v>1892</v>
      </c>
      <c r="I755" s="183">
        <v>0.57999999999999996</v>
      </c>
      <c r="J755" s="183">
        <f t="shared" si="11"/>
        <v>1.1000000000000001</v>
      </c>
    </row>
    <row r="756" spans="2:10" x14ac:dyDescent="0.25">
      <c r="B756" s="179">
        <v>728</v>
      </c>
      <c r="C756" s="180">
        <v>33350999</v>
      </c>
      <c r="D756" s="180" t="s">
        <v>1587</v>
      </c>
      <c r="E756" s="180" t="s">
        <v>1386</v>
      </c>
      <c r="F756" s="181">
        <v>43633</v>
      </c>
      <c r="G756" s="181">
        <v>43646</v>
      </c>
      <c r="H756" s="182">
        <v>12</v>
      </c>
      <c r="I756" s="183">
        <v>0.57999999999999996</v>
      </c>
      <c r="J756" s="183">
        <f t="shared" si="11"/>
        <v>0.01</v>
      </c>
    </row>
    <row r="757" spans="2:10" x14ac:dyDescent="0.25">
      <c r="B757" s="179">
        <v>729</v>
      </c>
      <c r="C757" s="180">
        <v>33386115</v>
      </c>
      <c r="D757" s="180" t="s">
        <v>1588</v>
      </c>
      <c r="E757" s="180" t="s">
        <v>1379</v>
      </c>
      <c r="F757" s="181">
        <v>43661</v>
      </c>
      <c r="G757" s="181">
        <v>43737</v>
      </c>
      <c r="H757" s="182">
        <v>44020</v>
      </c>
      <c r="I757" s="183">
        <v>0.57999999999999996</v>
      </c>
      <c r="J757" s="183">
        <f t="shared" si="11"/>
        <v>25.53</v>
      </c>
    </row>
    <row r="758" spans="2:10" x14ac:dyDescent="0.25">
      <c r="B758" s="179">
        <v>730</v>
      </c>
      <c r="C758" s="180">
        <v>33386115</v>
      </c>
      <c r="D758" s="180" t="s">
        <v>1588</v>
      </c>
      <c r="E758" s="180" t="s">
        <v>1380</v>
      </c>
      <c r="F758" s="181">
        <v>43661</v>
      </c>
      <c r="G758" s="181">
        <v>43737</v>
      </c>
      <c r="H758" s="182">
        <v>6345</v>
      </c>
      <c r="I758" s="183">
        <v>0.57999999999999996</v>
      </c>
      <c r="J758" s="183">
        <f t="shared" si="11"/>
        <v>3.68</v>
      </c>
    </row>
    <row r="759" spans="2:10" x14ac:dyDescent="0.25">
      <c r="B759" s="179">
        <v>731</v>
      </c>
      <c r="C759" s="180">
        <v>33394903</v>
      </c>
      <c r="D759" s="180" t="s">
        <v>1589</v>
      </c>
      <c r="E759" s="180" t="s">
        <v>1374</v>
      </c>
      <c r="F759" s="181">
        <v>43647</v>
      </c>
      <c r="G759" s="181">
        <v>43737</v>
      </c>
      <c r="H759" s="182">
        <v>28682</v>
      </c>
      <c r="I759" s="183">
        <v>0.57999999999999996</v>
      </c>
      <c r="J759" s="183">
        <f t="shared" si="11"/>
        <v>16.64</v>
      </c>
    </row>
    <row r="760" spans="2:10" x14ac:dyDescent="0.25">
      <c r="B760" s="179">
        <v>732</v>
      </c>
      <c r="C760" s="180">
        <v>33394903</v>
      </c>
      <c r="D760" s="180" t="s">
        <v>1589</v>
      </c>
      <c r="E760" s="180" t="s">
        <v>1376</v>
      </c>
      <c r="F760" s="181">
        <v>43647</v>
      </c>
      <c r="G760" s="181">
        <v>43737</v>
      </c>
      <c r="H760" s="182">
        <v>4113</v>
      </c>
      <c r="I760" s="183">
        <v>0.57999999999999996</v>
      </c>
      <c r="J760" s="183">
        <f t="shared" si="11"/>
        <v>2.39</v>
      </c>
    </row>
    <row r="761" spans="2:10" x14ac:dyDescent="0.25">
      <c r="B761" s="179">
        <v>733</v>
      </c>
      <c r="C761" s="180">
        <v>33395494</v>
      </c>
      <c r="D761" s="180" t="s">
        <v>1590</v>
      </c>
      <c r="E761" s="180" t="s">
        <v>1374</v>
      </c>
      <c r="F761" s="181">
        <v>43648</v>
      </c>
      <c r="G761" s="181">
        <v>43737</v>
      </c>
      <c r="H761" s="182">
        <v>366718</v>
      </c>
      <c r="I761" s="183">
        <v>0.57999999999999996</v>
      </c>
      <c r="J761" s="183">
        <f t="shared" si="11"/>
        <v>212.7</v>
      </c>
    </row>
    <row r="762" spans="2:10" x14ac:dyDescent="0.25">
      <c r="B762" s="179">
        <v>734</v>
      </c>
      <c r="C762" s="180">
        <v>33395494</v>
      </c>
      <c r="D762" s="180" t="s">
        <v>1590</v>
      </c>
      <c r="E762" s="180" t="s">
        <v>1376</v>
      </c>
      <c r="F762" s="181">
        <v>43648</v>
      </c>
      <c r="G762" s="181">
        <v>43737</v>
      </c>
      <c r="H762" s="182">
        <v>33044</v>
      </c>
      <c r="I762" s="183">
        <v>0.57999999999999996</v>
      </c>
      <c r="J762" s="183">
        <f t="shared" si="11"/>
        <v>19.170000000000002</v>
      </c>
    </row>
    <row r="763" spans="2:10" x14ac:dyDescent="0.25">
      <c r="B763" s="179">
        <v>735</v>
      </c>
      <c r="C763" s="180">
        <v>33396387</v>
      </c>
      <c r="D763" s="180" t="s">
        <v>1591</v>
      </c>
      <c r="E763" s="180" t="s">
        <v>1374</v>
      </c>
      <c r="F763" s="181">
        <v>43581</v>
      </c>
      <c r="G763" s="181">
        <v>43646</v>
      </c>
      <c r="H763" s="182">
        <v>5550</v>
      </c>
      <c r="I763" s="183">
        <v>0.57999999999999996</v>
      </c>
      <c r="J763" s="183">
        <f t="shared" si="11"/>
        <v>3.22</v>
      </c>
    </row>
    <row r="764" spans="2:10" x14ac:dyDescent="0.25">
      <c r="B764" s="179">
        <v>736</v>
      </c>
      <c r="C764" s="180">
        <v>33396387</v>
      </c>
      <c r="D764" s="180" t="s">
        <v>1591</v>
      </c>
      <c r="E764" s="180" t="s">
        <v>1376</v>
      </c>
      <c r="F764" s="181">
        <v>43581</v>
      </c>
      <c r="G764" s="181">
        <v>43646</v>
      </c>
      <c r="H764" s="182">
        <v>3735</v>
      </c>
      <c r="I764" s="183">
        <v>0.57999999999999996</v>
      </c>
      <c r="J764" s="183">
        <f t="shared" si="11"/>
        <v>2.17</v>
      </c>
    </row>
    <row r="765" spans="2:10" x14ac:dyDescent="0.25">
      <c r="B765" s="179">
        <v>737</v>
      </c>
      <c r="C765" s="180">
        <v>33396387</v>
      </c>
      <c r="D765" s="180" t="s">
        <v>1591</v>
      </c>
      <c r="E765" s="180" t="s">
        <v>1379</v>
      </c>
      <c r="F765" s="181">
        <v>43581</v>
      </c>
      <c r="G765" s="181">
        <v>43646</v>
      </c>
      <c r="H765" s="182">
        <v>61931</v>
      </c>
      <c r="I765" s="183">
        <v>0.57999999999999996</v>
      </c>
      <c r="J765" s="183">
        <f t="shared" si="11"/>
        <v>35.92</v>
      </c>
    </row>
    <row r="766" spans="2:10" x14ac:dyDescent="0.25">
      <c r="B766" s="179">
        <v>738</v>
      </c>
      <c r="C766" s="180">
        <v>33396387</v>
      </c>
      <c r="D766" s="180" t="s">
        <v>1591</v>
      </c>
      <c r="E766" s="180" t="s">
        <v>1371</v>
      </c>
      <c r="F766" s="181">
        <v>43581</v>
      </c>
      <c r="G766" s="181">
        <v>43646</v>
      </c>
      <c r="H766" s="182">
        <v>4</v>
      </c>
      <c r="I766" s="183">
        <v>0.57999999999999996</v>
      </c>
      <c r="J766" s="183">
        <f t="shared" si="11"/>
        <v>0</v>
      </c>
    </row>
    <row r="767" spans="2:10" x14ac:dyDescent="0.25">
      <c r="B767" s="179">
        <v>739</v>
      </c>
      <c r="C767" s="180">
        <v>33396387</v>
      </c>
      <c r="D767" s="180" t="s">
        <v>1591</v>
      </c>
      <c r="E767" s="180" t="s">
        <v>1372</v>
      </c>
      <c r="F767" s="181">
        <v>43581</v>
      </c>
      <c r="G767" s="181">
        <v>43646</v>
      </c>
      <c r="H767" s="182">
        <v>15</v>
      </c>
      <c r="I767" s="183">
        <v>0.57999999999999996</v>
      </c>
      <c r="J767" s="183">
        <f t="shared" si="11"/>
        <v>0.01</v>
      </c>
    </row>
    <row r="768" spans="2:10" x14ac:dyDescent="0.25">
      <c r="B768" s="179">
        <v>740</v>
      </c>
      <c r="C768" s="180">
        <v>33402295</v>
      </c>
      <c r="D768" s="180" t="s">
        <v>1592</v>
      </c>
      <c r="E768" s="180" t="s">
        <v>1379</v>
      </c>
      <c r="F768" s="181">
        <v>43647</v>
      </c>
      <c r="G768" s="181">
        <v>43677</v>
      </c>
      <c r="H768" s="182">
        <v>12833</v>
      </c>
      <c r="I768" s="183">
        <v>0.57999999999999996</v>
      </c>
      <c r="J768" s="183">
        <f t="shared" si="11"/>
        <v>7.44</v>
      </c>
    </row>
    <row r="769" spans="2:10" x14ac:dyDescent="0.25">
      <c r="B769" s="179">
        <v>741</v>
      </c>
      <c r="C769" s="180">
        <v>33402295</v>
      </c>
      <c r="D769" s="180" t="s">
        <v>1592</v>
      </c>
      <c r="E769" s="180" t="s">
        <v>1380</v>
      </c>
      <c r="F769" s="181">
        <v>43647</v>
      </c>
      <c r="G769" s="181">
        <v>43677</v>
      </c>
      <c r="H769" s="182">
        <v>1240</v>
      </c>
      <c r="I769" s="183">
        <v>0.57999999999999996</v>
      </c>
      <c r="J769" s="183">
        <f t="shared" si="11"/>
        <v>0.72</v>
      </c>
    </row>
    <row r="770" spans="2:10" x14ac:dyDescent="0.25">
      <c r="B770" s="179">
        <v>742</v>
      </c>
      <c r="C770" s="180">
        <v>33446196</v>
      </c>
      <c r="D770" s="180" t="s">
        <v>1593</v>
      </c>
      <c r="E770" s="180" t="s">
        <v>1379</v>
      </c>
      <c r="F770" s="181">
        <v>43585</v>
      </c>
      <c r="G770" s="181">
        <v>43646</v>
      </c>
      <c r="H770" s="182">
        <v>9</v>
      </c>
      <c r="I770" s="183">
        <v>0.57999999999999996</v>
      </c>
      <c r="J770" s="183">
        <f t="shared" si="11"/>
        <v>0.01</v>
      </c>
    </row>
    <row r="771" spans="2:10" x14ac:dyDescent="0.25">
      <c r="B771" s="179">
        <v>743</v>
      </c>
      <c r="C771" s="180">
        <v>33460758</v>
      </c>
      <c r="D771" s="180" t="s">
        <v>1594</v>
      </c>
      <c r="E771" s="180" t="s">
        <v>1371</v>
      </c>
      <c r="F771" s="181">
        <v>43617</v>
      </c>
      <c r="G771" s="181">
        <v>43646</v>
      </c>
      <c r="H771" s="182">
        <v>92</v>
      </c>
      <c r="I771" s="183">
        <v>0.57999999999999996</v>
      </c>
      <c r="J771" s="183">
        <f t="shared" si="11"/>
        <v>0.05</v>
      </c>
    </row>
    <row r="772" spans="2:10" x14ac:dyDescent="0.25">
      <c r="B772" s="179">
        <v>744</v>
      </c>
      <c r="C772" s="180">
        <v>33460758</v>
      </c>
      <c r="D772" s="180" t="s">
        <v>1594</v>
      </c>
      <c r="E772" s="180" t="s">
        <v>1372</v>
      </c>
      <c r="F772" s="181">
        <v>43617</v>
      </c>
      <c r="G772" s="181">
        <v>43646</v>
      </c>
      <c r="H772" s="182">
        <v>683</v>
      </c>
      <c r="I772" s="183">
        <v>0.57999999999999996</v>
      </c>
      <c r="J772" s="183">
        <f t="shared" si="11"/>
        <v>0.4</v>
      </c>
    </row>
    <row r="773" spans="2:10" x14ac:dyDescent="0.25">
      <c r="B773" s="179">
        <v>745</v>
      </c>
      <c r="C773" s="180">
        <v>33467163</v>
      </c>
      <c r="D773" s="180" t="s">
        <v>1595</v>
      </c>
      <c r="E773" s="180" t="s">
        <v>1374</v>
      </c>
      <c r="F773" s="181">
        <v>43617</v>
      </c>
      <c r="G773" s="181">
        <v>43646</v>
      </c>
      <c r="H773" s="182">
        <v>1</v>
      </c>
      <c r="I773" s="183">
        <v>0.57999999999999996</v>
      </c>
      <c r="J773" s="183">
        <f t="shared" si="11"/>
        <v>0</v>
      </c>
    </row>
    <row r="774" spans="2:10" x14ac:dyDescent="0.25">
      <c r="B774" s="179">
        <v>746</v>
      </c>
      <c r="C774" s="180">
        <v>33467163</v>
      </c>
      <c r="D774" s="180" t="s">
        <v>1595</v>
      </c>
      <c r="E774" s="180" t="s">
        <v>1376</v>
      </c>
      <c r="F774" s="181">
        <v>43617</v>
      </c>
      <c r="G774" s="181">
        <v>43646</v>
      </c>
      <c r="H774" s="182">
        <v>4</v>
      </c>
      <c r="I774" s="183">
        <v>0.57999999999999996</v>
      </c>
      <c r="J774" s="183">
        <f t="shared" si="11"/>
        <v>0</v>
      </c>
    </row>
    <row r="775" spans="2:10" x14ac:dyDescent="0.25">
      <c r="B775" s="179">
        <v>747</v>
      </c>
      <c r="C775" s="180">
        <v>33467163</v>
      </c>
      <c r="D775" s="180" t="s">
        <v>1595</v>
      </c>
      <c r="E775" s="180" t="s">
        <v>1379</v>
      </c>
      <c r="F775" s="181">
        <v>43617</v>
      </c>
      <c r="G775" s="181">
        <v>43646</v>
      </c>
      <c r="H775" s="182">
        <v>1</v>
      </c>
      <c r="I775" s="183">
        <v>0.57999999999999996</v>
      </c>
      <c r="J775" s="183">
        <f t="shared" si="11"/>
        <v>0</v>
      </c>
    </row>
    <row r="776" spans="2:10" x14ac:dyDescent="0.25">
      <c r="B776" s="179">
        <v>748</v>
      </c>
      <c r="C776" s="180">
        <v>33467163</v>
      </c>
      <c r="D776" s="180" t="s">
        <v>1595</v>
      </c>
      <c r="E776" s="180" t="s">
        <v>1385</v>
      </c>
      <c r="F776" s="181">
        <v>43617</v>
      </c>
      <c r="G776" s="181">
        <v>43646</v>
      </c>
      <c r="H776" s="182">
        <v>1</v>
      </c>
      <c r="I776" s="183">
        <v>0.57999999999999996</v>
      </c>
      <c r="J776" s="183">
        <f t="shared" si="11"/>
        <v>0</v>
      </c>
    </row>
    <row r="777" spans="2:10" x14ac:dyDescent="0.25">
      <c r="B777" s="179">
        <v>749</v>
      </c>
      <c r="C777" s="180">
        <v>33467163</v>
      </c>
      <c r="D777" s="180" t="s">
        <v>1595</v>
      </c>
      <c r="E777" s="180" t="s">
        <v>1386</v>
      </c>
      <c r="F777" s="181">
        <v>43617</v>
      </c>
      <c r="G777" s="181">
        <v>43646</v>
      </c>
      <c r="H777" s="182">
        <v>5</v>
      </c>
      <c r="I777" s="183">
        <v>0.57999999999999996</v>
      </c>
      <c r="J777" s="183">
        <f t="shared" si="11"/>
        <v>0</v>
      </c>
    </row>
    <row r="778" spans="2:10" x14ac:dyDescent="0.25">
      <c r="B778" s="179">
        <v>750</v>
      </c>
      <c r="C778" s="180">
        <v>33473171</v>
      </c>
      <c r="D778" s="180" t="s">
        <v>1596</v>
      </c>
      <c r="E778" s="180" t="s">
        <v>1374</v>
      </c>
      <c r="F778" s="181">
        <v>43588</v>
      </c>
      <c r="G778" s="181">
        <v>43667</v>
      </c>
      <c r="H778" s="182">
        <v>391221</v>
      </c>
      <c r="I778" s="183">
        <v>0.57999999999999996</v>
      </c>
      <c r="J778" s="183">
        <f t="shared" si="11"/>
        <v>226.91</v>
      </c>
    </row>
    <row r="779" spans="2:10" x14ac:dyDescent="0.25">
      <c r="B779" s="179">
        <v>751</v>
      </c>
      <c r="C779" s="180">
        <v>33473171</v>
      </c>
      <c r="D779" s="180" t="s">
        <v>1596</v>
      </c>
      <c r="E779" s="180" t="s">
        <v>1376</v>
      </c>
      <c r="F779" s="181">
        <v>43588</v>
      </c>
      <c r="G779" s="181">
        <v>43667</v>
      </c>
      <c r="H779" s="182">
        <v>115179</v>
      </c>
      <c r="I779" s="183">
        <v>0.57999999999999996</v>
      </c>
      <c r="J779" s="183">
        <f t="shared" si="11"/>
        <v>66.8</v>
      </c>
    </row>
    <row r="780" spans="2:10" x14ac:dyDescent="0.25">
      <c r="B780" s="179">
        <v>752</v>
      </c>
      <c r="C780" s="180">
        <v>33473171</v>
      </c>
      <c r="D780" s="180" t="s">
        <v>1596</v>
      </c>
      <c r="E780" s="180" t="s">
        <v>1381</v>
      </c>
      <c r="F780" s="181">
        <v>43588</v>
      </c>
      <c r="G780" s="181">
        <v>43667</v>
      </c>
      <c r="H780" s="182">
        <v>84211</v>
      </c>
      <c r="I780" s="183">
        <v>0.57999999999999996</v>
      </c>
      <c r="J780" s="183">
        <f t="shared" si="11"/>
        <v>48.84</v>
      </c>
    </row>
    <row r="781" spans="2:10" x14ac:dyDescent="0.25">
      <c r="B781" s="179">
        <v>753</v>
      </c>
      <c r="C781" s="180">
        <v>33473171</v>
      </c>
      <c r="D781" s="180" t="s">
        <v>1596</v>
      </c>
      <c r="E781" s="180" t="s">
        <v>1385</v>
      </c>
      <c r="F781" s="181">
        <v>43588</v>
      </c>
      <c r="G781" s="181">
        <v>43667</v>
      </c>
      <c r="H781" s="182">
        <v>386174</v>
      </c>
      <c r="I781" s="183">
        <v>0.57999999999999996</v>
      </c>
      <c r="J781" s="183">
        <f t="shared" si="11"/>
        <v>223.98</v>
      </c>
    </row>
    <row r="782" spans="2:10" x14ac:dyDescent="0.25">
      <c r="B782" s="179">
        <v>754</v>
      </c>
      <c r="C782" s="180">
        <v>33473171</v>
      </c>
      <c r="D782" s="180" t="s">
        <v>1596</v>
      </c>
      <c r="E782" s="180" t="s">
        <v>1386</v>
      </c>
      <c r="F782" s="181">
        <v>43588</v>
      </c>
      <c r="G782" s="181">
        <v>43667</v>
      </c>
      <c r="H782" s="182">
        <v>558606</v>
      </c>
      <c r="I782" s="183">
        <v>0.57999999999999996</v>
      </c>
      <c r="J782" s="183">
        <f t="shared" si="11"/>
        <v>323.99</v>
      </c>
    </row>
    <row r="783" spans="2:10" x14ac:dyDescent="0.25">
      <c r="B783" s="179">
        <v>755</v>
      </c>
      <c r="C783" s="180">
        <v>33496499</v>
      </c>
      <c r="D783" s="180" t="s">
        <v>1597</v>
      </c>
      <c r="E783" s="180" t="s">
        <v>1379</v>
      </c>
      <c r="F783" s="181">
        <v>43647</v>
      </c>
      <c r="G783" s="181">
        <v>43737</v>
      </c>
      <c r="H783" s="182">
        <v>1185256</v>
      </c>
      <c r="I783" s="183">
        <v>0.57999999999999996</v>
      </c>
      <c r="J783" s="183">
        <f t="shared" si="11"/>
        <v>687.45</v>
      </c>
    </row>
    <row r="784" spans="2:10" x14ac:dyDescent="0.25">
      <c r="B784" s="179">
        <v>756</v>
      </c>
      <c r="C784" s="180">
        <v>33496499</v>
      </c>
      <c r="D784" s="180" t="s">
        <v>1597</v>
      </c>
      <c r="E784" s="180" t="s">
        <v>1380</v>
      </c>
      <c r="F784" s="181">
        <v>43647</v>
      </c>
      <c r="G784" s="181">
        <v>43737</v>
      </c>
      <c r="H784" s="182">
        <v>145770</v>
      </c>
      <c r="I784" s="183">
        <v>0.57999999999999996</v>
      </c>
      <c r="J784" s="183">
        <f t="shared" si="11"/>
        <v>84.55</v>
      </c>
    </row>
    <row r="785" spans="2:10" x14ac:dyDescent="0.25">
      <c r="B785" s="179">
        <v>757</v>
      </c>
      <c r="C785" s="180">
        <v>33503376</v>
      </c>
      <c r="D785" s="180" t="s">
        <v>1598</v>
      </c>
      <c r="E785" s="180" t="s">
        <v>1374</v>
      </c>
      <c r="F785" s="181">
        <v>43591</v>
      </c>
      <c r="G785" s="181">
        <v>43710</v>
      </c>
      <c r="H785" s="182">
        <v>455610</v>
      </c>
      <c r="I785" s="183">
        <v>0.57999999999999996</v>
      </c>
      <c r="J785" s="183">
        <f t="shared" si="11"/>
        <v>264.25</v>
      </c>
    </row>
    <row r="786" spans="2:10" x14ac:dyDescent="0.25">
      <c r="B786" s="179">
        <v>758</v>
      </c>
      <c r="C786" s="180">
        <v>33503376</v>
      </c>
      <c r="D786" s="180" t="s">
        <v>1598</v>
      </c>
      <c r="E786" s="180" t="s">
        <v>1383</v>
      </c>
      <c r="F786" s="181">
        <v>43591</v>
      </c>
      <c r="G786" s="181">
        <v>43710</v>
      </c>
      <c r="H786" s="182">
        <v>22511</v>
      </c>
      <c r="I786" s="183">
        <v>0.57999999999999996</v>
      </c>
      <c r="J786" s="183">
        <f t="shared" si="11"/>
        <v>13.06</v>
      </c>
    </row>
    <row r="787" spans="2:10" x14ac:dyDescent="0.25">
      <c r="B787" s="179">
        <v>759</v>
      </c>
      <c r="C787" s="180">
        <v>33503376</v>
      </c>
      <c r="D787" s="180" t="s">
        <v>1598</v>
      </c>
      <c r="E787" s="180" t="s">
        <v>1376</v>
      </c>
      <c r="F787" s="181">
        <v>43591</v>
      </c>
      <c r="G787" s="181">
        <v>43710</v>
      </c>
      <c r="H787" s="182">
        <v>127629</v>
      </c>
      <c r="I787" s="183">
        <v>0.57999999999999996</v>
      </c>
      <c r="J787" s="183">
        <f t="shared" si="11"/>
        <v>74.02</v>
      </c>
    </row>
    <row r="788" spans="2:10" x14ac:dyDescent="0.25">
      <c r="B788" s="179">
        <v>760</v>
      </c>
      <c r="C788" s="180">
        <v>33503376</v>
      </c>
      <c r="D788" s="180" t="s">
        <v>1598</v>
      </c>
      <c r="E788" s="180" t="s">
        <v>1378</v>
      </c>
      <c r="F788" s="181">
        <v>43591</v>
      </c>
      <c r="G788" s="181">
        <v>43710</v>
      </c>
      <c r="H788" s="182">
        <v>1578</v>
      </c>
      <c r="I788" s="183">
        <v>0.57999999999999996</v>
      </c>
      <c r="J788" s="183">
        <f t="shared" si="11"/>
        <v>0.92</v>
      </c>
    </row>
    <row r="789" spans="2:10" x14ac:dyDescent="0.25">
      <c r="B789" s="179">
        <v>761</v>
      </c>
      <c r="C789" s="180">
        <v>33503376</v>
      </c>
      <c r="D789" s="180" t="s">
        <v>1598</v>
      </c>
      <c r="E789" s="180" t="s">
        <v>1379</v>
      </c>
      <c r="F789" s="181">
        <v>43591</v>
      </c>
      <c r="G789" s="181">
        <v>43710</v>
      </c>
      <c r="H789" s="182">
        <v>81416</v>
      </c>
      <c r="I789" s="183">
        <v>0.57999999999999996</v>
      </c>
      <c r="J789" s="183">
        <f t="shared" si="11"/>
        <v>47.22</v>
      </c>
    </row>
    <row r="790" spans="2:10" x14ac:dyDescent="0.25">
      <c r="B790" s="179">
        <v>762</v>
      </c>
      <c r="C790" s="180">
        <v>33503376</v>
      </c>
      <c r="D790" s="180" t="s">
        <v>1598</v>
      </c>
      <c r="E790" s="180" t="s">
        <v>1380</v>
      </c>
      <c r="F790" s="181">
        <v>43591</v>
      </c>
      <c r="G790" s="181">
        <v>43710</v>
      </c>
      <c r="H790" s="182">
        <v>17621</v>
      </c>
      <c r="I790" s="183">
        <v>0.57999999999999996</v>
      </c>
      <c r="J790" s="183">
        <f t="shared" si="11"/>
        <v>10.220000000000001</v>
      </c>
    </row>
    <row r="791" spans="2:10" x14ac:dyDescent="0.25">
      <c r="B791" s="179">
        <v>763</v>
      </c>
      <c r="C791" s="180">
        <v>33503376</v>
      </c>
      <c r="D791" s="180" t="s">
        <v>1598</v>
      </c>
      <c r="E791" s="180" t="s">
        <v>1371</v>
      </c>
      <c r="F791" s="181">
        <v>43591</v>
      </c>
      <c r="G791" s="181">
        <v>43710</v>
      </c>
      <c r="H791" s="182">
        <v>5853</v>
      </c>
      <c r="I791" s="183">
        <v>0.57999999999999996</v>
      </c>
      <c r="J791" s="183">
        <f t="shared" si="11"/>
        <v>3.39</v>
      </c>
    </row>
    <row r="792" spans="2:10" x14ac:dyDescent="0.25">
      <c r="B792" s="179">
        <v>764</v>
      </c>
      <c r="C792" s="180">
        <v>33503376</v>
      </c>
      <c r="D792" s="180" t="s">
        <v>1598</v>
      </c>
      <c r="E792" s="180" t="s">
        <v>1381</v>
      </c>
      <c r="F792" s="181">
        <v>43591</v>
      </c>
      <c r="G792" s="181">
        <v>43710</v>
      </c>
      <c r="H792" s="182">
        <v>98764</v>
      </c>
      <c r="I792" s="183">
        <v>0.57999999999999996</v>
      </c>
      <c r="J792" s="183">
        <f t="shared" si="11"/>
        <v>57.28</v>
      </c>
    </row>
    <row r="793" spans="2:10" x14ac:dyDescent="0.25">
      <c r="B793" s="179">
        <v>765</v>
      </c>
      <c r="C793" s="180">
        <v>33503376</v>
      </c>
      <c r="D793" s="180" t="s">
        <v>1598</v>
      </c>
      <c r="E793" s="180" t="s">
        <v>1385</v>
      </c>
      <c r="F793" s="181">
        <v>43591</v>
      </c>
      <c r="G793" s="181">
        <v>43710</v>
      </c>
      <c r="H793" s="182">
        <v>400275</v>
      </c>
      <c r="I793" s="183">
        <v>0.57999999999999996</v>
      </c>
      <c r="J793" s="183">
        <f t="shared" si="11"/>
        <v>232.16</v>
      </c>
    </row>
    <row r="794" spans="2:10" x14ac:dyDescent="0.25">
      <c r="B794" s="179">
        <v>766</v>
      </c>
      <c r="C794" s="180">
        <v>33503376</v>
      </c>
      <c r="D794" s="180" t="s">
        <v>1598</v>
      </c>
      <c r="E794" s="180" t="s">
        <v>1372</v>
      </c>
      <c r="F794" s="181">
        <v>43591</v>
      </c>
      <c r="G794" s="181">
        <v>43710</v>
      </c>
      <c r="H794" s="182">
        <v>41194</v>
      </c>
      <c r="I794" s="183">
        <v>0.57999999999999996</v>
      </c>
      <c r="J794" s="183">
        <f t="shared" si="11"/>
        <v>23.89</v>
      </c>
    </row>
    <row r="795" spans="2:10" x14ac:dyDescent="0.25">
      <c r="B795" s="179">
        <v>767</v>
      </c>
      <c r="C795" s="180">
        <v>33503376</v>
      </c>
      <c r="D795" s="180" t="s">
        <v>1598</v>
      </c>
      <c r="E795" s="180" t="s">
        <v>1386</v>
      </c>
      <c r="F795" s="181">
        <v>43591</v>
      </c>
      <c r="G795" s="181">
        <v>43710</v>
      </c>
      <c r="H795" s="182">
        <v>519680</v>
      </c>
      <c r="I795" s="183">
        <v>0.57999999999999996</v>
      </c>
      <c r="J795" s="183">
        <f t="shared" si="11"/>
        <v>301.41000000000003</v>
      </c>
    </row>
    <row r="796" spans="2:10" x14ac:dyDescent="0.25">
      <c r="B796" s="179">
        <v>768</v>
      </c>
      <c r="C796" s="180">
        <v>33519983</v>
      </c>
      <c r="D796" s="180" t="s">
        <v>1599</v>
      </c>
      <c r="E796" s="180" t="s">
        <v>1374</v>
      </c>
      <c r="F796" s="181">
        <v>43662</v>
      </c>
      <c r="G796" s="181">
        <v>43730</v>
      </c>
      <c r="H796" s="182">
        <v>135567</v>
      </c>
      <c r="I796" s="183">
        <v>0.57999999999999996</v>
      </c>
      <c r="J796" s="183">
        <f t="shared" ref="J796:J859" si="12">ROUND(H796*(I796/1000),2)</f>
        <v>78.63</v>
      </c>
    </row>
    <row r="797" spans="2:10" x14ac:dyDescent="0.25">
      <c r="B797" s="179">
        <v>769</v>
      </c>
      <c r="C797" s="180">
        <v>33519983</v>
      </c>
      <c r="D797" s="180" t="s">
        <v>1599</v>
      </c>
      <c r="E797" s="180" t="s">
        <v>1383</v>
      </c>
      <c r="F797" s="181">
        <v>43662</v>
      </c>
      <c r="G797" s="181">
        <v>43730</v>
      </c>
      <c r="H797" s="182">
        <v>5980</v>
      </c>
      <c r="I797" s="183">
        <v>0.57999999999999996</v>
      </c>
      <c r="J797" s="183">
        <f t="shared" si="12"/>
        <v>3.47</v>
      </c>
    </row>
    <row r="798" spans="2:10" x14ac:dyDescent="0.25">
      <c r="B798" s="179">
        <v>770</v>
      </c>
      <c r="C798" s="180">
        <v>33519983</v>
      </c>
      <c r="D798" s="180" t="s">
        <v>1599</v>
      </c>
      <c r="E798" s="180" t="s">
        <v>1376</v>
      </c>
      <c r="F798" s="181">
        <v>43662</v>
      </c>
      <c r="G798" s="181">
        <v>43730</v>
      </c>
      <c r="H798" s="182">
        <v>12014</v>
      </c>
      <c r="I798" s="183">
        <v>0.57999999999999996</v>
      </c>
      <c r="J798" s="183">
        <f t="shared" si="12"/>
        <v>6.97</v>
      </c>
    </row>
    <row r="799" spans="2:10" x14ac:dyDescent="0.25">
      <c r="B799" s="179">
        <v>771</v>
      </c>
      <c r="C799" s="180">
        <v>33519983</v>
      </c>
      <c r="D799" s="180" t="s">
        <v>1599</v>
      </c>
      <c r="E799" s="180" t="s">
        <v>1378</v>
      </c>
      <c r="F799" s="181">
        <v>43662</v>
      </c>
      <c r="G799" s="181">
        <v>43730</v>
      </c>
      <c r="H799" s="182">
        <v>597</v>
      </c>
      <c r="I799" s="183">
        <v>0.57999999999999996</v>
      </c>
      <c r="J799" s="183">
        <f t="shared" si="12"/>
        <v>0.35</v>
      </c>
    </row>
    <row r="800" spans="2:10" x14ac:dyDescent="0.25">
      <c r="B800" s="179">
        <v>772</v>
      </c>
      <c r="C800" s="180">
        <v>33519983</v>
      </c>
      <c r="D800" s="180" t="s">
        <v>1599</v>
      </c>
      <c r="E800" s="180" t="s">
        <v>1379</v>
      </c>
      <c r="F800" s="181">
        <v>43662</v>
      </c>
      <c r="G800" s="181">
        <v>43730</v>
      </c>
      <c r="H800" s="182">
        <v>19701</v>
      </c>
      <c r="I800" s="183">
        <v>0.57999999999999996</v>
      </c>
      <c r="J800" s="183">
        <f t="shared" si="12"/>
        <v>11.43</v>
      </c>
    </row>
    <row r="801" spans="2:10" x14ac:dyDescent="0.25">
      <c r="B801" s="179">
        <v>773</v>
      </c>
      <c r="C801" s="180">
        <v>33519983</v>
      </c>
      <c r="D801" s="180" t="s">
        <v>1599</v>
      </c>
      <c r="E801" s="180" t="s">
        <v>1380</v>
      </c>
      <c r="F801" s="181">
        <v>43662</v>
      </c>
      <c r="G801" s="181">
        <v>43730</v>
      </c>
      <c r="H801" s="182">
        <v>3100</v>
      </c>
      <c r="I801" s="183">
        <v>0.57999999999999996</v>
      </c>
      <c r="J801" s="183">
        <f t="shared" si="12"/>
        <v>1.8</v>
      </c>
    </row>
    <row r="802" spans="2:10" x14ac:dyDescent="0.25">
      <c r="B802" s="179">
        <v>774</v>
      </c>
      <c r="C802" s="180">
        <v>33519983</v>
      </c>
      <c r="D802" s="180" t="s">
        <v>1599</v>
      </c>
      <c r="E802" s="180" t="s">
        <v>1371</v>
      </c>
      <c r="F802" s="181">
        <v>43662</v>
      </c>
      <c r="G802" s="181">
        <v>43730</v>
      </c>
      <c r="H802" s="182">
        <v>175</v>
      </c>
      <c r="I802" s="183">
        <v>0.57999999999999996</v>
      </c>
      <c r="J802" s="183">
        <f t="shared" si="12"/>
        <v>0.1</v>
      </c>
    </row>
    <row r="803" spans="2:10" x14ac:dyDescent="0.25">
      <c r="B803" s="179">
        <v>775</v>
      </c>
      <c r="C803" s="180">
        <v>33519983</v>
      </c>
      <c r="D803" s="180" t="s">
        <v>1599</v>
      </c>
      <c r="E803" s="180" t="s">
        <v>1381</v>
      </c>
      <c r="F803" s="181">
        <v>43662</v>
      </c>
      <c r="G803" s="181">
        <v>43730</v>
      </c>
      <c r="H803" s="182">
        <v>31712</v>
      </c>
      <c r="I803" s="183">
        <v>0.57999999999999996</v>
      </c>
      <c r="J803" s="183">
        <f t="shared" si="12"/>
        <v>18.39</v>
      </c>
    </row>
    <row r="804" spans="2:10" x14ac:dyDescent="0.25">
      <c r="B804" s="179">
        <v>776</v>
      </c>
      <c r="C804" s="180">
        <v>33519983</v>
      </c>
      <c r="D804" s="180" t="s">
        <v>1599</v>
      </c>
      <c r="E804" s="180" t="s">
        <v>1385</v>
      </c>
      <c r="F804" s="181">
        <v>43662</v>
      </c>
      <c r="G804" s="181">
        <v>43730</v>
      </c>
      <c r="H804" s="182">
        <v>131347</v>
      </c>
      <c r="I804" s="183">
        <v>0.57999999999999996</v>
      </c>
      <c r="J804" s="183">
        <f t="shared" si="12"/>
        <v>76.180000000000007</v>
      </c>
    </row>
    <row r="805" spans="2:10" x14ac:dyDescent="0.25">
      <c r="B805" s="179">
        <v>777</v>
      </c>
      <c r="C805" s="180">
        <v>33519983</v>
      </c>
      <c r="D805" s="180" t="s">
        <v>1599</v>
      </c>
      <c r="E805" s="180" t="s">
        <v>1372</v>
      </c>
      <c r="F805" s="181">
        <v>43662</v>
      </c>
      <c r="G805" s="181">
        <v>43730</v>
      </c>
      <c r="H805" s="182">
        <v>2476</v>
      </c>
      <c r="I805" s="183">
        <v>0.57999999999999996</v>
      </c>
      <c r="J805" s="183">
        <f t="shared" si="12"/>
        <v>1.44</v>
      </c>
    </row>
    <row r="806" spans="2:10" x14ac:dyDescent="0.25">
      <c r="B806" s="179">
        <v>778</v>
      </c>
      <c r="C806" s="180">
        <v>33519983</v>
      </c>
      <c r="D806" s="180" t="s">
        <v>1599</v>
      </c>
      <c r="E806" s="180" t="s">
        <v>1386</v>
      </c>
      <c r="F806" s="181">
        <v>43662</v>
      </c>
      <c r="G806" s="181">
        <v>43730</v>
      </c>
      <c r="H806" s="182">
        <v>139903</v>
      </c>
      <c r="I806" s="183">
        <v>0.57999999999999996</v>
      </c>
      <c r="J806" s="183">
        <f t="shared" si="12"/>
        <v>81.14</v>
      </c>
    </row>
    <row r="807" spans="2:10" x14ac:dyDescent="0.25">
      <c r="B807" s="179">
        <v>779</v>
      </c>
      <c r="C807" s="180">
        <v>33527645</v>
      </c>
      <c r="D807" s="180" t="s">
        <v>1600</v>
      </c>
      <c r="E807" s="180" t="s">
        <v>1374</v>
      </c>
      <c r="F807" s="181">
        <v>43588</v>
      </c>
      <c r="G807" s="181">
        <v>43646</v>
      </c>
      <c r="H807" s="182">
        <v>7480</v>
      </c>
      <c r="I807" s="183">
        <v>0.57999999999999996</v>
      </c>
      <c r="J807" s="183">
        <f t="shared" si="12"/>
        <v>4.34</v>
      </c>
    </row>
    <row r="808" spans="2:10" x14ac:dyDescent="0.25">
      <c r="B808" s="179">
        <v>780</v>
      </c>
      <c r="C808" s="180">
        <v>33527645</v>
      </c>
      <c r="D808" s="180" t="s">
        <v>1600</v>
      </c>
      <c r="E808" s="180" t="s">
        <v>1383</v>
      </c>
      <c r="F808" s="181">
        <v>43588</v>
      </c>
      <c r="G808" s="181">
        <v>43646</v>
      </c>
      <c r="H808" s="182">
        <v>371</v>
      </c>
      <c r="I808" s="183">
        <v>0.57999999999999996</v>
      </c>
      <c r="J808" s="183">
        <f t="shared" si="12"/>
        <v>0.22</v>
      </c>
    </row>
    <row r="809" spans="2:10" x14ac:dyDescent="0.25">
      <c r="B809" s="179">
        <v>781</v>
      </c>
      <c r="C809" s="180">
        <v>33527645</v>
      </c>
      <c r="D809" s="180" t="s">
        <v>1600</v>
      </c>
      <c r="E809" s="180" t="s">
        <v>1376</v>
      </c>
      <c r="F809" s="181">
        <v>43588</v>
      </c>
      <c r="G809" s="181">
        <v>43646</v>
      </c>
      <c r="H809" s="182">
        <v>2233</v>
      </c>
      <c r="I809" s="183">
        <v>0.57999999999999996</v>
      </c>
      <c r="J809" s="183">
        <f t="shared" si="12"/>
        <v>1.3</v>
      </c>
    </row>
    <row r="810" spans="2:10" x14ac:dyDescent="0.25">
      <c r="B810" s="179">
        <v>782</v>
      </c>
      <c r="C810" s="180">
        <v>33527645</v>
      </c>
      <c r="D810" s="180" t="s">
        <v>1600</v>
      </c>
      <c r="E810" s="180" t="s">
        <v>1384</v>
      </c>
      <c r="F810" s="181">
        <v>43588</v>
      </c>
      <c r="G810" s="181">
        <v>43646</v>
      </c>
      <c r="H810" s="182">
        <v>62</v>
      </c>
      <c r="I810" s="183">
        <v>0.57999999999999996</v>
      </c>
      <c r="J810" s="183">
        <f t="shared" si="12"/>
        <v>0.04</v>
      </c>
    </row>
    <row r="811" spans="2:10" x14ac:dyDescent="0.25">
      <c r="B811" s="179">
        <v>783</v>
      </c>
      <c r="C811" s="180">
        <v>33527645</v>
      </c>
      <c r="D811" s="180" t="s">
        <v>1600</v>
      </c>
      <c r="E811" s="180" t="s">
        <v>1378</v>
      </c>
      <c r="F811" s="181">
        <v>43588</v>
      </c>
      <c r="G811" s="181">
        <v>43646</v>
      </c>
      <c r="H811" s="182">
        <v>7</v>
      </c>
      <c r="I811" s="183">
        <v>0.57999999999999996</v>
      </c>
      <c r="J811" s="183">
        <f t="shared" si="12"/>
        <v>0</v>
      </c>
    </row>
    <row r="812" spans="2:10" x14ac:dyDescent="0.25">
      <c r="B812" s="179">
        <v>784</v>
      </c>
      <c r="C812" s="180">
        <v>33527645</v>
      </c>
      <c r="D812" s="180" t="s">
        <v>1600</v>
      </c>
      <c r="E812" s="180" t="s">
        <v>1379</v>
      </c>
      <c r="F812" s="181">
        <v>43588</v>
      </c>
      <c r="G812" s="181">
        <v>43646</v>
      </c>
      <c r="H812" s="182">
        <v>10435</v>
      </c>
      <c r="I812" s="183">
        <v>0.57999999999999996</v>
      </c>
      <c r="J812" s="183">
        <f t="shared" si="12"/>
        <v>6.05</v>
      </c>
    </row>
    <row r="813" spans="2:10" x14ac:dyDescent="0.25">
      <c r="B813" s="179">
        <v>785</v>
      </c>
      <c r="C813" s="180">
        <v>33527645</v>
      </c>
      <c r="D813" s="180" t="s">
        <v>1600</v>
      </c>
      <c r="E813" s="180" t="s">
        <v>1380</v>
      </c>
      <c r="F813" s="181">
        <v>43588</v>
      </c>
      <c r="G813" s="181">
        <v>43646</v>
      </c>
      <c r="H813" s="182">
        <v>1241</v>
      </c>
      <c r="I813" s="183">
        <v>0.57999999999999996</v>
      </c>
      <c r="J813" s="183">
        <f t="shared" si="12"/>
        <v>0.72</v>
      </c>
    </row>
    <row r="814" spans="2:10" x14ac:dyDescent="0.25">
      <c r="B814" s="179">
        <v>786</v>
      </c>
      <c r="C814" s="180">
        <v>33527645</v>
      </c>
      <c r="D814" s="180" t="s">
        <v>1600</v>
      </c>
      <c r="E814" s="180" t="s">
        <v>1399</v>
      </c>
      <c r="F814" s="181">
        <v>43588</v>
      </c>
      <c r="G814" s="181">
        <v>43646</v>
      </c>
      <c r="H814" s="182">
        <v>60</v>
      </c>
      <c r="I814" s="183">
        <v>0.57999999999999996</v>
      </c>
      <c r="J814" s="183">
        <f t="shared" si="12"/>
        <v>0.03</v>
      </c>
    </row>
    <row r="815" spans="2:10" x14ac:dyDescent="0.25">
      <c r="B815" s="179">
        <v>787</v>
      </c>
      <c r="C815" s="180">
        <v>33527645</v>
      </c>
      <c r="D815" s="180" t="s">
        <v>1600</v>
      </c>
      <c r="E815" s="180" t="s">
        <v>1371</v>
      </c>
      <c r="F815" s="181">
        <v>43588</v>
      </c>
      <c r="G815" s="181">
        <v>43646</v>
      </c>
      <c r="H815" s="182">
        <v>37</v>
      </c>
      <c r="I815" s="183">
        <v>0.57999999999999996</v>
      </c>
      <c r="J815" s="183">
        <f t="shared" si="12"/>
        <v>0.02</v>
      </c>
    </row>
    <row r="816" spans="2:10" x14ac:dyDescent="0.25">
      <c r="B816" s="179">
        <v>788</v>
      </c>
      <c r="C816" s="180">
        <v>33527645</v>
      </c>
      <c r="D816" s="180" t="s">
        <v>1600</v>
      </c>
      <c r="E816" s="180" t="s">
        <v>1381</v>
      </c>
      <c r="F816" s="181">
        <v>43588</v>
      </c>
      <c r="G816" s="181">
        <v>43646</v>
      </c>
      <c r="H816" s="182">
        <v>918</v>
      </c>
      <c r="I816" s="183">
        <v>0.57999999999999996</v>
      </c>
      <c r="J816" s="183">
        <f t="shared" si="12"/>
        <v>0.53</v>
      </c>
    </row>
    <row r="817" spans="2:10" x14ac:dyDescent="0.25">
      <c r="B817" s="179">
        <v>789</v>
      </c>
      <c r="C817" s="180">
        <v>33527645</v>
      </c>
      <c r="D817" s="180" t="s">
        <v>1600</v>
      </c>
      <c r="E817" s="180" t="s">
        <v>1385</v>
      </c>
      <c r="F817" s="181">
        <v>43588</v>
      </c>
      <c r="G817" s="181">
        <v>43646</v>
      </c>
      <c r="H817" s="182">
        <v>2079</v>
      </c>
      <c r="I817" s="183">
        <v>0.57999999999999996</v>
      </c>
      <c r="J817" s="183">
        <f t="shared" si="12"/>
        <v>1.21</v>
      </c>
    </row>
    <row r="818" spans="2:10" x14ac:dyDescent="0.25">
      <c r="B818" s="179">
        <v>790</v>
      </c>
      <c r="C818" s="180">
        <v>33527645</v>
      </c>
      <c r="D818" s="180" t="s">
        <v>1600</v>
      </c>
      <c r="E818" s="180" t="s">
        <v>1372</v>
      </c>
      <c r="F818" s="181">
        <v>43588</v>
      </c>
      <c r="G818" s="181">
        <v>43646</v>
      </c>
      <c r="H818" s="182">
        <v>183</v>
      </c>
      <c r="I818" s="183">
        <v>0.57999999999999996</v>
      </c>
      <c r="J818" s="183">
        <f t="shared" si="12"/>
        <v>0.11</v>
      </c>
    </row>
    <row r="819" spans="2:10" x14ac:dyDescent="0.25">
      <c r="B819" s="179">
        <v>791</v>
      </c>
      <c r="C819" s="180">
        <v>33527645</v>
      </c>
      <c r="D819" s="180" t="s">
        <v>1600</v>
      </c>
      <c r="E819" s="180" t="s">
        <v>1386</v>
      </c>
      <c r="F819" s="181">
        <v>43588</v>
      </c>
      <c r="G819" s="181">
        <v>43646</v>
      </c>
      <c r="H819" s="182">
        <v>3159</v>
      </c>
      <c r="I819" s="183">
        <v>0.57999999999999996</v>
      </c>
      <c r="J819" s="183">
        <f t="shared" si="12"/>
        <v>1.83</v>
      </c>
    </row>
    <row r="820" spans="2:10" x14ac:dyDescent="0.25">
      <c r="B820" s="179">
        <v>792</v>
      </c>
      <c r="C820" s="180">
        <v>33532419</v>
      </c>
      <c r="D820" s="180" t="s">
        <v>1601</v>
      </c>
      <c r="E820" s="180" t="s">
        <v>1379</v>
      </c>
      <c r="F820" s="181">
        <v>43647</v>
      </c>
      <c r="G820" s="181">
        <v>43737</v>
      </c>
      <c r="H820" s="182">
        <v>328719</v>
      </c>
      <c r="I820" s="183">
        <v>0.57999999999999996</v>
      </c>
      <c r="J820" s="183">
        <f t="shared" si="12"/>
        <v>190.66</v>
      </c>
    </row>
    <row r="821" spans="2:10" x14ac:dyDescent="0.25">
      <c r="B821" s="179">
        <v>793</v>
      </c>
      <c r="C821" s="180">
        <v>33532419</v>
      </c>
      <c r="D821" s="180" t="s">
        <v>1601</v>
      </c>
      <c r="E821" s="180" t="s">
        <v>1380</v>
      </c>
      <c r="F821" s="181">
        <v>43647</v>
      </c>
      <c r="G821" s="181">
        <v>43737</v>
      </c>
      <c r="H821" s="182">
        <v>7605</v>
      </c>
      <c r="I821" s="183">
        <v>0.57999999999999996</v>
      </c>
      <c r="J821" s="183">
        <f t="shared" si="12"/>
        <v>4.41</v>
      </c>
    </row>
    <row r="822" spans="2:10" x14ac:dyDescent="0.25">
      <c r="B822" s="179">
        <v>794</v>
      </c>
      <c r="C822" s="180">
        <v>33541874</v>
      </c>
      <c r="D822" s="180" t="s">
        <v>1602</v>
      </c>
      <c r="E822" s="180" t="s">
        <v>1379</v>
      </c>
      <c r="F822" s="181">
        <v>43591</v>
      </c>
      <c r="G822" s="181">
        <v>43646</v>
      </c>
      <c r="H822" s="182">
        <v>17</v>
      </c>
      <c r="I822" s="183">
        <v>0.57999999999999996</v>
      </c>
      <c r="J822" s="183">
        <f t="shared" si="12"/>
        <v>0.01</v>
      </c>
    </row>
    <row r="823" spans="2:10" x14ac:dyDescent="0.25">
      <c r="B823" s="179">
        <v>795</v>
      </c>
      <c r="C823" s="180">
        <v>33541874</v>
      </c>
      <c r="D823" s="180" t="s">
        <v>1602</v>
      </c>
      <c r="E823" s="180" t="s">
        <v>1380</v>
      </c>
      <c r="F823" s="181">
        <v>43591</v>
      </c>
      <c r="G823" s="181">
        <v>43646</v>
      </c>
      <c r="H823" s="182">
        <v>2</v>
      </c>
      <c r="I823" s="183">
        <v>0.57999999999999996</v>
      </c>
      <c r="J823" s="183">
        <f t="shared" si="12"/>
        <v>0</v>
      </c>
    </row>
    <row r="824" spans="2:10" x14ac:dyDescent="0.25">
      <c r="B824" s="179">
        <v>796</v>
      </c>
      <c r="C824" s="180">
        <v>33550701</v>
      </c>
      <c r="D824" s="180" t="s">
        <v>1603</v>
      </c>
      <c r="E824" s="180" t="s">
        <v>1379</v>
      </c>
      <c r="F824" s="181">
        <v>43593</v>
      </c>
      <c r="G824" s="181">
        <v>43597</v>
      </c>
      <c r="H824" s="182">
        <v>10570</v>
      </c>
      <c r="I824" s="183">
        <v>0.57999999999999996</v>
      </c>
      <c r="J824" s="183">
        <f t="shared" si="12"/>
        <v>6.13</v>
      </c>
    </row>
    <row r="825" spans="2:10" x14ac:dyDescent="0.25">
      <c r="B825" s="179">
        <v>797</v>
      </c>
      <c r="C825" s="180">
        <v>33550701</v>
      </c>
      <c r="D825" s="180" t="s">
        <v>1603</v>
      </c>
      <c r="E825" s="180" t="s">
        <v>1380</v>
      </c>
      <c r="F825" s="181">
        <v>43593</v>
      </c>
      <c r="G825" s="181">
        <v>43597</v>
      </c>
      <c r="H825" s="182">
        <v>897</v>
      </c>
      <c r="I825" s="183">
        <v>0.57999999999999996</v>
      </c>
      <c r="J825" s="183">
        <f t="shared" si="12"/>
        <v>0.52</v>
      </c>
    </row>
    <row r="826" spans="2:10" x14ac:dyDescent="0.25">
      <c r="B826" s="179">
        <v>798</v>
      </c>
      <c r="C826" s="180">
        <v>33576057</v>
      </c>
      <c r="D826" s="180" t="s">
        <v>1604</v>
      </c>
      <c r="E826" s="180" t="s">
        <v>1376</v>
      </c>
      <c r="F826" s="181">
        <v>43623</v>
      </c>
      <c r="G826" s="181">
        <v>43646</v>
      </c>
      <c r="H826" s="182">
        <v>3</v>
      </c>
      <c r="I826" s="183">
        <v>0.57999999999999996</v>
      </c>
      <c r="J826" s="183">
        <f t="shared" si="12"/>
        <v>0</v>
      </c>
    </row>
    <row r="827" spans="2:10" x14ac:dyDescent="0.25">
      <c r="B827" s="179">
        <v>799</v>
      </c>
      <c r="C827" s="180">
        <v>33579400</v>
      </c>
      <c r="D827" s="180" t="s">
        <v>1605</v>
      </c>
      <c r="E827" s="180" t="s">
        <v>1374</v>
      </c>
      <c r="F827" s="181">
        <v>43617</v>
      </c>
      <c r="G827" s="181">
        <v>43830</v>
      </c>
      <c r="H827" s="182">
        <v>833435</v>
      </c>
      <c r="I827" s="183">
        <v>0.57999999999999996</v>
      </c>
      <c r="J827" s="183">
        <f t="shared" si="12"/>
        <v>483.39</v>
      </c>
    </row>
    <row r="828" spans="2:10" x14ac:dyDescent="0.25">
      <c r="B828" s="179">
        <v>800</v>
      </c>
      <c r="C828" s="180">
        <v>33579400</v>
      </c>
      <c r="D828" s="180" t="s">
        <v>1605</v>
      </c>
      <c r="E828" s="180" t="s">
        <v>1376</v>
      </c>
      <c r="F828" s="181">
        <v>43617</v>
      </c>
      <c r="G828" s="181">
        <v>43830</v>
      </c>
      <c r="H828" s="182">
        <v>253984</v>
      </c>
      <c r="I828" s="183">
        <v>0.57999999999999996</v>
      </c>
      <c r="J828" s="183">
        <f t="shared" si="12"/>
        <v>147.31</v>
      </c>
    </row>
    <row r="829" spans="2:10" x14ac:dyDescent="0.25">
      <c r="B829" s="179">
        <v>801</v>
      </c>
      <c r="C829" s="180">
        <v>33599111</v>
      </c>
      <c r="D829" s="180" t="s">
        <v>1606</v>
      </c>
      <c r="E829" s="180" t="s">
        <v>1384</v>
      </c>
      <c r="F829" s="181">
        <v>43593</v>
      </c>
      <c r="G829" s="181">
        <v>43821</v>
      </c>
      <c r="H829" s="182">
        <v>27453</v>
      </c>
      <c r="I829" s="183">
        <v>0.57999999999999996</v>
      </c>
      <c r="J829" s="183">
        <f t="shared" si="12"/>
        <v>15.92</v>
      </c>
    </row>
    <row r="830" spans="2:10" x14ac:dyDescent="0.25">
      <c r="B830" s="179">
        <v>802</v>
      </c>
      <c r="C830" s="180">
        <v>33611169</v>
      </c>
      <c r="D830" s="180" t="s">
        <v>1607</v>
      </c>
      <c r="E830" s="180" t="s">
        <v>1374</v>
      </c>
      <c r="F830" s="181">
        <v>43656</v>
      </c>
      <c r="G830" s="181">
        <v>43737</v>
      </c>
      <c r="H830" s="182">
        <v>32390</v>
      </c>
      <c r="I830" s="183">
        <v>0.57999999999999996</v>
      </c>
      <c r="J830" s="183">
        <f t="shared" si="12"/>
        <v>18.79</v>
      </c>
    </row>
    <row r="831" spans="2:10" x14ac:dyDescent="0.25">
      <c r="B831" s="179">
        <v>803</v>
      </c>
      <c r="C831" s="180">
        <v>33611169</v>
      </c>
      <c r="D831" s="180" t="s">
        <v>1607</v>
      </c>
      <c r="E831" s="180" t="s">
        <v>1383</v>
      </c>
      <c r="F831" s="181">
        <v>43656</v>
      </c>
      <c r="G831" s="181">
        <v>43737</v>
      </c>
      <c r="H831" s="182">
        <v>1268</v>
      </c>
      <c r="I831" s="183">
        <v>0.57999999999999996</v>
      </c>
      <c r="J831" s="183">
        <f t="shared" si="12"/>
        <v>0.74</v>
      </c>
    </row>
    <row r="832" spans="2:10" x14ac:dyDescent="0.25">
      <c r="B832" s="179">
        <v>804</v>
      </c>
      <c r="C832" s="180">
        <v>33611169</v>
      </c>
      <c r="D832" s="180" t="s">
        <v>1607</v>
      </c>
      <c r="E832" s="180" t="s">
        <v>1376</v>
      </c>
      <c r="F832" s="181">
        <v>43656</v>
      </c>
      <c r="G832" s="181">
        <v>43737</v>
      </c>
      <c r="H832" s="182">
        <v>3116</v>
      </c>
      <c r="I832" s="183">
        <v>0.57999999999999996</v>
      </c>
      <c r="J832" s="183">
        <f t="shared" si="12"/>
        <v>1.81</v>
      </c>
    </row>
    <row r="833" spans="2:10" x14ac:dyDescent="0.25">
      <c r="B833" s="179">
        <v>805</v>
      </c>
      <c r="C833" s="180">
        <v>33611169</v>
      </c>
      <c r="D833" s="180" t="s">
        <v>1607</v>
      </c>
      <c r="E833" s="180" t="s">
        <v>1379</v>
      </c>
      <c r="F833" s="181">
        <v>43656</v>
      </c>
      <c r="G833" s="181">
        <v>43737</v>
      </c>
      <c r="H833" s="182">
        <v>5208</v>
      </c>
      <c r="I833" s="183">
        <v>0.57999999999999996</v>
      </c>
      <c r="J833" s="183">
        <f t="shared" si="12"/>
        <v>3.02</v>
      </c>
    </row>
    <row r="834" spans="2:10" x14ac:dyDescent="0.25">
      <c r="B834" s="179">
        <v>806</v>
      </c>
      <c r="C834" s="180">
        <v>33611169</v>
      </c>
      <c r="D834" s="180" t="s">
        <v>1607</v>
      </c>
      <c r="E834" s="180" t="s">
        <v>1380</v>
      </c>
      <c r="F834" s="181">
        <v>43656</v>
      </c>
      <c r="G834" s="181">
        <v>43737</v>
      </c>
      <c r="H834" s="182">
        <v>638</v>
      </c>
      <c r="I834" s="183">
        <v>0.57999999999999996</v>
      </c>
      <c r="J834" s="183">
        <f t="shared" si="12"/>
        <v>0.37</v>
      </c>
    </row>
    <row r="835" spans="2:10" x14ac:dyDescent="0.25">
      <c r="B835" s="179">
        <v>807</v>
      </c>
      <c r="C835" s="180">
        <v>33611169</v>
      </c>
      <c r="D835" s="180" t="s">
        <v>1607</v>
      </c>
      <c r="E835" s="180" t="s">
        <v>1371</v>
      </c>
      <c r="F835" s="181">
        <v>43668</v>
      </c>
      <c r="G835" s="181">
        <v>43737</v>
      </c>
      <c r="H835" s="182">
        <v>48</v>
      </c>
      <c r="I835" s="183">
        <v>0.57999999999999996</v>
      </c>
      <c r="J835" s="183">
        <f t="shared" si="12"/>
        <v>0.03</v>
      </c>
    </row>
    <row r="836" spans="2:10" x14ac:dyDescent="0.25">
      <c r="B836" s="179">
        <v>808</v>
      </c>
      <c r="C836" s="180">
        <v>33611169</v>
      </c>
      <c r="D836" s="180" t="s">
        <v>1607</v>
      </c>
      <c r="E836" s="180" t="s">
        <v>1381</v>
      </c>
      <c r="F836" s="181">
        <v>43656</v>
      </c>
      <c r="G836" s="181">
        <v>43737</v>
      </c>
      <c r="H836" s="182">
        <v>6171</v>
      </c>
      <c r="I836" s="183">
        <v>0.57999999999999996</v>
      </c>
      <c r="J836" s="183">
        <f t="shared" si="12"/>
        <v>3.58</v>
      </c>
    </row>
    <row r="837" spans="2:10" x14ac:dyDescent="0.25">
      <c r="B837" s="179">
        <v>809</v>
      </c>
      <c r="C837" s="180">
        <v>33611169</v>
      </c>
      <c r="D837" s="180" t="s">
        <v>1607</v>
      </c>
      <c r="E837" s="180" t="s">
        <v>1385</v>
      </c>
      <c r="F837" s="181">
        <v>43656</v>
      </c>
      <c r="G837" s="181">
        <v>43737</v>
      </c>
      <c r="H837" s="182">
        <v>26001</v>
      </c>
      <c r="I837" s="183">
        <v>0.57999999999999996</v>
      </c>
      <c r="J837" s="183">
        <f t="shared" si="12"/>
        <v>15.08</v>
      </c>
    </row>
    <row r="838" spans="2:10" x14ac:dyDescent="0.25">
      <c r="B838" s="179">
        <v>810</v>
      </c>
      <c r="C838" s="180">
        <v>33611169</v>
      </c>
      <c r="D838" s="180" t="s">
        <v>1607</v>
      </c>
      <c r="E838" s="180" t="s">
        <v>1372</v>
      </c>
      <c r="F838" s="181">
        <v>43656</v>
      </c>
      <c r="G838" s="181">
        <v>43737</v>
      </c>
      <c r="H838" s="182">
        <v>516</v>
      </c>
      <c r="I838" s="183">
        <v>0.57999999999999996</v>
      </c>
      <c r="J838" s="183">
        <f t="shared" si="12"/>
        <v>0.3</v>
      </c>
    </row>
    <row r="839" spans="2:10" x14ac:dyDescent="0.25">
      <c r="B839" s="179">
        <v>811</v>
      </c>
      <c r="C839" s="180">
        <v>33611169</v>
      </c>
      <c r="D839" s="180" t="s">
        <v>1607</v>
      </c>
      <c r="E839" s="180" t="s">
        <v>1386</v>
      </c>
      <c r="F839" s="181">
        <v>43656</v>
      </c>
      <c r="G839" s="181">
        <v>43737</v>
      </c>
      <c r="H839" s="182">
        <v>25677</v>
      </c>
      <c r="I839" s="183">
        <v>0.57999999999999996</v>
      </c>
      <c r="J839" s="183">
        <f t="shared" si="12"/>
        <v>14.89</v>
      </c>
    </row>
    <row r="840" spans="2:10" x14ac:dyDescent="0.25">
      <c r="B840" s="179">
        <v>812</v>
      </c>
      <c r="C840" s="180">
        <v>33616731</v>
      </c>
      <c r="D840" s="180" t="s">
        <v>1608</v>
      </c>
      <c r="E840" s="180" t="s">
        <v>1371</v>
      </c>
      <c r="F840" s="181">
        <v>43647</v>
      </c>
      <c r="G840" s="181">
        <v>43830</v>
      </c>
      <c r="H840" s="182">
        <v>117619</v>
      </c>
      <c r="I840" s="183">
        <v>0.57999999999999996</v>
      </c>
      <c r="J840" s="183">
        <f t="shared" si="12"/>
        <v>68.22</v>
      </c>
    </row>
    <row r="841" spans="2:10" x14ac:dyDescent="0.25">
      <c r="B841" s="179">
        <v>813</v>
      </c>
      <c r="C841" s="180">
        <v>33616731</v>
      </c>
      <c r="D841" s="180" t="s">
        <v>1608</v>
      </c>
      <c r="E841" s="180" t="s">
        <v>1372</v>
      </c>
      <c r="F841" s="181">
        <v>43647</v>
      </c>
      <c r="G841" s="181">
        <v>43830</v>
      </c>
      <c r="H841" s="182">
        <v>743164</v>
      </c>
      <c r="I841" s="183">
        <v>0.57999999999999996</v>
      </c>
      <c r="J841" s="183">
        <f t="shared" si="12"/>
        <v>431.04</v>
      </c>
    </row>
    <row r="842" spans="2:10" x14ac:dyDescent="0.25">
      <c r="B842" s="179">
        <v>814</v>
      </c>
      <c r="C842" s="180">
        <v>33672209</v>
      </c>
      <c r="D842" s="180" t="s">
        <v>1609</v>
      </c>
      <c r="E842" s="180" t="s">
        <v>1379</v>
      </c>
      <c r="F842" s="181">
        <v>43640</v>
      </c>
      <c r="G842" s="181">
        <v>43646</v>
      </c>
      <c r="H842" s="182">
        <v>6</v>
      </c>
      <c r="I842" s="183">
        <v>0.57999999999999996</v>
      </c>
      <c r="J842" s="183">
        <f t="shared" si="12"/>
        <v>0</v>
      </c>
    </row>
    <row r="843" spans="2:10" x14ac:dyDescent="0.25">
      <c r="B843" s="179">
        <v>815</v>
      </c>
      <c r="C843" s="180">
        <v>33672209</v>
      </c>
      <c r="D843" s="180" t="s">
        <v>1609</v>
      </c>
      <c r="E843" s="180" t="s">
        <v>1386</v>
      </c>
      <c r="F843" s="181">
        <v>43640</v>
      </c>
      <c r="G843" s="181">
        <v>43646</v>
      </c>
      <c r="H843" s="182">
        <v>14</v>
      </c>
      <c r="I843" s="183">
        <v>0.57999999999999996</v>
      </c>
      <c r="J843" s="183">
        <f t="shared" si="12"/>
        <v>0.01</v>
      </c>
    </row>
    <row r="844" spans="2:10" x14ac:dyDescent="0.25">
      <c r="B844" s="179">
        <v>816</v>
      </c>
      <c r="C844" s="180">
        <v>33674412</v>
      </c>
      <c r="D844" s="180" t="s">
        <v>1610</v>
      </c>
      <c r="E844" s="180" t="s">
        <v>1374</v>
      </c>
      <c r="F844" s="181">
        <v>43599</v>
      </c>
      <c r="G844" s="181">
        <v>43607</v>
      </c>
      <c r="H844" s="182">
        <v>3</v>
      </c>
      <c r="I844" s="183">
        <v>0.57999999999999996</v>
      </c>
      <c r="J844" s="183">
        <f t="shared" si="12"/>
        <v>0</v>
      </c>
    </row>
    <row r="845" spans="2:10" x14ac:dyDescent="0.25">
      <c r="B845" s="179">
        <v>817</v>
      </c>
      <c r="C845" s="180">
        <v>33674412</v>
      </c>
      <c r="D845" s="180" t="s">
        <v>1610</v>
      </c>
      <c r="E845" s="180" t="s">
        <v>1376</v>
      </c>
      <c r="F845" s="181">
        <v>43599</v>
      </c>
      <c r="G845" s="181">
        <v>43607</v>
      </c>
      <c r="H845" s="182">
        <v>4</v>
      </c>
      <c r="I845" s="183">
        <v>0.57999999999999996</v>
      </c>
      <c r="J845" s="183">
        <f t="shared" si="12"/>
        <v>0</v>
      </c>
    </row>
    <row r="846" spans="2:10" x14ac:dyDescent="0.25">
      <c r="B846" s="179">
        <v>818</v>
      </c>
      <c r="C846" s="180">
        <v>33674412</v>
      </c>
      <c r="D846" s="180" t="s">
        <v>1610</v>
      </c>
      <c r="E846" s="180" t="s">
        <v>1379</v>
      </c>
      <c r="F846" s="181">
        <v>43599</v>
      </c>
      <c r="G846" s="181">
        <v>43607</v>
      </c>
      <c r="H846" s="182">
        <v>3</v>
      </c>
      <c r="I846" s="183">
        <v>0.57999999999999996</v>
      </c>
      <c r="J846" s="183">
        <f t="shared" si="12"/>
        <v>0</v>
      </c>
    </row>
    <row r="847" spans="2:10" x14ac:dyDescent="0.25">
      <c r="B847" s="179">
        <v>819</v>
      </c>
      <c r="C847" s="180">
        <v>33674412</v>
      </c>
      <c r="D847" s="180" t="s">
        <v>1610</v>
      </c>
      <c r="E847" s="180" t="s">
        <v>1372</v>
      </c>
      <c r="F847" s="181">
        <v>43599</v>
      </c>
      <c r="G847" s="181">
        <v>43607</v>
      </c>
      <c r="H847" s="182">
        <v>2</v>
      </c>
      <c r="I847" s="183">
        <v>0.57999999999999996</v>
      </c>
      <c r="J847" s="183">
        <f t="shared" si="12"/>
        <v>0</v>
      </c>
    </row>
    <row r="848" spans="2:10" x14ac:dyDescent="0.25">
      <c r="B848" s="179">
        <v>820</v>
      </c>
      <c r="C848" s="180">
        <v>33674412</v>
      </c>
      <c r="D848" s="180" t="s">
        <v>1610</v>
      </c>
      <c r="E848" s="180" t="s">
        <v>1386</v>
      </c>
      <c r="F848" s="181">
        <v>43599</v>
      </c>
      <c r="G848" s="181">
        <v>43607</v>
      </c>
      <c r="H848" s="182">
        <v>5</v>
      </c>
      <c r="I848" s="183">
        <v>0.57999999999999996</v>
      </c>
      <c r="J848" s="183">
        <f t="shared" si="12"/>
        <v>0</v>
      </c>
    </row>
    <row r="849" spans="2:10" x14ac:dyDescent="0.25">
      <c r="B849" s="179">
        <v>821</v>
      </c>
      <c r="C849" s="180">
        <v>33678321</v>
      </c>
      <c r="D849" s="180" t="s">
        <v>1611</v>
      </c>
      <c r="E849" s="180" t="s">
        <v>1374</v>
      </c>
      <c r="F849" s="181">
        <v>43605</v>
      </c>
      <c r="G849" s="181">
        <v>43646</v>
      </c>
      <c r="H849" s="182">
        <v>3111</v>
      </c>
      <c r="I849" s="183">
        <v>0.57999999999999996</v>
      </c>
      <c r="J849" s="183">
        <f t="shared" si="12"/>
        <v>1.8</v>
      </c>
    </row>
    <row r="850" spans="2:10" x14ac:dyDescent="0.25">
      <c r="B850" s="179">
        <v>822</v>
      </c>
      <c r="C850" s="180">
        <v>33678321</v>
      </c>
      <c r="D850" s="180" t="s">
        <v>1611</v>
      </c>
      <c r="E850" s="180" t="s">
        <v>1376</v>
      </c>
      <c r="F850" s="181">
        <v>43605</v>
      </c>
      <c r="G850" s="181">
        <v>43646</v>
      </c>
      <c r="H850" s="182">
        <v>143</v>
      </c>
      <c r="I850" s="183">
        <v>0.57999999999999996</v>
      </c>
      <c r="J850" s="183">
        <f t="shared" si="12"/>
        <v>0.08</v>
      </c>
    </row>
    <row r="851" spans="2:10" x14ac:dyDescent="0.25">
      <c r="B851" s="179">
        <v>823</v>
      </c>
      <c r="C851" s="180">
        <v>33678321</v>
      </c>
      <c r="D851" s="180" t="s">
        <v>1611</v>
      </c>
      <c r="E851" s="180" t="s">
        <v>1381</v>
      </c>
      <c r="F851" s="181">
        <v>43605</v>
      </c>
      <c r="G851" s="181">
        <v>43646</v>
      </c>
      <c r="H851" s="182">
        <v>358</v>
      </c>
      <c r="I851" s="183">
        <v>0.57999999999999996</v>
      </c>
      <c r="J851" s="183">
        <f t="shared" si="12"/>
        <v>0.21</v>
      </c>
    </row>
    <row r="852" spans="2:10" x14ac:dyDescent="0.25">
      <c r="B852" s="179">
        <v>824</v>
      </c>
      <c r="C852" s="180">
        <v>33678321</v>
      </c>
      <c r="D852" s="180" t="s">
        <v>1611</v>
      </c>
      <c r="E852" s="180" t="s">
        <v>1385</v>
      </c>
      <c r="F852" s="181">
        <v>43605</v>
      </c>
      <c r="G852" s="181">
        <v>43646</v>
      </c>
      <c r="H852" s="182">
        <v>316</v>
      </c>
      <c r="I852" s="183">
        <v>0.57999999999999996</v>
      </c>
      <c r="J852" s="183">
        <f t="shared" si="12"/>
        <v>0.18</v>
      </c>
    </row>
    <row r="853" spans="2:10" x14ac:dyDescent="0.25">
      <c r="B853" s="179">
        <v>825</v>
      </c>
      <c r="C853" s="180">
        <v>33678321</v>
      </c>
      <c r="D853" s="180" t="s">
        <v>1611</v>
      </c>
      <c r="E853" s="180" t="s">
        <v>1386</v>
      </c>
      <c r="F853" s="181">
        <v>43605</v>
      </c>
      <c r="G853" s="181">
        <v>43646</v>
      </c>
      <c r="H853" s="182">
        <v>421</v>
      </c>
      <c r="I853" s="183">
        <v>0.57999999999999996</v>
      </c>
      <c r="J853" s="183">
        <f t="shared" si="12"/>
        <v>0.24</v>
      </c>
    </row>
    <row r="854" spans="2:10" x14ac:dyDescent="0.25">
      <c r="B854" s="179">
        <v>826</v>
      </c>
      <c r="C854" s="180">
        <v>33694540</v>
      </c>
      <c r="D854" s="180" t="s">
        <v>1612</v>
      </c>
      <c r="E854" s="180" t="s">
        <v>1374</v>
      </c>
      <c r="F854" s="181">
        <v>43612</v>
      </c>
      <c r="G854" s="181">
        <v>43677</v>
      </c>
      <c r="H854" s="182">
        <v>2018669</v>
      </c>
      <c r="I854" s="183">
        <v>0.57999999999999996</v>
      </c>
      <c r="J854" s="183">
        <f t="shared" si="12"/>
        <v>1170.83</v>
      </c>
    </row>
    <row r="855" spans="2:10" x14ac:dyDescent="0.25">
      <c r="B855" s="179">
        <v>827</v>
      </c>
      <c r="C855" s="180">
        <v>33694540</v>
      </c>
      <c r="D855" s="180" t="s">
        <v>1612</v>
      </c>
      <c r="E855" s="180" t="s">
        <v>1376</v>
      </c>
      <c r="F855" s="181">
        <v>43612</v>
      </c>
      <c r="G855" s="181">
        <v>43677</v>
      </c>
      <c r="H855" s="182">
        <v>783021</v>
      </c>
      <c r="I855" s="183">
        <v>0.57999999999999996</v>
      </c>
      <c r="J855" s="183">
        <f t="shared" si="12"/>
        <v>454.15</v>
      </c>
    </row>
    <row r="856" spans="2:10" x14ac:dyDescent="0.25">
      <c r="B856" s="179">
        <v>828</v>
      </c>
      <c r="C856" s="180">
        <v>33694540</v>
      </c>
      <c r="D856" s="180" t="s">
        <v>1612</v>
      </c>
      <c r="E856" s="180" t="s">
        <v>1381</v>
      </c>
      <c r="F856" s="181">
        <v>43612</v>
      </c>
      <c r="G856" s="181">
        <v>43677</v>
      </c>
      <c r="H856" s="182">
        <v>374235</v>
      </c>
      <c r="I856" s="183">
        <v>0.57999999999999996</v>
      </c>
      <c r="J856" s="183">
        <f t="shared" si="12"/>
        <v>217.06</v>
      </c>
    </row>
    <row r="857" spans="2:10" x14ac:dyDescent="0.25">
      <c r="B857" s="179">
        <v>829</v>
      </c>
      <c r="C857" s="180">
        <v>33700503</v>
      </c>
      <c r="D857" s="180" t="s">
        <v>1613</v>
      </c>
      <c r="E857" s="180" t="s">
        <v>1374</v>
      </c>
      <c r="F857" s="181">
        <v>43623</v>
      </c>
      <c r="G857" s="181">
        <v>43646</v>
      </c>
      <c r="H857" s="182">
        <v>3</v>
      </c>
      <c r="I857" s="183">
        <v>0.57999999999999996</v>
      </c>
      <c r="J857" s="183">
        <f t="shared" si="12"/>
        <v>0</v>
      </c>
    </row>
    <row r="858" spans="2:10" x14ac:dyDescent="0.25">
      <c r="B858" s="179">
        <v>830</v>
      </c>
      <c r="C858" s="180">
        <v>33700503</v>
      </c>
      <c r="D858" s="180" t="s">
        <v>1613</v>
      </c>
      <c r="E858" s="180" t="s">
        <v>1376</v>
      </c>
      <c r="F858" s="181">
        <v>43623</v>
      </c>
      <c r="G858" s="181">
        <v>43646</v>
      </c>
      <c r="H858" s="182">
        <v>2</v>
      </c>
      <c r="I858" s="183">
        <v>0.57999999999999996</v>
      </c>
      <c r="J858" s="183">
        <f t="shared" si="12"/>
        <v>0</v>
      </c>
    </row>
    <row r="859" spans="2:10" x14ac:dyDescent="0.25">
      <c r="B859" s="179">
        <v>831</v>
      </c>
      <c r="C859" s="180">
        <v>33700503</v>
      </c>
      <c r="D859" s="180" t="s">
        <v>1613</v>
      </c>
      <c r="E859" s="180" t="s">
        <v>1379</v>
      </c>
      <c r="F859" s="181">
        <v>43623</v>
      </c>
      <c r="G859" s="181">
        <v>43646</v>
      </c>
      <c r="H859" s="182">
        <v>3</v>
      </c>
      <c r="I859" s="183">
        <v>0.57999999999999996</v>
      </c>
      <c r="J859" s="183">
        <f t="shared" si="12"/>
        <v>0</v>
      </c>
    </row>
    <row r="860" spans="2:10" x14ac:dyDescent="0.25">
      <c r="B860" s="179">
        <v>832</v>
      </c>
      <c r="C860" s="180">
        <v>33700503</v>
      </c>
      <c r="D860" s="180" t="s">
        <v>1613</v>
      </c>
      <c r="E860" s="180" t="s">
        <v>1386</v>
      </c>
      <c r="F860" s="181">
        <v>43623</v>
      </c>
      <c r="G860" s="181">
        <v>43646</v>
      </c>
      <c r="H860" s="182">
        <v>10</v>
      </c>
      <c r="I860" s="183">
        <v>0.57999999999999996</v>
      </c>
      <c r="J860" s="183">
        <f t="shared" ref="J860:J923" si="13">ROUND(H860*(I860/1000),2)</f>
        <v>0.01</v>
      </c>
    </row>
    <row r="861" spans="2:10" x14ac:dyDescent="0.25">
      <c r="B861" s="179">
        <v>833</v>
      </c>
      <c r="C861" s="180">
        <v>33711170</v>
      </c>
      <c r="D861" s="180" t="s">
        <v>1373</v>
      </c>
      <c r="E861" s="180" t="s">
        <v>1374</v>
      </c>
      <c r="F861" s="181">
        <v>43633</v>
      </c>
      <c r="G861" s="181">
        <v>43712</v>
      </c>
      <c r="H861" s="182">
        <v>1300676</v>
      </c>
      <c r="I861" s="183">
        <v>0.57999999999999996</v>
      </c>
      <c r="J861" s="183">
        <f t="shared" si="13"/>
        <v>754.39</v>
      </c>
    </row>
    <row r="862" spans="2:10" x14ac:dyDescent="0.25">
      <c r="B862" s="179">
        <v>834</v>
      </c>
      <c r="C862" s="180">
        <v>33711365</v>
      </c>
      <c r="D862" s="180" t="s">
        <v>1373</v>
      </c>
      <c r="E862" s="180" t="s">
        <v>1374</v>
      </c>
      <c r="F862" s="181">
        <v>43601</v>
      </c>
      <c r="G862" s="181">
        <v>43817</v>
      </c>
      <c r="H862" s="182">
        <v>10498322</v>
      </c>
      <c r="I862" s="183">
        <v>0.57999999999999996</v>
      </c>
      <c r="J862" s="183">
        <f t="shared" si="13"/>
        <v>6089.03</v>
      </c>
    </row>
    <row r="863" spans="2:10" x14ac:dyDescent="0.25">
      <c r="B863" s="179">
        <v>835</v>
      </c>
      <c r="C863" s="180">
        <v>33736443</v>
      </c>
      <c r="D863" s="180" t="s">
        <v>1614</v>
      </c>
      <c r="E863" s="180" t="s">
        <v>1379</v>
      </c>
      <c r="F863" s="181">
        <v>43632</v>
      </c>
      <c r="G863" s="181">
        <v>43646</v>
      </c>
      <c r="H863" s="182">
        <v>80</v>
      </c>
      <c r="I863" s="183">
        <v>0.57999999999999996</v>
      </c>
      <c r="J863" s="183">
        <f t="shared" si="13"/>
        <v>0.05</v>
      </c>
    </row>
    <row r="864" spans="2:10" x14ac:dyDescent="0.25">
      <c r="B864" s="179">
        <v>836</v>
      </c>
      <c r="C864" s="180">
        <v>33736443</v>
      </c>
      <c r="D864" s="180" t="s">
        <v>1614</v>
      </c>
      <c r="E864" s="180" t="s">
        <v>1380</v>
      </c>
      <c r="F864" s="181">
        <v>43632</v>
      </c>
      <c r="G864" s="181">
        <v>43646</v>
      </c>
      <c r="H864" s="182">
        <v>27</v>
      </c>
      <c r="I864" s="183">
        <v>0.57999999999999996</v>
      </c>
      <c r="J864" s="183">
        <f t="shared" si="13"/>
        <v>0.02</v>
      </c>
    </row>
    <row r="865" spans="2:10" x14ac:dyDescent="0.25">
      <c r="B865" s="179">
        <v>837</v>
      </c>
      <c r="C865" s="180">
        <v>33750320</v>
      </c>
      <c r="D865" s="180" t="s">
        <v>1615</v>
      </c>
      <c r="E865" s="180" t="s">
        <v>1379</v>
      </c>
      <c r="F865" s="181">
        <v>43647</v>
      </c>
      <c r="G865" s="181">
        <v>43730</v>
      </c>
      <c r="H865" s="182">
        <v>1100565</v>
      </c>
      <c r="I865" s="183">
        <v>0.57999999999999996</v>
      </c>
      <c r="J865" s="183">
        <f t="shared" si="13"/>
        <v>638.33000000000004</v>
      </c>
    </row>
    <row r="866" spans="2:10" x14ac:dyDescent="0.25">
      <c r="B866" s="179">
        <v>838</v>
      </c>
      <c r="C866" s="180">
        <v>33750320</v>
      </c>
      <c r="D866" s="180" t="s">
        <v>1615</v>
      </c>
      <c r="E866" s="180" t="s">
        <v>1380</v>
      </c>
      <c r="F866" s="181">
        <v>43647</v>
      </c>
      <c r="G866" s="181">
        <v>43730</v>
      </c>
      <c r="H866" s="182">
        <v>164952</v>
      </c>
      <c r="I866" s="183">
        <v>0.57999999999999996</v>
      </c>
      <c r="J866" s="183">
        <f t="shared" si="13"/>
        <v>95.67</v>
      </c>
    </row>
    <row r="867" spans="2:10" x14ac:dyDescent="0.25">
      <c r="B867" s="179">
        <v>839</v>
      </c>
      <c r="C867" s="180">
        <v>33751010</v>
      </c>
      <c r="D867" s="180" t="s">
        <v>1616</v>
      </c>
      <c r="E867" s="180" t="s">
        <v>1374</v>
      </c>
      <c r="F867" s="181">
        <v>43662</v>
      </c>
      <c r="G867" s="181">
        <v>43737</v>
      </c>
      <c r="H867" s="182">
        <v>63029</v>
      </c>
      <c r="I867" s="183">
        <v>0.57999999999999996</v>
      </c>
      <c r="J867" s="183">
        <f t="shared" si="13"/>
        <v>36.56</v>
      </c>
    </row>
    <row r="868" spans="2:10" x14ac:dyDescent="0.25">
      <c r="B868" s="179">
        <v>840</v>
      </c>
      <c r="C868" s="180">
        <v>33751010</v>
      </c>
      <c r="D868" s="180" t="s">
        <v>1616</v>
      </c>
      <c r="E868" s="180" t="s">
        <v>1376</v>
      </c>
      <c r="F868" s="181">
        <v>43662</v>
      </c>
      <c r="G868" s="181">
        <v>43737</v>
      </c>
      <c r="H868" s="182">
        <v>6397</v>
      </c>
      <c r="I868" s="183">
        <v>0.57999999999999996</v>
      </c>
      <c r="J868" s="183">
        <f t="shared" si="13"/>
        <v>3.71</v>
      </c>
    </row>
    <row r="869" spans="2:10" x14ac:dyDescent="0.25">
      <c r="B869" s="179">
        <v>841</v>
      </c>
      <c r="C869" s="180">
        <v>33756577</v>
      </c>
      <c r="D869" s="180" t="s">
        <v>1617</v>
      </c>
      <c r="E869" s="180" t="s">
        <v>1374</v>
      </c>
      <c r="F869" s="181">
        <v>43627</v>
      </c>
      <c r="G869" s="181">
        <v>43646</v>
      </c>
      <c r="H869" s="182">
        <v>2</v>
      </c>
      <c r="I869" s="183">
        <v>0.57999999999999996</v>
      </c>
      <c r="J869" s="183">
        <f t="shared" si="13"/>
        <v>0</v>
      </c>
    </row>
    <row r="870" spans="2:10" x14ac:dyDescent="0.25">
      <c r="B870" s="179">
        <v>842</v>
      </c>
      <c r="C870" s="180">
        <v>33756577</v>
      </c>
      <c r="D870" s="180" t="s">
        <v>1617</v>
      </c>
      <c r="E870" s="180" t="s">
        <v>1376</v>
      </c>
      <c r="F870" s="181">
        <v>43627</v>
      </c>
      <c r="G870" s="181">
        <v>43646</v>
      </c>
      <c r="H870" s="182">
        <v>5</v>
      </c>
      <c r="I870" s="183">
        <v>0.57999999999999996</v>
      </c>
      <c r="J870" s="183">
        <f t="shared" si="13"/>
        <v>0</v>
      </c>
    </row>
    <row r="871" spans="2:10" x14ac:dyDescent="0.25">
      <c r="B871" s="179">
        <v>843</v>
      </c>
      <c r="C871" s="180">
        <v>33756577</v>
      </c>
      <c r="D871" s="180" t="s">
        <v>1617</v>
      </c>
      <c r="E871" s="180" t="s">
        <v>1379</v>
      </c>
      <c r="F871" s="181">
        <v>43627</v>
      </c>
      <c r="G871" s="181">
        <v>43646</v>
      </c>
      <c r="H871" s="182">
        <v>4</v>
      </c>
      <c r="I871" s="183">
        <v>0.57999999999999996</v>
      </c>
      <c r="J871" s="183">
        <f t="shared" si="13"/>
        <v>0</v>
      </c>
    </row>
    <row r="872" spans="2:10" x14ac:dyDescent="0.25">
      <c r="B872" s="179">
        <v>844</v>
      </c>
      <c r="C872" s="180">
        <v>33756577</v>
      </c>
      <c r="D872" s="180" t="s">
        <v>1617</v>
      </c>
      <c r="E872" s="180" t="s">
        <v>1386</v>
      </c>
      <c r="F872" s="181">
        <v>43627</v>
      </c>
      <c r="G872" s="181">
        <v>43646</v>
      </c>
      <c r="H872" s="182">
        <v>1</v>
      </c>
      <c r="I872" s="183">
        <v>0.57999999999999996</v>
      </c>
      <c r="J872" s="183">
        <f t="shared" si="13"/>
        <v>0</v>
      </c>
    </row>
    <row r="873" spans="2:10" x14ac:dyDescent="0.25">
      <c r="B873" s="179">
        <v>845</v>
      </c>
      <c r="C873" s="180">
        <v>33773422</v>
      </c>
      <c r="D873" s="180" t="s">
        <v>1618</v>
      </c>
      <c r="E873" s="180" t="s">
        <v>1379</v>
      </c>
      <c r="F873" s="181">
        <v>43605</v>
      </c>
      <c r="G873" s="181">
        <v>43646</v>
      </c>
      <c r="H873" s="182">
        <v>330</v>
      </c>
      <c r="I873" s="183">
        <v>0.57999999999999996</v>
      </c>
      <c r="J873" s="183">
        <f t="shared" si="13"/>
        <v>0.19</v>
      </c>
    </row>
    <row r="874" spans="2:10" x14ac:dyDescent="0.25">
      <c r="B874" s="179">
        <v>846</v>
      </c>
      <c r="C874" s="180">
        <v>33773422</v>
      </c>
      <c r="D874" s="180" t="s">
        <v>1618</v>
      </c>
      <c r="E874" s="180" t="s">
        <v>1380</v>
      </c>
      <c r="F874" s="181">
        <v>43605</v>
      </c>
      <c r="G874" s="181">
        <v>43646</v>
      </c>
      <c r="H874" s="182">
        <v>2</v>
      </c>
      <c r="I874" s="183">
        <v>0.57999999999999996</v>
      </c>
      <c r="J874" s="183">
        <f t="shared" si="13"/>
        <v>0</v>
      </c>
    </row>
    <row r="875" spans="2:10" x14ac:dyDescent="0.25">
      <c r="B875" s="179">
        <v>847</v>
      </c>
      <c r="C875" s="180">
        <v>33785654</v>
      </c>
      <c r="D875" s="180" t="s">
        <v>1619</v>
      </c>
      <c r="E875" s="180" t="s">
        <v>1386</v>
      </c>
      <c r="F875" s="181">
        <v>43633</v>
      </c>
      <c r="G875" s="181">
        <v>43646</v>
      </c>
      <c r="H875" s="182">
        <v>688</v>
      </c>
      <c r="I875" s="183">
        <v>0.57999999999999996</v>
      </c>
      <c r="J875" s="183">
        <f t="shared" si="13"/>
        <v>0.4</v>
      </c>
    </row>
    <row r="876" spans="2:10" x14ac:dyDescent="0.25">
      <c r="B876" s="179">
        <v>848</v>
      </c>
      <c r="C876" s="180">
        <v>33796068</v>
      </c>
      <c r="D876" s="180" t="s">
        <v>1620</v>
      </c>
      <c r="E876" s="180" t="s">
        <v>1381</v>
      </c>
      <c r="F876" s="181">
        <v>43633</v>
      </c>
      <c r="G876" s="181">
        <v>43646</v>
      </c>
      <c r="H876" s="182">
        <v>4</v>
      </c>
      <c r="I876" s="183">
        <v>0.57999999999999996</v>
      </c>
      <c r="J876" s="183">
        <f t="shared" si="13"/>
        <v>0</v>
      </c>
    </row>
    <row r="877" spans="2:10" x14ac:dyDescent="0.25">
      <c r="B877" s="179">
        <v>849</v>
      </c>
      <c r="C877" s="180">
        <v>33796087</v>
      </c>
      <c r="D877" s="180" t="s">
        <v>1621</v>
      </c>
      <c r="E877" s="180" t="s">
        <v>1376</v>
      </c>
      <c r="F877" s="181">
        <v>43633</v>
      </c>
      <c r="G877" s="181">
        <v>43646</v>
      </c>
      <c r="H877" s="182">
        <v>19</v>
      </c>
      <c r="I877" s="183">
        <v>0.57999999999999996</v>
      </c>
      <c r="J877" s="183">
        <f t="shared" si="13"/>
        <v>0.01</v>
      </c>
    </row>
    <row r="878" spans="2:10" x14ac:dyDescent="0.25">
      <c r="B878" s="179">
        <v>850</v>
      </c>
      <c r="C878" s="180">
        <v>33796103</v>
      </c>
      <c r="D878" s="180" t="s">
        <v>1622</v>
      </c>
      <c r="E878" s="180" t="s">
        <v>1374</v>
      </c>
      <c r="F878" s="181">
        <v>43633</v>
      </c>
      <c r="G878" s="181">
        <v>43646</v>
      </c>
      <c r="H878" s="182">
        <v>19</v>
      </c>
      <c r="I878" s="183">
        <v>0.57999999999999996</v>
      </c>
      <c r="J878" s="183">
        <f t="shared" si="13"/>
        <v>0.01</v>
      </c>
    </row>
    <row r="879" spans="2:10" x14ac:dyDescent="0.25">
      <c r="B879" s="179">
        <v>851</v>
      </c>
      <c r="C879" s="180">
        <v>33796119</v>
      </c>
      <c r="D879" s="180" t="s">
        <v>1623</v>
      </c>
      <c r="E879" s="180" t="s">
        <v>1374</v>
      </c>
      <c r="F879" s="181">
        <v>43606</v>
      </c>
      <c r="G879" s="181">
        <v>43646</v>
      </c>
      <c r="H879" s="182">
        <v>11</v>
      </c>
      <c r="I879" s="183">
        <v>0.57999999999999996</v>
      </c>
      <c r="J879" s="183">
        <f t="shared" si="13"/>
        <v>0.01</v>
      </c>
    </row>
    <row r="880" spans="2:10" x14ac:dyDescent="0.25">
      <c r="B880" s="179">
        <v>852</v>
      </c>
      <c r="C880" s="180">
        <v>33796119</v>
      </c>
      <c r="D880" s="180" t="s">
        <v>1623</v>
      </c>
      <c r="E880" s="180" t="s">
        <v>1376</v>
      </c>
      <c r="F880" s="181">
        <v>43606</v>
      </c>
      <c r="G880" s="181">
        <v>43646</v>
      </c>
      <c r="H880" s="182">
        <v>1</v>
      </c>
      <c r="I880" s="183">
        <v>0.57999999999999996</v>
      </c>
      <c r="J880" s="183">
        <f t="shared" si="13"/>
        <v>0</v>
      </c>
    </row>
    <row r="881" spans="2:10" x14ac:dyDescent="0.25">
      <c r="B881" s="179">
        <v>853</v>
      </c>
      <c r="C881" s="180">
        <v>33796119</v>
      </c>
      <c r="D881" s="180" t="s">
        <v>1623</v>
      </c>
      <c r="E881" s="180" t="s">
        <v>1379</v>
      </c>
      <c r="F881" s="181">
        <v>43606</v>
      </c>
      <c r="G881" s="181">
        <v>43646</v>
      </c>
      <c r="H881" s="182">
        <v>9</v>
      </c>
      <c r="I881" s="183">
        <v>0.57999999999999996</v>
      </c>
      <c r="J881" s="183">
        <f t="shared" si="13"/>
        <v>0.01</v>
      </c>
    </row>
    <row r="882" spans="2:10" x14ac:dyDescent="0.25">
      <c r="B882" s="179">
        <v>854</v>
      </c>
      <c r="C882" s="180">
        <v>33796119</v>
      </c>
      <c r="D882" s="180" t="s">
        <v>1623</v>
      </c>
      <c r="E882" s="180" t="s">
        <v>1381</v>
      </c>
      <c r="F882" s="181">
        <v>43606</v>
      </c>
      <c r="G882" s="181">
        <v>43646</v>
      </c>
      <c r="H882" s="182">
        <v>1</v>
      </c>
      <c r="I882" s="183">
        <v>0.57999999999999996</v>
      </c>
      <c r="J882" s="183">
        <f t="shared" si="13"/>
        <v>0</v>
      </c>
    </row>
    <row r="883" spans="2:10" x14ac:dyDescent="0.25">
      <c r="B883" s="179">
        <v>855</v>
      </c>
      <c r="C883" s="180">
        <v>33796119</v>
      </c>
      <c r="D883" s="180" t="s">
        <v>1623</v>
      </c>
      <c r="E883" s="180" t="s">
        <v>1385</v>
      </c>
      <c r="F883" s="181">
        <v>43606</v>
      </c>
      <c r="G883" s="181">
        <v>43646</v>
      </c>
      <c r="H883" s="182">
        <v>1</v>
      </c>
      <c r="I883" s="183">
        <v>0.57999999999999996</v>
      </c>
      <c r="J883" s="183">
        <f t="shared" si="13"/>
        <v>0</v>
      </c>
    </row>
    <row r="884" spans="2:10" x14ac:dyDescent="0.25">
      <c r="B884" s="179">
        <v>856</v>
      </c>
      <c r="C884" s="180">
        <v>33796119</v>
      </c>
      <c r="D884" s="180" t="s">
        <v>1623</v>
      </c>
      <c r="E884" s="180" t="s">
        <v>1386</v>
      </c>
      <c r="F884" s="181">
        <v>43606</v>
      </c>
      <c r="G884" s="181">
        <v>43646</v>
      </c>
      <c r="H884" s="182">
        <v>5</v>
      </c>
      <c r="I884" s="183">
        <v>0.57999999999999996</v>
      </c>
      <c r="J884" s="183">
        <f t="shared" si="13"/>
        <v>0</v>
      </c>
    </row>
    <row r="885" spans="2:10" x14ac:dyDescent="0.25">
      <c r="B885" s="179">
        <v>857</v>
      </c>
      <c r="C885" s="180">
        <v>33796153</v>
      </c>
      <c r="D885" s="180" t="s">
        <v>1624</v>
      </c>
      <c r="E885" s="180" t="s">
        <v>1374</v>
      </c>
      <c r="F885" s="181">
        <v>43606</v>
      </c>
      <c r="G885" s="181">
        <v>43646</v>
      </c>
      <c r="H885" s="182">
        <v>8</v>
      </c>
      <c r="I885" s="183">
        <v>0.57999999999999996</v>
      </c>
      <c r="J885" s="183">
        <f t="shared" si="13"/>
        <v>0</v>
      </c>
    </row>
    <row r="886" spans="2:10" x14ac:dyDescent="0.25">
      <c r="B886" s="179">
        <v>858</v>
      </c>
      <c r="C886" s="180">
        <v>33796153</v>
      </c>
      <c r="D886" s="180" t="s">
        <v>1624</v>
      </c>
      <c r="E886" s="180" t="s">
        <v>1376</v>
      </c>
      <c r="F886" s="181">
        <v>43606</v>
      </c>
      <c r="G886" s="181">
        <v>43646</v>
      </c>
      <c r="H886" s="182">
        <v>1</v>
      </c>
      <c r="I886" s="183">
        <v>0.57999999999999996</v>
      </c>
      <c r="J886" s="183">
        <f t="shared" si="13"/>
        <v>0</v>
      </c>
    </row>
    <row r="887" spans="2:10" x14ac:dyDescent="0.25">
      <c r="B887" s="179">
        <v>859</v>
      </c>
      <c r="C887" s="180">
        <v>33796153</v>
      </c>
      <c r="D887" s="180" t="s">
        <v>1624</v>
      </c>
      <c r="E887" s="180" t="s">
        <v>1379</v>
      </c>
      <c r="F887" s="181">
        <v>43606</v>
      </c>
      <c r="G887" s="181">
        <v>43646</v>
      </c>
      <c r="H887" s="182">
        <v>7</v>
      </c>
      <c r="I887" s="183">
        <v>0.57999999999999996</v>
      </c>
      <c r="J887" s="183">
        <f t="shared" si="13"/>
        <v>0</v>
      </c>
    </row>
    <row r="888" spans="2:10" x14ac:dyDescent="0.25">
      <c r="B888" s="179">
        <v>860</v>
      </c>
      <c r="C888" s="180">
        <v>33796153</v>
      </c>
      <c r="D888" s="180" t="s">
        <v>1624</v>
      </c>
      <c r="E888" s="180" t="s">
        <v>1386</v>
      </c>
      <c r="F888" s="181">
        <v>43606</v>
      </c>
      <c r="G888" s="181">
        <v>43646</v>
      </c>
      <c r="H888" s="182">
        <v>8</v>
      </c>
      <c r="I888" s="183">
        <v>0.57999999999999996</v>
      </c>
      <c r="J888" s="183">
        <f t="shared" si="13"/>
        <v>0</v>
      </c>
    </row>
    <row r="889" spans="2:10" x14ac:dyDescent="0.25">
      <c r="B889" s="179">
        <v>861</v>
      </c>
      <c r="C889" s="180">
        <v>33800055</v>
      </c>
      <c r="D889" s="180" t="s">
        <v>1625</v>
      </c>
      <c r="E889" s="180" t="s">
        <v>1379</v>
      </c>
      <c r="F889" s="181">
        <v>43606</v>
      </c>
      <c r="G889" s="181">
        <v>43646</v>
      </c>
      <c r="H889" s="182">
        <v>1590</v>
      </c>
      <c r="I889" s="183">
        <v>0.57999999999999996</v>
      </c>
      <c r="J889" s="183">
        <f t="shared" si="13"/>
        <v>0.92</v>
      </c>
    </row>
    <row r="890" spans="2:10" x14ac:dyDescent="0.25">
      <c r="B890" s="179">
        <v>862</v>
      </c>
      <c r="C890" s="180">
        <v>33800055</v>
      </c>
      <c r="D890" s="180" t="s">
        <v>1625</v>
      </c>
      <c r="E890" s="180" t="s">
        <v>1380</v>
      </c>
      <c r="F890" s="181">
        <v>43606</v>
      </c>
      <c r="G890" s="181">
        <v>43646</v>
      </c>
      <c r="H890" s="182">
        <v>181</v>
      </c>
      <c r="I890" s="183">
        <v>0.57999999999999996</v>
      </c>
      <c r="J890" s="183">
        <f t="shared" si="13"/>
        <v>0.1</v>
      </c>
    </row>
    <row r="891" spans="2:10" x14ac:dyDescent="0.25">
      <c r="B891" s="179">
        <v>863</v>
      </c>
      <c r="C891" s="180">
        <v>33800081</v>
      </c>
      <c r="D891" s="180" t="s">
        <v>1626</v>
      </c>
      <c r="E891" s="180" t="s">
        <v>1379</v>
      </c>
      <c r="F891" s="181">
        <v>43607</v>
      </c>
      <c r="G891" s="181">
        <v>43646</v>
      </c>
      <c r="H891" s="182">
        <v>6757</v>
      </c>
      <c r="I891" s="183">
        <v>0.57999999999999996</v>
      </c>
      <c r="J891" s="183">
        <f t="shared" si="13"/>
        <v>3.92</v>
      </c>
    </row>
    <row r="892" spans="2:10" x14ac:dyDescent="0.25">
      <c r="B892" s="179">
        <v>864</v>
      </c>
      <c r="C892" s="180">
        <v>33800081</v>
      </c>
      <c r="D892" s="180" t="s">
        <v>1626</v>
      </c>
      <c r="E892" s="180" t="s">
        <v>1380</v>
      </c>
      <c r="F892" s="181">
        <v>43607</v>
      </c>
      <c r="G892" s="181">
        <v>43646</v>
      </c>
      <c r="H892" s="182">
        <v>669</v>
      </c>
      <c r="I892" s="183">
        <v>0.57999999999999996</v>
      </c>
      <c r="J892" s="183">
        <f t="shared" si="13"/>
        <v>0.39</v>
      </c>
    </row>
    <row r="893" spans="2:10" x14ac:dyDescent="0.25">
      <c r="B893" s="179">
        <v>865</v>
      </c>
      <c r="C893" s="180">
        <v>33806920</v>
      </c>
      <c r="D893" s="180" t="s">
        <v>1627</v>
      </c>
      <c r="E893" s="180" t="s">
        <v>1374</v>
      </c>
      <c r="F893" s="181">
        <v>43640</v>
      </c>
      <c r="G893" s="181">
        <v>43646</v>
      </c>
      <c r="H893" s="182">
        <v>53891</v>
      </c>
      <c r="I893" s="183">
        <v>0.57999999999999996</v>
      </c>
      <c r="J893" s="183">
        <f t="shared" si="13"/>
        <v>31.26</v>
      </c>
    </row>
    <row r="894" spans="2:10" x14ac:dyDescent="0.25">
      <c r="B894" s="179">
        <v>866</v>
      </c>
      <c r="C894" s="180">
        <v>33806920</v>
      </c>
      <c r="D894" s="180" t="s">
        <v>1627</v>
      </c>
      <c r="E894" s="180" t="s">
        <v>1376</v>
      </c>
      <c r="F894" s="181">
        <v>43640</v>
      </c>
      <c r="G894" s="181">
        <v>43646</v>
      </c>
      <c r="H894" s="182">
        <v>20248</v>
      </c>
      <c r="I894" s="183">
        <v>0.57999999999999996</v>
      </c>
      <c r="J894" s="183">
        <f t="shared" si="13"/>
        <v>11.74</v>
      </c>
    </row>
    <row r="895" spans="2:10" x14ac:dyDescent="0.25">
      <c r="B895" s="179">
        <v>867</v>
      </c>
      <c r="C895" s="180">
        <v>33841569</v>
      </c>
      <c r="D895" s="180" t="s">
        <v>1628</v>
      </c>
      <c r="E895" s="180" t="s">
        <v>1379</v>
      </c>
      <c r="F895" s="181">
        <v>43607</v>
      </c>
      <c r="G895" s="181">
        <v>43646</v>
      </c>
      <c r="H895" s="182">
        <v>5309</v>
      </c>
      <c r="I895" s="183">
        <v>0.57999999999999996</v>
      </c>
      <c r="J895" s="183">
        <f t="shared" si="13"/>
        <v>3.08</v>
      </c>
    </row>
    <row r="896" spans="2:10" x14ac:dyDescent="0.25">
      <c r="B896" s="179">
        <v>868</v>
      </c>
      <c r="C896" s="180">
        <v>33841569</v>
      </c>
      <c r="D896" s="180" t="s">
        <v>1628</v>
      </c>
      <c r="E896" s="180" t="s">
        <v>1380</v>
      </c>
      <c r="F896" s="181">
        <v>43607</v>
      </c>
      <c r="G896" s="181">
        <v>43646</v>
      </c>
      <c r="H896" s="182">
        <v>525</v>
      </c>
      <c r="I896" s="183">
        <v>0.57999999999999996</v>
      </c>
      <c r="J896" s="183">
        <f t="shared" si="13"/>
        <v>0.3</v>
      </c>
    </row>
    <row r="897" spans="2:10" x14ac:dyDescent="0.25">
      <c r="B897" s="179">
        <v>869</v>
      </c>
      <c r="C897" s="180">
        <v>33851169</v>
      </c>
      <c r="D897" s="180" t="s">
        <v>1629</v>
      </c>
      <c r="E897" s="180" t="s">
        <v>1379</v>
      </c>
      <c r="F897" s="181">
        <v>43647</v>
      </c>
      <c r="G897" s="181">
        <v>43737</v>
      </c>
      <c r="H897" s="182">
        <v>1365981</v>
      </c>
      <c r="I897" s="183">
        <v>0.57999999999999996</v>
      </c>
      <c r="J897" s="183">
        <f t="shared" si="13"/>
        <v>792.27</v>
      </c>
    </row>
    <row r="898" spans="2:10" x14ac:dyDescent="0.25">
      <c r="B898" s="179">
        <v>870</v>
      </c>
      <c r="C898" s="180">
        <v>33851169</v>
      </c>
      <c r="D898" s="180" t="s">
        <v>1629</v>
      </c>
      <c r="E898" s="180" t="s">
        <v>1380</v>
      </c>
      <c r="F898" s="181">
        <v>43647</v>
      </c>
      <c r="G898" s="181">
        <v>43737</v>
      </c>
      <c r="H898" s="182">
        <v>205569</v>
      </c>
      <c r="I898" s="183">
        <v>0.57999999999999996</v>
      </c>
      <c r="J898" s="183">
        <f t="shared" si="13"/>
        <v>119.23</v>
      </c>
    </row>
    <row r="899" spans="2:10" x14ac:dyDescent="0.25">
      <c r="B899" s="179">
        <v>871</v>
      </c>
      <c r="C899" s="180">
        <v>33871085</v>
      </c>
      <c r="D899" s="180" t="s">
        <v>1630</v>
      </c>
      <c r="E899" s="180" t="s">
        <v>1372</v>
      </c>
      <c r="F899" s="181">
        <v>43608</v>
      </c>
      <c r="G899" s="181">
        <v>43653</v>
      </c>
      <c r="H899" s="182">
        <v>147303</v>
      </c>
      <c r="I899" s="183">
        <v>0.57999999999999996</v>
      </c>
      <c r="J899" s="183">
        <f t="shared" si="13"/>
        <v>85.44</v>
      </c>
    </row>
    <row r="900" spans="2:10" x14ac:dyDescent="0.25">
      <c r="B900" s="179">
        <v>872</v>
      </c>
      <c r="C900" s="180">
        <v>33873717</v>
      </c>
      <c r="D900" s="180" t="s">
        <v>1631</v>
      </c>
      <c r="E900" s="180" t="s">
        <v>1379</v>
      </c>
      <c r="F900" s="181">
        <v>43653</v>
      </c>
      <c r="G900" s="181">
        <v>43687</v>
      </c>
      <c r="H900" s="182">
        <v>606523</v>
      </c>
      <c r="I900" s="183">
        <v>0.57999999999999996</v>
      </c>
      <c r="J900" s="183">
        <f t="shared" si="13"/>
        <v>351.78</v>
      </c>
    </row>
    <row r="901" spans="2:10" x14ac:dyDescent="0.25">
      <c r="B901" s="179">
        <v>873</v>
      </c>
      <c r="C901" s="180">
        <v>33873717</v>
      </c>
      <c r="D901" s="180" t="s">
        <v>1631</v>
      </c>
      <c r="E901" s="180" t="s">
        <v>1380</v>
      </c>
      <c r="F901" s="181">
        <v>43653</v>
      </c>
      <c r="G901" s="181">
        <v>43687</v>
      </c>
      <c r="H901" s="182">
        <v>103909</v>
      </c>
      <c r="I901" s="183">
        <v>0.57999999999999996</v>
      </c>
      <c r="J901" s="183">
        <f t="shared" si="13"/>
        <v>60.27</v>
      </c>
    </row>
    <row r="902" spans="2:10" x14ac:dyDescent="0.25">
      <c r="B902" s="179">
        <v>874</v>
      </c>
      <c r="C902" s="180">
        <v>33883703</v>
      </c>
      <c r="D902" s="180" t="s">
        <v>1632</v>
      </c>
      <c r="E902" s="180" t="s">
        <v>1379</v>
      </c>
      <c r="F902" s="181">
        <v>43626</v>
      </c>
      <c r="G902" s="181">
        <v>43646</v>
      </c>
      <c r="H902" s="182">
        <v>7</v>
      </c>
      <c r="I902" s="183">
        <v>0.57999999999999996</v>
      </c>
      <c r="J902" s="183">
        <f t="shared" si="13"/>
        <v>0</v>
      </c>
    </row>
    <row r="903" spans="2:10" x14ac:dyDescent="0.25">
      <c r="B903" s="179">
        <v>875</v>
      </c>
      <c r="C903" s="180">
        <v>33883703</v>
      </c>
      <c r="D903" s="180" t="s">
        <v>1632</v>
      </c>
      <c r="E903" s="180" t="s">
        <v>1386</v>
      </c>
      <c r="F903" s="181">
        <v>43626</v>
      </c>
      <c r="G903" s="181">
        <v>43646</v>
      </c>
      <c r="H903" s="182">
        <v>4</v>
      </c>
      <c r="I903" s="183">
        <v>0.57999999999999996</v>
      </c>
      <c r="J903" s="183">
        <f t="shared" si="13"/>
        <v>0</v>
      </c>
    </row>
    <row r="904" spans="2:10" x14ac:dyDescent="0.25">
      <c r="B904" s="179">
        <v>876</v>
      </c>
      <c r="C904" s="180">
        <v>33904315</v>
      </c>
      <c r="D904" s="180" t="s">
        <v>1633</v>
      </c>
      <c r="E904" s="180" t="s">
        <v>1374</v>
      </c>
      <c r="F904" s="181">
        <v>43613</v>
      </c>
      <c r="G904" s="181">
        <v>43738</v>
      </c>
      <c r="H904" s="182">
        <v>91542</v>
      </c>
      <c r="I904" s="183">
        <v>0.57999999999999996</v>
      </c>
      <c r="J904" s="183">
        <f t="shared" si="13"/>
        <v>53.09</v>
      </c>
    </row>
    <row r="905" spans="2:10" x14ac:dyDescent="0.25">
      <c r="B905" s="179">
        <v>877</v>
      </c>
      <c r="C905" s="180">
        <v>33904315</v>
      </c>
      <c r="D905" s="180" t="s">
        <v>1633</v>
      </c>
      <c r="E905" s="180" t="s">
        <v>1383</v>
      </c>
      <c r="F905" s="181">
        <v>43613</v>
      </c>
      <c r="G905" s="181">
        <v>43738</v>
      </c>
      <c r="H905" s="182">
        <v>4829</v>
      </c>
      <c r="I905" s="183">
        <v>0.57999999999999996</v>
      </c>
      <c r="J905" s="183">
        <f t="shared" si="13"/>
        <v>2.8</v>
      </c>
    </row>
    <row r="906" spans="2:10" x14ac:dyDescent="0.25">
      <c r="B906" s="179">
        <v>878</v>
      </c>
      <c r="C906" s="180">
        <v>33904315</v>
      </c>
      <c r="D906" s="180" t="s">
        <v>1633</v>
      </c>
      <c r="E906" s="180" t="s">
        <v>1376</v>
      </c>
      <c r="F906" s="181">
        <v>43613</v>
      </c>
      <c r="G906" s="181">
        <v>43738</v>
      </c>
      <c r="H906" s="182">
        <v>33677</v>
      </c>
      <c r="I906" s="183">
        <v>0.57999999999999996</v>
      </c>
      <c r="J906" s="183">
        <f t="shared" si="13"/>
        <v>19.53</v>
      </c>
    </row>
    <row r="907" spans="2:10" x14ac:dyDescent="0.25">
      <c r="B907" s="179">
        <v>879</v>
      </c>
      <c r="C907" s="180">
        <v>33904315</v>
      </c>
      <c r="D907" s="180" t="s">
        <v>1633</v>
      </c>
      <c r="E907" s="180" t="s">
        <v>1378</v>
      </c>
      <c r="F907" s="181">
        <v>43613</v>
      </c>
      <c r="G907" s="181">
        <v>43738</v>
      </c>
      <c r="H907" s="182">
        <v>453</v>
      </c>
      <c r="I907" s="183">
        <v>0.57999999999999996</v>
      </c>
      <c r="J907" s="183">
        <f t="shared" si="13"/>
        <v>0.26</v>
      </c>
    </row>
    <row r="908" spans="2:10" x14ac:dyDescent="0.25">
      <c r="B908" s="179">
        <v>880</v>
      </c>
      <c r="C908" s="180">
        <v>33904315</v>
      </c>
      <c r="D908" s="180" t="s">
        <v>1633</v>
      </c>
      <c r="E908" s="180" t="s">
        <v>1379</v>
      </c>
      <c r="F908" s="181">
        <v>43613</v>
      </c>
      <c r="G908" s="181">
        <v>43738</v>
      </c>
      <c r="H908" s="182">
        <v>99950</v>
      </c>
      <c r="I908" s="183">
        <v>0.57999999999999996</v>
      </c>
      <c r="J908" s="183">
        <f t="shared" si="13"/>
        <v>57.97</v>
      </c>
    </row>
    <row r="909" spans="2:10" x14ac:dyDescent="0.25">
      <c r="B909" s="179">
        <v>881</v>
      </c>
      <c r="C909" s="180">
        <v>33904315</v>
      </c>
      <c r="D909" s="180" t="s">
        <v>1633</v>
      </c>
      <c r="E909" s="180" t="s">
        <v>1380</v>
      </c>
      <c r="F909" s="181">
        <v>43613</v>
      </c>
      <c r="G909" s="181">
        <v>43738</v>
      </c>
      <c r="H909" s="182">
        <v>10836</v>
      </c>
      <c r="I909" s="183">
        <v>0.57999999999999996</v>
      </c>
      <c r="J909" s="183">
        <f t="shared" si="13"/>
        <v>6.28</v>
      </c>
    </row>
    <row r="910" spans="2:10" x14ac:dyDescent="0.25">
      <c r="B910" s="179">
        <v>882</v>
      </c>
      <c r="C910" s="180">
        <v>33904315</v>
      </c>
      <c r="D910" s="180" t="s">
        <v>1633</v>
      </c>
      <c r="E910" s="180" t="s">
        <v>1371</v>
      </c>
      <c r="F910" s="181">
        <v>43613</v>
      </c>
      <c r="G910" s="181">
        <v>43738</v>
      </c>
      <c r="H910" s="182">
        <v>1360</v>
      </c>
      <c r="I910" s="183">
        <v>0.57999999999999996</v>
      </c>
      <c r="J910" s="183">
        <f t="shared" si="13"/>
        <v>0.79</v>
      </c>
    </row>
    <row r="911" spans="2:10" x14ac:dyDescent="0.25">
      <c r="B911" s="179">
        <v>883</v>
      </c>
      <c r="C911" s="180">
        <v>33904315</v>
      </c>
      <c r="D911" s="180" t="s">
        <v>1633</v>
      </c>
      <c r="E911" s="180" t="s">
        <v>1381</v>
      </c>
      <c r="F911" s="181">
        <v>43613</v>
      </c>
      <c r="G911" s="181">
        <v>43738</v>
      </c>
      <c r="H911" s="182">
        <v>22122</v>
      </c>
      <c r="I911" s="183">
        <v>0.57999999999999996</v>
      </c>
      <c r="J911" s="183">
        <f t="shared" si="13"/>
        <v>12.83</v>
      </c>
    </row>
    <row r="912" spans="2:10" x14ac:dyDescent="0.25">
      <c r="B912" s="179">
        <v>884</v>
      </c>
      <c r="C912" s="180">
        <v>33904315</v>
      </c>
      <c r="D912" s="180" t="s">
        <v>1633</v>
      </c>
      <c r="E912" s="180" t="s">
        <v>1385</v>
      </c>
      <c r="F912" s="181">
        <v>43613</v>
      </c>
      <c r="G912" s="181">
        <v>43738</v>
      </c>
      <c r="H912" s="182">
        <v>68587</v>
      </c>
      <c r="I912" s="183">
        <v>0.57999999999999996</v>
      </c>
      <c r="J912" s="183">
        <f t="shared" si="13"/>
        <v>39.78</v>
      </c>
    </row>
    <row r="913" spans="2:10" x14ac:dyDescent="0.25">
      <c r="B913" s="179">
        <v>885</v>
      </c>
      <c r="C913" s="180">
        <v>33904315</v>
      </c>
      <c r="D913" s="180" t="s">
        <v>1633</v>
      </c>
      <c r="E913" s="180" t="s">
        <v>1372</v>
      </c>
      <c r="F913" s="181">
        <v>43613</v>
      </c>
      <c r="G913" s="181">
        <v>43738</v>
      </c>
      <c r="H913" s="182">
        <v>9897</v>
      </c>
      <c r="I913" s="183">
        <v>0.57999999999999996</v>
      </c>
      <c r="J913" s="183">
        <f t="shared" si="13"/>
        <v>5.74</v>
      </c>
    </row>
    <row r="914" spans="2:10" x14ac:dyDescent="0.25">
      <c r="B914" s="179">
        <v>886</v>
      </c>
      <c r="C914" s="180">
        <v>33904315</v>
      </c>
      <c r="D914" s="180" t="s">
        <v>1633</v>
      </c>
      <c r="E914" s="180" t="s">
        <v>1386</v>
      </c>
      <c r="F914" s="181">
        <v>43613</v>
      </c>
      <c r="G914" s="181">
        <v>43738</v>
      </c>
      <c r="H914" s="182">
        <v>95160</v>
      </c>
      <c r="I914" s="183">
        <v>0.57999999999999996</v>
      </c>
      <c r="J914" s="183">
        <f t="shared" si="13"/>
        <v>55.19</v>
      </c>
    </row>
    <row r="915" spans="2:10" x14ac:dyDescent="0.25">
      <c r="B915" s="179">
        <v>887</v>
      </c>
      <c r="C915" s="180">
        <v>33978873</v>
      </c>
      <c r="D915" s="180" t="s">
        <v>1634</v>
      </c>
      <c r="E915" s="180" t="s">
        <v>1371</v>
      </c>
      <c r="F915" s="181">
        <v>43623</v>
      </c>
      <c r="G915" s="181">
        <v>43677</v>
      </c>
      <c r="H915" s="182">
        <v>171</v>
      </c>
      <c r="I915" s="183">
        <v>0.57999999999999996</v>
      </c>
      <c r="J915" s="183">
        <f t="shared" si="13"/>
        <v>0.1</v>
      </c>
    </row>
    <row r="916" spans="2:10" x14ac:dyDescent="0.25">
      <c r="B916" s="179">
        <v>888</v>
      </c>
      <c r="C916" s="180">
        <v>33978873</v>
      </c>
      <c r="D916" s="180" t="s">
        <v>1634</v>
      </c>
      <c r="E916" s="180" t="s">
        <v>1372</v>
      </c>
      <c r="F916" s="181">
        <v>43623</v>
      </c>
      <c r="G916" s="181">
        <v>43677</v>
      </c>
      <c r="H916" s="182">
        <v>7293</v>
      </c>
      <c r="I916" s="183">
        <v>0.57999999999999996</v>
      </c>
      <c r="J916" s="183">
        <f t="shared" si="13"/>
        <v>4.2300000000000004</v>
      </c>
    </row>
    <row r="917" spans="2:10" x14ac:dyDescent="0.25">
      <c r="B917" s="179">
        <v>889</v>
      </c>
      <c r="C917" s="180">
        <v>33997853</v>
      </c>
      <c r="D917" s="180" t="s">
        <v>1635</v>
      </c>
      <c r="E917" s="180" t="s">
        <v>1379</v>
      </c>
      <c r="F917" s="181">
        <v>43675</v>
      </c>
      <c r="G917" s="181">
        <v>43730</v>
      </c>
      <c r="H917" s="182">
        <v>100204</v>
      </c>
      <c r="I917" s="183">
        <v>0.57999999999999996</v>
      </c>
      <c r="J917" s="183">
        <f t="shared" si="13"/>
        <v>58.12</v>
      </c>
    </row>
    <row r="918" spans="2:10" x14ac:dyDescent="0.25">
      <c r="B918" s="179">
        <v>890</v>
      </c>
      <c r="C918" s="180">
        <v>33997853</v>
      </c>
      <c r="D918" s="180" t="s">
        <v>1635</v>
      </c>
      <c r="E918" s="180" t="s">
        <v>1380</v>
      </c>
      <c r="F918" s="181">
        <v>43675</v>
      </c>
      <c r="G918" s="181">
        <v>43730</v>
      </c>
      <c r="H918" s="182">
        <v>20481</v>
      </c>
      <c r="I918" s="183">
        <v>0.57999999999999996</v>
      </c>
      <c r="J918" s="183">
        <f t="shared" si="13"/>
        <v>11.88</v>
      </c>
    </row>
    <row r="919" spans="2:10" x14ac:dyDescent="0.25">
      <c r="B919" s="179">
        <v>891</v>
      </c>
      <c r="C919" s="180">
        <v>33999342</v>
      </c>
      <c r="D919" s="180" t="s">
        <v>1636</v>
      </c>
      <c r="E919" s="180" t="s">
        <v>1376</v>
      </c>
      <c r="F919" s="181">
        <v>43613</v>
      </c>
      <c r="G919" s="181">
        <v>43654</v>
      </c>
      <c r="H919" s="182">
        <v>267794</v>
      </c>
      <c r="I919" s="183">
        <v>0.57999999999999996</v>
      </c>
      <c r="J919" s="183">
        <f t="shared" si="13"/>
        <v>155.32</v>
      </c>
    </row>
    <row r="920" spans="2:10" x14ac:dyDescent="0.25">
      <c r="B920" s="179">
        <v>892</v>
      </c>
      <c r="C920" s="180">
        <v>34016087</v>
      </c>
      <c r="D920" s="180" t="s">
        <v>1637</v>
      </c>
      <c r="E920" s="180" t="s">
        <v>1379</v>
      </c>
      <c r="F920" s="181">
        <v>43662</v>
      </c>
      <c r="G920" s="181">
        <v>43737</v>
      </c>
      <c r="H920" s="182">
        <v>93523</v>
      </c>
      <c r="I920" s="183">
        <v>0.57999999999999996</v>
      </c>
      <c r="J920" s="183">
        <f t="shared" si="13"/>
        <v>54.24</v>
      </c>
    </row>
    <row r="921" spans="2:10" x14ac:dyDescent="0.25">
      <c r="B921" s="179">
        <v>893</v>
      </c>
      <c r="C921" s="180">
        <v>34016087</v>
      </c>
      <c r="D921" s="180" t="s">
        <v>1637</v>
      </c>
      <c r="E921" s="180" t="s">
        <v>1380</v>
      </c>
      <c r="F921" s="181">
        <v>43662</v>
      </c>
      <c r="G921" s="181">
        <v>43737</v>
      </c>
      <c r="H921" s="182">
        <v>17659</v>
      </c>
      <c r="I921" s="183">
        <v>0.57999999999999996</v>
      </c>
      <c r="J921" s="183">
        <f t="shared" si="13"/>
        <v>10.24</v>
      </c>
    </row>
    <row r="922" spans="2:10" x14ac:dyDescent="0.25">
      <c r="B922" s="179">
        <v>894</v>
      </c>
      <c r="C922" s="180">
        <v>34019028</v>
      </c>
      <c r="D922" s="180" t="s">
        <v>1638</v>
      </c>
      <c r="E922" s="180" t="s">
        <v>1379</v>
      </c>
      <c r="F922" s="181">
        <v>43614</v>
      </c>
      <c r="G922" s="181">
        <v>43646</v>
      </c>
      <c r="H922" s="182">
        <v>11</v>
      </c>
      <c r="I922" s="183">
        <v>0.57999999999999996</v>
      </c>
      <c r="J922" s="183">
        <f t="shared" si="13"/>
        <v>0.01</v>
      </c>
    </row>
    <row r="923" spans="2:10" x14ac:dyDescent="0.25">
      <c r="B923" s="179">
        <v>895</v>
      </c>
      <c r="C923" s="180">
        <v>34019028</v>
      </c>
      <c r="D923" s="180" t="s">
        <v>1638</v>
      </c>
      <c r="E923" s="180" t="s">
        <v>1380</v>
      </c>
      <c r="F923" s="181">
        <v>43614</v>
      </c>
      <c r="G923" s="181">
        <v>43646</v>
      </c>
      <c r="H923" s="182">
        <v>1</v>
      </c>
      <c r="I923" s="183">
        <v>0.57999999999999996</v>
      </c>
      <c r="J923" s="183">
        <f t="shared" si="13"/>
        <v>0</v>
      </c>
    </row>
    <row r="924" spans="2:10" x14ac:dyDescent="0.25">
      <c r="B924" s="179">
        <v>896</v>
      </c>
      <c r="C924" s="180">
        <v>34029071</v>
      </c>
      <c r="D924" s="180" t="s">
        <v>1639</v>
      </c>
      <c r="E924" s="180" t="s">
        <v>1371</v>
      </c>
      <c r="F924" s="181">
        <v>43621</v>
      </c>
      <c r="G924" s="181">
        <v>43677</v>
      </c>
      <c r="H924" s="182">
        <v>158</v>
      </c>
      <c r="I924" s="183">
        <v>0.57999999999999996</v>
      </c>
      <c r="J924" s="183">
        <f t="shared" ref="J924:J987" si="14">ROUND(H924*(I924/1000),2)</f>
        <v>0.09</v>
      </c>
    </row>
    <row r="925" spans="2:10" x14ac:dyDescent="0.25">
      <c r="B925" s="179">
        <v>897</v>
      </c>
      <c r="C925" s="180">
        <v>34029071</v>
      </c>
      <c r="D925" s="180" t="s">
        <v>1639</v>
      </c>
      <c r="E925" s="180" t="s">
        <v>1372</v>
      </c>
      <c r="F925" s="181">
        <v>43621</v>
      </c>
      <c r="G925" s="181">
        <v>43677</v>
      </c>
      <c r="H925" s="182">
        <v>3578</v>
      </c>
      <c r="I925" s="183">
        <v>0.57999999999999996</v>
      </c>
      <c r="J925" s="183">
        <f t="shared" si="14"/>
        <v>2.08</v>
      </c>
    </row>
    <row r="926" spans="2:10" x14ac:dyDescent="0.25">
      <c r="B926" s="179">
        <v>898</v>
      </c>
      <c r="C926" s="180">
        <v>34075399</v>
      </c>
      <c r="D926" s="180" t="s">
        <v>1640</v>
      </c>
      <c r="E926" s="180" t="s">
        <v>1374</v>
      </c>
      <c r="F926" s="181">
        <v>43619</v>
      </c>
      <c r="G926" s="181">
        <v>43652</v>
      </c>
      <c r="H926" s="182">
        <v>88727</v>
      </c>
      <c r="I926" s="183">
        <v>0.57999999999999996</v>
      </c>
      <c r="J926" s="183">
        <f t="shared" si="14"/>
        <v>51.46</v>
      </c>
    </row>
    <row r="927" spans="2:10" x14ac:dyDescent="0.25">
      <c r="B927" s="179">
        <v>899</v>
      </c>
      <c r="C927" s="180">
        <v>34075399</v>
      </c>
      <c r="D927" s="180" t="s">
        <v>1640</v>
      </c>
      <c r="E927" s="180" t="s">
        <v>1383</v>
      </c>
      <c r="F927" s="181">
        <v>43619</v>
      </c>
      <c r="G927" s="181">
        <v>43652</v>
      </c>
      <c r="H927" s="182">
        <v>6630</v>
      </c>
      <c r="I927" s="183">
        <v>0.57999999999999996</v>
      </c>
      <c r="J927" s="183">
        <f t="shared" si="14"/>
        <v>3.85</v>
      </c>
    </row>
    <row r="928" spans="2:10" x14ac:dyDescent="0.25">
      <c r="B928" s="179">
        <v>900</v>
      </c>
      <c r="C928" s="180">
        <v>34075399</v>
      </c>
      <c r="D928" s="180" t="s">
        <v>1640</v>
      </c>
      <c r="E928" s="180" t="s">
        <v>1376</v>
      </c>
      <c r="F928" s="181">
        <v>43619</v>
      </c>
      <c r="G928" s="181">
        <v>43652</v>
      </c>
      <c r="H928" s="182">
        <v>31725</v>
      </c>
      <c r="I928" s="183">
        <v>0.57999999999999996</v>
      </c>
      <c r="J928" s="183">
        <f t="shared" si="14"/>
        <v>18.399999999999999</v>
      </c>
    </row>
    <row r="929" spans="2:10" x14ac:dyDescent="0.25">
      <c r="B929" s="179">
        <v>901</v>
      </c>
      <c r="C929" s="180">
        <v>34075399</v>
      </c>
      <c r="D929" s="180" t="s">
        <v>1640</v>
      </c>
      <c r="E929" s="180" t="s">
        <v>1384</v>
      </c>
      <c r="F929" s="181">
        <v>43619</v>
      </c>
      <c r="G929" s="181">
        <v>43652</v>
      </c>
      <c r="H929" s="182">
        <v>493</v>
      </c>
      <c r="I929" s="183">
        <v>0.57999999999999996</v>
      </c>
      <c r="J929" s="183">
        <f t="shared" si="14"/>
        <v>0.28999999999999998</v>
      </c>
    </row>
    <row r="930" spans="2:10" x14ac:dyDescent="0.25">
      <c r="B930" s="179">
        <v>902</v>
      </c>
      <c r="C930" s="180">
        <v>34075399</v>
      </c>
      <c r="D930" s="180" t="s">
        <v>1640</v>
      </c>
      <c r="E930" s="180" t="s">
        <v>1378</v>
      </c>
      <c r="F930" s="181">
        <v>43619</v>
      </c>
      <c r="G930" s="181">
        <v>43652</v>
      </c>
      <c r="H930" s="182">
        <v>593</v>
      </c>
      <c r="I930" s="183">
        <v>0.57999999999999996</v>
      </c>
      <c r="J930" s="183">
        <f t="shared" si="14"/>
        <v>0.34</v>
      </c>
    </row>
    <row r="931" spans="2:10" x14ac:dyDescent="0.25">
      <c r="B931" s="179">
        <v>903</v>
      </c>
      <c r="C931" s="180">
        <v>34075399</v>
      </c>
      <c r="D931" s="180" t="s">
        <v>1640</v>
      </c>
      <c r="E931" s="180" t="s">
        <v>1379</v>
      </c>
      <c r="F931" s="181">
        <v>43619</v>
      </c>
      <c r="G931" s="181">
        <v>43652</v>
      </c>
      <c r="H931" s="182">
        <v>68939</v>
      </c>
      <c r="I931" s="183">
        <v>0.57999999999999996</v>
      </c>
      <c r="J931" s="183">
        <f t="shared" si="14"/>
        <v>39.979999999999997</v>
      </c>
    </row>
    <row r="932" spans="2:10" x14ac:dyDescent="0.25">
      <c r="B932" s="179">
        <v>904</v>
      </c>
      <c r="C932" s="180">
        <v>34075399</v>
      </c>
      <c r="D932" s="180" t="s">
        <v>1640</v>
      </c>
      <c r="E932" s="180" t="s">
        <v>1380</v>
      </c>
      <c r="F932" s="181">
        <v>43619</v>
      </c>
      <c r="G932" s="181">
        <v>43652</v>
      </c>
      <c r="H932" s="182">
        <v>8433</v>
      </c>
      <c r="I932" s="183">
        <v>0.57999999999999996</v>
      </c>
      <c r="J932" s="183">
        <f t="shared" si="14"/>
        <v>4.8899999999999997</v>
      </c>
    </row>
    <row r="933" spans="2:10" x14ac:dyDescent="0.25">
      <c r="B933" s="179">
        <v>905</v>
      </c>
      <c r="C933" s="180">
        <v>34075399</v>
      </c>
      <c r="D933" s="180" t="s">
        <v>1640</v>
      </c>
      <c r="E933" s="180" t="s">
        <v>1399</v>
      </c>
      <c r="F933" s="181">
        <v>43619</v>
      </c>
      <c r="G933" s="181">
        <v>43652</v>
      </c>
      <c r="H933" s="182">
        <v>2064</v>
      </c>
      <c r="I933" s="183">
        <v>0.57999999999999996</v>
      </c>
      <c r="J933" s="183">
        <f t="shared" si="14"/>
        <v>1.2</v>
      </c>
    </row>
    <row r="934" spans="2:10" x14ac:dyDescent="0.25">
      <c r="B934" s="179">
        <v>906</v>
      </c>
      <c r="C934" s="180">
        <v>34075399</v>
      </c>
      <c r="D934" s="180" t="s">
        <v>1640</v>
      </c>
      <c r="E934" s="180" t="s">
        <v>1371</v>
      </c>
      <c r="F934" s="181">
        <v>43619</v>
      </c>
      <c r="G934" s="181">
        <v>43652</v>
      </c>
      <c r="H934" s="182">
        <v>816</v>
      </c>
      <c r="I934" s="183">
        <v>0.57999999999999996</v>
      </c>
      <c r="J934" s="183">
        <f t="shared" si="14"/>
        <v>0.47</v>
      </c>
    </row>
    <row r="935" spans="2:10" x14ac:dyDescent="0.25">
      <c r="B935" s="179">
        <v>907</v>
      </c>
      <c r="C935" s="180">
        <v>34075399</v>
      </c>
      <c r="D935" s="180" t="s">
        <v>1640</v>
      </c>
      <c r="E935" s="180" t="s">
        <v>1381</v>
      </c>
      <c r="F935" s="181">
        <v>43619</v>
      </c>
      <c r="G935" s="181">
        <v>43652</v>
      </c>
      <c r="H935" s="182">
        <v>21389</v>
      </c>
      <c r="I935" s="183">
        <v>0.57999999999999996</v>
      </c>
      <c r="J935" s="183">
        <f t="shared" si="14"/>
        <v>12.41</v>
      </c>
    </row>
    <row r="936" spans="2:10" x14ac:dyDescent="0.25">
      <c r="B936" s="179">
        <v>908</v>
      </c>
      <c r="C936" s="180">
        <v>34075399</v>
      </c>
      <c r="D936" s="180" t="s">
        <v>1640</v>
      </c>
      <c r="E936" s="180" t="s">
        <v>1385</v>
      </c>
      <c r="F936" s="181">
        <v>43619</v>
      </c>
      <c r="G936" s="181">
        <v>43652</v>
      </c>
      <c r="H936" s="182">
        <v>51803</v>
      </c>
      <c r="I936" s="183">
        <v>0.57999999999999996</v>
      </c>
      <c r="J936" s="183">
        <f t="shared" si="14"/>
        <v>30.05</v>
      </c>
    </row>
    <row r="937" spans="2:10" x14ac:dyDescent="0.25">
      <c r="B937" s="179">
        <v>909</v>
      </c>
      <c r="C937" s="180">
        <v>34075399</v>
      </c>
      <c r="D937" s="180" t="s">
        <v>1640</v>
      </c>
      <c r="E937" s="180" t="s">
        <v>1372</v>
      </c>
      <c r="F937" s="181">
        <v>43619</v>
      </c>
      <c r="G937" s="181">
        <v>43652</v>
      </c>
      <c r="H937" s="182">
        <v>4456</v>
      </c>
      <c r="I937" s="183">
        <v>0.57999999999999996</v>
      </c>
      <c r="J937" s="183">
        <f t="shared" si="14"/>
        <v>2.58</v>
      </c>
    </row>
    <row r="938" spans="2:10" x14ac:dyDescent="0.25">
      <c r="B938" s="179">
        <v>910</v>
      </c>
      <c r="C938" s="180">
        <v>34075399</v>
      </c>
      <c r="D938" s="180" t="s">
        <v>1640</v>
      </c>
      <c r="E938" s="180" t="s">
        <v>1386</v>
      </c>
      <c r="F938" s="181">
        <v>43619</v>
      </c>
      <c r="G938" s="181">
        <v>43652</v>
      </c>
      <c r="H938" s="182">
        <v>61630</v>
      </c>
      <c r="I938" s="183">
        <v>0.57999999999999996</v>
      </c>
      <c r="J938" s="183">
        <f t="shared" si="14"/>
        <v>35.75</v>
      </c>
    </row>
    <row r="939" spans="2:10" x14ac:dyDescent="0.25">
      <c r="B939" s="179">
        <v>911</v>
      </c>
      <c r="C939" s="180">
        <v>34080127</v>
      </c>
      <c r="D939" s="180" t="s">
        <v>1641</v>
      </c>
      <c r="E939" s="180" t="s">
        <v>1374</v>
      </c>
      <c r="F939" s="181">
        <v>43617</v>
      </c>
      <c r="G939" s="181">
        <v>43708</v>
      </c>
      <c r="H939" s="182">
        <v>80916</v>
      </c>
      <c r="I939" s="183">
        <v>0.57999999999999996</v>
      </c>
      <c r="J939" s="183">
        <f t="shared" si="14"/>
        <v>46.93</v>
      </c>
    </row>
    <row r="940" spans="2:10" x14ac:dyDescent="0.25">
      <c r="B940" s="179">
        <v>912</v>
      </c>
      <c r="C940" s="180">
        <v>34080127</v>
      </c>
      <c r="D940" s="180" t="s">
        <v>1641</v>
      </c>
      <c r="E940" s="180" t="s">
        <v>1376</v>
      </c>
      <c r="F940" s="181">
        <v>43617</v>
      </c>
      <c r="G940" s="181">
        <v>43708</v>
      </c>
      <c r="H940" s="182">
        <v>7331</v>
      </c>
      <c r="I940" s="183">
        <v>0.57999999999999996</v>
      </c>
      <c r="J940" s="183">
        <f t="shared" si="14"/>
        <v>4.25</v>
      </c>
    </row>
    <row r="941" spans="2:10" x14ac:dyDescent="0.25">
      <c r="B941" s="179">
        <v>913</v>
      </c>
      <c r="C941" s="180">
        <v>34080127</v>
      </c>
      <c r="D941" s="180" t="s">
        <v>1641</v>
      </c>
      <c r="E941" s="180" t="s">
        <v>1381</v>
      </c>
      <c r="F941" s="181">
        <v>43617</v>
      </c>
      <c r="G941" s="181">
        <v>43708</v>
      </c>
      <c r="H941" s="182">
        <v>19452</v>
      </c>
      <c r="I941" s="183">
        <v>0.57999999999999996</v>
      </c>
      <c r="J941" s="183">
        <f t="shared" si="14"/>
        <v>11.28</v>
      </c>
    </row>
    <row r="942" spans="2:10" x14ac:dyDescent="0.25">
      <c r="B942" s="179">
        <v>914</v>
      </c>
      <c r="C942" s="180">
        <v>34080127</v>
      </c>
      <c r="D942" s="180" t="s">
        <v>1641</v>
      </c>
      <c r="E942" s="180" t="s">
        <v>1385</v>
      </c>
      <c r="F942" s="181">
        <v>43617</v>
      </c>
      <c r="G942" s="181">
        <v>43708</v>
      </c>
      <c r="H942" s="182">
        <v>17652</v>
      </c>
      <c r="I942" s="183">
        <v>0.57999999999999996</v>
      </c>
      <c r="J942" s="183">
        <f t="shared" si="14"/>
        <v>10.24</v>
      </c>
    </row>
    <row r="943" spans="2:10" x14ac:dyDescent="0.25">
      <c r="B943" s="179">
        <v>915</v>
      </c>
      <c r="C943" s="180">
        <v>34080127</v>
      </c>
      <c r="D943" s="180" t="s">
        <v>1641</v>
      </c>
      <c r="E943" s="180" t="s">
        <v>1386</v>
      </c>
      <c r="F943" s="181">
        <v>43617</v>
      </c>
      <c r="G943" s="181">
        <v>43708</v>
      </c>
      <c r="H943" s="182">
        <v>55787</v>
      </c>
      <c r="I943" s="183">
        <v>0.57999999999999996</v>
      </c>
      <c r="J943" s="183">
        <f t="shared" si="14"/>
        <v>32.36</v>
      </c>
    </row>
    <row r="944" spans="2:10" x14ac:dyDescent="0.25">
      <c r="B944" s="179">
        <v>916</v>
      </c>
      <c r="C944" s="180">
        <v>34093816</v>
      </c>
      <c r="D944" s="180" t="s">
        <v>1642</v>
      </c>
      <c r="E944" s="180" t="s">
        <v>1374</v>
      </c>
      <c r="F944" s="181">
        <v>43619</v>
      </c>
      <c r="G944" s="181">
        <v>43646</v>
      </c>
      <c r="H944" s="182">
        <v>11</v>
      </c>
      <c r="I944" s="183">
        <v>0.57999999999999996</v>
      </c>
      <c r="J944" s="183">
        <f t="shared" si="14"/>
        <v>0.01</v>
      </c>
    </row>
    <row r="945" spans="2:10" x14ac:dyDescent="0.25">
      <c r="B945" s="179">
        <v>917</v>
      </c>
      <c r="C945" s="180">
        <v>34093816</v>
      </c>
      <c r="D945" s="180" t="s">
        <v>1642</v>
      </c>
      <c r="E945" s="180" t="s">
        <v>1376</v>
      </c>
      <c r="F945" s="181">
        <v>43619</v>
      </c>
      <c r="G945" s="181">
        <v>43646</v>
      </c>
      <c r="H945" s="182">
        <v>5</v>
      </c>
      <c r="I945" s="183">
        <v>0.57999999999999996</v>
      </c>
      <c r="J945" s="183">
        <f t="shared" si="14"/>
        <v>0</v>
      </c>
    </row>
    <row r="946" spans="2:10" x14ac:dyDescent="0.25">
      <c r="B946" s="179">
        <v>918</v>
      </c>
      <c r="C946" s="180">
        <v>34093816</v>
      </c>
      <c r="D946" s="180" t="s">
        <v>1642</v>
      </c>
      <c r="E946" s="180" t="s">
        <v>1379</v>
      </c>
      <c r="F946" s="181">
        <v>43619</v>
      </c>
      <c r="G946" s="181">
        <v>43646</v>
      </c>
      <c r="H946" s="182">
        <v>11</v>
      </c>
      <c r="I946" s="183">
        <v>0.57999999999999996</v>
      </c>
      <c r="J946" s="183">
        <f t="shared" si="14"/>
        <v>0.01</v>
      </c>
    </row>
    <row r="947" spans="2:10" x14ac:dyDescent="0.25">
      <c r="B947" s="179">
        <v>919</v>
      </c>
      <c r="C947" s="180">
        <v>34093816</v>
      </c>
      <c r="D947" s="180" t="s">
        <v>1642</v>
      </c>
      <c r="E947" s="180" t="s">
        <v>1381</v>
      </c>
      <c r="F947" s="181">
        <v>43619</v>
      </c>
      <c r="G947" s="181">
        <v>43646</v>
      </c>
      <c r="H947" s="182">
        <v>1</v>
      </c>
      <c r="I947" s="183">
        <v>0.57999999999999996</v>
      </c>
      <c r="J947" s="183">
        <f t="shared" si="14"/>
        <v>0</v>
      </c>
    </row>
    <row r="948" spans="2:10" x14ac:dyDescent="0.25">
      <c r="B948" s="179">
        <v>920</v>
      </c>
      <c r="C948" s="180">
        <v>34093816</v>
      </c>
      <c r="D948" s="180" t="s">
        <v>1642</v>
      </c>
      <c r="E948" s="180" t="s">
        <v>1386</v>
      </c>
      <c r="F948" s="181">
        <v>43619</v>
      </c>
      <c r="G948" s="181">
        <v>43646</v>
      </c>
      <c r="H948" s="182">
        <v>9</v>
      </c>
      <c r="I948" s="183">
        <v>0.57999999999999996</v>
      </c>
      <c r="J948" s="183">
        <f t="shared" si="14"/>
        <v>0.01</v>
      </c>
    </row>
    <row r="949" spans="2:10" x14ac:dyDescent="0.25">
      <c r="B949" s="179">
        <v>921</v>
      </c>
      <c r="C949" s="180">
        <v>34095833</v>
      </c>
      <c r="D949" s="180" t="s">
        <v>1643</v>
      </c>
      <c r="E949" s="180" t="s">
        <v>1379</v>
      </c>
      <c r="F949" s="181">
        <v>43647</v>
      </c>
      <c r="G949" s="181">
        <v>43677</v>
      </c>
      <c r="H949" s="182">
        <v>1209598</v>
      </c>
      <c r="I949" s="183">
        <v>0.57999999999999996</v>
      </c>
      <c r="J949" s="183">
        <f t="shared" si="14"/>
        <v>701.57</v>
      </c>
    </row>
    <row r="950" spans="2:10" x14ac:dyDescent="0.25">
      <c r="B950" s="179">
        <v>922</v>
      </c>
      <c r="C950" s="180">
        <v>34095833</v>
      </c>
      <c r="D950" s="180" t="s">
        <v>1643</v>
      </c>
      <c r="E950" s="180" t="s">
        <v>1380</v>
      </c>
      <c r="F950" s="181">
        <v>43647</v>
      </c>
      <c r="G950" s="181">
        <v>43677</v>
      </c>
      <c r="H950" s="182">
        <v>28246</v>
      </c>
      <c r="I950" s="183">
        <v>0.57999999999999996</v>
      </c>
      <c r="J950" s="183">
        <f t="shared" si="14"/>
        <v>16.38</v>
      </c>
    </row>
    <row r="951" spans="2:10" x14ac:dyDescent="0.25">
      <c r="B951" s="179">
        <v>923</v>
      </c>
      <c r="C951" s="180">
        <v>34098722</v>
      </c>
      <c r="D951" s="180" t="s">
        <v>1644</v>
      </c>
      <c r="E951" s="180" t="s">
        <v>1374</v>
      </c>
      <c r="F951" s="181">
        <v>43626</v>
      </c>
      <c r="G951" s="181">
        <v>43646</v>
      </c>
      <c r="H951" s="182">
        <v>36</v>
      </c>
      <c r="I951" s="183">
        <v>0.57999999999999996</v>
      </c>
      <c r="J951" s="183">
        <f t="shared" si="14"/>
        <v>0.02</v>
      </c>
    </row>
    <row r="952" spans="2:10" x14ac:dyDescent="0.25">
      <c r="B952" s="179">
        <v>924</v>
      </c>
      <c r="C952" s="180">
        <v>34098722</v>
      </c>
      <c r="D952" s="180" t="s">
        <v>1644</v>
      </c>
      <c r="E952" s="180" t="s">
        <v>1376</v>
      </c>
      <c r="F952" s="181">
        <v>43626</v>
      </c>
      <c r="G952" s="181">
        <v>43646</v>
      </c>
      <c r="H952" s="182">
        <v>24</v>
      </c>
      <c r="I952" s="183">
        <v>0.57999999999999996</v>
      </c>
      <c r="J952" s="183">
        <f t="shared" si="14"/>
        <v>0.01</v>
      </c>
    </row>
    <row r="953" spans="2:10" x14ac:dyDescent="0.25">
      <c r="B953" s="179">
        <v>925</v>
      </c>
      <c r="C953" s="180">
        <v>34098722</v>
      </c>
      <c r="D953" s="180" t="s">
        <v>1644</v>
      </c>
      <c r="E953" s="180" t="s">
        <v>1379</v>
      </c>
      <c r="F953" s="181">
        <v>43626</v>
      </c>
      <c r="G953" s="181">
        <v>43646</v>
      </c>
      <c r="H953" s="182">
        <v>3</v>
      </c>
      <c r="I953" s="183">
        <v>0.57999999999999996</v>
      </c>
      <c r="J953" s="183">
        <f t="shared" si="14"/>
        <v>0</v>
      </c>
    </row>
    <row r="954" spans="2:10" x14ac:dyDescent="0.25">
      <c r="B954" s="179">
        <v>926</v>
      </c>
      <c r="C954" s="180">
        <v>34098722</v>
      </c>
      <c r="D954" s="180" t="s">
        <v>1644</v>
      </c>
      <c r="E954" s="180" t="s">
        <v>1381</v>
      </c>
      <c r="F954" s="181">
        <v>43626</v>
      </c>
      <c r="G954" s="181">
        <v>43646</v>
      </c>
      <c r="H954" s="182">
        <v>2</v>
      </c>
      <c r="I954" s="183">
        <v>0.57999999999999996</v>
      </c>
      <c r="J954" s="183">
        <f t="shared" si="14"/>
        <v>0</v>
      </c>
    </row>
    <row r="955" spans="2:10" x14ac:dyDescent="0.25">
      <c r="B955" s="179">
        <v>927</v>
      </c>
      <c r="C955" s="180">
        <v>34098722</v>
      </c>
      <c r="D955" s="180" t="s">
        <v>1644</v>
      </c>
      <c r="E955" s="180" t="s">
        <v>1385</v>
      </c>
      <c r="F955" s="181">
        <v>43626</v>
      </c>
      <c r="G955" s="181">
        <v>43646</v>
      </c>
      <c r="H955" s="182">
        <v>11</v>
      </c>
      <c r="I955" s="183">
        <v>0.57999999999999996</v>
      </c>
      <c r="J955" s="183">
        <f t="shared" si="14"/>
        <v>0.01</v>
      </c>
    </row>
    <row r="956" spans="2:10" x14ac:dyDescent="0.25">
      <c r="B956" s="179">
        <v>928</v>
      </c>
      <c r="C956" s="180">
        <v>34098722</v>
      </c>
      <c r="D956" s="180" t="s">
        <v>1644</v>
      </c>
      <c r="E956" s="180" t="s">
        <v>1372</v>
      </c>
      <c r="F956" s="181">
        <v>43626</v>
      </c>
      <c r="G956" s="181">
        <v>43646</v>
      </c>
      <c r="H956" s="182">
        <v>1</v>
      </c>
      <c r="I956" s="183">
        <v>0.57999999999999996</v>
      </c>
      <c r="J956" s="183">
        <f t="shared" si="14"/>
        <v>0</v>
      </c>
    </row>
    <row r="957" spans="2:10" x14ac:dyDescent="0.25">
      <c r="B957" s="179">
        <v>929</v>
      </c>
      <c r="C957" s="180">
        <v>34098722</v>
      </c>
      <c r="D957" s="180" t="s">
        <v>1644</v>
      </c>
      <c r="E957" s="180" t="s">
        <v>1386</v>
      </c>
      <c r="F957" s="181">
        <v>43626</v>
      </c>
      <c r="G957" s="181">
        <v>43646</v>
      </c>
      <c r="H957" s="182">
        <v>72</v>
      </c>
      <c r="I957" s="183">
        <v>0.57999999999999996</v>
      </c>
      <c r="J957" s="183">
        <f t="shared" si="14"/>
        <v>0.04</v>
      </c>
    </row>
    <row r="958" spans="2:10" x14ac:dyDescent="0.25">
      <c r="B958" s="179">
        <v>930</v>
      </c>
      <c r="C958" s="180">
        <v>34098741</v>
      </c>
      <c r="D958" s="180" t="s">
        <v>1645</v>
      </c>
      <c r="E958" s="180" t="s">
        <v>1374</v>
      </c>
      <c r="F958" s="181">
        <v>43627</v>
      </c>
      <c r="G958" s="181">
        <v>43646</v>
      </c>
      <c r="H958" s="182">
        <v>6</v>
      </c>
      <c r="I958" s="183">
        <v>0.57999999999999996</v>
      </c>
      <c r="J958" s="183">
        <f t="shared" si="14"/>
        <v>0</v>
      </c>
    </row>
    <row r="959" spans="2:10" x14ac:dyDescent="0.25">
      <c r="B959" s="179">
        <v>931</v>
      </c>
      <c r="C959" s="180">
        <v>34098741</v>
      </c>
      <c r="D959" s="180" t="s">
        <v>1645</v>
      </c>
      <c r="E959" s="180" t="s">
        <v>1376</v>
      </c>
      <c r="F959" s="181">
        <v>43627</v>
      </c>
      <c r="G959" s="181">
        <v>43646</v>
      </c>
      <c r="H959" s="182">
        <v>2</v>
      </c>
      <c r="I959" s="183">
        <v>0.57999999999999996</v>
      </c>
      <c r="J959" s="183">
        <f t="shared" si="14"/>
        <v>0</v>
      </c>
    </row>
    <row r="960" spans="2:10" x14ac:dyDescent="0.25">
      <c r="B960" s="179">
        <v>932</v>
      </c>
      <c r="C960" s="180">
        <v>34098741</v>
      </c>
      <c r="D960" s="180" t="s">
        <v>1645</v>
      </c>
      <c r="E960" s="180" t="s">
        <v>1379</v>
      </c>
      <c r="F960" s="181">
        <v>43627</v>
      </c>
      <c r="G960" s="181">
        <v>43646</v>
      </c>
      <c r="H960" s="182">
        <v>2</v>
      </c>
      <c r="I960" s="183">
        <v>0.57999999999999996</v>
      </c>
      <c r="J960" s="183">
        <f t="shared" si="14"/>
        <v>0</v>
      </c>
    </row>
    <row r="961" spans="2:10" x14ac:dyDescent="0.25">
      <c r="B961" s="179">
        <v>933</v>
      </c>
      <c r="C961" s="180">
        <v>34098741</v>
      </c>
      <c r="D961" s="180" t="s">
        <v>1645</v>
      </c>
      <c r="E961" s="180" t="s">
        <v>1381</v>
      </c>
      <c r="F961" s="181">
        <v>43627</v>
      </c>
      <c r="G961" s="181">
        <v>43646</v>
      </c>
      <c r="H961" s="182">
        <v>2</v>
      </c>
      <c r="I961" s="183">
        <v>0.57999999999999996</v>
      </c>
      <c r="J961" s="183">
        <f t="shared" si="14"/>
        <v>0</v>
      </c>
    </row>
    <row r="962" spans="2:10" x14ac:dyDescent="0.25">
      <c r="B962" s="179">
        <v>934</v>
      </c>
      <c r="C962" s="180">
        <v>34098741</v>
      </c>
      <c r="D962" s="180" t="s">
        <v>1645</v>
      </c>
      <c r="E962" s="180" t="s">
        <v>1386</v>
      </c>
      <c r="F962" s="181">
        <v>43627</v>
      </c>
      <c r="G962" s="181">
        <v>43646</v>
      </c>
      <c r="H962" s="182">
        <v>19</v>
      </c>
      <c r="I962" s="183">
        <v>0.57999999999999996</v>
      </c>
      <c r="J962" s="183">
        <f t="shared" si="14"/>
        <v>0.01</v>
      </c>
    </row>
    <row r="963" spans="2:10" x14ac:dyDescent="0.25">
      <c r="B963" s="179">
        <v>935</v>
      </c>
      <c r="C963" s="180">
        <v>34124244</v>
      </c>
      <c r="D963" s="180" t="s">
        <v>1646</v>
      </c>
      <c r="E963" s="180" t="s">
        <v>1374</v>
      </c>
      <c r="F963" s="181">
        <v>43647</v>
      </c>
      <c r="G963" s="181">
        <v>43737</v>
      </c>
      <c r="H963" s="182">
        <v>767702</v>
      </c>
      <c r="I963" s="183">
        <v>0.57999999999999996</v>
      </c>
      <c r="J963" s="183">
        <f t="shared" si="14"/>
        <v>445.27</v>
      </c>
    </row>
    <row r="964" spans="2:10" x14ac:dyDescent="0.25">
      <c r="B964" s="179">
        <v>936</v>
      </c>
      <c r="C964" s="180">
        <v>34124244</v>
      </c>
      <c r="D964" s="180" t="s">
        <v>1646</v>
      </c>
      <c r="E964" s="180" t="s">
        <v>1376</v>
      </c>
      <c r="F964" s="181">
        <v>43647</v>
      </c>
      <c r="G964" s="181">
        <v>43737</v>
      </c>
      <c r="H964" s="182">
        <v>252093</v>
      </c>
      <c r="I964" s="183">
        <v>0.57999999999999996</v>
      </c>
      <c r="J964" s="183">
        <f t="shared" si="14"/>
        <v>146.21</v>
      </c>
    </row>
    <row r="965" spans="2:10" x14ac:dyDescent="0.25">
      <c r="B965" s="179">
        <v>937</v>
      </c>
      <c r="C965" s="180">
        <v>34124244</v>
      </c>
      <c r="D965" s="180" t="s">
        <v>1646</v>
      </c>
      <c r="E965" s="180" t="s">
        <v>1381</v>
      </c>
      <c r="F965" s="181">
        <v>43647</v>
      </c>
      <c r="G965" s="181">
        <v>43737</v>
      </c>
      <c r="H965" s="182">
        <v>211151</v>
      </c>
      <c r="I965" s="183">
        <v>0.57999999999999996</v>
      </c>
      <c r="J965" s="183">
        <f t="shared" si="14"/>
        <v>122.47</v>
      </c>
    </row>
    <row r="966" spans="2:10" x14ac:dyDescent="0.25">
      <c r="B966" s="179">
        <v>938</v>
      </c>
      <c r="C966" s="180">
        <v>34124244</v>
      </c>
      <c r="D966" s="180" t="s">
        <v>1646</v>
      </c>
      <c r="E966" s="180" t="s">
        <v>1385</v>
      </c>
      <c r="F966" s="181">
        <v>43647</v>
      </c>
      <c r="G966" s="181">
        <v>43737</v>
      </c>
      <c r="H966" s="182">
        <v>735699</v>
      </c>
      <c r="I966" s="183">
        <v>0.57999999999999996</v>
      </c>
      <c r="J966" s="183">
        <f t="shared" si="14"/>
        <v>426.71</v>
      </c>
    </row>
    <row r="967" spans="2:10" x14ac:dyDescent="0.25">
      <c r="B967" s="179">
        <v>939</v>
      </c>
      <c r="C967" s="180">
        <v>34124244</v>
      </c>
      <c r="D967" s="180" t="s">
        <v>1646</v>
      </c>
      <c r="E967" s="180" t="s">
        <v>1386</v>
      </c>
      <c r="F967" s="181">
        <v>43647</v>
      </c>
      <c r="G967" s="181">
        <v>43737</v>
      </c>
      <c r="H967" s="182">
        <v>901549</v>
      </c>
      <c r="I967" s="183">
        <v>0.57999999999999996</v>
      </c>
      <c r="J967" s="183">
        <f t="shared" si="14"/>
        <v>522.9</v>
      </c>
    </row>
    <row r="968" spans="2:10" x14ac:dyDescent="0.25">
      <c r="B968" s="179">
        <v>940</v>
      </c>
      <c r="C968" s="180">
        <v>34127946</v>
      </c>
      <c r="D968" s="180" t="s">
        <v>1647</v>
      </c>
      <c r="E968" s="180" t="s">
        <v>1379</v>
      </c>
      <c r="F968" s="181">
        <v>43626</v>
      </c>
      <c r="G968" s="181">
        <v>43646</v>
      </c>
      <c r="H968" s="182">
        <v>19</v>
      </c>
      <c r="I968" s="183">
        <v>0.57999999999999996</v>
      </c>
      <c r="J968" s="183">
        <f t="shared" si="14"/>
        <v>0.01</v>
      </c>
    </row>
    <row r="969" spans="2:10" x14ac:dyDescent="0.25">
      <c r="B969" s="179">
        <v>941</v>
      </c>
      <c r="C969" s="180">
        <v>34127946</v>
      </c>
      <c r="D969" s="180" t="s">
        <v>1647</v>
      </c>
      <c r="E969" s="180" t="s">
        <v>1380</v>
      </c>
      <c r="F969" s="181">
        <v>43626</v>
      </c>
      <c r="G969" s="181">
        <v>43646</v>
      </c>
      <c r="H969" s="182">
        <v>3</v>
      </c>
      <c r="I969" s="183">
        <v>0.57999999999999996</v>
      </c>
      <c r="J969" s="183">
        <f t="shared" si="14"/>
        <v>0</v>
      </c>
    </row>
    <row r="970" spans="2:10" x14ac:dyDescent="0.25">
      <c r="B970" s="179">
        <v>942</v>
      </c>
      <c r="C970" s="180">
        <v>34128639</v>
      </c>
      <c r="D970" s="180" t="s">
        <v>1648</v>
      </c>
      <c r="E970" s="180" t="s">
        <v>1374</v>
      </c>
      <c r="F970" s="181">
        <v>43621</v>
      </c>
      <c r="G970" s="181">
        <v>43769</v>
      </c>
      <c r="H970" s="182">
        <v>192131</v>
      </c>
      <c r="I970" s="183">
        <v>0.57999999999999996</v>
      </c>
      <c r="J970" s="183">
        <f t="shared" si="14"/>
        <v>111.44</v>
      </c>
    </row>
    <row r="971" spans="2:10" x14ac:dyDescent="0.25">
      <c r="B971" s="179">
        <v>943</v>
      </c>
      <c r="C971" s="180">
        <v>34128639</v>
      </c>
      <c r="D971" s="180" t="s">
        <v>1648</v>
      </c>
      <c r="E971" s="180" t="s">
        <v>1379</v>
      </c>
      <c r="F971" s="181">
        <v>43621</v>
      </c>
      <c r="G971" s="181">
        <v>43769</v>
      </c>
      <c r="H971" s="182">
        <v>196032</v>
      </c>
      <c r="I971" s="183">
        <v>0.57999999999999996</v>
      </c>
      <c r="J971" s="183">
        <f t="shared" si="14"/>
        <v>113.7</v>
      </c>
    </row>
    <row r="972" spans="2:10" x14ac:dyDescent="0.25">
      <c r="B972" s="179">
        <v>944</v>
      </c>
      <c r="C972" s="180">
        <v>34128639</v>
      </c>
      <c r="D972" s="180" t="s">
        <v>1648</v>
      </c>
      <c r="E972" s="180" t="s">
        <v>1385</v>
      </c>
      <c r="F972" s="181">
        <v>43621</v>
      </c>
      <c r="G972" s="181">
        <v>43769</v>
      </c>
      <c r="H972" s="182">
        <v>403396</v>
      </c>
      <c r="I972" s="183">
        <v>0.57999999999999996</v>
      </c>
      <c r="J972" s="183">
        <f t="shared" si="14"/>
        <v>233.97</v>
      </c>
    </row>
    <row r="973" spans="2:10" x14ac:dyDescent="0.25">
      <c r="B973" s="179">
        <v>945</v>
      </c>
      <c r="C973" s="180">
        <v>34128639</v>
      </c>
      <c r="D973" s="180" t="s">
        <v>1648</v>
      </c>
      <c r="E973" s="180" t="s">
        <v>1386</v>
      </c>
      <c r="F973" s="181">
        <v>43621</v>
      </c>
      <c r="G973" s="181">
        <v>43769</v>
      </c>
      <c r="H973" s="182">
        <v>1223435</v>
      </c>
      <c r="I973" s="183">
        <v>0.57999999999999996</v>
      </c>
      <c r="J973" s="183">
        <f t="shared" si="14"/>
        <v>709.59</v>
      </c>
    </row>
    <row r="974" spans="2:10" x14ac:dyDescent="0.25">
      <c r="B974" s="179">
        <v>946</v>
      </c>
      <c r="C974" s="180">
        <v>34130623</v>
      </c>
      <c r="D974" s="180" t="s">
        <v>1649</v>
      </c>
      <c r="E974" s="180" t="s">
        <v>1374</v>
      </c>
      <c r="F974" s="181">
        <v>43621</v>
      </c>
      <c r="G974" s="181">
        <v>43769</v>
      </c>
      <c r="H974" s="182">
        <v>367752</v>
      </c>
      <c r="I974" s="183">
        <v>0.57999999999999996</v>
      </c>
      <c r="J974" s="183">
        <f t="shared" si="14"/>
        <v>213.3</v>
      </c>
    </row>
    <row r="975" spans="2:10" x14ac:dyDescent="0.25">
      <c r="B975" s="179">
        <v>947</v>
      </c>
      <c r="C975" s="180">
        <v>34139129</v>
      </c>
      <c r="D975" s="180" t="s">
        <v>1650</v>
      </c>
      <c r="E975" s="180" t="s">
        <v>1374</v>
      </c>
      <c r="F975" s="181">
        <v>43622</v>
      </c>
      <c r="G975" s="181">
        <v>43656</v>
      </c>
      <c r="H975" s="182">
        <v>367540</v>
      </c>
      <c r="I975" s="183">
        <v>0.57999999999999996</v>
      </c>
      <c r="J975" s="183">
        <f t="shared" si="14"/>
        <v>213.17</v>
      </c>
    </row>
    <row r="976" spans="2:10" x14ac:dyDescent="0.25">
      <c r="B976" s="179">
        <v>948</v>
      </c>
      <c r="C976" s="180">
        <v>34139129</v>
      </c>
      <c r="D976" s="180" t="s">
        <v>1650</v>
      </c>
      <c r="E976" s="180" t="s">
        <v>1383</v>
      </c>
      <c r="F976" s="181">
        <v>43622</v>
      </c>
      <c r="G976" s="181">
        <v>43656</v>
      </c>
      <c r="H976" s="182">
        <v>19365</v>
      </c>
      <c r="I976" s="183">
        <v>0.57999999999999996</v>
      </c>
      <c r="J976" s="183">
        <f t="shared" si="14"/>
        <v>11.23</v>
      </c>
    </row>
    <row r="977" spans="2:10" x14ac:dyDescent="0.25">
      <c r="B977" s="179">
        <v>949</v>
      </c>
      <c r="C977" s="180">
        <v>34139129</v>
      </c>
      <c r="D977" s="180" t="s">
        <v>1650</v>
      </c>
      <c r="E977" s="180" t="s">
        <v>1376</v>
      </c>
      <c r="F977" s="181">
        <v>43622</v>
      </c>
      <c r="G977" s="181">
        <v>43656</v>
      </c>
      <c r="H977" s="182">
        <v>162968</v>
      </c>
      <c r="I977" s="183">
        <v>0.57999999999999996</v>
      </c>
      <c r="J977" s="183">
        <f t="shared" si="14"/>
        <v>94.52</v>
      </c>
    </row>
    <row r="978" spans="2:10" x14ac:dyDescent="0.25">
      <c r="B978" s="179">
        <v>950</v>
      </c>
      <c r="C978" s="180">
        <v>34139129</v>
      </c>
      <c r="D978" s="180" t="s">
        <v>1650</v>
      </c>
      <c r="E978" s="180" t="s">
        <v>1384</v>
      </c>
      <c r="F978" s="181">
        <v>43622</v>
      </c>
      <c r="G978" s="181">
        <v>43656</v>
      </c>
      <c r="H978" s="182">
        <v>3149</v>
      </c>
      <c r="I978" s="183">
        <v>0.57999999999999996</v>
      </c>
      <c r="J978" s="183">
        <f t="shared" si="14"/>
        <v>1.83</v>
      </c>
    </row>
    <row r="979" spans="2:10" x14ac:dyDescent="0.25">
      <c r="B979" s="179">
        <v>951</v>
      </c>
      <c r="C979" s="180">
        <v>34139129</v>
      </c>
      <c r="D979" s="180" t="s">
        <v>1650</v>
      </c>
      <c r="E979" s="180" t="s">
        <v>1378</v>
      </c>
      <c r="F979" s="181">
        <v>43622</v>
      </c>
      <c r="G979" s="181">
        <v>43656</v>
      </c>
      <c r="H979" s="182">
        <v>2797</v>
      </c>
      <c r="I979" s="183">
        <v>0.57999999999999996</v>
      </c>
      <c r="J979" s="183">
        <f t="shared" si="14"/>
        <v>1.62</v>
      </c>
    </row>
    <row r="980" spans="2:10" x14ac:dyDescent="0.25">
      <c r="B980" s="179">
        <v>952</v>
      </c>
      <c r="C980" s="180">
        <v>34139129</v>
      </c>
      <c r="D980" s="180" t="s">
        <v>1650</v>
      </c>
      <c r="E980" s="180" t="s">
        <v>1379</v>
      </c>
      <c r="F980" s="181">
        <v>43622</v>
      </c>
      <c r="G980" s="181">
        <v>43656</v>
      </c>
      <c r="H980" s="182">
        <v>400130</v>
      </c>
      <c r="I980" s="183">
        <v>0.57999999999999996</v>
      </c>
      <c r="J980" s="183">
        <f t="shared" si="14"/>
        <v>232.08</v>
      </c>
    </row>
    <row r="981" spans="2:10" x14ac:dyDescent="0.25">
      <c r="B981" s="179">
        <v>953</v>
      </c>
      <c r="C981" s="180">
        <v>34139129</v>
      </c>
      <c r="D981" s="180" t="s">
        <v>1650</v>
      </c>
      <c r="E981" s="180" t="s">
        <v>1380</v>
      </c>
      <c r="F981" s="181">
        <v>43622</v>
      </c>
      <c r="G981" s="181">
        <v>43656</v>
      </c>
      <c r="H981" s="182">
        <v>56938</v>
      </c>
      <c r="I981" s="183">
        <v>0.57999999999999996</v>
      </c>
      <c r="J981" s="183">
        <f t="shared" si="14"/>
        <v>33.020000000000003</v>
      </c>
    </row>
    <row r="982" spans="2:10" x14ac:dyDescent="0.25">
      <c r="B982" s="179">
        <v>954</v>
      </c>
      <c r="C982" s="180">
        <v>34139129</v>
      </c>
      <c r="D982" s="180" t="s">
        <v>1650</v>
      </c>
      <c r="E982" s="180" t="s">
        <v>1399</v>
      </c>
      <c r="F982" s="181">
        <v>43622</v>
      </c>
      <c r="G982" s="181">
        <v>43656</v>
      </c>
      <c r="H982" s="182">
        <v>6947</v>
      </c>
      <c r="I982" s="183">
        <v>0.57999999999999996</v>
      </c>
      <c r="J982" s="183">
        <f t="shared" si="14"/>
        <v>4.03</v>
      </c>
    </row>
    <row r="983" spans="2:10" x14ac:dyDescent="0.25">
      <c r="B983" s="179">
        <v>955</v>
      </c>
      <c r="C983" s="180">
        <v>34139129</v>
      </c>
      <c r="D983" s="180" t="s">
        <v>1650</v>
      </c>
      <c r="E983" s="180" t="s">
        <v>1371</v>
      </c>
      <c r="F983" s="181">
        <v>43622</v>
      </c>
      <c r="G983" s="181">
        <v>43656</v>
      </c>
      <c r="H983" s="182">
        <v>6239</v>
      </c>
      <c r="I983" s="183">
        <v>0.57999999999999996</v>
      </c>
      <c r="J983" s="183">
        <f t="shared" si="14"/>
        <v>3.62</v>
      </c>
    </row>
    <row r="984" spans="2:10" x14ac:dyDescent="0.25">
      <c r="B984" s="179">
        <v>956</v>
      </c>
      <c r="C984" s="180">
        <v>34139129</v>
      </c>
      <c r="D984" s="180" t="s">
        <v>1650</v>
      </c>
      <c r="E984" s="180" t="s">
        <v>1381</v>
      </c>
      <c r="F984" s="181">
        <v>43622</v>
      </c>
      <c r="G984" s="181">
        <v>43656</v>
      </c>
      <c r="H984" s="182">
        <v>70480</v>
      </c>
      <c r="I984" s="183">
        <v>0.57999999999999996</v>
      </c>
      <c r="J984" s="183">
        <f t="shared" si="14"/>
        <v>40.880000000000003</v>
      </c>
    </row>
    <row r="985" spans="2:10" x14ac:dyDescent="0.25">
      <c r="B985" s="179">
        <v>957</v>
      </c>
      <c r="C985" s="180">
        <v>34139129</v>
      </c>
      <c r="D985" s="180" t="s">
        <v>1650</v>
      </c>
      <c r="E985" s="180" t="s">
        <v>1385</v>
      </c>
      <c r="F985" s="181">
        <v>43622</v>
      </c>
      <c r="G985" s="181">
        <v>43656</v>
      </c>
      <c r="H985" s="182">
        <v>268070</v>
      </c>
      <c r="I985" s="183">
        <v>0.57999999999999996</v>
      </c>
      <c r="J985" s="183">
        <f t="shared" si="14"/>
        <v>155.47999999999999</v>
      </c>
    </row>
    <row r="986" spans="2:10" x14ac:dyDescent="0.25">
      <c r="B986" s="179">
        <v>958</v>
      </c>
      <c r="C986" s="180">
        <v>34139129</v>
      </c>
      <c r="D986" s="180" t="s">
        <v>1650</v>
      </c>
      <c r="E986" s="180" t="s">
        <v>1372</v>
      </c>
      <c r="F986" s="181">
        <v>43622</v>
      </c>
      <c r="G986" s="181">
        <v>43656</v>
      </c>
      <c r="H986" s="182">
        <v>50219</v>
      </c>
      <c r="I986" s="183">
        <v>0.57999999999999996</v>
      </c>
      <c r="J986" s="183">
        <f t="shared" si="14"/>
        <v>29.13</v>
      </c>
    </row>
    <row r="987" spans="2:10" x14ac:dyDescent="0.25">
      <c r="B987" s="179">
        <v>959</v>
      </c>
      <c r="C987" s="180">
        <v>34139129</v>
      </c>
      <c r="D987" s="180" t="s">
        <v>1650</v>
      </c>
      <c r="E987" s="180" t="s">
        <v>1386</v>
      </c>
      <c r="F987" s="181">
        <v>43622</v>
      </c>
      <c r="G987" s="181">
        <v>43656</v>
      </c>
      <c r="H987" s="182">
        <v>339470</v>
      </c>
      <c r="I987" s="183">
        <v>0.57999999999999996</v>
      </c>
      <c r="J987" s="183">
        <f t="shared" si="14"/>
        <v>196.89</v>
      </c>
    </row>
    <row r="988" spans="2:10" x14ac:dyDescent="0.25">
      <c r="B988" s="179">
        <v>960</v>
      </c>
      <c r="C988" s="180">
        <v>34143580</v>
      </c>
      <c r="D988" s="180" t="s">
        <v>1651</v>
      </c>
      <c r="E988" s="180" t="s">
        <v>1379</v>
      </c>
      <c r="F988" s="181">
        <v>43621</v>
      </c>
      <c r="G988" s="181">
        <v>43646</v>
      </c>
      <c r="H988" s="182">
        <v>641</v>
      </c>
      <c r="I988" s="183">
        <v>0.57999999999999996</v>
      </c>
      <c r="J988" s="183">
        <f t="shared" ref="J988:J1051" si="15">ROUND(H988*(I988/1000),2)</f>
        <v>0.37</v>
      </c>
    </row>
    <row r="989" spans="2:10" x14ac:dyDescent="0.25">
      <c r="B989" s="179">
        <v>961</v>
      </c>
      <c r="C989" s="180">
        <v>34143580</v>
      </c>
      <c r="D989" s="180" t="s">
        <v>1651</v>
      </c>
      <c r="E989" s="180" t="s">
        <v>1380</v>
      </c>
      <c r="F989" s="181">
        <v>43621</v>
      </c>
      <c r="G989" s="181">
        <v>43646</v>
      </c>
      <c r="H989" s="182">
        <v>67</v>
      </c>
      <c r="I989" s="183">
        <v>0.57999999999999996</v>
      </c>
      <c r="J989" s="183">
        <f t="shared" si="15"/>
        <v>0.04</v>
      </c>
    </row>
    <row r="990" spans="2:10" x14ac:dyDescent="0.25">
      <c r="B990" s="179">
        <v>962</v>
      </c>
      <c r="C990" s="180">
        <v>34151735</v>
      </c>
      <c r="D990" s="180" t="s">
        <v>1652</v>
      </c>
      <c r="E990" s="180" t="s">
        <v>1374</v>
      </c>
      <c r="F990" s="181">
        <v>43626</v>
      </c>
      <c r="G990" s="181">
        <v>43646</v>
      </c>
      <c r="H990" s="182">
        <v>354</v>
      </c>
      <c r="I990" s="183">
        <v>0.57999999999999996</v>
      </c>
      <c r="J990" s="183">
        <f t="shared" si="15"/>
        <v>0.21</v>
      </c>
    </row>
    <row r="991" spans="2:10" x14ac:dyDescent="0.25">
      <c r="B991" s="179">
        <v>963</v>
      </c>
      <c r="C991" s="180">
        <v>34151735</v>
      </c>
      <c r="D991" s="180" t="s">
        <v>1652</v>
      </c>
      <c r="E991" s="180" t="s">
        <v>1383</v>
      </c>
      <c r="F991" s="181">
        <v>43626</v>
      </c>
      <c r="G991" s="181">
        <v>43646</v>
      </c>
      <c r="H991" s="182">
        <v>5</v>
      </c>
      <c r="I991" s="183">
        <v>0.57999999999999996</v>
      </c>
      <c r="J991" s="183">
        <f t="shared" si="15"/>
        <v>0</v>
      </c>
    </row>
    <row r="992" spans="2:10" x14ac:dyDescent="0.25">
      <c r="B992" s="179">
        <v>964</v>
      </c>
      <c r="C992" s="180">
        <v>34151735</v>
      </c>
      <c r="D992" s="180" t="s">
        <v>1652</v>
      </c>
      <c r="E992" s="180" t="s">
        <v>1376</v>
      </c>
      <c r="F992" s="181">
        <v>43626</v>
      </c>
      <c r="G992" s="181">
        <v>43646</v>
      </c>
      <c r="H992" s="182">
        <v>121</v>
      </c>
      <c r="I992" s="183">
        <v>0.57999999999999996</v>
      </c>
      <c r="J992" s="183">
        <f t="shared" si="15"/>
        <v>7.0000000000000007E-2</v>
      </c>
    </row>
    <row r="993" spans="2:10" x14ac:dyDescent="0.25">
      <c r="B993" s="179">
        <v>965</v>
      </c>
      <c r="C993" s="180">
        <v>34151735</v>
      </c>
      <c r="D993" s="180" t="s">
        <v>1652</v>
      </c>
      <c r="E993" s="180" t="s">
        <v>1378</v>
      </c>
      <c r="F993" s="181">
        <v>43626</v>
      </c>
      <c r="G993" s="181">
        <v>43646</v>
      </c>
      <c r="H993" s="182">
        <v>1</v>
      </c>
      <c r="I993" s="183">
        <v>0.57999999999999996</v>
      </c>
      <c r="J993" s="183">
        <f t="shared" si="15"/>
        <v>0</v>
      </c>
    </row>
    <row r="994" spans="2:10" x14ac:dyDescent="0.25">
      <c r="B994" s="179">
        <v>966</v>
      </c>
      <c r="C994" s="180">
        <v>34151735</v>
      </c>
      <c r="D994" s="180" t="s">
        <v>1652</v>
      </c>
      <c r="E994" s="180" t="s">
        <v>1379</v>
      </c>
      <c r="F994" s="181">
        <v>43626</v>
      </c>
      <c r="G994" s="181">
        <v>43646</v>
      </c>
      <c r="H994" s="182">
        <v>20</v>
      </c>
      <c r="I994" s="183">
        <v>0.57999999999999996</v>
      </c>
      <c r="J994" s="183">
        <f t="shared" si="15"/>
        <v>0.01</v>
      </c>
    </row>
    <row r="995" spans="2:10" x14ac:dyDescent="0.25">
      <c r="B995" s="179">
        <v>967</v>
      </c>
      <c r="C995" s="180">
        <v>34151735</v>
      </c>
      <c r="D995" s="180" t="s">
        <v>1652</v>
      </c>
      <c r="E995" s="180" t="s">
        <v>1380</v>
      </c>
      <c r="F995" s="181">
        <v>43626</v>
      </c>
      <c r="G995" s="181">
        <v>43646</v>
      </c>
      <c r="H995" s="182">
        <v>25</v>
      </c>
      <c r="I995" s="183">
        <v>0.57999999999999996</v>
      </c>
      <c r="J995" s="183">
        <f t="shared" si="15"/>
        <v>0.01</v>
      </c>
    </row>
    <row r="996" spans="2:10" x14ac:dyDescent="0.25">
      <c r="B996" s="179">
        <v>968</v>
      </c>
      <c r="C996" s="180">
        <v>34151735</v>
      </c>
      <c r="D996" s="180" t="s">
        <v>1652</v>
      </c>
      <c r="E996" s="180" t="s">
        <v>1371</v>
      </c>
      <c r="F996" s="181">
        <v>43626</v>
      </c>
      <c r="G996" s="181">
        <v>43646</v>
      </c>
      <c r="H996" s="182">
        <v>4</v>
      </c>
      <c r="I996" s="183">
        <v>0.57999999999999996</v>
      </c>
      <c r="J996" s="183">
        <f t="shared" si="15"/>
        <v>0</v>
      </c>
    </row>
    <row r="997" spans="2:10" x14ac:dyDescent="0.25">
      <c r="B997" s="179">
        <v>969</v>
      </c>
      <c r="C997" s="180">
        <v>34151735</v>
      </c>
      <c r="D997" s="180" t="s">
        <v>1652</v>
      </c>
      <c r="E997" s="180" t="s">
        <v>1381</v>
      </c>
      <c r="F997" s="181">
        <v>43626</v>
      </c>
      <c r="G997" s="181">
        <v>43646</v>
      </c>
      <c r="H997" s="182">
        <v>64</v>
      </c>
      <c r="I997" s="183">
        <v>0.57999999999999996</v>
      </c>
      <c r="J997" s="183">
        <f t="shared" si="15"/>
        <v>0.04</v>
      </c>
    </row>
    <row r="998" spans="2:10" x14ac:dyDescent="0.25">
      <c r="B998" s="179">
        <v>970</v>
      </c>
      <c r="C998" s="180">
        <v>34151735</v>
      </c>
      <c r="D998" s="180" t="s">
        <v>1652</v>
      </c>
      <c r="E998" s="180" t="s">
        <v>1385</v>
      </c>
      <c r="F998" s="181">
        <v>43626</v>
      </c>
      <c r="G998" s="181">
        <v>43646</v>
      </c>
      <c r="H998" s="182">
        <v>182</v>
      </c>
      <c r="I998" s="183">
        <v>0.57999999999999996</v>
      </c>
      <c r="J998" s="183">
        <f t="shared" si="15"/>
        <v>0.11</v>
      </c>
    </row>
    <row r="999" spans="2:10" x14ac:dyDescent="0.25">
      <c r="B999" s="179">
        <v>971</v>
      </c>
      <c r="C999" s="180">
        <v>34151735</v>
      </c>
      <c r="D999" s="180" t="s">
        <v>1652</v>
      </c>
      <c r="E999" s="180" t="s">
        <v>1372</v>
      </c>
      <c r="F999" s="181">
        <v>43626</v>
      </c>
      <c r="G999" s="181">
        <v>43646</v>
      </c>
      <c r="H999" s="182">
        <v>1</v>
      </c>
      <c r="I999" s="183">
        <v>0.57999999999999996</v>
      </c>
      <c r="J999" s="183">
        <f t="shared" si="15"/>
        <v>0</v>
      </c>
    </row>
    <row r="1000" spans="2:10" x14ac:dyDescent="0.25">
      <c r="B1000" s="179">
        <v>972</v>
      </c>
      <c r="C1000" s="180">
        <v>34151735</v>
      </c>
      <c r="D1000" s="180" t="s">
        <v>1652</v>
      </c>
      <c r="E1000" s="180" t="s">
        <v>1386</v>
      </c>
      <c r="F1000" s="181">
        <v>43626</v>
      </c>
      <c r="G1000" s="181">
        <v>43646</v>
      </c>
      <c r="H1000" s="182">
        <v>203</v>
      </c>
      <c r="I1000" s="183">
        <v>0.57999999999999996</v>
      </c>
      <c r="J1000" s="183">
        <f t="shared" si="15"/>
        <v>0.12</v>
      </c>
    </row>
    <row r="1001" spans="2:10" x14ac:dyDescent="0.25">
      <c r="B1001" s="179">
        <v>973</v>
      </c>
      <c r="C1001" s="180">
        <v>34164338</v>
      </c>
      <c r="D1001" s="180" t="s">
        <v>1653</v>
      </c>
      <c r="E1001" s="180" t="s">
        <v>1379</v>
      </c>
      <c r="F1001" s="181">
        <v>43622</v>
      </c>
      <c r="G1001" s="181">
        <v>43646</v>
      </c>
      <c r="H1001" s="182">
        <v>7</v>
      </c>
      <c r="I1001" s="183">
        <v>0.57999999999999996</v>
      </c>
      <c r="J1001" s="183">
        <f t="shared" si="15"/>
        <v>0</v>
      </c>
    </row>
    <row r="1002" spans="2:10" x14ac:dyDescent="0.25">
      <c r="B1002" s="179">
        <v>974</v>
      </c>
      <c r="C1002" s="180">
        <v>34164338</v>
      </c>
      <c r="D1002" s="180" t="s">
        <v>1653</v>
      </c>
      <c r="E1002" s="180" t="s">
        <v>1380</v>
      </c>
      <c r="F1002" s="181">
        <v>43622</v>
      </c>
      <c r="G1002" s="181">
        <v>43646</v>
      </c>
      <c r="H1002" s="182">
        <v>1</v>
      </c>
      <c r="I1002" s="183">
        <v>0.57999999999999996</v>
      </c>
      <c r="J1002" s="183">
        <f t="shared" si="15"/>
        <v>0</v>
      </c>
    </row>
    <row r="1003" spans="2:10" x14ac:dyDescent="0.25">
      <c r="B1003" s="179">
        <v>975</v>
      </c>
      <c r="C1003" s="180">
        <v>34170110</v>
      </c>
      <c r="D1003" s="180" t="s">
        <v>1654</v>
      </c>
      <c r="E1003" s="180" t="s">
        <v>1379</v>
      </c>
      <c r="F1003" s="181">
        <v>43647</v>
      </c>
      <c r="G1003" s="181">
        <v>43651</v>
      </c>
      <c r="H1003" s="182">
        <v>156233</v>
      </c>
      <c r="I1003" s="183">
        <v>0.57999999999999996</v>
      </c>
      <c r="J1003" s="183">
        <f t="shared" si="15"/>
        <v>90.62</v>
      </c>
    </row>
    <row r="1004" spans="2:10" x14ac:dyDescent="0.25">
      <c r="B1004" s="179">
        <v>976</v>
      </c>
      <c r="C1004" s="180">
        <v>34170110</v>
      </c>
      <c r="D1004" s="180" t="s">
        <v>1654</v>
      </c>
      <c r="E1004" s="180" t="s">
        <v>1380</v>
      </c>
      <c r="F1004" s="181">
        <v>43647</v>
      </c>
      <c r="G1004" s="181">
        <v>43651</v>
      </c>
      <c r="H1004" s="182">
        <v>3582</v>
      </c>
      <c r="I1004" s="183">
        <v>0.57999999999999996</v>
      </c>
      <c r="J1004" s="183">
        <f t="shared" si="15"/>
        <v>2.08</v>
      </c>
    </row>
    <row r="1005" spans="2:10" x14ac:dyDescent="0.25">
      <c r="B1005" s="179">
        <v>977</v>
      </c>
      <c r="C1005" s="180">
        <v>34171383</v>
      </c>
      <c r="D1005" s="180" t="s">
        <v>1655</v>
      </c>
      <c r="E1005" s="180" t="s">
        <v>1379</v>
      </c>
      <c r="F1005" s="181">
        <v>43622</v>
      </c>
      <c r="G1005" s="181">
        <v>43646</v>
      </c>
      <c r="H1005" s="182">
        <v>2</v>
      </c>
      <c r="I1005" s="183">
        <v>0.57999999999999996</v>
      </c>
      <c r="J1005" s="183">
        <f t="shared" si="15"/>
        <v>0</v>
      </c>
    </row>
    <row r="1006" spans="2:10" x14ac:dyDescent="0.25">
      <c r="B1006" s="179">
        <v>978</v>
      </c>
      <c r="C1006" s="180">
        <v>34196982</v>
      </c>
      <c r="D1006" s="180" t="s">
        <v>1656</v>
      </c>
      <c r="E1006" s="180" t="s">
        <v>1379</v>
      </c>
      <c r="F1006" s="181">
        <v>43626</v>
      </c>
      <c r="G1006" s="181">
        <v>43730</v>
      </c>
      <c r="H1006" s="182">
        <v>519</v>
      </c>
      <c r="I1006" s="183">
        <v>0.57999999999999996</v>
      </c>
      <c r="J1006" s="183">
        <f t="shared" si="15"/>
        <v>0.3</v>
      </c>
    </row>
    <row r="1007" spans="2:10" x14ac:dyDescent="0.25">
      <c r="B1007" s="179">
        <v>979</v>
      </c>
      <c r="C1007" s="180">
        <v>34196982</v>
      </c>
      <c r="D1007" s="180" t="s">
        <v>1656</v>
      </c>
      <c r="E1007" s="180" t="s">
        <v>1380</v>
      </c>
      <c r="F1007" s="181">
        <v>43626</v>
      </c>
      <c r="G1007" s="181">
        <v>43730</v>
      </c>
      <c r="H1007" s="182">
        <v>120</v>
      </c>
      <c r="I1007" s="183">
        <v>0.57999999999999996</v>
      </c>
      <c r="J1007" s="183">
        <f t="shared" si="15"/>
        <v>7.0000000000000007E-2</v>
      </c>
    </row>
    <row r="1008" spans="2:10" x14ac:dyDescent="0.25">
      <c r="B1008" s="179">
        <v>980</v>
      </c>
      <c r="C1008" s="180">
        <v>34198687</v>
      </c>
      <c r="D1008" s="180" t="s">
        <v>1657</v>
      </c>
      <c r="E1008" s="180" t="s">
        <v>1379</v>
      </c>
      <c r="F1008" s="181">
        <v>43647</v>
      </c>
      <c r="G1008" s="181">
        <v>43737</v>
      </c>
      <c r="H1008" s="182">
        <v>230397</v>
      </c>
      <c r="I1008" s="183">
        <v>0.57999999999999996</v>
      </c>
      <c r="J1008" s="183">
        <f t="shared" si="15"/>
        <v>133.63</v>
      </c>
    </row>
    <row r="1009" spans="2:10" x14ac:dyDescent="0.25">
      <c r="B1009" s="179">
        <v>981</v>
      </c>
      <c r="C1009" s="180">
        <v>34198687</v>
      </c>
      <c r="D1009" s="180" t="s">
        <v>1657</v>
      </c>
      <c r="E1009" s="180" t="s">
        <v>1380</v>
      </c>
      <c r="F1009" s="181">
        <v>43647</v>
      </c>
      <c r="G1009" s="181">
        <v>43737</v>
      </c>
      <c r="H1009" s="182">
        <v>56473</v>
      </c>
      <c r="I1009" s="183">
        <v>0.57999999999999996</v>
      </c>
      <c r="J1009" s="183">
        <f t="shared" si="15"/>
        <v>32.75</v>
      </c>
    </row>
    <row r="1010" spans="2:10" x14ac:dyDescent="0.25">
      <c r="B1010" s="179">
        <v>982</v>
      </c>
      <c r="C1010" s="180">
        <v>34198696</v>
      </c>
      <c r="D1010" s="180" t="s">
        <v>1658</v>
      </c>
      <c r="E1010" s="180" t="s">
        <v>1379</v>
      </c>
      <c r="F1010" s="181">
        <v>43647</v>
      </c>
      <c r="G1010" s="181">
        <v>43737</v>
      </c>
      <c r="H1010" s="182">
        <v>340776</v>
      </c>
      <c r="I1010" s="183">
        <v>0.57999999999999996</v>
      </c>
      <c r="J1010" s="183">
        <f t="shared" si="15"/>
        <v>197.65</v>
      </c>
    </row>
    <row r="1011" spans="2:10" x14ac:dyDescent="0.25">
      <c r="B1011" s="179">
        <v>983</v>
      </c>
      <c r="C1011" s="180">
        <v>34198696</v>
      </c>
      <c r="D1011" s="180" t="s">
        <v>1658</v>
      </c>
      <c r="E1011" s="180" t="s">
        <v>1380</v>
      </c>
      <c r="F1011" s="181">
        <v>43647</v>
      </c>
      <c r="G1011" s="181">
        <v>43737</v>
      </c>
      <c r="H1011" s="182">
        <v>81204</v>
      </c>
      <c r="I1011" s="183">
        <v>0.57999999999999996</v>
      </c>
      <c r="J1011" s="183">
        <f t="shared" si="15"/>
        <v>47.1</v>
      </c>
    </row>
    <row r="1012" spans="2:10" x14ac:dyDescent="0.25">
      <c r="B1012" s="179">
        <v>984</v>
      </c>
      <c r="C1012" s="180">
        <v>34198705</v>
      </c>
      <c r="D1012" s="180" t="s">
        <v>1659</v>
      </c>
      <c r="E1012" s="180" t="s">
        <v>1379</v>
      </c>
      <c r="F1012" s="181">
        <v>43647</v>
      </c>
      <c r="G1012" s="181">
        <v>43737</v>
      </c>
      <c r="H1012" s="182">
        <v>66668</v>
      </c>
      <c r="I1012" s="183">
        <v>0.57999999999999996</v>
      </c>
      <c r="J1012" s="183">
        <f t="shared" si="15"/>
        <v>38.67</v>
      </c>
    </row>
    <row r="1013" spans="2:10" x14ac:dyDescent="0.25">
      <c r="B1013" s="179">
        <v>985</v>
      </c>
      <c r="C1013" s="180">
        <v>34198705</v>
      </c>
      <c r="D1013" s="180" t="s">
        <v>1659</v>
      </c>
      <c r="E1013" s="180" t="s">
        <v>1380</v>
      </c>
      <c r="F1013" s="181">
        <v>43647</v>
      </c>
      <c r="G1013" s="181">
        <v>43737</v>
      </c>
      <c r="H1013" s="182">
        <v>14465</v>
      </c>
      <c r="I1013" s="183">
        <v>0.57999999999999996</v>
      </c>
      <c r="J1013" s="183">
        <f t="shared" si="15"/>
        <v>8.39</v>
      </c>
    </row>
    <row r="1014" spans="2:10" x14ac:dyDescent="0.25">
      <c r="B1014" s="179">
        <v>986</v>
      </c>
      <c r="C1014" s="180">
        <v>34198732</v>
      </c>
      <c r="D1014" s="180" t="s">
        <v>1660</v>
      </c>
      <c r="E1014" s="180" t="s">
        <v>1379</v>
      </c>
      <c r="F1014" s="181">
        <v>43647</v>
      </c>
      <c r="G1014" s="181">
        <v>43702</v>
      </c>
      <c r="H1014" s="182">
        <v>272386</v>
      </c>
      <c r="I1014" s="183">
        <v>0.57999999999999996</v>
      </c>
      <c r="J1014" s="183">
        <f t="shared" si="15"/>
        <v>157.97999999999999</v>
      </c>
    </row>
    <row r="1015" spans="2:10" x14ac:dyDescent="0.25">
      <c r="B1015" s="179">
        <v>987</v>
      </c>
      <c r="C1015" s="180">
        <v>34198732</v>
      </c>
      <c r="D1015" s="180" t="s">
        <v>1660</v>
      </c>
      <c r="E1015" s="180" t="s">
        <v>1380</v>
      </c>
      <c r="F1015" s="181">
        <v>43647</v>
      </c>
      <c r="G1015" s="181">
        <v>43702</v>
      </c>
      <c r="H1015" s="182">
        <v>45198</v>
      </c>
      <c r="I1015" s="183">
        <v>0.57999999999999996</v>
      </c>
      <c r="J1015" s="183">
        <f t="shared" si="15"/>
        <v>26.21</v>
      </c>
    </row>
    <row r="1016" spans="2:10" x14ac:dyDescent="0.25">
      <c r="B1016" s="179">
        <v>988</v>
      </c>
      <c r="C1016" s="180">
        <v>34199505</v>
      </c>
      <c r="D1016" s="180" t="s">
        <v>1661</v>
      </c>
      <c r="E1016" s="180" t="s">
        <v>1374</v>
      </c>
      <c r="F1016" s="181">
        <v>43626</v>
      </c>
      <c r="G1016" s="181">
        <v>43646</v>
      </c>
      <c r="H1016" s="182">
        <v>61</v>
      </c>
      <c r="I1016" s="183">
        <v>0.57999999999999996</v>
      </c>
      <c r="J1016" s="183">
        <f t="shared" si="15"/>
        <v>0.04</v>
      </c>
    </row>
    <row r="1017" spans="2:10" x14ac:dyDescent="0.25">
      <c r="B1017" s="179">
        <v>989</v>
      </c>
      <c r="C1017" s="180">
        <v>34199505</v>
      </c>
      <c r="D1017" s="180" t="s">
        <v>1661</v>
      </c>
      <c r="E1017" s="180" t="s">
        <v>1376</v>
      </c>
      <c r="F1017" s="181">
        <v>43626</v>
      </c>
      <c r="G1017" s="181">
        <v>43646</v>
      </c>
      <c r="H1017" s="182">
        <v>27</v>
      </c>
      <c r="I1017" s="183">
        <v>0.57999999999999996</v>
      </c>
      <c r="J1017" s="183">
        <f t="shared" si="15"/>
        <v>0.02</v>
      </c>
    </row>
    <row r="1018" spans="2:10" x14ac:dyDescent="0.25">
      <c r="B1018" s="179">
        <v>990</v>
      </c>
      <c r="C1018" s="180">
        <v>34199505</v>
      </c>
      <c r="D1018" s="180" t="s">
        <v>1661</v>
      </c>
      <c r="E1018" s="180" t="s">
        <v>1381</v>
      </c>
      <c r="F1018" s="181">
        <v>43626</v>
      </c>
      <c r="G1018" s="181">
        <v>43646</v>
      </c>
      <c r="H1018" s="182">
        <v>3</v>
      </c>
      <c r="I1018" s="183">
        <v>0.57999999999999996</v>
      </c>
      <c r="J1018" s="183">
        <f t="shared" si="15"/>
        <v>0</v>
      </c>
    </row>
    <row r="1019" spans="2:10" x14ac:dyDescent="0.25">
      <c r="B1019" s="179">
        <v>991</v>
      </c>
      <c r="C1019" s="180">
        <v>34199505</v>
      </c>
      <c r="D1019" s="180" t="s">
        <v>1661</v>
      </c>
      <c r="E1019" s="180" t="s">
        <v>1385</v>
      </c>
      <c r="F1019" s="181">
        <v>43626</v>
      </c>
      <c r="G1019" s="181">
        <v>43646</v>
      </c>
      <c r="H1019" s="182">
        <v>15</v>
      </c>
      <c r="I1019" s="183">
        <v>0.57999999999999996</v>
      </c>
      <c r="J1019" s="183">
        <f t="shared" si="15"/>
        <v>0.01</v>
      </c>
    </row>
    <row r="1020" spans="2:10" x14ac:dyDescent="0.25">
      <c r="B1020" s="179">
        <v>992</v>
      </c>
      <c r="C1020" s="180">
        <v>34199505</v>
      </c>
      <c r="D1020" s="180" t="s">
        <v>1661</v>
      </c>
      <c r="E1020" s="180" t="s">
        <v>1386</v>
      </c>
      <c r="F1020" s="181">
        <v>43626</v>
      </c>
      <c r="G1020" s="181">
        <v>43646</v>
      </c>
      <c r="H1020" s="182">
        <v>114</v>
      </c>
      <c r="I1020" s="183">
        <v>0.57999999999999996</v>
      </c>
      <c r="J1020" s="183">
        <f t="shared" si="15"/>
        <v>7.0000000000000007E-2</v>
      </c>
    </row>
    <row r="1021" spans="2:10" x14ac:dyDescent="0.25">
      <c r="B1021" s="179">
        <v>993</v>
      </c>
      <c r="C1021" s="180">
        <v>34211037</v>
      </c>
      <c r="D1021" s="180" t="s">
        <v>1662</v>
      </c>
      <c r="E1021" s="180" t="s">
        <v>1379</v>
      </c>
      <c r="F1021" s="181">
        <v>43647</v>
      </c>
      <c r="G1021" s="181">
        <v>43737</v>
      </c>
      <c r="H1021" s="182">
        <v>1303912</v>
      </c>
      <c r="I1021" s="183">
        <v>0.57999999999999996</v>
      </c>
      <c r="J1021" s="183">
        <f t="shared" si="15"/>
        <v>756.27</v>
      </c>
    </row>
    <row r="1022" spans="2:10" x14ac:dyDescent="0.25">
      <c r="B1022" s="179">
        <v>994</v>
      </c>
      <c r="C1022" s="180">
        <v>34211037</v>
      </c>
      <c r="D1022" s="180" t="s">
        <v>1662</v>
      </c>
      <c r="E1022" s="180" t="s">
        <v>1380</v>
      </c>
      <c r="F1022" s="181">
        <v>43647</v>
      </c>
      <c r="G1022" s="181">
        <v>43737</v>
      </c>
      <c r="H1022" s="182">
        <v>26523</v>
      </c>
      <c r="I1022" s="183">
        <v>0.57999999999999996</v>
      </c>
      <c r="J1022" s="183">
        <f t="shared" si="15"/>
        <v>15.38</v>
      </c>
    </row>
    <row r="1023" spans="2:10" x14ac:dyDescent="0.25">
      <c r="B1023" s="179">
        <v>995</v>
      </c>
      <c r="C1023" s="180">
        <v>34229666</v>
      </c>
      <c r="D1023" s="180" t="s">
        <v>1663</v>
      </c>
      <c r="E1023" s="180" t="s">
        <v>1379</v>
      </c>
      <c r="F1023" s="181">
        <v>43647</v>
      </c>
      <c r="G1023" s="181">
        <v>43737</v>
      </c>
      <c r="H1023" s="182">
        <v>199410</v>
      </c>
      <c r="I1023" s="183">
        <v>0.57999999999999996</v>
      </c>
      <c r="J1023" s="183">
        <f t="shared" si="15"/>
        <v>115.66</v>
      </c>
    </row>
    <row r="1024" spans="2:10" x14ac:dyDescent="0.25">
      <c r="B1024" s="179">
        <v>996</v>
      </c>
      <c r="C1024" s="180">
        <v>34229666</v>
      </c>
      <c r="D1024" s="180" t="s">
        <v>1663</v>
      </c>
      <c r="E1024" s="180" t="s">
        <v>1380</v>
      </c>
      <c r="F1024" s="181">
        <v>43647</v>
      </c>
      <c r="G1024" s="181">
        <v>43737</v>
      </c>
      <c r="H1024" s="182">
        <v>25554</v>
      </c>
      <c r="I1024" s="183">
        <v>0.57999999999999996</v>
      </c>
      <c r="J1024" s="183">
        <f t="shared" si="15"/>
        <v>14.82</v>
      </c>
    </row>
    <row r="1025" spans="2:10" x14ac:dyDescent="0.25">
      <c r="B1025" s="179">
        <v>997</v>
      </c>
      <c r="C1025" s="180">
        <v>34247935</v>
      </c>
      <c r="D1025" s="180" t="s">
        <v>1664</v>
      </c>
      <c r="E1025" s="180" t="s">
        <v>1374</v>
      </c>
      <c r="F1025" s="181">
        <v>43647</v>
      </c>
      <c r="G1025" s="181">
        <v>43737</v>
      </c>
      <c r="H1025" s="182">
        <v>192899</v>
      </c>
      <c r="I1025" s="183">
        <v>0.57999999999999996</v>
      </c>
      <c r="J1025" s="183">
        <f t="shared" si="15"/>
        <v>111.88</v>
      </c>
    </row>
    <row r="1026" spans="2:10" x14ac:dyDescent="0.25">
      <c r="B1026" s="179">
        <v>998</v>
      </c>
      <c r="C1026" s="180">
        <v>34247935</v>
      </c>
      <c r="D1026" s="180" t="s">
        <v>1664</v>
      </c>
      <c r="E1026" s="180" t="s">
        <v>1376</v>
      </c>
      <c r="F1026" s="181">
        <v>43647</v>
      </c>
      <c r="G1026" s="181">
        <v>43737</v>
      </c>
      <c r="H1026" s="182">
        <v>51131</v>
      </c>
      <c r="I1026" s="183">
        <v>0.57999999999999996</v>
      </c>
      <c r="J1026" s="183">
        <f t="shared" si="15"/>
        <v>29.66</v>
      </c>
    </row>
    <row r="1027" spans="2:10" x14ac:dyDescent="0.25">
      <c r="B1027" s="179">
        <v>999</v>
      </c>
      <c r="C1027" s="180">
        <v>34247935</v>
      </c>
      <c r="D1027" s="180" t="s">
        <v>1664</v>
      </c>
      <c r="E1027" s="180" t="s">
        <v>1379</v>
      </c>
      <c r="F1027" s="181">
        <v>43647</v>
      </c>
      <c r="G1027" s="181">
        <v>43737</v>
      </c>
      <c r="H1027" s="182">
        <v>68014</v>
      </c>
      <c r="I1027" s="183">
        <v>0.57999999999999996</v>
      </c>
      <c r="J1027" s="183">
        <f t="shared" si="15"/>
        <v>39.450000000000003</v>
      </c>
    </row>
    <row r="1028" spans="2:10" x14ac:dyDescent="0.25">
      <c r="B1028" s="179">
        <v>1000</v>
      </c>
      <c r="C1028" s="180">
        <v>34247935</v>
      </c>
      <c r="D1028" s="180" t="s">
        <v>1664</v>
      </c>
      <c r="E1028" s="180" t="s">
        <v>1380</v>
      </c>
      <c r="F1028" s="181">
        <v>43647</v>
      </c>
      <c r="G1028" s="181">
        <v>43737</v>
      </c>
      <c r="H1028" s="182">
        <v>11411</v>
      </c>
      <c r="I1028" s="183">
        <v>0.57999999999999996</v>
      </c>
      <c r="J1028" s="183">
        <f t="shared" si="15"/>
        <v>6.62</v>
      </c>
    </row>
    <row r="1029" spans="2:10" x14ac:dyDescent="0.25">
      <c r="B1029" s="179">
        <v>1001</v>
      </c>
      <c r="C1029" s="180">
        <v>34247935</v>
      </c>
      <c r="D1029" s="180" t="s">
        <v>1664</v>
      </c>
      <c r="E1029" s="180" t="s">
        <v>1371</v>
      </c>
      <c r="F1029" s="181">
        <v>43647</v>
      </c>
      <c r="G1029" s="181">
        <v>43737</v>
      </c>
      <c r="H1029" s="182">
        <v>2492</v>
      </c>
      <c r="I1029" s="183">
        <v>0.57999999999999996</v>
      </c>
      <c r="J1029" s="183">
        <f t="shared" si="15"/>
        <v>1.45</v>
      </c>
    </row>
    <row r="1030" spans="2:10" x14ac:dyDescent="0.25">
      <c r="B1030" s="179">
        <v>1002</v>
      </c>
      <c r="C1030" s="180">
        <v>34247935</v>
      </c>
      <c r="D1030" s="180" t="s">
        <v>1664</v>
      </c>
      <c r="E1030" s="180" t="s">
        <v>1381</v>
      </c>
      <c r="F1030" s="181">
        <v>43647</v>
      </c>
      <c r="G1030" s="181">
        <v>43737</v>
      </c>
      <c r="H1030" s="182">
        <v>38909</v>
      </c>
      <c r="I1030" s="183">
        <v>0.57999999999999996</v>
      </c>
      <c r="J1030" s="183">
        <f t="shared" si="15"/>
        <v>22.57</v>
      </c>
    </row>
    <row r="1031" spans="2:10" x14ac:dyDescent="0.25">
      <c r="B1031" s="179">
        <v>1003</v>
      </c>
      <c r="C1031" s="180">
        <v>34247935</v>
      </c>
      <c r="D1031" s="180" t="s">
        <v>1664</v>
      </c>
      <c r="E1031" s="180" t="s">
        <v>1385</v>
      </c>
      <c r="F1031" s="181">
        <v>43647</v>
      </c>
      <c r="G1031" s="181">
        <v>43737</v>
      </c>
      <c r="H1031" s="182">
        <v>144925</v>
      </c>
      <c r="I1031" s="183">
        <v>0.57999999999999996</v>
      </c>
      <c r="J1031" s="183">
        <f t="shared" si="15"/>
        <v>84.06</v>
      </c>
    </row>
    <row r="1032" spans="2:10" x14ac:dyDescent="0.25">
      <c r="B1032" s="179">
        <v>1004</v>
      </c>
      <c r="C1032" s="180">
        <v>34247935</v>
      </c>
      <c r="D1032" s="180" t="s">
        <v>1664</v>
      </c>
      <c r="E1032" s="180" t="s">
        <v>1372</v>
      </c>
      <c r="F1032" s="181">
        <v>43647</v>
      </c>
      <c r="G1032" s="181">
        <v>43737</v>
      </c>
      <c r="H1032" s="182">
        <v>21432</v>
      </c>
      <c r="I1032" s="183">
        <v>0.57999999999999996</v>
      </c>
      <c r="J1032" s="183">
        <f t="shared" si="15"/>
        <v>12.43</v>
      </c>
    </row>
    <row r="1033" spans="2:10" x14ac:dyDescent="0.25">
      <c r="B1033" s="179">
        <v>1005</v>
      </c>
      <c r="C1033" s="180">
        <v>34247935</v>
      </c>
      <c r="D1033" s="180" t="s">
        <v>1664</v>
      </c>
      <c r="E1033" s="180" t="s">
        <v>1386</v>
      </c>
      <c r="F1033" s="181">
        <v>43647</v>
      </c>
      <c r="G1033" s="181">
        <v>43737</v>
      </c>
      <c r="H1033" s="182">
        <v>230640</v>
      </c>
      <c r="I1033" s="183">
        <v>0.57999999999999996</v>
      </c>
      <c r="J1033" s="183">
        <f t="shared" si="15"/>
        <v>133.77000000000001</v>
      </c>
    </row>
    <row r="1034" spans="2:10" x14ac:dyDescent="0.25">
      <c r="B1034" s="179">
        <v>1006</v>
      </c>
      <c r="C1034" s="180">
        <v>34248639</v>
      </c>
      <c r="D1034" s="180" t="s">
        <v>1665</v>
      </c>
      <c r="E1034" s="180" t="s">
        <v>1374</v>
      </c>
      <c r="F1034" s="181">
        <v>43647</v>
      </c>
      <c r="G1034" s="181">
        <v>43737</v>
      </c>
      <c r="H1034" s="182">
        <v>119414</v>
      </c>
      <c r="I1034" s="183">
        <v>0.57999999999999996</v>
      </c>
      <c r="J1034" s="183">
        <f t="shared" si="15"/>
        <v>69.260000000000005</v>
      </c>
    </row>
    <row r="1035" spans="2:10" x14ac:dyDescent="0.25">
      <c r="B1035" s="179">
        <v>1007</v>
      </c>
      <c r="C1035" s="180">
        <v>34248639</v>
      </c>
      <c r="D1035" s="180" t="s">
        <v>1665</v>
      </c>
      <c r="E1035" s="180" t="s">
        <v>1376</v>
      </c>
      <c r="F1035" s="181">
        <v>43647</v>
      </c>
      <c r="G1035" s="181">
        <v>43737</v>
      </c>
      <c r="H1035" s="182">
        <v>31400</v>
      </c>
      <c r="I1035" s="183">
        <v>0.57999999999999996</v>
      </c>
      <c r="J1035" s="183">
        <f t="shared" si="15"/>
        <v>18.21</v>
      </c>
    </row>
    <row r="1036" spans="2:10" x14ac:dyDescent="0.25">
      <c r="B1036" s="179">
        <v>1008</v>
      </c>
      <c r="C1036" s="180">
        <v>34248639</v>
      </c>
      <c r="D1036" s="180" t="s">
        <v>1665</v>
      </c>
      <c r="E1036" s="180" t="s">
        <v>1379</v>
      </c>
      <c r="F1036" s="181">
        <v>43647</v>
      </c>
      <c r="G1036" s="181">
        <v>43737</v>
      </c>
      <c r="H1036" s="182">
        <v>42710</v>
      </c>
      <c r="I1036" s="183">
        <v>0.57999999999999996</v>
      </c>
      <c r="J1036" s="183">
        <f t="shared" si="15"/>
        <v>24.77</v>
      </c>
    </row>
    <row r="1037" spans="2:10" x14ac:dyDescent="0.25">
      <c r="B1037" s="179">
        <v>1009</v>
      </c>
      <c r="C1037" s="180">
        <v>34248639</v>
      </c>
      <c r="D1037" s="180" t="s">
        <v>1665</v>
      </c>
      <c r="E1037" s="180" t="s">
        <v>1380</v>
      </c>
      <c r="F1037" s="181">
        <v>43647</v>
      </c>
      <c r="G1037" s="181">
        <v>43737</v>
      </c>
      <c r="H1037" s="182">
        <v>6265</v>
      </c>
      <c r="I1037" s="183">
        <v>0.57999999999999996</v>
      </c>
      <c r="J1037" s="183">
        <f t="shared" si="15"/>
        <v>3.63</v>
      </c>
    </row>
    <row r="1038" spans="2:10" x14ac:dyDescent="0.25">
      <c r="B1038" s="179">
        <v>1010</v>
      </c>
      <c r="C1038" s="180">
        <v>34248639</v>
      </c>
      <c r="D1038" s="180" t="s">
        <v>1665</v>
      </c>
      <c r="E1038" s="180" t="s">
        <v>1371</v>
      </c>
      <c r="F1038" s="181">
        <v>43647</v>
      </c>
      <c r="G1038" s="181">
        <v>43737</v>
      </c>
      <c r="H1038" s="182">
        <v>1413</v>
      </c>
      <c r="I1038" s="183">
        <v>0.57999999999999996</v>
      </c>
      <c r="J1038" s="183">
        <f t="shared" si="15"/>
        <v>0.82</v>
      </c>
    </row>
    <row r="1039" spans="2:10" x14ac:dyDescent="0.25">
      <c r="B1039" s="179">
        <v>1011</v>
      </c>
      <c r="C1039" s="180">
        <v>34248639</v>
      </c>
      <c r="D1039" s="180" t="s">
        <v>1665</v>
      </c>
      <c r="E1039" s="180" t="s">
        <v>1381</v>
      </c>
      <c r="F1039" s="181">
        <v>43647</v>
      </c>
      <c r="G1039" s="181">
        <v>43737</v>
      </c>
      <c r="H1039" s="182">
        <v>22589</v>
      </c>
      <c r="I1039" s="183">
        <v>0.57999999999999996</v>
      </c>
      <c r="J1039" s="183">
        <f t="shared" si="15"/>
        <v>13.1</v>
      </c>
    </row>
    <row r="1040" spans="2:10" x14ac:dyDescent="0.25">
      <c r="B1040" s="179">
        <v>1012</v>
      </c>
      <c r="C1040" s="180">
        <v>34248639</v>
      </c>
      <c r="D1040" s="180" t="s">
        <v>1665</v>
      </c>
      <c r="E1040" s="180" t="s">
        <v>1385</v>
      </c>
      <c r="F1040" s="181">
        <v>43647</v>
      </c>
      <c r="G1040" s="181">
        <v>43737</v>
      </c>
      <c r="H1040" s="182">
        <v>85249</v>
      </c>
      <c r="I1040" s="183">
        <v>0.57999999999999996</v>
      </c>
      <c r="J1040" s="183">
        <f t="shared" si="15"/>
        <v>49.44</v>
      </c>
    </row>
    <row r="1041" spans="2:10" x14ac:dyDescent="0.25">
      <c r="B1041" s="179">
        <v>1013</v>
      </c>
      <c r="C1041" s="180">
        <v>34248639</v>
      </c>
      <c r="D1041" s="180" t="s">
        <v>1665</v>
      </c>
      <c r="E1041" s="180" t="s">
        <v>1372</v>
      </c>
      <c r="F1041" s="181">
        <v>43647</v>
      </c>
      <c r="G1041" s="181">
        <v>43737</v>
      </c>
      <c r="H1041" s="182">
        <v>12406</v>
      </c>
      <c r="I1041" s="183">
        <v>0.57999999999999996</v>
      </c>
      <c r="J1041" s="183">
        <f t="shared" si="15"/>
        <v>7.2</v>
      </c>
    </row>
    <row r="1042" spans="2:10" x14ac:dyDescent="0.25">
      <c r="B1042" s="179">
        <v>1014</v>
      </c>
      <c r="C1042" s="180">
        <v>34248639</v>
      </c>
      <c r="D1042" s="180" t="s">
        <v>1665</v>
      </c>
      <c r="E1042" s="180" t="s">
        <v>1386</v>
      </c>
      <c r="F1042" s="181">
        <v>43647</v>
      </c>
      <c r="G1042" s="181">
        <v>43737</v>
      </c>
      <c r="H1042" s="182">
        <v>139041</v>
      </c>
      <c r="I1042" s="183">
        <v>0.57999999999999996</v>
      </c>
      <c r="J1042" s="183">
        <f t="shared" si="15"/>
        <v>80.64</v>
      </c>
    </row>
    <row r="1043" spans="2:10" x14ac:dyDescent="0.25">
      <c r="B1043" s="179">
        <v>1015</v>
      </c>
      <c r="C1043" s="180">
        <v>34249233</v>
      </c>
      <c r="D1043" s="180" t="s">
        <v>1666</v>
      </c>
      <c r="E1043" s="180" t="s">
        <v>1379</v>
      </c>
      <c r="F1043" s="181">
        <v>43647</v>
      </c>
      <c r="G1043" s="181">
        <v>43737</v>
      </c>
      <c r="H1043" s="182">
        <v>350493</v>
      </c>
      <c r="I1043" s="183">
        <v>0.57999999999999996</v>
      </c>
      <c r="J1043" s="183">
        <f t="shared" si="15"/>
        <v>203.29</v>
      </c>
    </row>
    <row r="1044" spans="2:10" x14ac:dyDescent="0.25">
      <c r="B1044" s="179">
        <v>1016</v>
      </c>
      <c r="C1044" s="180">
        <v>34249233</v>
      </c>
      <c r="D1044" s="180" t="s">
        <v>1666</v>
      </c>
      <c r="E1044" s="180" t="s">
        <v>1380</v>
      </c>
      <c r="F1044" s="181">
        <v>43647</v>
      </c>
      <c r="G1044" s="181">
        <v>43737</v>
      </c>
      <c r="H1044" s="182">
        <v>82029</v>
      </c>
      <c r="I1044" s="183">
        <v>0.57999999999999996</v>
      </c>
      <c r="J1044" s="183">
        <f t="shared" si="15"/>
        <v>47.58</v>
      </c>
    </row>
    <row r="1045" spans="2:10" x14ac:dyDescent="0.25">
      <c r="B1045" s="179">
        <v>1017</v>
      </c>
      <c r="C1045" s="180">
        <v>34251183</v>
      </c>
      <c r="D1045" s="180" t="s">
        <v>1667</v>
      </c>
      <c r="E1045" s="180" t="s">
        <v>1379</v>
      </c>
      <c r="F1045" s="181">
        <v>43647</v>
      </c>
      <c r="G1045" s="181">
        <v>43737</v>
      </c>
      <c r="H1045" s="182">
        <v>277361</v>
      </c>
      <c r="I1045" s="183">
        <v>0.57999999999999996</v>
      </c>
      <c r="J1045" s="183">
        <f t="shared" si="15"/>
        <v>160.87</v>
      </c>
    </row>
    <row r="1046" spans="2:10" x14ac:dyDescent="0.25">
      <c r="B1046" s="179">
        <v>1018</v>
      </c>
      <c r="C1046" s="180">
        <v>34251183</v>
      </c>
      <c r="D1046" s="180" t="s">
        <v>1667</v>
      </c>
      <c r="E1046" s="180" t="s">
        <v>1380</v>
      </c>
      <c r="F1046" s="181">
        <v>43647</v>
      </c>
      <c r="G1046" s="181">
        <v>43737</v>
      </c>
      <c r="H1046" s="182">
        <v>40488</v>
      </c>
      <c r="I1046" s="183">
        <v>0.57999999999999996</v>
      </c>
      <c r="J1046" s="183">
        <f t="shared" si="15"/>
        <v>23.48</v>
      </c>
    </row>
    <row r="1047" spans="2:10" x14ac:dyDescent="0.25">
      <c r="B1047" s="179">
        <v>1019</v>
      </c>
      <c r="C1047" s="180">
        <v>34256703</v>
      </c>
      <c r="D1047" s="180" t="s">
        <v>1668</v>
      </c>
      <c r="E1047" s="180" t="s">
        <v>1379</v>
      </c>
      <c r="F1047" s="181">
        <v>43628</v>
      </c>
      <c r="G1047" s="181">
        <v>43660</v>
      </c>
      <c r="H1047" s="182">
        <v>23710</v>
      </c>
      <c r="I1047" s="183">
        <v>0.57999999999999996</v>
      </c>
      <c r="J1047" s="183">
        <f t="shared" si="15"/>
        <v>13.75</v>
      </c>
    </row>
    <row r="1048" spans="2:10" x14ac:dyDescent="0.25">
      <c r="B1048" s="179">
        <v>1020</v>
      </c>
      <c r="C1048" s="180">
        <v>34256703</v>
      </c>
      <c r="D1048" s="180" t="s">
        <v>1668</v>
      </c>
      <c r="E1048" s="180" t="s">
        <v>1380</v>
      </c>
      <c r="F1048" s="181">
        <v>43628</v>
      </c>
      <c r="G1048" s="181">
        <v>43660</v>
      </c>
      <c r="H1048" s="182">
        <v>2469</v>
      </c>
      <c r="I1048" s="183">
        <v>0.57999999999999996</v>
      </c>
      <c r="J1048" s="183">
        <f t="shared" si="15"/>
        <v>1.43</v>
      </c>
    </row>
    <row r="1049" spans="2:10" x14ac:dyDescent="0.25">
      <c r="B1049" s="179">
        <v>1021</v>
      </c>
      <c r="C1049" s="180">
        <v>34278869</v>
      </c>
      <c r="D1049" s="180" t="s">
        <v>1669</v>
      </c>
      <c r="E1049" s="180" t="s">
        <v>1372</v>
      </c>
      <c r="F1049" s="181">
        <v>43630</v>
      </c>
      <c r="G1049" s="181">
        <v>43653</v>
      </c>
      <c r="H1049" s="182">
        <v>96905</v>
      </c>
      <c r="I1049" s="183">
        <v>0.57999999999999996</v>
      </c>
      <c r="J1049" s="183">
        <f t="shared" si="15"/>
        <v>56.2</v>
      </c>
    </row>
    <row r="1050" spans="2:10" x14ac:dyDescent="0.25">
      <c r="B1050" s="179">
        <v>1022</v>
      </c>
      <c r="C1050" s="180">
        <v>34306959</v>
      </c>
      <c r="D1050" s="180" t="s">
        <v>1670</v>
      </c>
      <c r="E1050" s="180" t="s">
        <v>1374</v>
      </c>
      <c r="F1050" s="181">
        <v>43630</v>
      </c>
      <c r="G1050" s="181">
        <v>43646</v>
      </c>
      <c r="H1050" s="182">
        <v>2952</v>
      </c>
      <c r="I1050" s="183">
        <v>0.57999999999999996</v>
      </c>
      <c r="J1050" s="183">
        <f t="shared" si="15"/>
        <v>1.71</v>
      </c>
    </row>
    <row r="1051" spans="2:10" x14ac:dyDescent="0.25">
      <c r="B1051" s="179">
        <v>1023</v>
      </c>
      <c r="C1051" s="180">
        <v>34306959</v>
      </c>
      <c r="D1051" s="180" t="s">
        <v>1670</v>
      </c>
      <c r="E1051" s="180" t="s">
        <v>1376</v>
      </c>
      <c r="F1051" s="181">
        <v>43630</v>
      </c>
      <c r="G1051" s="181">
        <v>43646</v>
      </c>
      <c r="H1051" s="182">
        <v>1326</v>
      </c>
      <c r="I1051" s="183">
        <v>0.57999999999999996</v>
      </c>
      <c r="J1051" s="183">
        <f t="shared" si="15"/>
        <v>0.77</v>
      </c>
    </row>
    <row r="1052" spans="2:10" x14ac:dyDescent="0.25">
      <c r="B1052" s="179">
        <v>1024</v>
      </c>
      <c r="C1052" s="180">
        <v>34310006</v>
      </c>
      <c r="D1052" s="180" t="s">
        <v>1671</v>
      </c>
      <c r="E1052" s="180" t="s">
        <v>1379</v>
      </c>
      <c r="F1052" s="181">
        <v>43647</v>
      </c>
      <c r="G1052" s="181">
        <v>43737</v>
      </c>
      <c r="H1052" s="182">
        <v>2186696</v>
      </c>
      <c r="I1052" s="183">
        <v>0.57999999999999996</v>
      </c>
      <c r="J1052" s="183">
        <f t="shared" ref="J1052:J1115" si="16">ROUND(H1052*(I1052/1000),2)</f>
        <v>1268.28</v>
      </c>
    </row>
    <row r="1053" spans="2:10" x14ac:dyDescent="0.25">
      <c r="B1053" s="179">
        <v>1025</v>
      </c>
      <c r="C1053" s="180">
        <v>34310006</v>
      </c>
      <c r="D1053" s="180" t="s">
        <v>1671</v>
      </c>
      <c r="E1053" s="180" t="s">
        <v>1380</v>
      </c>
      <c r="F1053" s="181">
        <v>43647</v>
      </c>
      <c r="G1053" s="181">
        <v>43737</v>
      </c>
      <c r="H1053" s="182">
        <v>405321</v>
      </c>
      <c r="I1053" s="183">
        <v>0.57999999999999996</v>
      </c>
      <c r="J1053" s="183">
        <f t="shared" si="16"/>
        <v>235.09</v>
      </c>
    </row>
    <row r="1054" spans="2:10" x14ac:dyDescent="0.25">
      <c r="B1054" s="179">
        <v>1026</v>
      </c>
      <c r="C1054" s="180">
        <v>34318437</v>
      </c>
      <c r="D1054" s="180" t="s">
        <v>1672</v>
      </c>
      <c r="E1054" s="180" t="s">
        <v>1374</v>
      </c>
      <c r="F1054" s="181">
        <v>43630</v>
      </c>
      <c r="G1054" s="181">
        <v>43737</v>
      </c>
      <c r="H1054" s="182">
        <v>345250</v>
      </c>
      <c r="I1054" s="183">
        <v>0.57999999999999996</v>
      </c>
      <c r="J1054" s="183">
        <f t="shared" si="16"/>
        <v>200.25</v>
      </c>
    </row>
    <row r="1055" spans="2:10" x14ac:dyDescent="0.25">
      <c r="B1055" s="179">
        <v>1027</v>
      </c>
      <c r="C1055" s="180">
        <v>34318437</v>
      </c>
      <c r="D1055" s="180" t="s">
        <v>1672</v>
      </c>
      <c r="E1055" s="180" t="s">
        <v>1376</v>
      </c>
      <c r="F1055" s="181">
        <v>43630</v>
      </c>
      <c r="G1055" s="181">
        <v>43737</v>
      </c>
      <c r="H1055" s="182">
        <v>539516</v>
      </c>
      <c r="I1055" s="183">
        <v>0.57999999999999996</v>
      </c>
      <c r="J1055" s="183">
        <f t="shared" si="16"/>
        <v>312.92</v>
      </c>
    </row>
    <row r="1056" spans="2:10" x14ac:dyDescent="0.25">
      <c r="B1056" s="179">
        <v>1028</v>
      </c>
      <c r="C1056" s="180">
        <v>34318437</v>
      </c>
      <c r="D1056" s="180" t="s">
        <v>1672</v>
      </c>
      <c r="E1056" s="180" t="s">
        <v>1386</v>
      </c>
      <c r="F1056" s="181">
        <v>43630</v>
      </c>
      <c r="G1056" s="181">
        <v>43737</v>
      </c>
      <c r="H1056" s="182">
        <v>3956231</v>
      </c>
      <c r="I1056" s="183">
        <v>0.57999999999999996</v>
      </c>
      <c r="J1056" s="183">
        <f t="shared" si="16"/>
        <v>2294.61</v>
      </c>
    </row>
    <row r="1057" spans="2:10" x14ac:dyDescent="0.25">
      <c r="B1057" s="179">
        <v>1029</v>
      </c>
      <c r="C1057" s="180">
        <v>34331347</v>
      </c>
      <c r="D1057" s="180" t="s">
        <v>1673</v>
      </c>
      <c r="E1057" s="180" t="s">
        <v>1379</v>
      </c>
      <c r="F1057" s="181">
        <v>43647</v>
      </c>
      <c r="G1057" s="181">
        <v>43737</v>
      </c>
      <c r="H1057" s="182">
        <v>161276</v>
      </c>
      <c r="I1057" s="183">
        <v>0.57999999999999996</v>
      </c>
      <c r="J1057" s="183">
        <f t="shared" si="16"/>
        <v>93.54</v>
      </c>
    </row>
    <row r="1058" spans="2:10" x14ac:dyDescent="0.25">
      <c r="B1058" s="179">
        <v>1030</v>
      </c>
      <c r="C1058" s="180">
        <v>34331347</v>
      </c>
      <c r="D1058" s="180" t="s">
        <v>1673</v>
      </c>
      <c r="E1058" s="180" t="s">
        <v>1380</v>
      </c>
      <c r="F1058" s="181">
        <v>43647</v>
      </c>
      <c r="G1058" s="181">
        <v>43737</v>
      </c>
      <c r="H1058" s="182">
        <v>6776</v>
      </c>
      <c r="I1058" s="183">
        <v>0.57999999999999996</v>
      </c>
      <c r="J1058" s="183">
        <f t="shared" si="16"/>
        <v>3.93</v>
      </c>
    </row>
    <row r="1059" spans="2:10" x14ac:dyDescent="0.25">
      <c r="B1059" s="179">
        <v>1031</v>
      </c>
      <c r="C1059" s="180">
        <v>34331866</v>
      </c>
      <c r="D1059" s="180" t="s">
        <v>1674</v>
      </c>
      <c r="E1059" s="180" t="s">
        <v>1379</v>
      </c>
      <c r="F1059" s="181">
        <v>43633</v>
      </c>
      <c r="G1059" s="181">
        <v>43646</v>
      </c>
      <c r="H1059" s="182">
        <v>3995</v>
      </c>
      <c r="I1059" s="183">
        <v>0.57999999999999996</v>
      </c>
      <c r="J1059" s="183">
        <f t="shared" si="16"/>
        <v>2.3199999999999998</v>
      </c>
    </row>
    <row r="1060" spans="2:10" x14ac:dyDescent="0.25">
      <c r="B1060" s="179">
        <v>1032</v>
      </c>
      <c r="C1060" s="180">
        <v>34331866</v>
      </c>
      <c r="D1060" s="180" t="s">
        <v>1674</v>
      </c>
      <c r="E1060" s="180" t="s">
        <v>1380</v>
      </c>
      <c r="F1060" s="181">
        <v>43633</v>
      </c>
      <c r="G1060" s="181">
        <v>43646</v>
      </c>
      <c r="H1060" s="182">
        <v>382</v>
      </c>
      <c r="I1060" s="183">
        <v>0.57999999999999996</v>
      </c>
      <c r="J1060" s="183">
        <f t="shared" si="16"/>
        <v>0.22</v>
      </c>
    </row>
    <row r="1061" spans="2:10" x14ac:dyDescent="0.25">
      <c r="B1061" s="179">
        <v>1033</v>
      </c>
      <c r="C1061" s="180">
        <v>34332092</v>
      </c>
      <c r="D1061" s="180" t="s">
        <v>1675</v>
      </c>
      <c r="E1061" s="180" t="s">
        <v>1379</v>
      </c>
      <c r="F1061" s="181">
        <v>43647</v>
      </c>
      <c r="G1061" s="181">
        <v>43737</v>
      </c>
      <c r="H1061" s="182">
        <v>159317</v>
      </c>
      <c r="I1061" s="183">
        <v>0.57999999999999996</v>
      </c>
      <c r="J1061" s="183">
        <f t="shared" si="16"/>
        <v>92.4</v>
      </c>
    </row>
    <row r="1062" spans="2:10" x14ac:dyDescent="0.25">
      <c r="B1062" s="179">
        <v>1034</v>
      </c>
      <c r="C1062" s="180">
        <v>34332092</v>
      </c>
      <c r="D1062" s="180" t="s">
        <v>1675</v>
      </c>
      <c r="E1062" s="180" t="s">
        <v>1380</v>
      </c>
      <c r="F1062" s="181">
        <v>43647</v>
      </c>
      <c r="G1062" s="181">
        <v>43737</v>
      </c>
      <c r="H1062" s="182">
        <v>25565</v>
      </c>
      <c r="I1062" s="183">
        <v>0.57999999999999996</v>
      </c>
      <c r="J1062" s="183">
        <f t="shared" si="16"/>
        <v>14.83</v>
      </c>
    </row>
    <row r="1063" spans="2:10" x14ac:dyDescent="0.25">
      <c r="B1063" s="179">
        <v>1035</v>
      </c>
      <c r="C1063" s="180">
        <v>34332105</v>
      </c>
      <c r="D1063" s="180" t="s">
        <v>1676</v>
      </c>
      <c r="E1063" s="180" t="s">
        <v>1374</v>
      </c>
      <c r="F1063" s="181">
        <v>43648</v>
      </c>
      <c r="G1063" s="181">
        <v>43737</v>
      </c>
      <c r="H1063" s="182">
        <v>271785</v>
      </c>
      <c r="I1063" s="183">
        <v>0.57999999999999996</v>
      </c>
      <c r="J1063" s="183">
        <f t="shared" si="16"/>
        <v>157.63999999999999</v>
      </c>
    </row>
    <row r="1064" spans="2:10" x14ac:dyDescent="0.25">
      <c r="B1064" s="179">
        <v>1036</v>
      </c>
      <c r="C1064" s="180">
        <v>34332105</v>
      </c>
      <c r="D1064" s="180" t="s">
        <v>1676</v>
      </c>
      <c r="E1064" s="180" t="s">
        <v>1383</v>
      </c>
      <c r="F1064" s="181">
        <v>43648</v>
      </c>
      <c r="G1064" s="181">
        <v>43737</v>
      </c>
      <c r="H1064" s="182">
        <v>33790</v>
      </c>
      <c r="I1064" s="183">
        <v>0.57999999999999996</v>
      </c>
      <c r="J1064" s="183">
        <f t="shared" si="16"/>
        <v>19.600000000000001</v>
      </c>
    </row>
    <row r="1065" spans="2:10" x14ac:dyDescent="0.25">
      <c r="B1065" s="179">
        <v>1037</v>
      </c>
      <c r="C1065" s="180">
        <v>34332105</v>
      </c>
      <c r="D1065" s="180" t="s">
        <v>1676</v>
      </c>
      <c r="E1065" s="180" t="s">
        <v>1376</v>
      </c>
      <c r="F1065" s="181">
        <v>43648</v>
      </c>
      <c r="G1065" s="181">
        <v>43737</v>
      </c>
      <c r="H1065" s="182">
        <v>92160</v>
      </c>
      <c r="I1065" s="183">
        <v>0.57999999999999996</v>
      </c>
      <c r="J1065" s="183">
        <f t="shared" si="16"/>
        <v>53.45</v>
      </c>
    </row>
    <row r="1066" spans="2:10" x14ac:dyDescent="0.25">
      <c r="B1066" s="179">
        <v>1038</v>
      </c>
      <c r="C1066" s="180">
        <v>34332105</v>
      </c>
      <c r="D1066" s="180" t="s">
        <v>1676</v>
      </c>
      <c r="E1066" s="180" t="s">
        <v>1378</v>
      </c>
      <c r="F1066" s="181">
        <v>43648</v>
      </c>
      <c r="G1066" s="181">
        <v>43737</v>
      </c>
      <c r="H1066" s="182">
        <v>6051</v>
      </c>
      <c r="I1066" s="183">
        <v>0.57999999999999996</v>
      </c>
      <c r="J1066" s="183">
        <f t="shared" si="16"/>
        <v>3.51</v>
      </c>
    </row>
    <row r="1067" spans="2:10" x14ac:dyDescent="0.25">
      <c r="B1067" s="179">
        <v>1039</v>
      </c>
      <c r="C1067" s="180">
        <v>34332105</v>
      </c>
      <c r="D1067" s="180" t="s">
        <v>1676</v>
      </c>
      <c r="E1067" s="180" t="s">
        <v>1379</v>
      </c>
      <c r="F1067" s="181">
        <v>43648</v>
      </c>
      <c r="G1067" s="181">
        <v>43737</v>
      </c>
      <c r="H1067" s="182">
        <v>322822</v>
      </c>
      <c r="I1067" s="183">
        <v>0.57999999999999996</v>
      </c>
      <c r="J1067" s="183">
        <f t="shared" si="16"/>
        <v>187.24</v>
      </c>
    </row>
    <row r="1068" spans="2:10" x14ac:dyDescent="0.25">
      <c r="B1068" s="179">
        <v>1040</v>
      </c>
      <c r="C1068" s="180">
        <v>34332105</v>
      </c>
      <c r="D1068" s="180" t="s">
        <v>1676</v>
      </c>
      <c r="E1068" s="180" t="s">
        <v>1380</v>
      </c>
      <c r="F1068" s="181">
        <v>43648</v>
      </c>
      <c r="G1068" s="181">
        <v>43737</v>
      </c>
      <c r="H1068" s="182">
        <v>22369</v>
      </c>
      <c r="I1068" s="183">
        <v>0.57999999999999996</v>
      </c>
      <c r="J1068" s="183">
        <f t="shared" si="16"/>
        <v>12.97</v>
      </c>
    </row>
    <row r="1069" spans="2:10" x14ac:dyDescent="0.25">
      <c r="B1069" s="179">
        <v>1041</v>
      </c>
      <c r="C1069" s="180">
        <v>34332105</v>
      </c>
      <c r="D1069" s="180" t="s">
        <v>1676</v>
      </c>
      <c r="E1069" s="180" t="s">
        <v>1371</v>
      </c>
      <c r="F1069" s="181">
        <v>43648</v>
      </c>
      <c r="G1069" s="181">
        <v>43737</v>
      </c>
      <c r="H1069" s="182">
        <v>714</v>
      </c>
      <c r="I1069" s="183">
        <v>0.57999999999999996</v>
      </c>
      <c r="J1069" s="183">
        <f t="shared" si="16"/>
        <v>0.41</v>
      </c>
    </row>
    <row r="1070" spans="2:10" x14ac:dyDescent="0.25">
      <c r="B1070" s="179">
        <v>1042</v>
      </c>
      <c r="C1070" s="180">
        <v>34332105</v>
      </c>
      <c r="D1070" s="180" t="s">
        <v>1676</v>
      </c>
      <c r="E1070" s="180" t="s">
        <v>1381</v>
      </c>
      <c r="F1070" s="181">
        <v>43648</v>
      </c>
      <c r="G1070" s="181">
        <v>43737</v>
      </c>
      <c r="H1070" s="182">
        <v>104314</v>
      </c>
      <c r="I1070" s="183">
        <v>0.57999999999999996</v>
      </c>
      <c r="J1070" s="183">
        <f t="shared" si="16"/>
        <v>60.5</v>
      </c>
    </row>
    <row r="1071" spans="2:10" x14ac:dyDescent="0.25">
      <c r="B1071" s="179">
        <v>1043</v>
      </c>
      <c r="C1071" s="180">
        <v>34332105</v>
      </c>
      <c r="D1071" s="180" t="s">
        <v>1676</v>
      </c>
      <c r="E1071" s="180" t="s">
        <v>1385</v>
      </c>
      <c r="F1071" s="181">
        <v>43648</v>
      </c>
      <c r="G1071" s="181">
        <v>43737</v>
      </c>
      <c r="H1071" s="182">
        <v>503080</v>
      </c>
      <c r="I1071" s="183">
        <v>0.57999999999999996</v>
      </c>
      <c r="J1071" s="183">
        <f t="shared" si="16"/>
        <v>291.79000000000002</v>
      </c>
    </row>
    <row r="1072" spans="2:10" x14ac:dyDescent="0.25">
      <c r="B1072" s="179">
        <v>1044</v>
      </c>
      <c r="C1072" s="180">
        <v>34332105</v>
      </c>
      <c r="D1072" s="180" t="s">
        <v>1676</v>
      </c>
      <c r="E1072" s="180" t="s">
        <v>1372</v>
      </c>
      <c r="F1072" s="181">
        <v>43648</v>
      </c>
      <c r="G1072" s="181">
        <v>43737</v>
      </c>
      <c r="H1072" s="182">
        <v>10141</v>
      </c>
      <c r="I1072" s="183">
        <v>0.57999999999999996</v>
      </c>
      <c r="J1072" s="183">
        <f t="shared" si="16"/>
        <v>5.88</v>
      </c>
    </row>
    <row r="1073" spans="2:10" x14ac:dyDescent="0.25">
      <c r="B1073" s="179">
        <v>1045</v>
      </c>
      <c r="C1073" s="180">
        <v>34332105</v>
      </c>
      <c r="D1073" s="180" t="s">
        <v>1676</v>
      </c>
      <c r="E1073" s="180" t="s">
        <v>1386</v>
      </c>
      <c r="F1073" s="181">
        <v>43648</v>
      </c>
      <c r="G1073" s="181">
        <v>43737</v>
      </c>
      <c r="H1073" s="182">
        <v>460698</v>
      </c>
      <c r="I1073" s="183">
        <v>0.57999999999999996</v>
      </c>
      <c r="J1073" s="183">
        <f t="shared" si="16"/>
        <v>267.2</v>
      </c>
    </row>
    <row r="1074" spans="2:10" x14ac:dyDescent="0.25">
      <c r="B1074" s="179">
        <v>1046</v>
      </c>
      <c r="C1074" s="180">
        <v>34349083</v>
      </c>
      <c r="D1074" s="180" t="s">
        <v>1677</v>
      </c>
      <c r="E1074" s="180" t="s">
        <v>1374</v>
      </c>
      <c r="F1074" s="181">
        <v>43647</v>
      </c>
      <c r="G1074" s="181">
        <v>43738</v>
      </c>
      <c r="H1074" s="182">
        <v>225406</v>
      </c>
      <c r="I1074" s="183">
        <v>0.57999999999999996</v>
      </c>
      <c r="J1074" s="183">
        <f t="shared" si="16"/>
        <v>130.74</v>
      </c>
    </row>
    <row r="1075" spans="2:10" x14ac:dyDescent="0.25">
      <c r="B1075" s="179">
        <v>1047</v>
      </c>
      <c r="C1075" s="180">
        <v>34349083</v>
      </c>
      <c r="D1075" s="180" t="s">
        <v>1677</v>
      </c>
      <c r="E1075" s="180" t="s">
        <v>1383</v>
      </c>
      <c r="F1075" s="181">
        <v>43647</v>
      </c>
      <c r="G1075" s="181">
        <v>43738</v>
      </c>
      <c r="H1075" s="182">
        <v>17287</v>
      </c>
      <c r="I1075" s="183">
        <v>0.57999999999999996</v>
      </c>
      <c r="J1075" s="183">
        <f t="shared" si="16"/>
        <v>10.029999999999999</v>
      </c>
    </row>
    <row r="1076" spans="2:10" x14ac:dyDescent="0.25">
      <c r="B1076" s="179">
        <v>1048</v>
      </c>
      <c r="C1076" s="180">
        <v>34349083</v>
      </c>
      <c r="D1076" s="180" t="s">
        <v>1677</v>
      </c>
      <c r="E1076" s="180" t="s">
        <v>1376</v>
      </c>
      <c r="F1076" s="181">
        <v>43647</v>
      </c>
      <c r="G1076" s="181">
        <v>43738</v>
      </c>
      <c r="H1076" s="182">
        <v>74629</v>
      </c>
      <c r="I1076" s="183">
        <v>0.57999999999999996</v>
      </c>
      <c r="J1076" s="183">
        <f t="shared" si="16"/>
        <v>43.28</v>
      </c>
    </row>
    <row r="1077" spans="2:10" x14ac:dyDescent="0.25">
      <c r="B1077" s="179">
        <v>1049</v>
      </c>
      <c r="C1077" s="180">
        <v>34349083</v>
      </c>
      <c r="D1077" s="180" t="s">
        <v>1677</v>
      </c>
      <c r="E1077" s="180" t="s">
        <v>1378</v>
      </c>
      <c r="F1077" s="181">
        <v>43647</v>
      </c>
      <c r="G1077" s="181">
        <v>43738</v>
      </c>
      <c r="H1077" s="182">
        <v>1437</v>
      </c>
      <c r="I1077" s="183">
        <v>0.57999999999999996</v>
      </c>
      <c r="J1077" s="183">
        <f t="shared" si="16"/>
        <v>0.83</v>
      </c>
    </row>
    <row r="1078" spans="2:10" x14ac:dyDescent="0.25">
      <c r="B1078" s="179">
        <v>1050</v>
      </c>
      <c r="C1078" s="180">
        <v>34349083</v>
      </c>
      <c r="D1078" s="180" t="s">
        <v>1677</v>
      </c>
      <c r="E1078" s="180" t="s">
        <v>1379</v>
      </c>
      <c r="F1078" s="181">
        <v>43647</v>
      </c>
      <c r="G1078" s="181">
        <v>43738</v>
      </c>
      <c r="H1078" s="182">
        <v>56095</v>
      </c>
      <c r="I1078" s="183">
        <v>0.57999999999999996</v>
      </c>
      <c r="J1078" s="183">
        <f t="shared" si="16"/>
        <v>32.54</v>
      </c>
    </row>
    <row r="1079" spans="2:10" x14ac:dyDescent="0.25">
      <c r="B1079" s="179">
        <v>1051</v>
      </c>
      <c r="C1079" s="180">
        <v>34349083</v>
      </c>
      <c r="D1079" s="180" t="s">
        <v>1677</v>
      </c>
      <c r="E1079" s="180" t="s">
        <v>1380</v>
      </c>
      <c r="F1079" s="181">
        <v>43647</v>
      </c>
      <c r="G1079" s="181">
        <v>43738</v>
      </c>
      <c r="H1079" s="182">
        <v>12812</v>
      </c>
      <c r="I1079" s="183">
        <v>0.57999999999999996</v>
      </c>
      <c r="J1079" s="183">
        <f t="shared" si="16"/>
        <v>7.43</v>
      </c>
    </row>
    <row r="1080" spans="2:10" x14ac:dyDescent="0.25">
      <c r="B1080" s="179">
        <v>1052</v>
      </c>
      <c r="C1080" s="180">
        <v>34349083</v>
      </c>
      <c r="D1080" s="180" t="s">
        <v>1677</v>
      </c>
      <c r="E1080" s="180" t="s">
        <v>1371</v>
      </c>
      <c r="F1080" s="181">
        <v>43647</v>
      </c>
      <c r="G1080" s="181">
        <v>43738</v>
      </c>
      <c r="H1080" s="182">
        <v>3572</v>
      </c>
      <c r="I1080" s="183">
        <v>0.57999999999999996</v>
      </c>
      <c r="J1080" s="183">
        <f t="shared" si="16"/>
        <v>2.0699999999999998</v>
      </c>
    </row>
    <row r="1081" spans="2:10" x14ac:dyDescent="0.25">
      <c r="B1081" s="179">
        <v>1053</v>
      </c>
      <c r="C1081" s="180">
        <v>34349083</v>
      </c>
      <c r="D1081" s="180" t="s">
        <v>1677</v>
      </c>
      <c r="E1081" s="180" t="s">
        <v>1381</v>
      </c>
      <c r="F1081" s="181">
        <v>43647</v>
      </c>
      <c r="G1081" s="181">
        <v>43738</v>
      </c>
      <c r="H1081" s="182">
        <v>76513</v>
      </c>
      <c r="I1081" s="183">
        <v>0.57999999999999996</v>
      </c>
      <c r="J1081" s="183">
        <f t="shared" si="16"/>
        <v>44.38</v>
      </c>
    </row>
    <row r="1082" spans="2:10" x14ac:dyDescent="0.25">
      <c r="B1082" s="179">
        <v>1054</v>
      </c>
      <c r="C1082" s="180">
        <v>34349083</v>
      </c>
      <c r="D1082" s="180" t="s">
        <v>1677</v>
      </c>
      <c r="E1082" s="180" t="s">
        <v>1385</v>
      </c>
      <c r="F1082" s="181">
        <v>43647</v>
      </c>
      <c r="G1082" s="181">
        <v>43738</v>
      </c>
      <c r="H1082" s="182">
        <v>261282</v>
      </c>
      <c r="I1082" s="183">
        <v>0.57999999999999996</v>
      </c>
      <c r="J1082" s="183">
        <f t="shared" si="16"/>
        <v>151.54</v>
      </c>
    </row>
    <row r="1083" spans="2:10" x14ac:dyDescent="0.25">
      <c r="B1083" s="179">
        <v>1055</v>
      </c>
      <c r="C1083" s="180">
        <v>34349083</v>
      </c>
      <c r="D1083" s="180" t="s">
        <v>1677</v>
      </c>
      <c r="E1083" s="180" t="s">
        <v>1372</v>
      </c>
      <c r="F1083" s="181">
        <v>43647</v>
      </c>
      <c r="G1083" s="181">
        <v>43738</v>
      </c>
      <c r="H1083" s="182">
        <v>4881</v>
      </c>
      <c r="I1083" s="183">
        <v>0.57999999999999996</v>
      </c>
      <c r="J1083" s="183">
        <f t="shared" si="16"/>
        <v>2.83</v>
      </c>
    </row>
    <row r="1084" spans="2:10" x14ac:dyDescent="0.25">
      <c r="B1084" s="179">
        <v>1056</v>
      </c>
      <c r="C1084" s="180">
        <v>34349083</v>
      </c>
      <c r="D1084" s="180" t="s">
        <v>1677</v>
      </c>
      <c r="E1084" s="180" t="s">
        <v>1386</v>
      </c>
      <c r="F1084" s="181">
        <v>43647</v>
      </c>
      <c r="G1084" s="181">
        <v>43738</v>
      </c>
      <c r="H1084" s="182">
        <v>291778</v>
      </c>
      <c r="I1084" s="183">
        <v>0.57999999999999996</v>
      </c>
      <c r="J1084" s="183">
        <f t="shared" si="16"/>
        <v>169.23</v>
      </c>
    </row>
    <row r="1085" spans="2:10" x14ac:dyDescent="0.25">
      <c r="B1085" s="179">
        <v>1057</v>
      </c>
      <c r="C1085" s="180">
        <v>34349119</v>
      </c>
      <c r="D1085" s="180" t="s">
        <v>1678</v>
      </c>
      <c r="E1085" s="180" t="s">
        <v>1379</v>
      </c>
      <c r="F1085" s="181">
        <v>43647</v>
      </c>
      <c r="G1085" s="181">
        <v>43736</v>
      </c>
      <c r="H1085" s="182">
        <v>413066</v>
      </c>
      <c r="I1085" s="183">
        <v>0.57999999999999996</v>
      </c>
      <c r="J1085" s="183">
        <f t="shared" si="16"/>
        <v>239.58</v>
      </c>
    </row>
    <row r="1086" spans="2:10" x14ac:dyDescent="0.25">
      <c r="B1086" s="179">
        <v>1058</v>
      </c>
      <c r="C1086" s="180">
        <v>34349119</v>
      </c>
      <c r="D1086" s="180" t="s">
        <v>1678</v>
      </c>
      <c r="E1086" s="180" t="s">
        <v>1380</v>
      </c>
      <c r="F1086" s="181">
        <v>43647</v>
      </c>
      <c r="G1086" s="181">
        <v>43736</v>
      </c>
      <c r="H1086" s="182">
        <v>103908</v>
      </c>
      <c r="I1086" s="183">
        <v>0.57999999999999996</v>
      </c>
      <c r="J1086" s="183">
        <f t="shared" si="16"/>
        <v>60.27</v>
      </c>
    </row>
    <row r="1087" spans="2:10" x14ac:dyDescent="0.25">
      <c r="B1087" s="179">
        <v>1059</v>
      </c>
      <c r="C1087" s="180">
        <v>34349186</v>
      </c>
      <c r="D1087" s="180" t="s">
        <v>1679</v>
      </c>
      <c r="E1087" s="180" t="s">
        <v>1374</v>
      </c>
      <c r="F1087" s="181">
        <v>43647</v>
      </c>
      <c r="G1087" s="181">
        <v>43738</v>
      </c>
      <c r="H1087" s="182">
        <v>425912</v>
      </c>
      <c r="I1087" s="183">
        <v>0.57999999999999996</v>
      </c>
      <c r="J1087" s="183">
        <f t="shared" si="16"/>
        <v>247.03</v>
      </c>
    </row>
    <row r="1088" spans="2:10" x14ac:dyDescent="0.25">
      <c r="B1088" s="179">
        <v>1060</v>
      </c>
      <c r="C1088" s="180">
        <v>34349186</v>
      </c>
      <c r="D1088" s="180" t="s">
        <v>1679</v>
      </c>
      <c r="E1088" s="180" t="s">
        <v>1376</v>
      </c>
      <c r="F1088" s="181">
        <v>43647</v>
      </c>
      <c r="G1088" s="181">
        <v>43738</v>
      </c>
      <c r="H1088" s="182">
        <v>143314</v>
      </c>
      <c r="I1088" s="183">
        <v>0.57999999999999996</v>
      </c>
      <c r="J1088" s="183">
        <f t="shared" si="16"/>
        <v>83.12</v>
      </c>
    </row>
    <row r="1089" spans="2:10" x14ac:dyDescent="0.25">
      <c r="B1089" s="179">
        <v>1061</v>
      </c>
      <c r="C1089" s="180">
        <v>34349186</v>
      </c>
      <c r="D1089" s="180" t="s">
        <v>1679</v>
      </c>
      <c r="E1089" s="180" t="s">
        <v>1379</v>
      </c>
      <c r="F1089" s="181">
        <v>43647</v>
      </c>
      <c r="G1089" s="181">
        <v>43738</v>
      </c>
      <c r="H1089" s="182">
        <v>59222</v>
      </c>
      <c r="I1089" s="183">
        <v>0.57999999999999996</v>
      </c>
      <c r="J1089" s="183">
        <f t="shared" si="16"/>
        <v>34.35</v>
      </c>
    </row>
    <row r="1090" spans="2:10" x14ac:dyDescent="0.25">
      <c r="B1090" s="179">
        <v>1062</v>
      </c>
      <c r="C1090" s="180">
        <v>34349186</v>
      </c>
      <c r="D1090" s="180" t="s">
        <v>1679</v>
      </c>
      <c r="E1090" s="180" t="s">
        <v>1380</v>
      </c>
      <c r="F1090" s="181">
        <v>43647</v>
      </c>
      <c r="G1090" s="181">
        <v>43738</v>
      </c>
      <c r="H1090" s="182">
        <v>7731</v>
      </c>
      <c r="I1090" s="183">
        <v>0.57999999999999996</v>
      </c>
      <c r="J1090" s="183">
        <f t="shared" si="16"/>
        <v>4.4800000000000004</v>
      </c>
    </row>
    <row r="1091" spans="2:10" x14ac:dyDescent="0.25">
      <c r="B1091" s="179">
        <v>1063</v>
      </c>
      <c r="C1091" s="180">
        <v>34349186</v>
      </c>
      <c r="D1091" s="180" t="s">
        <v>1679</v>
      </c>
      <c r="E1091" s="180" t="s">
        <v>1386</v>
      </c>
      <c r="F1091" s="181">
        <v>43647</v>
      </c>
      <c r="G1091" s="181">
        <v>43738</v>
      </c>
      <c r="H1091" s="182">
        <v>456255</v>
      </c>
      <c r="I1091" s="183">
        <v>0.57999999999999996</v>
      </c>
      <c r="J1091" s="183">
        <f t="shared" si="16"/>
        <v>264.63</v>
      </c>
    </row>
    <row r="1092" spans="2:10" x14ac:dyDescent="0.25">
      <c r="B1092" s="179">
        <v>1064</v>
      </c>
      <c r="C1092" s="180">
        <v>34349221</v>
      </c>
      <c r="D1092" s="180" t="s">
        <v>1680</v>
      </c>
      <c r="E1092" s="180" t="s">
        <v>1374</v>
      </c>
      <c r="F1092" s="181">
        <v>43647</v>
      </c>
      <c r="G1092" s="181">
        <v>43702</v>
      </c>
      <c r="H1092" s="182">
        <v>204561</v>
      </c>
      <c r="I1092" s="183">
        <v>0.57999999999999996</v>
      </c>
      <c r="J1092" s="183">
        <f t="shared" si="16"/>
        <v>118.65</v>
      </c>
    </row>
    <row r="1093" spans="2:10" x14ac:dyDescent="0.25">
      <c r="B1093" s="179">
        <v>1065</v>
      </c>
      <c r="C1093" s="180">
        <v>34349221</v>
      </c>
      <c r="D1093" s="180" t="s">
        <v>1680</v>
      </c>
      <c r="E1093" s="180" t="s">
        <v>1376</v>
      </c>
      <c r="F1093" s="181">
        <v>43647</v>
      </c>
      <c r="G1093" s="181">
        <v>43702</v>
      </c>
      <c r="H1093" s="182">
        <v>66743</v>
      </c>
      <c r="I1093" s="183">
        <v>0.57999999999999996</v>
      </c>
      <c r="J1093" s="183">
        <f t="shared" si="16"/>
        <v>38.71</v>
      </c>
    </row>
    <row r="1094" spans="2:10" x14ac:dyDescent="0.25">
      <c r="B1094" s="179">
        <v>1066</v>
      </c>
      <c r="C1094" s="180">
        <v>34349221</v>
      </c>
      <c r="D1094" s="180" t="s">
        <v>1680</v>
      </c>
      <c r="E1094" s="180" t="s">
        <v>1381</v>
      </c>
      <c r="F1094" s="181">
        <v>43647</v>
      </c>
      <c r="G1094" s="181">
        <v>43702</v>
      </c>
      <c r="H1094" s="182">
        <v>44787</v>
      </c>
      <c r="I1094" s="183">
        <v>0.57999999999999996</v>
      </c>
      <c r="J1094" s="183">
        <f t="shared" si="16"/>
        <v>25.98</v>
      </c>
    </row>
    <row r="1095" spans="2:10" x14ac:dyDescent="0.25">
      <c r="B1095" s="179">
        <v>1067</v>
      </c>
      <c r="C1095" s="180">
        <v>34349221</v>
      </c>
      <c r="D1095" s="180" t="s">
        <v>1680</v>
      </c>
      <c r="E1095" s="180" t="s">
        <v>1385</v>
      </c>
      <c r="F1095" s="181">
        <v>43647</v>
      </c>
      <c r="G1095" s="181">
        <v>43702</v>
      </c>
      <c r="H1095" s="182">
        <v>173429</v>
      </c>
      <c r="I1095" s="183">
        <v>0.57999999999999996</v>
      </c>
      <c r="J1095" s="183">
        <f t="shared" si="16"/>
        <v>100.59</v>
      </c>
    </row>
    <row r="1096" spans="2:10" x14ac:dyDescent="0.25">
      <c r="B1096" s="179">
        <v>1068</v>
      </c>
      <c r="C1096" s="180">
        <v>34349221</v>
      </c>
      <c r="D1096" s="180" t="s">
        <v>1680</v>
      </c>
      <c r="E1096" s="180" t="s">
        <v>1386</v>
      </c>
      <c r="F1096" s="181">
        <v>43647</v>
      </c>
      <c r="G1096" s="181">
        <v>43702</v>
      </c>
      <c r="H1096" s="182">
        <v>234872</v>
      </c>
      <c r="I1096" s="183">
        <v>0.57999999999999996</v>
      </c>
      <c r="J1096" s="183">
        <f t="shared" si="16"/>
        <v>136.22999999999999</v>
      </c>
    </row>
    <row r="1097" spans="2:10" x14ac:dyDescent="0.25">
      <c r="B1097" s="179">
        <v>1069</v>
      </c>
      <c r="C1097" s="180">
        <v>34349380</v>
      </c>
      <c r="D1097" s="180" t="s">
        <v>1681</v>
      </c>
      <c r="E1097" s="180" t="s">
        <v>1379</v>
      </c>
      <c r="F1097" s="181">
        <v>43647</v>
      </c>
      <c r="G1097" s="181">
        <v>43737</v>
      </c>
      <c r="H1097" s="182">
        <v>1423588</v>
      </c>
      <c r="I1097" s="183">
        <v>0.57999999999999996</v>
      </c>
      <c r="J1097" s="183">
        <f t="shared" si="16"/>
        <v>825.68</v>
      </c>
    </row>
    <row r="1098" spans="2:10" x14ac:dyDescent="0.25">
      <c r="B1098" s="179">
        <v>1070</v>
      </c>
      <c r="C1098" s="180">
        <v>34349380</v>
      </c>
      <c r="D1098" s="180" t="s">
        <v>1681</v>
      </c>
      <c r="E1098" s="180" t="s">
        <v>1380</v>
      </c>
      <c r="F1098" s="181">
        <v>43647</v>
      </c>
      <c r="G1098" s="181">
        <v>43737</v>
      </c>
      <c r="H1098" s="182">
        <v>247533</v>
      </c>
      <c r="I1098" s="183">
        <v>0.57999999999999996</v>
      </c>
      <c r="J1098" s="183">
        <f t="shared" si="16"/>
        <v>143.57</v>
      </c>
    </row>
    <row r="1099" spans="2:10" x14ac:dyDescent="0.25">
      <c r="B1099" s="179">
        <v>1071</v>
      </c>
      <c r="C1099" s="180">
        <v>34349921</v>
      </c>
      <c r="D1099" s="180" t="s">
        <v>1682</v>
      </c>
      <c r="E1099" s="180" t="s">
        <v>1379</v>
      </c>
      <c r="F1099" s="181">
        <v>43647</v>
      </c>
      <c r="G1099" s="181">
        <v>43730</v>
      </c>
      <c r="H1099" s="182">
        <v>258554</v>
      </c>
      <c r="I1099" s="183">
        <v>0.57999999999999996</v>
      </c>
      <c r="J1099" s="183">
        <f t="shared" si="16"/>
        <v>149.96</v>
      </c>
    </row>
    <row r="1100" spans="2:10" x14ac:dyDescent="0.25">
      <c r="B1100" s="179">
        <v>1072</v>
      </c>
      <c r="C1100" s="180">
        <v>34349921</v>
      </c>
      <c r="D1100" s="180" t="s">
        <v>1682</v>
      </c>
      <c r="E1100" s="180" t="s">
        <v>1380</v>
      </c>
      <c r="F1100" s="181">
        <v>43647</v>
      </c>
      <c r="G1100" s="181">
        <v>43730</v>
      </c>
      <c r="H1100" s="182">
        <v>41310</v>
      </c>
      <c r="I1100" s="183">
        <v>0.57999999999999996</v>
      </c>
      <c r="J1100" s="183">
        <f t="shared" si="16"/>
        <v>23.96</v>
      </c>
    </row>
    <row r="1101" spans="2:10" x14ac:dyDescent="0.25">
      <c r="B1101" s="179">
        <v>1073</v>
      </c>
      <c r="C1101" s="180">
        <v>34356088</v>
      </c>
      <c r="D1101" s="180" t="s">
        <v>1683</v>
      </c>
      <c r="E1101" s="180" t="s">
        <v>1374</v>
      </c>
      <c r="F1101" s="181">
        <v>43636</v>
      </c>
      <c r="G1101" s="181">
        <v>43688</v>
      </c>
      <c r="H1101" s="182">
        <v>325579</v>
      </c>
      <c r="I1101" s="183">
        <v>0.57999999999999996</v>
      </c>
      <c r="J1101" s="183">
        <f t="shared" si="16"/>
        <v>188.84</v>
      </c>
    </row>
    <row r="1102" spans="2:10" x14ac:dyDescent="0.25">
      <c r="B1102" s="179">
        <v>1074</v>
      </c>
      <c r="C1102" s="180">
        <v>34356088</v>
      </c>
      <c r="D1102" s="180" t="s">
        <v>1683</v>
      </c>
      <c r="E1102" s="180" t="s">
        <v>1383</v>
      </c>
      <c r="F1102" s="181">
        <v>43636</v>
      </c>
      <c r="G1102" s="181">
        <v>43688</v>
      </c>
      <c r="H1102" s="182">
        <v>17500</v>
      </c>
      <c r="I1102" s="183">
        <v>0.57999999999999996</v>
      </c>
      <c r="J1102" s="183">
        <f t="shared" si="16"/>
        <v>10.15</v>
      </c>
    </row>
    <row r="1103" spans="2:10" x14ac:dyDescent="0.25">
      <c r="B1103" s="179">
        <v>1075</v>
      </c>
      <c r="C1103" s="180">
        <v>34356088</v>
      </c>
      <c r="D1103" s="180" t="s">
        <v>1683</v>
      </c>
      <c r="E1103" s="180" t="s">
        <v>1376</v>
      </c>
      <c r="F1103" s="181">
        <v>43636</v>
      </c>
      <c r="G1103" s="181">
        <v>43688</v>
      </c>
      <c r="H1103" s="182">
        <v>81855</v>
      </c>
      <c r="I1103" s="183">
        <v>0.57999999999999996</v>
      </c>
      <c r="J1103" s="183">
        <f t="shared" si="16"/>
        <v>47.48</v>
      </c>
    </row>
    <row r="1104" spans="2:10" x14ac:dyDescent="0.25">
      <c r="B1104" s="179">
        <v>1076</v>
      </c>
      <c r="C1104" s="180">
        <v>34356088</v>
      </c>
      <c r="D1104" s="180" t="s">
        <v>1683</v>
      </c>
      <c r="E1104" s="180" t="s">
        <v>1384</v>
      </c>
      <c r="F1104" s="181">
        <v>43636</v>
      </c>
      <c r="G1104" s="181">
        <v>43688</v>
      </c>
      <c r="H1104" s="182">
        <v>3041</v>
      </c>
      <c r="I1104" s="183">
        <v>0.57999999999999996</v>
      </c>
      <c r="J1104" s="183">
        <f t="shared" si="16"/>
        <v>1.76</v>
      </c>
    </row>
    <row r="1105" spans="2:10" x14ac:dyDescent="0.25">
      <c r="B1105" s="179">
        <v>1077</v>
      </c>
      <c r="C1105" s="180">
        <v>34356088</v>
      </c>
      <c r="D1105" s="180" t="s">
        <v>1683</v>
      </c>
      <c r="E1105" s="180" t="s">
        <v>1378</v>
      </c>
      <c r="F1105" s="181">
        <v>43636</v>
      </c>
      <c r="G1105" s="181">
        <v>43688</v>
      </c>
      <c r="H1105" s="182">
        <v>3824</v>
      </c>
      <c r="I1105" s="183">
        <v>0.57999999999999996</v>
      </c>
      <c r="J1105" s="183">
        <f t="shared" si="16"/>
        <v>2.2200000000000002</v>
      </c>
    </row>
    <row r="1106" spans="2:10" x14ac:dyDescent="0.25">
      <c r="B1106" s="179">
        <v>1078</v>
      </c>
      <c r="C1106" s="180">
        <v>34356088</v>
      </c>
      <c r="D1106" s="180" t="s">
        <v>1683</v>
      </c>
      <c r="E1106" s="180" t="s">
        <v>1379</v>
      </c>
      <c r="F1106" s="181">
        <v>43636</v>
      </c>
      <c r="G1106" s="181">
        <v>43688</v>
      </c>
      <c r="H1106" s="182">
        <v>317447</v>
      </c>
      <c r="I1106" s="183">
        <v>0.57999999999999996</v>
      </c>
      <c r="J1106" s="183">
        <f t="shared" si="16"/>
        <v>184.12</v>
      </c>
    </row>
    <row r="1107" spans="2:10" x14ac:dyDescent="0.25">
      <c r="B1107" s="179">
        <v>1079</v>
      </c>
      <c r="C1107" s="180">
        <v>34356088</v>
      </c>
      <c r="D1107" s="180" t="s">
        <v>1683</v>
      </c>
      <c r="E1107" s="180" t="s">
        <v>1380</v>
      </c>
      <c r="F1107" s="181">
        <v>43636</v>
      </c>
      <c r="G1107" s="181">
        <v>43688</v>
      </c>
      <c r="H1107" s="182">
        <v>49868</v>
      </c>
      <c r="I1107" s="183">
        <v>0.57999999999999996</v>
      </c>
      <c r="J1107" s="183">
        <f t="shared" si="16"/>
        <v>28.92</v>
      </c>
    </row>
    <row r="1108" spans="2:10" x14ac:dyDescent="0.25">
      <c r="B1108" s="179">
        <v>1080</v>
      </c>
      <c r="C1108" s="180">
        <v>34356088</v>
      </c>
      <c r="D1108" s="180" t="s">
        <v>1683</v>
      </c>
      <c r="E1108" s="180" t="s">
        <v>1399</v>
      </c>
      <c r="F1108" s="181">
        <v>43636</v>
      </c>
      <c r="G1108" s="181">
        <v>43688</v>
      </c>
      <c r="H1108" s="182">
        <v>13127</v>
      </c>
      <c r="I1108" s="183">
        <v>0.57999999999999996</v>
      </c>
      <c r="J1108" s="183">
        <f t="shared" si="16"/>
        <v>7.61</v>
      </c>
    </row>
    <row r="1109" spans="2:10" x14ac:dyDescent="0.25">
      <c r="B1109" s="179">
        <v>1081</v>
      </c>
      <c r="C1109" s="180">
        <v>34356088</v>
      </c>
      <c r="D1109" s="180" t="s">
        <v>1683</v>
      </c>
      <c r="E1109" s="180" t="s">
        <v>1371</v>
      </c>
      <c r="F1109" s="181">
        <v>43636</v>
      </c>
      <c r="G1109" s="181">
        <v>43688</v>
      </c>
      <c r="H1109" s="182">
        <v>1357</v>
      </c>
      <c r="I1109" s="183">
        <v>0.57999999999999996</v>
      </c>
      <c r="J1109" s="183">
        <f t="shared" si="16"/>
        <v>0.79</v>
      </c>
    </row>
    <row r="1110" spans="2:10" x14ac:dyDescent="0.25">
      <c r="B1110" s="179">
        <v>1082</v>
      </c>
      <c r="C1110" s="180">
        <v>34356088</v>
      </c>
      <c r="D1110" s="180" t="s">
        <v>1683</v>
      </c>
      <c r="E1110" s="180" t="s">
        <v>1381</v>
      </c>
      <c r="F1110" s="181">
        <v>43636</v>
      </c>
      <c r="G1110" s="181">
        <v>43688</v>
      </c>
      <c r="H1110" s="182">
        <v>51613</v>
      </c>
      <c r="I1110" s="183">
        <v>0.57999999999999996</v>
      </c>
      <c r="J1110" s="183">
        <f t="shared" si="16"/>
        <v>29.94</v>
      </c>
    </row>
    <row r="1111" spans="2:10" x14ac:dyDescent="0.25">
      <c r="B1111" s="179">
        <v>1083</v>
      </c>
      <c r="C1111" s="180">
        <v>34356088</v>
      </c>
      <c r="D1111" s="180" t="s">
        <v>1683</v>
      </c>
      <c r="E1111" s="180" t="s">
        <v>1385</v>
      </c>
      <c r="F1111" s="181">
        <v>43636</v>
      </c>
      <c r="G1111" s="181">
        <v>43688</v>
      </c>
      <c r="H1111" s="182">
        <v>208477</v>
      </c>
      <c r="I1111" s="183">
        <v>0.57999999999999996</v>
      </c>
      <c r="J1111" s="183">
        <f t="shared" si="16"/>
        <v>120.92</v>
      </c>
    </row>
    <row r="1112" spans="2:10" x14ac:dyDescent="0.25">
      <c r="B1112" s="179">
        <v>1084</v>
      </c>
      <c r="C1112" s="180">
        <v>34356088</v>
      </c>
      <c r="D1112" s="180" t="s">
        <v>1683</v>
      </c>
      <c r="E1112" s="180" t="s">
        <v>1372</v>
      </c>
      <c r="F1112" s="181">
        <v>43636</v>
      </c>
      <c r="G1112" s="181">
        <v>43688</v>
      </c>
      <c r="H1112" s="182">
        <v>11610</v>
      </c>
      <c r="I1112" s="183">
        <v>0.57999999999999996</v>
      </c>
      <c r="J1112" s="183">
        <f t="shared" si="16"/>
        <v>6.73</v>
      </c>
    </row>
    <row r="1113" spans="2:10" x14ac:dyDescent="0.25">
      <c r="B1113" s="179">
        <v>1085</v>
      </c>
      <c r="C1113" s="180">
        <v>34356088</v>
      </c>
      <c r="D1113" s="180" t="s">
        <v>1683</v>
      </c>
      <c r="E1113" s="180" t="s">
        <v>1386</v>
      </c>
      <c r="F1113" s="181">
        <v>43636</v>
      </c>
      <c r="G1113" s="181">
        <v>43688</v>
      </c>
      <c r="H1113" s="182">
        <v>292602</v>
      </c>
      <c r="I1113" s="183">
        <v>0.57999999999999996</v>
      </c>
      <c r="J1113" s="183">
        <f t="shared" si="16"/>
        <v>169.71</v>
      </c>
    </row>
    <row r="1114" spans="2:10" x14ac:dyDescent="0.25">
      <c r="B1114" s="179">
        <v>1086</v>
      </c>
      <c r="C1114" s="180">
        <v>34357237</v>
      </c>
      <c r="D1114" s="180" t="s">
        <v>1684</v>
      </c>
      <c r="E1114" s="180" t="s">
        <v>1374</v>
      </c>
      <c r="F1114" s="181">
        <v>43645</v>
      </c>
      <c r="G1114" s="181">
        <v>43735</v>
      </c>
      <c r="H1114" s="182">
        <v>103669</v>
      </c>
      <c r="I1114" s="183">
        <v>0.57999999999999996</v>
      </c>
      <c r="J1114" s="183">
        <f t="shared" si="16"/>
        <v>60.13</v>
      </c>
    </row>
    <row r="1115" spans="2:10" x14ac:dyDescent="0.25">
      <c r="B1115" s="179">
        <v>1087</v>
      </c>
      <c r="C1115" s="180">
        <v>34357237</v>
      </c>
      <c r="D1115" s="180" t="s">
        <v>1684</v>
      </c>
      <c r="E1115" s="180" t="s">
        <v>1383</v>
      </c>
      <c r="F1115" s="181">
        <v>43645</v>
      </c>
      <c r="G1115" s="181">
        <v>43735</v>
      </c>
      <c r="H1115" s="182">
        <v>3922</v>
      </c>
      <c r="I1115" s="183">
        <v>0.57999999999999996</v>
      </c>
      <c r="J1115" s="183">
        <f t="shared" si="16"/>
        <v>2.27</v>
      </c>
    </row>
    <row r="1116" spans="2:10" x14ac:dyDescent="0.25">
      <c r="B1116" s="179">
        <v>1088</v>
      </c>
      <c r="C1116" s="180">
        <v>34357237</v>
      </c>
      <c r="D1116" s="180" t="s">
        <v>1684</v>
      </c>
      <c r="E1116" s="180" t="s">
        <v>1376</v>
      </c>
      <c r="F1116" s="181">
        <v>43645</v>
      </c>
      <c r="G1116" s="181">
        <v>43735</v>
      </c>
      <c r="H1116" s="182">
        <v>26292</v>
      </c>
      <c r="I1116" s="183">
        <v>0.57999999999999996</v>
      </c>
      <c r="J1116" s="183">
        <f t="shared" ref="J1116:J1179" si="17">ROUND(H1116*(I1116/1000),2)</f>
        <v>15.25</v>
      </c>
    </row>
    <row r="1117" spans="2:10" x14ac:dyDescent="0.25">
      <c r="B1117" s="179">
        <v>1089</v>
      </c>
      <c r="C1117" s="180">
        <v>34357237</v>
      </c>
      <c r="D1117" s="180" t="s">
        <v>1684</v>
      </c>
      <c r="E1117" s="180" t="s">
        <v>1378</v>
      </c>
      <c r="F1117" s="181">
        <v>43645</v>
      </c>
      <c r="G1117" s="181">
        <v>43735</v>
      </c>
      <c r="H1117" s="182">
        <v>369</v>
      </c>
      <c r="I1117" s="183">
        <v>0.57999999999999996</v>
      </c>
      <c r="J1117" s="183">
        <f t="shared" si="17"/>
        <v>0.21</v>
      </c>
    </row>
    <row r="1118" spans="2:10" x14ac:dyDescent="0.25">
      <c r="B1118" s="179">
        <v>1090</v>
      </c>
      <c r="C1118" s="180">
        <v>34357237</v>
      </c>
      <c r="D1118" s="180" t="s">
        <v>1684</v>
      </c>
      <c r="E1118" s="180" t="s">
        <v>1379</v>
      </c>
      <c r="F1118" s="181">
        <v>43645</v>
      </c>
      <c r="G1118" s="181">
        <v>43735</v>
      </c>
      <c r="H1118" s="182">
        <v>18843</v>
      </c>
      <c r="I1118" s="183">
        <v>0.57999999999999996</v>
      </c>
      <c r="J1118" s="183">
        <f t="shared" si="17"/>
        <v>10.93</v>
      </c>
    </row>
    <row r="1119" spans="2:10" x14ac:dyDescent="0.25">
      <c r="B1119" s="179">
        <v>1091</v>
      </c>
      <c r="C1119" s="180">
        <v>34357237</v>
      </c>
      <c r="D1119" s="180" t="s">
        <v>1684</v>
      </c>
      <c r="E1119" s="180" t="s">
        <v>1380</v>
      </c>
      <c r="F1119" s="181">
        <v>43645</v>
      </c>
      <c r="G1119" s="181">
        <v>43735</v>
      </c>
      <c r="H1119" s="182">
        <v>3706</v>
      </c>
      <c r="I1119" s="183">
        <v>0.57999999999999996</v>
      </c>
      <c r="J1119" s="183">
        <f t="shared" si="17"/>
        <v>2.15</v>
      </c>
    </row>
    <row r="1120" spans="2:10" x14ac:dyDescent="0.25">
      <c r="B1120" s="179">
        <v>1092</v>
      </c>
      <c r="C1120" s="180">
        <v>34357237</v>
      </c>
      <c r="D1120" s="180" t="s">
        <v>1684</v>
      </c>
      <c r="E1120" s="180" t="s">
        <v>1371</v>
      </c>
      <c r="F1120" s="181">
        <v>43645</v>
      </c>
      <c r="G1120" s="181">
        <v>43735</v>
      </c>
      <c r="H1120" s="182">
        <v>1347</v>
      </c>
      <c r="I1120" s="183">
        <v>0.57999999999999996</v>
      </c>
      <c r="J1120" s="183">
        <f t="shared" si="17"/>
        <v>0.78</v>
      </c>
    </row>
    <row r="1121" spans="2:10" x14ac:dyDescent="0.25">
      <c r="B1121" s="179">
        <v>1093</v>
      </c>
      <c r="C1121" s="180">
        <v>34357237</v>
      </c>
      <c r="D1121" s="180" t="s">
        <v>1684</v>
      </c>
      <c r="E1121" s="180" t="s">
        <v>1381</v>
      </c>
      <c r="F1121" s="181">
        <v>43645</v>
      </c>
      <c r="G1121" s="181">
        <v>43735</v>
      </c>
      <c r="H1121" s="182">
        <v>20032</v>
      </c>
      <c r="I1121" s="183">
        <v>0.57999999999999996</v>
      </c>
      <c r="J1121" s="183">
        <f t="shared" si="17"/>
        <v>11.62</v>
      </c>
    </row>
    <row r="1122" spans="2:10" x14ac:dyDescent="0.25">
      <c r="B1122" s="179">
        <v>1094</v>
      </c>
      <c r="C1122" s="180">
        <v>34357237</v>
      </c>
      <c r="D1122" s="180" t="s">
        <v>1684</v>
      </c>
      <c r="E1122" s="180" t="s">
        <v>1385</v>
      </c>
      <c r="F1122" s="181">
        <v>43645</v>
      </c>
      <c r="G1122" s="181">
        <v>43735</v>
      </c>
      <c r="H1122" s="182">
        <v>88581</v>
      </c>
      <c r="I1122" s="183">
        <v>0.57999999999999996</v>
      </c>
      <c r="J1122" s="183">
        <f t="shared" si="17"/>
        <v>51.38</v>
      </c>
    </row>
    <row r="1123" spans="2:10" x14ac:dyDescent="0.25">
      <c r="B1123" s="179">
        <v>1095</v>
      </c>
      <c r="C1123" s="180">
        <v>34357237</v>
      </c>
      <c r="D1123" s="180" t="s">
        <v>1684</v>
      </c>
      <c r="E1123" s="180" t="s">
        <v>1386</v>
      </c>
      <c r="F1123" s="181">
        <v>43645</v>
      </c>
      <c r="G1123" s="181">
        <v>43735</v>
      </c>
      <c r="H1123" s="182">
        <v>116766</v>
      </c>
      <c r="I1123" s="183">
        <v>0.57999999999999996</v>
      </c>
      <c r="J1123" s="183">
        <f t="shared" si="17"/>
        <v>67.72</v>
      </c>
    </row>
    <row r="1124" spans="2:10" x14ac:dyDescent="0.25">
      <c r="B1124" s="179">
        <v>1096</v>
      </c>
      <c r="C1124" s="180">
        <v>34357243</v>
      </c>
      <c r="D1124" s="180" t="s">
        <v>1685</v>
      </c>
      <c r="E1124" s="180" t="s">
        <v>1379</v>
      </c>
      <c r="F1124" s="181">
        <v>43645</v>
      </c>
      <c r="G1124" s="181">
        <v>43735</v>
      </c>
      <c r="H1124" s="182">
        <v>311253</v>
      </c>
      <c r="I1124" s="183">
        <v>0.57999999999999996</v>
      </c>
      <c r="J1124" s="183">
        <f t="shared" si="17"/>
        <v>180.53</v>
      </c>
    </row>
    <row r="1125" spans="2:10" x14ac:dyDescent="0.25">
      <c r="B1125" s="179">
        <v>1097</v>
      </c>
      <c r="C1125" s="180">
        <v>34357243</v>
      </c>
      <c r="D1125" s="180" t="s">
        <v>1685</v>
      </c>
      <c r="E1125" s="180" t="s">
        <v>1380</v>
      </c>
      <c r="F1125" s="181">
        <v>43645</v>
      </c>
      <c r="G1125" s="181">
        <v>43735</v>
      </c>
      <c r="H1125" s="182">
        <v>42898</v>
      </c>
      <c r="I1125" s="183">
        <v>0.57999999999999996</v>
      </c>
      <c r="J1125" s="183">
        <f t="shared" si="17"/>
        <v>24.88</v>
      </c>
    </row>
    <row r="1126" spans="2:10" x14ac:dyDescent="0.25">
      <c r="B1126" s="179">
        <v>1098</v>
      </c>
      <c r="C1126" s="180">
        <v>34357274</v>
      </c>
      <c r="D1126" s="180" t="s">
        <v>1686</v>
      </c>
      <c r="E1126" s="180" t="s">
        <v>1374</v>
      </c>
      <c r="F1126" s="181">
        <v>43655</v>
      </c>
      <c r="G1126" s="181">
        <v>43670</v>
      </c>
      <c r="H1126" s="182">
        <v>291250</v>
      </c>
      <c r="I1126" s="183">
        <v>0.57999999999999996</v>
      </c>
      <c r="J1126" s="183">
        <f t="shared" si="17"/>
        <v>168.93</v>
      </c>
    </row>
    <row r="1127" spans="2:10" x14ac:dyDescent="0.25">
      <c r="B1127" s="179">
        <v>1099</v>
      </c>
      <c r="C1127" s="180">
        <v>34357274</v>
      </c>
      <c r="D1127" s="180" t="s">
        <v>1686</v>
      </c>
      <c r="E1127" s="180" t="s">
        <v>1376</v>
      </c>
      <c r="F1127" s="181">
        <v>43655</v>
      </c>
      <c r="G1127" s="181">
        <v>43670</v>
      </c>
      <c r="H1127" s="182">
        <v>96801</v>
      </c>
      <c r="I1127" s="183">
        <v>0.57999999999999996</v>
      </c>
      <c r="J1127" s="183">
        <f t="shared" si="17"/>
        <v>56.14</v>
      </c>
    </row>
    <row r="1128" spans="2:10" x14ac:dyDescent="0.25">
      <c r="B1128" s="179">
        <v>1100</v>
      </c>
      <c r="C1128" s="180">
        <v>34358232</v>
      </c>
      <c r="D1128" s="180" t="s">
        <v>1687</v>
      </c>
      <c r="E1128" s="180" t="s">
        <v>1379</v>
      </c>
      <c r="F1128" s="181">
        <v>43634</v>
      </c>
      <c r="G1128" s="181">
        <v>43646</v>
      </c>
      <c r="H1128" s="182">
        <v>3645</v>
      </c>
      <c r="I1128" s="183">
        <v>0.57999999999999996</v>
      </c>
      <c r="J1128" s="183">
        <f t="shared" si="17"/>
        <v>2.11</v>
      </c>
    </row>
    <row r="1129" spans="2:10" x14ac:dyDescent="0.25">
      <c r="B1129" s="179">
        <v>1101</v>
      </c>
      <c r="C1129" s="180">
        <v>34358232</v>
      </c>
      <c r="D1129" s="180" t="s">
        <v>1687</v>
      </c>
      <c r="E1129" s="180" t="s">
        <v>1380</v>
      </c>
      <c r="F1129" s="181">
        <v>43634</v>
      </c>
      <c r="G1129" s="181">
        <v>43646</v>
      </c>
      <c r="H1129" s="182">
        <v>328</v>
      </c>
      <c r="I1129" s="183">
        <v>0.57999999999999996</v>
      </c>
      <c r="J1129" s="183">
        <f t="shared" si="17"/>
        <v>0.19</v>
      </c>
    </row>
    <row r="1130" spans="2:10" x14ac:dyDescent="0.25">
      <c r="B1130" s="179">
        <v>1102</v>
      </c>
      <c r="C1130" s="180">
        <v>34373509</v>
      </c>
      <c r="D1130" s="180" t="s">
        <v>1688</v>
      </c>
      <c r="E1130" s="180" t="s">
        <v>1374</v>
      </c>
      <c r="F1130" s="181">
        <v>43675</v>
      </c>
      <c r="G1130" s="181">
        <v>43730</v>
      </c>
      <c r="H1130" s="182">
        <v>256227</v>
      </c>
      <c r="I1130" s="183">
        <v>0.57999999999999996</v>
      </c>
      <c r="J1130" s="183">
        <f t="shared" si="17"/>
        <v>148.61000000000001</v>
      </c>
    </row>
    <row r="1131" spans="2:10" x14ac:dyDescent="0.25">
      <c r="B1131" s="179">
        <v>1103</v>
      </c>
      <c r="C1131" s="180">
        <v>34373509</v>
      </c>
      <c r="D1131" s="180" t="s">
        <v>1688</v>
      </c>
      <c r="E1131" s="180" t="s">
        <v>1379</v>
      </c>
      <c r="F1131" s="181">
        <v>43675</v>
      </c>
      <c r="G1131" s="181">
        <v>43730</v>
      </c>
      <c r="H1131" s="182">
        <v>37244</v>
      </c>
      <c r="I1131" s="183">
        <v>0.57999999999999996</v>
      </c>
      <c r="J1131" s="183">
        <f t="shared" si="17"/>
        <v>21.6</v>
      </c>
    </row>
    <row r="1132" spans="2:10" x14ac:dyDescent="0.25">
      <c r="B1132" s="179">
        <v>1104</v>
      </c>
      <c r="C1132" s="180">
        <v>34373509</v>
      </c>
      <c r="D1132" s="180" t="s">
        <v>1688</v>
      </c>
      <c r="E1132" s="180" t="s">
        <v>1380</v>
      </c>
      <c r="F1132" s="181">
        <v>43675</v>
      </c>
      <c r="G1132" s="181">
        <v>43730</v>
      </c>
      <c r="H1132" s="182">
        <v>8198</v>
      </c>
      <c r="I1132" s="183">
        <v>0.57999999999999996</v>
      </c>
      <c r="J1132" s="183">
        <f t="shared" si="17"/>
        <v>4.75</v>
      </c>
    </row>
    <row r="1133" spans="2:10" x14ac:dyDescent="0.25">
      <c r="B1133" s="179">
        <v>1105</v>
      </c>
      <c r="C1133" s="180">
        <v>34373509</v>
      </c>
      <c r="D1133" s="180" t="s">
        <v>1688</v>
      </c>
      <c r="E1133" s="180" t="s">
        <v>1386</v>
      </c>
      <c r="F1133" s="181">
        <v>43675</v>
      </c>
      <c r="G1133" s="181">
        <v>43730</v>
      </c>
      <c r="H1133" s="182">
        <v>281136</v>
      </c>
      <c r="I1133" s="183">
        <v>0.57999999999999996</v>
      </c>
      <c r="J1133" s="183">
        <f t="shared" si="17"/>
        <v>163.06</v>
      </c>
    </row>
    <row r="1134" spans="2:10" x14ac:dyDescent="0.25">
      <c r="B1134" s="179">
        <v>1106</v>
      </c>
      <c r="C1134" s="180">
        <v>34373533</v>
      </c>
      <c r="D1134" s="180" t="s">
        <v>1689</v>
      </c>
      <c r="E1134" s="180" t="s">
        <v>1379</v>
      </c>
      <c r="F1134" s="181">
        <v>43647</v>
      </c>
      <c r="G1134" s="181">
        <v>43738</v>
      </c>
      <c r="H1134" s="182">
        <v>2159794</v>
      </c>
      <c r="I1134" s="183">
        <v>0.57999999999999996</v>
      </c>
      <c r="J1134" s="183">
        <f t="shared" si="17"/>
        <v>1252.68</v>
      </c>
    </row>
    <row r="1135" spans="2:10" x14ac:dyDescent="0.25">
      <c r="B1135" s="179">
        <v>1107</v>
      </c>
      <c r="C1135" s="180">
        <v>34373533</v>
      </c>
      <c r="D1135" s="180" t="s">
        <v>1689</v>
      </c>
      <c r="E1135" s="180" t="s">
        <v>1380</v>
      </c>
      <c r="F1135" s="181">
        <v>43647</v>
      </c>
      <c r="G1135" s="181">
        <v>43738</v>
      </c>
      <c r="H1135" s="182">
        <v>319064</v>
      </c>
      <c r="I1135" s="183">
        <v>0.57999999999999996</v>
      </c>
      <c r="J1135" s="183">
        <f t="shared" si="17"/>
        <v>185.06</v>
      </c>
    </row>
    <row r="1136" spans="2:10" x14ac:dyDescent="0.25">
      <c r="B1136" s="179">
        <v>1108</v>
      </c>
      <c r="C1136" s="180">
        <v>34389356</v>
      </c>
      <c r="D1136" s="180" t="s">
        <v>1690</v>
      </c>
      <c r="E1136" s="180" t="s">
        <v>1374</v>
      </c>
      <c r="F1136" s="181">
        <v>43640</v>
      </c>
      <c r="G1136" s="181">
        <v>43667</v>
      </c>
      <c r="H1136" s="182">
        <v>549242</v>
      </c>
      <c r="I1136" s="183">
        <v>0.57999999999999996</v>
      </c>
      <c r="J1136" s="183">
        <f t="shared" si="17"/>
        <v>318.56</v>
      </c>
    </row>
    <row r="1137" spans="2:10" x14ac:dyDescent="0.25">
      <c r="B1137" s="179">
        <v>1109</v>
      </c>
      <c r="C1137" s="180">
        <v>34389356</v>
      </c>
      <c r="D1137" s="180" t="s">
        <v>1690</v>
      </c>
      <c r="E1137" s="180" t="s">
        <v>1376</v>
      </c>
      <c r="F1137" s="181">
        <v>43640</v>
      </c>
      <c r="G1137" s="181">
        <v>43667</v>
      </c>
      <c r="H1137" s="182">
        <v>201117</v>
      </c>
      <c r="I1137" s="183">
        <v>0.57999999999999996</v>
      </c>
      <c r="J1137" s="183">
        <f t="shared" si="17"/>
        <v>116.65</v>
      </c>
    </row>
    <row r="1138" spans="2:10" x14ac:dyDescent="0.25">
      <c r="B1138" s="179">
        <v>1110</v>
      </c>
      <c r="C1138" s="180">
        <v>34389356</v>
      </c>
      <c r="D1138" s="180" t="s">
        <v>1690</v>
      </c>
      <c r="E1138" s="180" t="s">
        <v>1379</v>
      </c>
      <c r="F1138" s="181">
        <v>43640</v>
      </c>
      <c r="G1138" s="181">
        <v>43667</v>
      </c>
      <c r="H1138" s="182">
        <v>856077</v>
      </c>
      <c r="I1138" s="183">
        <v>0.57999999999999996</v>
      </c>
      <c r="J1138" s="183">
        <f t="shared" si="17"/>
        <v>496.52</v>
      </c>
    </row>
    <row r="1139" spans="2:10" x14ac:dyDescent="0.25">
      <c r="B1139" s="179">
        <v>1111</v>
      </c>
      <c r="C1139" s="180">
        <v>34389356</v>
      </c>
      <c r="D1139" s="180" t="s">
        <v>1690</v>
      </c>
      <c r="E1139" s="180" t="s">
        <v>1385</v>
      </c>
      <c r="F1139" s="181">
        <v>43640</v>
      </c>
      <c r="G1139" s="181">
        <v>43667</v>
      </c>
      <c r="H1139" s="182">
        <v>46248</v>
      </c>
      <c r="I1139" s="183">
        <v>0.57999999999999996</v>
      </c>
      <c r="J1139" s="183">
        <f t="shared" si="17"/>
        <v>26.82</v>
      </c>
    </row>
    <row r="1140" spans="2:10" x14ac:dyDescent="0.25">
      <c r="B1140" s="179">
        <v>1112</v>
      </c>
      <c r="C1140" s="180">
        <v>34389356</v>
      </c>
      <c r="D1140" s="180" t="s">
        <v>1690</v>
      </c>
      <c r="E1140" s="180" t="s">
        <v>1386</v>
      </c>
      <c r="F1140" s="181">
        <v>43640</v>
      </c>
      <c r="G1140" s="181">
        <v>43667</v>
      </c>
      <c r="H1140" s="182">
        <v>385640</v>
      </c>
      <c r="I1140" s="183">
        <v>0.57999999999999996</v>
      </c>
      <c r="J1140" s="183">
        <f t="shared" si="17"/>
        <v>223.67</v>
      </c>
    </row>
    <row r="1141" spans="2:10" x14ac:dyDescent="0.25">
      <c r="B1141" s="179">
        <v>1113</v>
      </c>
      <c r="C1141" s="180">
        <v>34408148</v>
      </c>
      <c r="D1141" s="180" t="s">
        <v>1691</v>
      </c>
      <c r="E1141" s="180" t="s">
        <v>1374</v>
      </c>
      <c r="F1141" s="181">
        <v>43645</v>
      </c>
      <c r="G1141" s="181">
        <v>43735</v>
      </c>
      <c r="H1141" s="182">
        <v>101322</v>
      </c>
      <c r="I1141" s="183">
        <v>0.57999999999999996</v>
      </c>
      <c r="J1141" s="183">
        <f t="shared" si="17"/>
        <v>58.77</v>
      </c>
    </row>
    <row r="1142" spans="2:10" x14ac:dyDescent="0.25">
      <c r="B1142" s="179">
        <v>1114</v>
      </c>
      <c r="C1142" s="180">
        <v>34408148</v>
      </c>
      <c r="D1142" s="180" t="s">
        <v>1691</v>
      </c>
      <c r="E1142" s="180" t="s">
        <v>1383</v>
      </c>
      <c r="F1142" s="181">
        <v>43645</v>
      </c>
      <c r="G1142" s="181">
        <v>43735</v>
      </c>
      <c r="H1142" s="182">
        <v>3393</v>
      </c>
      <c r="I1142" s="183">
        <v>0.57999999999999996</v>
      </c>
      <c r="J1142" s="183">
        <f t="shared" si="17"/>
        <v>1.97</v>
      </c>
    </row>
    <row r="1143" spans="2:10" x14ac:dyDescent="0.25">
      <c r="B1143" s="179">
        <v>1115</v>
      </c>
      <c r="C1143" s="180">
        <v>34408148</v>
      </c>
      <c r="D1143" s="180" t="s">
        <v>1691</v>
      </c>
      <c r="E1143" s="180" t="s">
        <v>1376</v>
      </c>
      <c r="F1143" s="181">
        <v>43645</v>
      </c>
      <c r="G1143" s="181">
        <v>43735</v>
      </c>
      <c r="H1143" s="182">
        <v>26655</v>
      </c>
      <c r="I1143" s="183">
        <v>0.57999999999999996</v>
      </c>
      <c r="J1143" s="183">
        <f t="shared" si="17"/>
        <v>15.46</v>
      </c>
    </row>
    <row r="1144" spans="2:10" x14ac:dyDescent="0.25">
      <c r="B1144" s="179">
        <v>1116</v>
      </c>
      <c r="C1144" s="180">
        <v>34408148</v>
      </c>
      <c r="D1144" s="180" t="s">
        <v>1691</v>
      </c>
      <c r="E1144" s="180" t="s">
        <v>1378</v>
      </c>
      <c r="F1144" s="181">
        <v>43645</v>
      </c>
      <c r="G1144" s="181">
        <v>43735</v>
      </c>
      <c r="H1144" s="182">
        <v>313</v>
      </c>
      <c r="I1144" s="183">
        <v>0.57999999999999996</v>
      </c>
      <c r="J1144" s="183">
        <f t="shared" si="17"/>
        <v>0.18</v>
      </c>
    </row>
    <row r="1145" spans="2:10" x14ac:dyDescent="0.25">
      <c r="B1145" s="179">
        <v>1117</v>
      </c>
      <c r="C1145" s="180">
        <v>34408148</v>
      </c>
      <c r="D1145" s="180" t="s">
        <v>1691</v>
      </c>
      <c r="E1145" s="180" t="s">
        <v>1379</v>
      </c>
      <c r="F1145" s="181">
        <v>43645</v>
      </c>
      <c r="G1145" s="181">
        <v>43735</v>
      </c>
      <c r="H1145" s="182">
        <v>17744</v>
      </c>
      <c r="I1145" s="183">
        <v>0.57999999999999996</v>
      </c>
      <c r="J1145" s="183">
        <f t="shared" si="17"/>
        <v>10.29</v>
      </c>
    </row>
    <row r="1146" spans="2:10" x14ac:dyDescent="0.25">
      <c r="B1146" s="179">
        <v>1118</v>
      </c>
      <c r="C1146" s="180">
        <v>34408148</v>
      </c>
      <c r="D1146" s="180" t="s">
        <v>1691</v>
      </c>
      <c r="E1146" s="180" t="s">
        <v>1380</v>
      </c>
      <c r="F1146" s="181">
        <v>43645</v>
      </c>
      <c r="G1146" s="181">
        <v>43735</v>
      </c>
      <c r="H1146" s="182">
        <v>4010</v>
      </c>
      <c r="I1146" s="183">
        <v>0.57999999999999996</v>
      </c>
      <c r="J1146" s="183">
        <f t="shared" si="17"/>
        <v>2.33</v>
      </c>
    </row>
    <row r="1147" spans="2:10" x14ac:dyDescent="0.25">
      <c r="B1147" s="179">
        <v>1119</v>
      </c>
      <c r="C1147" s="180">
        <v>34408148</v>
      </c>
      <c r="D1147" s="180" t="s">
        <v>1691</v>
      </c>
      <c r="E1147" s="180" t="s">
        <v>1371</v>
      </c>
      <c r="F1147" s="181">
        <v>43645</v>
      </c>
      <c r="G1147" s="181">
        <v>43735</v>
      </c>
      <c r="H1147" s="182">
        <v>1253</v>
      </c>
      <c r="I1147" s="183">
        <v>0.57999999999999996</v>
      </c>
      <c r="J1147" s="183">
        <f t="shared" si="17"/>
        <v>0.73</v>
      </c>
    </row>
    <row r="1148" spans="2:10" x14ac:dyDescent="0.25">
      <c r="B1148" s="179">
        <v>1120</v>
      </c>
      <c r="C1148" s="180">
        <v>34408148</v>
      </c>
      <c r="D1148" s="180" t="s">
        <v>1691</v>
      </c>
      <c r="E1148" s="180" t="s">
        <v>1381</v>
      </c>
      <c r="F1148" s="181">
        <v>43645</v>
      </c>
      <c r="G1148" s="181">
        <v>43735</v>
      </c>
      <c r="H1148" s="182">
        <v>19175</v>
      </c>
      <c r="I1148" s="183">
        <v>0.57999999999999996</v>
      </c>
      <c r="J1148" s="183">
        <f t="shared" si="17"/>
        <v>11.12</v>
      </c>
    </row>
    <row r="1149" spans="2:10" x14ac:dyDescent="0.25">
      <c r="B1149" s="179">
        <v>1121</v>
      </c>
      <c r="C1149" s="180">
        <v>34408148</v>
      </c>
      <c r="D1149" s="180" t="s">
        <v>1691</v>
      </c>
      <c r="E1149" s="180" t="s">
        <v>1385</v>
      </c>
      <c r="F1149" s="181">
        <v>43645</v>
      </c>
      <c r="G1149" s="181">
        <v>43735</v>
      </c>
      <c r="H1149" s="182">
        <v>83067</v>
      </c>
      <c r="I1149" s="183">
        <v>0.57999999999999996</v>
      </c>
      <c r="J1149" s="183">
        <f t="shared" si="17"/>
        <v>48.18</v>
      </c>
    </row>
    <row r="1150" spans="2:10" x14ac:dyDescent="0.25">
      <c r="B1150" s="179">
        <v>1122</v>
      </c>
      <c r="C1150" s="180">
        <v>34408148</v>
      </c>
      <c r="D1150" s="180" t="s">
        <v>1691</v>
      </c>
      <c r="E1150" s="180" t="s">
        <v>1386</v>
      </c>
      <c r="F1150" s="181">
        <v>43645</v>
      </c>
      <c r="G1150" s="181">
        <v>43735</v>
      </c>
      <c r="H1150" s="182">
        <v>114312</v>
      </c>
      <c r="I1150" s="183">
        <v>0.57999999999999996</v>
      </c>
      <c r="J1150" s="183">
        <f t="shared" si="17"/>
        <v>66.3</v>
      </c>
    </row>
    <row r="1151" spans="2:10" x14ac:dyDescent="0.25">
      <c r="B1151" s="179">
        <v>1123</v>
      </c>
      <c r="C1151" s="180">
        <v>34410999</v>
      </c>
      <c r="D1151" s="180" t="s">
        <v>1692</v>
      </c>
      <c r="E1151" s="180" t="s">
        <v>1379</v>
      </c>
      <c r="F1151" s="181">
        <v>43647</v>
      </c>
      <c r="G1151" s="181">
        <v>43702</v>
      </c>
      <c r="H1151" s="182">
        <v>279735</v>
      </c>
      <c r="I1151" s="183">
        <v>0.57999999999999996</v>
      </c>
      <c r="J1151" s="183">
        <f t="shared" si="17"/>
        <v>162.25</v>
      </c>
    </row>
    <row r="1152" spans="2:10" x14ac:dyDescent="0.25">
      <c r="B1152" s="179">
        <v>1124</v>
      </c>
      <c r="C1152" s="180">
        <v>34410999</v>
      </c>
      <c r="D1152" s="180" t="s">
        <v>1692</v>
      </c>
      <c r="E1152" s="180" t="s">
        <v>1380</v>
      </c>
      <c r="F1152" s="181">
        <v>43647</v>
      </c>
      <c r="G1152" s="181">
        <v>43702</v>
      </c>
      <c r="H1152" s="182">
        <v>45518</v>
      </c>
      <c r="I1152" s="183">
        <v>0.57999999999999996</v>
      </c>
      <c r="J1152" s="183">
        <f t="shared" si="17"/>
        <v>26.4</v>
      </c>
    </row>
    <row r="1153" spans="2:10" x14ac:dyDescent="0.25">
      <c r="B1153" s="179">
        <v>1125</v>
      </c>
      <c r="C1153" s="180">
        <v>34412055</v>
      </c>
      <c r="D1153" s="180" t="s">
        <v>1693</v>
      </c>
      <c r="E1153" s="180" t="s">
        <v>1379</v>
      </c>
      <c r="F1153" s="181">
        <v>43647</v>
      </c>
      <c r="G1153" s="181">
        <v>43737</v>
      </c>
      <c r="H1153" s="182">
        <v>577347</v>
      </c>
      <c r="I1153" s="183">
        <v>0.57999999999999996</v>
      </c>
      <c r="J1153" s="183">
        <f t="shared" si="17"/>
        <v>334.86</v>
      </c>
    </row>
    <row r="1154" spans="2:10" x14ac:dyDescent="0.25">
      <c r="B1154" s="179">
        <v>1126</v>
      </c>
      <c r="C1154" s="180">
        <v>34412055</v>
      </c>
      <c r="D1154" s="180" t="s">
        <v>1693</v>
      </c>
      <c r="E1154" s="180" t="s">
        <v>1380</v>
      </c>
      <c r="F1154" s="181">
        <v>43647</v>
      </c>
      <c r="G1154" s="181">
        <v>43737</v>
      </c>
      <c r="H1154" s="182">
        <v>96989</v>
      </c>
      <c r="I1154" s="183">
        <v>0.57999999999999996</v>
      </c>
      <c r="J1154" s="183">
        <f t="shared" si="17"/>
        <v>56.25</v>
      </c>
    </row>
    <row r="1155" spans="2:10" x14ac:dyDescent="0.25">
      <c r="B1155" s="179">
        <v>1127</v>
      </c>
      <c r="C1155" s="180">
        <v>34414353</v>
      </c>
      <c r="D1155" s="180" t="s">
        <v>1694</v>
      </c>
      <c r="E1155" s="180" t="s">
        <v>1379</v>
      </c>
      <c r="F1155" s="181">
        <v>43647</v>
      </c>
      <c r="G1155" s="181">
        <v>43738</v>
      </c>
      <c r="H1155" s="182">
        <v>1104001</v>
      </c>
      <c r="I1155" s="183">
        <v>0.57999999999999996</v>
      </c>
      <c r="J1155" s="183">
        <f t="shared" si="17"/>
        <v>640.32000000000005</v>
      </c>
    </row>
    <row r="1156" spans="2:10" x14ac:dyDescent="0.25">
      <c r="B1156" s="179">
        <v>1128</v>
      </c>
      <c r="C1156" s="180">
        <v>34417895</v>
      </c>
      <c r="D1156" s="180" t="s">
        <v>1695</v>
      </c>
      <c r="E1156" s="180" t="s">
        <v>1379</v>
      </c>
      <c r="F1156" s="181">
        <v>43645</v>
      </c>
      <c r="G1156" s="181">
        <v>43735</v>
      </c>
      <c r="H1156" s="182">
        <v>354378</v>
      </c>
      <c r="I1156" s="183">
        <v>0.57999999999999996</v>
      </c>
      <c r="J1156" s="183">
        <f t="shared" si="17"/>
        <v>205.54</v>
      </c>
    </row>
    <row r="1157" spans="2:10" x14ac:dyDescent="0.25">
      <c r="B1157" s="179">
        <v>1129</v>
      </c>
      <c r="C1157" s="180">
        <v>34417895</v>
      </c>
      <c r="D1157" s="180" t="s">
        <v>1695</v>
      </c>
      <c r="E1157" s="180" t="s">
        <v>1380</v>
      </c>
      <c r="F1157" s="181">
        <v>43645</v>
      </c>
      <c r="G1157" s="181">
        <v>43735</v>
      </c>
      <c r="H1157" s="182">
        <v>51083</v>
      </c>
      <c r="I1157" s="183">
        <v>0.57999999999999996</v>
      </c>
      <c r="J1157" s="183">
        <f t="shared" si="17"/>
        <v>29.63</v>
      </c>
    </row>
    <row r="1158" spans="2:10" x14ac:dyDescent="0.25">
      <c r="B1158" s="179">
        <v>1130</v>
      </c>
      <c r="C1158" s="180">
        <v>34424873</v>
      </c>
      <c r="D1158" s="180" t="s">
        <v>1696</v>
      </c>
      <c r="E1158" s="180" t="s">
        <v>1374</v>
      </c>
      <c r="F1158" s="181">
        <v>43668</v>
      </c>
      <c r="G1158" s="181">
        <v>43709</v>
      </c>
      <c r="H1158" s="182">
        <v>396239</v>
      </c>
      <c r="I1158" s="183">
        <v>0.57999999999999996</v>
      </c>
      <c r="J1158" s="183">
        <f t="shared" si="17"/>
        <v>229.82</v>
      </c>
    </row>
    <row r="1159" spans="2:10" x14ac:dyDescent="0.25">
      <c r="B1159" s="179">
        <v>1131</v>
      </c>
      <c r="C1159" s="180">
        <v>34425047</v>
      </c>
      <c r="D1159" s="180" t="s">
        <v>1697</v>
      </c>
      <c r="E1159" s="180" t="s">
        <v>1376</v>
      </c>
      <c r="F1159" s="181">
        <v>43668</v>
      </c>
      <c r="G1159" s="181">
        <v>43709</v>
      </c>
      <c r="H1159" s="182">
        <v>616264</v>
      </c>
      <c r="I1159" s="183">
        <v>0.57999999999999996</v>
      </c>
      <c r="J1159" s="183">
        <f t="shared" si="17"/>
        <v>357.43</v>
      </c>
    </row>
    <row r="1160" spans="2:10" x14ac:dyDescent="0.25">
      <c r="B1160" s="179">
        <v>1132</v>
      </c>
      <c r="C1160" s="180">
        <v>34435865</v>
      </c>
      <c r="D1160" s="180" t="s">
        <v>1698</v>
      </c>
      <c r="E1160" s="180" t="s">
        <v>1379</v>
      </c>
      <c r="F1160" s="181">
        <v>43640</v>
      </c>
      <c r="G1160" s="181">
        <v>43646</v>
      </c>
      <c r="H1160" s="182">
        <v>6</v>
      </c>
      <c r="I1160" s="183">
        <v>0.57999999999999996</v>
      </c>
      <c r="J1160" s="183">
        <f t="shared" si="17"/>
        <v>0</v>
      </c>
    </row>
    <row r="1161" spans="2:10" x14ac:dyDescent="0.25">
      <c r="B1161" s="179">
        <v>1133</v>
      </c>
      <c r="C1161" s="180">
        <v>34435865</v>
      </c>
      <c r="D1161" s="180" t="s">
        <v>1698</v>
      </c>
      <c r="E1161" s="180" t="s">
        <v>1380</v>
      </c>
      <c r="F1161" s="181">
        <v>43640</v>
      </c>
      <c r="G1161" s="181">
        <v>43646</v>
      </c>
      <c r="H1161" s="182">
        <v>4</v>
      </c>
      <c r="I1161" s="183">
        <v>0.57999999999999996</v>
      </c>
      <c r="J1161" s="183">
        <f t="shared" si="17"/>
        <v>0</v>
      </c>
    </row>
    <row r="1162" spans="2:10" x14ac:dyDescent="0.25">
      <c r="B1162" s="179">
        <v>1134</v>
      </c>
      <c r="C1162" s="180">
        <v>34435980</v>
      </c>
      <c r="D1162" s="180" t="s">
        <v>1699</v>
      </c>
      <c r="E1162" s="180" t="s">
        <v>1379</v>
      </c>
      <c r="F1162" s="181">
        <v>43647</v>
      </c>
      <c r="G1162" s="181">
        <v>43730</v>
      </c>
      <c r="H1162" s="182">
        <v>180343</v>
      </c>
      <c r="I1162" s="183">
        <v>0.57999999999999996</v>
      </c>
      <c r="J1162" s="183">
        <f t="shared" si="17"/>
        <v>104.6</v>
      </c>
    </row>
    <row r="1163" spans="2:10" x14ac:dyDescent="0.25">
      <c r="B1163" s="179">
        <v>1135</v>
      </c>
      <c r="C1163" s="180">
        <v>34435980</v>
      </c>
      <c r="D1163" s="180" t="s">
        <v>1699</v>
      </c>
      <c r="E1163" s="180" t="s">
        <v>1380</v>
      </c>
      <c r="F1163" s="181">
        <v>43647</v>
      </c>
      <c r="G1163" s="181">
        <v>43730</v>
      </c>
      <c r="H1163" s="182">
        <v>3393</v>
      </c>
      <c r="I1163" s="183">
        <v>0.57999999999999996</v>
      </c>
      <c r="J1163" s="183">
        <f t="shared" si="17"/>
        <v>1.97</v>
      </c>
    </row>
    <row r="1164" spans="2:10" x14ac:dyDescent="0.25">
      <c r="B1164" s="179">
        <v>1136</v>
      </c>
      <c r="C1164" s="180">
        <v>34436106</v>
      </c>
      <c r="D1164" s="180" t="s">
        <v>1700</v>
      </c>
      <c r="E1164" s="180" t="s">
        <v>1374</v>
      </c>
      <c r="F1164" s="181">
        <v>43647</v>
      </c>
      <c r="G1164" s="181">
        <v>43730</v>
      </c>
      <c r="H1164" s="182">
        <v>160073</v>
      </c>
      <c r="I1164" s="183">
        <v>0.57999999999999996</v>
      </c>
      <c r="J1164" s="183">
        <f t="shared" si="17"/>
        <v>92.84</v>
      </c>
    </row>
    <row r="1165" spans="2:10" x14ac:dyDescent="0.25">
      <c r="B1165" s="179">
        <v>1137</v>
      </c>
      <c r="C1165" s="180">
        <v>34436106</v>
      </c>
      <c r="D1165" s="180" t="s">
        <v>1700</v>
      </c>
      <c r="E1165" s="180" t="s">
        <v>1376</v>
      </c>
      <c r="F1165" s="181">
        <v>43647</v>
      </c>
      <c r="G1165" s="181">
        <v>43730</v>
      </c>
      <c r="H1165" s="182">
        <v>54597</v>
      </c>
      <c r="I1165" s="183">
        <v>0.57999999999999996</v>
      </c>
      <c r="J1165" s="183">
        <f t="shared" si="17"/>
        <v>31.67</v>
      </c>
    </row>
    <row r="1166" spans="2:10" x14ac:dyDescent="0.25">
      <c r="B1166" s="179">
        <v>1138</v>
      </c>
      <c r="C1166" s="180">
        <v>34436106</v>
      </c>
      <c r="D1166" s="180" t="s">
        <v>1700</v>
      </c>
      <c r="E1166" s="180" t="s">
        <v>1386</v>
      </c>
      <c r="F1166" s="181">
        <v>43647</v>
      </c>
      <c r="G1166" s="181">
        <v>43730</v>
      </c>
      <c r="H1166" s="182">
        <v>160567</v>
      </c>
      <c r="I1166" s="183">
        <v>0.57999999999999996</v>
      </c>
      <c r="J1166" s="183">
        <f t="shared" si="17"/>
        <v>93.13</v>
      </c>
    </row>
    <row r="1167" spans="2:10" x14ac:dyDescent="0.25">
      <c r="B1167" s="179">
        <v>1139</v>
      </c>
      <c r="C1167" s="180">
        <v>34436130</v>
      </c>
      <c r="D1167" s="180" t="s">
        <v>1701</v>
      </c>
      <c r="E1167" s="180" t="s">
        <v>1374</v>
      </c>
      <c r="F1167" s="181">
        <v>43657</v>
      </c>
      <c r="G1167" s="181">
        <v>43695</v>
      </c>
      <c r="H1167" s="182">
        <v>48278</v>
      </c>
      <c r="I1167" s="183">
        <v>0.57999999999999996</v>
      </c>
      <c r="J1167" s="183">
        <f t="shared" si="17"/>
        <v>28</v>
      </c>
    </row>
    <row r="1168" spans="2:10" x14ac:dyDescent="0.25">
      <c r="B1168" s="179">
        <v>1140</v>
      </c>
      <c r="C1168" s="180">
        <v>34436130</v>
      </c>
      <c r="D1168" s="180" t="s">
        <v>1701</v>
      </c>
      <c r="E1168" s="180" t="s">
        <v>1376</v>
      </c>
      <c r="F1168" s="181">
        <v>43657</v>
      </c>
      <c r="G1168" s="181">
        <v>43695</v>
      </c>
      <c r="H1168" s="182">
        <v>12631</v>
      </c>
      <c r="I1168" s="183">
        <v>0.57999999999999996</v>
      </c>
      <c r="J1168" s="183">
        <f t="shared" si="17"/>
        <v>7.33</v>
      </c>
    </row>
    <row r="1169" spans="2:10" x14ac:dyDescent="0.25">
      <c r="B1169" s="179">
        <v>1141</v>
      </c>
      <c r="C1169" s="180">
        <v>34436130</v>
      </c>
      <c r="D1169" s="180" t="s">
        <v>1701</v>
      </c>
      <c r="E1169" s="180" t="s">
        <v>1379</v>
      </c>
      <c r="F1169" s="181">
        <v>43657</v>
      </c>
      <c r="G1169" s="181">
        <v>43695</v>
      </c>
      <c r="H1169" s="182">
        <v>11583</v>
      </c>
      <c r="I1169" s="183">
        <v>0.57999999999999996</v>
      </c>
      <c r="J1169" s="183">
        <f t="shared" si="17"/>
        <v>6.72</v>
      </c>
    </row>
    <row r="1170" spans="2:10" x14ac:dyDescent="0.25">
      <c r="B1170" s="179">
        <v>1142</v>
      </c>
      <c r="C1170" s="180">
        <v>34436130</v>
      </c>
      <c r="D1170" s="180" t="s">
        <v>1701</v>
      </c>
      <c r="E1170" s="180" t="s">
        <v>1380</v>
      </c>
      <c r="F1170" s="181">
        <v>43657</v>
      </c>
      <c r="G1170" s="181">
        <v>43695</v>
      </c>
      <c r="H1170" s="182">
        <v>981</v>
      </c>
      <c r="I1170" s="183">
        <v>0.57999999999999996</v>
      </c>
      <c r="J1170" s="183">
        <f t="shared" si="17"/>
        <v>0.56999999999999995</v>
      </c>
    </row>
    <row r="1171" spans="2:10" x14ac:dyDescent="0.25">
      <c r="B1171" s="179">
        <v>1143</v>
      </c>
      <c r="C1171" s="180">
        <v>34436130</v>
      </c>
      <c r="D1171" s="180" t="s">
        <v>1701</v>
      </c>
      <c r="E1171" s="180" t="s">
        <v>1381</v>
      </c>
      <c r="F1171" s="181">
        <v>43657</v>
      </c>
      <c r="G1171" s="181">
        <v>43695</v>
      </c>
      <c r="H1171" s="182">
        <v>11411</v>
      </c>
      <c r="I1171" s="183">
        <v>0.57999999999999996</v>
      </c>
      <c r="J1171" s="183">
        <f t="shared" si="17"/>
        <v>6.62</v>
      </c>
    </row>
    <row r="1172" spans="2:10" x14ac:dyDescent="0.25">
      <c r="B1172" s="179">
        <v>1144</v>
      </c>
      <c r="C1172" s="180">
        <v>34436130</v>
      </c>
      <c r="D1172" s="180" t="s">
        <v>1701</v>
      </c>
      <c r="E1172" s="180" t="s">
        <v>1385</v>
      </c>
      <c r="F1172" s="181">
        <v>43657</v>
      </c>
      <c r="G1172" s="181">
        <v>43695</v>
      </c>
      <c r="H1172" s="182">
        <v>44557</v>
      </c>
      <c r="I1172" s="183">
        <v>0.57999999999999996</v>
      </c>
      <c r="J1172" s="183">
        <f t="shared" si="17"/>
        <v>25.84</v>
      </c>
    </row>
    <row r="1173" spans="2:10" x14ac:dyDescent="0.25">
      <c r="B1173" s="179">
        <v>1145</v>
      </c>
      <c r="C1173" s="180">
        <v>34436130</v>
      </c>
      <c r="D1173" s="180" t="s">
        <v>1701</v>
      </c>
      <c r="E1173" s="180" t="s">
        <v>1386</v>
      </c>
      <c r="F1173" s="181">
        <v>43657</v>
      </c>
      <c r="G1173" s="181">
        <v>43695</v>
      </c>
      <c r="H1173" s="182">
        <v>55744</v>
      </c>
      <c r="I1173" s="183">
        <v>0.57999999999999996</v>
      </c>
      <c r="J1173" s="183">
        <f t="shared" si="17"/>
        <v>32.33</v>
      </c>
    </row>
    <row r="1174" spans="2:10" x14ac:dyDescent="0.25">
      <c r="B1174" s="179">
        <v>1146</v>
      </c>
      <c r="C1174" s="180">
        <v>34436155</v>
      </c>
      <c r="D1174" s="180" t="s">
        <v>1702</v>
      </c>
      <c r="E1174" s="180" t="s">
        <v>1374</v>
      </c>
      <c r="F1174" s="181">
        <v>43675</v>
      </c>
      <c r="G1174" s="181">
        <v>43695</v>
      </c>
      <c r="H1174" s="182">
        <v>110688</v>
      </c>
      <c r="I1174" s="183">
        <v>0.57999999999999996</v>
      </c>
      <c r="J1174" s="183">
        <f t="shared" si="17"/>
        <v>64.2</v>
      </c>
    </row>
    <row r="1175" spans="2:10" x14ac:dyDescent="0.25">
      <c r="B1175" s="179">
        <v>1147</v>
      </c>
      <c r="C1175" s="180">
        <v>34436155</v>
      </c>
      <c r="D1175" s="180" t="s">
        <v>1702</v>
      </c>
      <c r="E1175" s="180" t="s">
        <v>1376</v>
      </c>
      <c r="F1175" s="181">
        <v>43675</v>
      </c>
      <c r="G1175" s="181">
        <v>43695</v>
      </c>
      <c r="H1175" s="182">
        <v>33239</v>
      </c>
      <c r="I1175" s="183">
        <v>0.57999999999999996</v>
      </c>
      <c r="J1175" s="183">
        <f t="shared" si="17"/>
        <v>19.28</v>
      </c>
    </row>
    <row r="1176" spans="2:10" x14ac:dyDescent="0.25">
      <c r="B1176" s="179">
        <v>1148</v>
      </c>
      <c r="C1176" s="180">
        <v>34436155</v>
      </c>
      <c r="D1176" s="180" t="s">
        <v>1702</v>
      </c>
      <c r="E1176" s="180" t="s">
        <v>1379</v>
      </c>
      <c r="F1176" s="181">
        <v>43675</v>
      </c>
      <c r="G1176" s="181">
        <v>43695</v>
      </c>
      <c r="H1176" s="182">
        <v>163403</v>
      </c>
      <c r="I1176" s="183">
        <v>0.57999999999999996</v>
      </c>
      <c r="J1176" s="183">
        <f t="shared" si="17"/>
        <v>94.77</v>
      </c>
    </row>
    <row r="1177" spans="2:10" x14ac:dyDescent="0.25">
      <c r="B1177" s="179">
        <v>1149</v>
      </c>
      <c r="C1177" s="180">
        <v>34436155</v>
      </c>
      <c r="D1177" s="180" t="s">
        <v>1702</v>
      </c>
      <c r="E1177" s="180" t="s">
        <v>1380</v>
      </c>
      <c r="F1177" s="181">
        <v>43675</v>
      </c>
      <c r="G1177" s="181">
        <v>43695</v>
      </c>
      <c r="H1177" s="182">
        <v>19021</v>
      </c>
      <c r="I1177" s="183">
        <v>0.57999999999999996</v>
      </c>
      <c r="J1177" s="183">
        <f t="shared" si="17"/>
        <v>11.03</v>
      </c>
    </row>
    <row r="1178" spans="2:10" x14ac:dyDescent="0.25">
      <c r="B1178" s="179">
        <v>1150</v>
      </c>
      <c r="C1178" s="180">
        <v>34436155</v>
      </c>
      <c r="D1178" s="180" t="s">
        <v>1702</v>
      </c>
      <c r="E1178" s="180" t="s">
        <v>1381</v>
      </c>
      <c r="F1178" s="181">
        <v>43675</v>
      </c>
      <c r="G1178" s="181">
        <v>43695</v>
      </c>
      <c r="H1178" s="182">
        <v>25168</v>
      </c>
      <c r="I1178" s="183">
        <v>0.57999999999999996</v>
      </c>
      <c r="J1178" s="183">
        <f t="shared" si="17"/>
        <v>14.6</v>
      </c>
    </row>
    <row r="1179" spans="2:10" x14ac:dyDescent="0.25">
      <c r="B1179" s="179">
        <v>1151</v>
      </c>
      <c r="C1179" s="180">
        <v>34436155</v>
      </c>
      <c r="D1179" s="180" t="s">
        <v>1702</v>
      </c>
      <c r="E1179" s="180" t="s">
        <v>1385</v>
      </c>
      <c r="F1179" s="181">
        <v>43675</v>
      </c>
      <c r="G1179" s="181">
        <v>43695</v>
      </c>
      <c r="H1179" s="182">
        <v>96195</v>
      </c>
      <c r="I1179" s="183">
        <v>0.57999999999999996</v>
      </c>
      <c r="J1179" s="183">
        <f t="shared" si="17"/>
        <v>55.79</v>
      </c>
    </row>
    <row r="1180" spans="2:10" x14ac:dyDescent="0.25">
      <c r="B1180" s="179">
        <v>1152</v>
      </c>
      <c r="C1180" s="180">
        <v>34436155</v>
      </c>
      <c r="D1180" s="180" t="s">
        <v>1702</v>
      </c>
      <c r="E1180" s="180" t="s">
        <v>1386</v>
      </c>
      <c r="F1180" s="181">
        <v>43675</v>
      </c>
      <c r="G1180" s="181">
        <v>43695</v>
      </c>
      <c r="H1180" s="182">
        <v>136185</v>
      </c>
      <c r="I1180" s="183">
        <v>0.57999999999999996</v>
      </c>
      <c r="J1180" s="183">
        <f t="shared" ref="J1180:J1243" si="18">ROUND(H1180*(I1180/1000),2)</f>
        <v>78.989999999999995</v>
      </c>
    </row>
    <row r="1181" spans="2:10" x14ac:dyDescent="0.25">
      <c r="B1181" s="179">
        <v>1153</v>
      </c>
      <c r="C1181" s="180">
        <v>34436194</v>
      </c>
      <c r="D1181" s="180" t="s">
        <v>1703</v>
      </c>
      <c r="E1181" s="180" t="s">
        <v>1374</v>
      </c>
      <c r="F1181" s="181">
        <v>43655</v>
      </c>
      <c r="G1181" s="181">
        <v>43695</v>
      </c>
      <c r="H1181" s="182">
        <v>145520</v>
      </c>
      <c r="I1181" s="183">
        <v>0.57999999999999996</v>
      </c>
      <c r="J1181" s="183">
        <f t="shared" si="18"/>
        <v>84.4</v>
      </c>
    </row>
    <row r="1182" spans="2:10" x14ac:dyDescent="0.25">
      <c r="B1182" s="179">
        <v>1154</v>
      </c>
      <c r="C1182" s="180">
        <v>34436194</v>
      </c>
      <c r="D1182" s="180" t="s">
        <v>1703</v>
      </c>
      <c r="E1182" s="180" t="s">
        <v>1376</v>
      </c>
      <c r="F1182" s="181">
        <v>43655</v>
      </c>
      <c r="G1182" s="181">
        <v>43695</v>
      </c>
      <c r="H1182" s="182">
        <v>37736</v>
      </c>
      <c r="I1182" s="183">
        <v>0.57999999999999996</v>
      </c>
      <c r="J1182" s="183">
        <f t="shared" si="18"/>
        <v>21.89</v>
      </c>
    </row>
    <row r="1183" spans="2:10" x14ac:dyDescent="0.25">
      <c r="B1183" s="179">
        <v>1155</v>
      </c>
      <c r="C1183" s="180">
        <v>34436194</v>
      </c>
      <c r="D1183" s="180" t="s">
        <v>1703</v>
      </c>
      <c r="E1183" s="180" t="s">
        <v>1379</v>
      </c>
      <c r="F1183" s="181">
        <v>43655</v>
      </c>
      <c r="G1183" s="181">
        <v>43695</v>
      </c>
      <c r="H1183" s="182">
        <v>103364</v>
      </c>
      <c r="I1183" s="183">
        <v>0.57999999999999996</v>
      </c>
      <c r="J1183" s="183">
        <f t="shared" si="18"/>
        <v>59.95</v>
      </c>
    </row>
    <row r="1184" spans="2:10" x14ac:dyDescent="0.25">
      <c r="B1184" s="179">
        <v>1156</v>
      </c>
      <c r="C1184" s="180">
        <v>34436194</v>
      </c>
      <c r="D1184" s="180" t="s">
        <v>1703</v>
      </c>
      <c r="E1184" s="180" t="s">
        <v>1380</v>
      </c>
      <c r="F1184" s="181">
        <v>43655</v>
      </c>
      <c r="G1184" s="181">
        <v>43695</v>
      </c>
      <c r="H1184" s="182">
        <v>12660</v>
      </c>
      <c r="I1184" s="183">
        <v>0.57999999999999996</v>
      </c>
      <c r="J1184" s="183">
        <f t="shared" si="18"/>
        <v>7.34</v>
      </c>
    </row>
    <row r="1185" spans="2:10" x14ac:dyDescent="0.25">
      <c r="B1185" s="179">
        <v>1157</v>
      </c>
      <c r="C1185" s="180">
        <v>34436194</v>
      </c>
      <c r="D1185" s="180" t="s">
        <v>1703</v>
      </c>
      <c r="E1185" s="180" t="s">
        <v>1381</v>
      </c>
      <c r="F1185" s="181">
        <v>43655</v>
      </c>
      <c r="G1185" s="181">
        <v>43695</v>
      </c>
      <c r="H1185" s="182">
        <v>35227</v>
      </c>
      <c r="I1185" s="183">
        <v>0.57999999999999996</v>
      </c>
      <c r="J1185" s="183">
        <f t="shared" si="18"/>
        <v>20.43</v>
      </c>
    </row>
    <row r="1186" spans="2:10" x14ac:dyDescent="0.25">
      <c r="B1186" s="179">
        <v>1158</v>
      </c>
      <c r="C1186" s="180">
        <v>34436194</v>
      </c>
      <c r="D1186" s="180" t="s">
        <v>1703</v>
      </c>
      <c r="E1186" s="180" t="s">
        <v>1385</v>
      </c>
      <c r="F1186" s="181">
        <v>43655</v>
      </c>
      <c r="G1186" s="181">
        <v>43695</v>
      </c>
      <c r="H1186" s="182">
        <v>147761</v>
      </c>
      <c r="I1186" s="183">
        <v>0.57999999999999996</v>
      </c>
      <c r="J1186" s="183">
        <f t="shared" si="18"/>
        <v>85.7</v>
      </c>
    </row>
    <row r="1187" spans="2:10" x14ac:dyDescent="0.25">
      <c r="B1187" s="179">
        <v>1159</v>
      </c>
      <c r="C1187" s="180">
        <v>34436194</v>
      </c>
      <c r="D1187" s="180" t="s">
        <v>1703</v>
      </c>
      <c r="E1187" s="180" t="s">
        <v>1386</v>
      </c>
      <c r="F1187" s="181">
        <v>43655</v>
      </c>
      <c r="G1187" s="181">
        <v>43695</v>
      </c>
      <c r="H1187" s="182">
        <v>171689</v>
      </c>
      <c r="I1187" s="183">
        <v>0.57999999999999996</v>
      </c>
      <c r="J1187" s="183">
        <f t="shared" si="18"/>
        <v>99.58</v>
      </c>
    </row>
    <row r="1188" spans="2:10" x14ac:dyDescent="0.25">
      <c r="B1188" s="179">
        <v>1160</v>
      </c>
      <c r="C1188" s="180">
        <v>34436206</v>
      </c>
      <c r="D1188" s="180" t="s">
        <v>1704</v>
      </c>
      <c r="E1188" s="180" t="s">
        <v>1379</v>
      </c>
      <c r="F1188" s="181">
        <v>43647</v>
      </c>
      <c r="G1188" s="181">
        <v>43730</v>
      </c>
      <c r="H1188" s="182">
        <v>71912</v>
      </c>
      <c r="I1188" s="183">
        <v>0.57999999999999996</v>
      </c>
      <c r="J1188" s="183">
        <f t="shared" si="18"/>
        <v>41.71</v>
      </c>
    </row>
    <row r="1189" spans="2:10" x14ac:dyDescent="0.25">
      <c r="B1189" s="179">
        <v>1161</v>
      </c>
      <c r="C1189" s="180">
        <v>34436206</v>
      </c>
      <c r="D1189" s="180" t="s">
        <v>1704</v>
      </c>
      <c r="E1189" s="180" t="s">
        <v>1380</v>
      </c>
      <c r="F1189" s="181">
        <v>43647</v>
      </c>
      <c r="G1189" s="181">
        <v>43730</v>
      </c>
      <c r="H1189" s="182">
        <v>10642</v>
      </c>
      <c r="I1189" s="183">
        <v>0.57999999999999996</v>
      </c>
      <c r="J1189" s="183">
        <f t="shared" si="18"/>
        <v>6.17</v>
      </c>
    </row>
    <row r="1190" spans="2:10" x14ac:dyDescent="0.25">
      <c r="B1190" s="179">
        <v>1162</v>
      </c>
      <c r="C1190" s="180">
        <v>34436259</v>
      </c>
      <c r="D1190" s="180" t="s">
        <v>1705</v>
      </c>
      <c r="E1190" s="180" t="s">
        <v>1379</v>
      </c>
      <c r="F1190" s="181">
        <v>43658</v>
      </c>
      <c r="G1190" s="181">
        <v>43737</v>
      </c>
      <c r="H1190" s="182">
        <v>95279</v>
      </c>
      <c r="I1190" s="183">
        <v>0.57999999999999996</v>
      </c>
      <c r="J1190" s="183">
        <f t="shared" si="18"/>
        <v>55.26</v>
      </c>
    </row>
    <row r="1191" spans="2:10" x14ac:dyDescent="0.25">
      <c r="B1191" s="179">
        <v>1163</v>
      </c>
      <c r="C1191" s="180">
        <v>34436259</v>
      </c>
      <c r="D1191" s="180" t="s">
        <v>1705</v>
      </c>
      <c r="E1191" s="180" t="s">
        <v>1380</v>
      </c>
      <c r="F1191" s="181">
        <v>43658</v>
      </c>
      <c r="G1191" s="181">
        <v>43737</v>
      </c>
      <c r="H1191" s="182">
        <v>25993</v>
      </c>
      <c r="I1191" s="183">
        <v>0.57999999999999996</v>
      </c>
      <c r="J1191" s="183">
        <f t="shared" si="18"/>
        <v>15.08</v>
      </c>
    </row>
    <row r="1192" spans="2:10" x14ac:dyDescent="0.25">
      <c r="B1192" s="179">
        <v>1164</v>
      </c>
      <c r="C1192" s="180">
        <v>34436296</v>
      </c>
      <c r="D1192" s="180" t="s">
        <v>1706</v>
      </c>
      <c r="E1192" s="180" t="s">
        <v>1379</v>
      </c>
      <c r="F1192" s="181">
        <v>43656</v>
      </c>
      <c r="G1192" s="181">
        <v>43737</v>
      </c>
      <c r="H1192" s="182">
        <v>462764</v>
      </c>
      <c r="I1192" s="183">
        <v>0.57999999999999996</v>
      </c>
      <c r="J1192" s="183">
        <f t="shared" si="18"/>
        <v>268.39999999999998</v>
      </c>
    </row>
    <row r="1193" spans="2:10" x14ac:dyDescent="0.25">
      <c r="B1193" s="179">
        <v>1165</v>
      </c>
      <c r="C1193" s="180">
        <v>34436296</v>
      </c>
      <c r="D1193" s="180" t="s">
        <v>1706</v>
      </c>
      <c r="E1193" s="180" t="s">
        <v>1380</v>
      </c>
      <c r="F1193" s="181">
        <v>43656</v>
      </c>
      <c r="G1193" s="181">
        <v>43737</v>
      </c>
      <c r="H1193" s="182">
        <v>81985</v>
      </c>
      <c r="I1193" s="183">
        <v>0.57999999999999996</v>
      </c>
      <c r="J1193" s="183">
        <f t="shared" si="18"/>
        <v>47.55</v>
      </c>
    </row>
    <row r="1194" spans="2:10" x14ac:dyDescent="0.25">
      <c r="B1194" s="179">
        <v>1166</v>
      </c>
      <c r="C1194" s="180">
        <v>34443083</v>
      </c>
      <c r="D1194" s="180" t="s">
        <v>1707</v>
      </c>
      <c r="E1194" s="180" t="s">
        <v>1374</v>
      </c>
      <c r="F1194" s="181">
        <v>43647</v>
      </c>
      <c r="G1194" s="181">
        <v>43737</v>
      </c>
      <c r="H1194" s="182">
        <v>476784</v>
      </c>
      <c r="I1194" s="183">
        <v>0.57999999999999996</v>
      </c>
      <c r="J1194" s="183">
        <f t="shared" si="18"/>
        <v>276.52999999999997</v>
      </c>
    </row>
    <row r="1195" spans="2:10" x14ac:dyDescent="0.25">
      <c r="B1195" s="179">
        <v>1167</v>
      </c>
      <c r="C1195" s="180">
        <v>34443083</v>
      </c>
      <c r="D1195" s="180" t="s">
        <v>1707</v>
      </c>
      <c r="E1195" s="180" t="s">
        <v>1376</v>
      </c>
      <c r="F1195" s="181">
        <v>43647</v>
      </c>
      <c r="G1195" s="181">
        <v>43737</v>
      </c>
      <c r="H1195" s="182">
        <v>167007</v>
      </c>
      <c r="I1195" s="183">
        <v>0.57999999999999996</v>
      </c>
      <c r="J1195" s="183">
        <f t="shared" si="18"/>
        <v>96.86</v>
      </c>
    </row>
    <row r="1196" spans="2:10" x14ac:dyDescent="0.25">
      <c r="B1196" s="179">
        <v>1168</v>
      </c>
      <c r="C1196" s="180">
        <v>34443083</v>
      </c>
      <c r="D1196" s="180" t="s">
        <v>1707</v>
      </c>
      <c r="E1196" s="180" t="s">
        <v>1379</v>
      </c>
      <c r="F1196" s="181">
        <v>43647</v>
      </c>
      <c r="G1196" s="181">
        <v>43737</v>
      </c>
      <c r="H1196" s="182">
        <v>165404</v>
      </c>
      <c r="I1196" s="183">
        <v>0.57999999999999996</v>
      </c>
      <c r="J1196" s="183">
        <f t="shared" si="18"/>
        <v>95.93</v>
      </c>
    </row>
    <row r="1197" spans="2:10" x14ac:dyDescent="0.25">
      <c r="B1197" s="179">
        <v>1169</v>
      </c>
      <c r="C1197" s="180">
        <v>34443083</v>
      </c>
      <c r="D1197" s="180" t="s">
        <v>1707</v>
      </c>
      <c r="E1197" s="180" t="s">
        <v>1380</v>
      </c>
      <c r="F1197" s="181">
        <v>43647</v>
      </c>
      <c r="G1197" s="181">
        <v>43737</v>
      </c>
      <c r="H1197" s="182">
        <v>9145</v>
      </c>
      <c r="I1197" s="183">
        <v>0.57999999999999996</v>
      </c>
      <c r="J1197" s="183">
        <f t="shared" si="18"/>
        <v>5.3</v>
      </c>
    </row>
    <row r="1198" spans="2:10" x14ac:dyDescent="0.25">
      <c r="B1198" s="179">
        <v>1170</v>
      </c>
      <c r="C1198" s="180">
        <v>34443083</v>
      </c>
      <c r="D1198" s="180" t="s">
        <v>1707</v>
      </c>
      <c r="E1198" s="180" t="s">
        <v>1381</v>
      </c>
      <c r="F1198" s="181">
        <v>43647</v>
      </c>
      <c r="G1198" s="181">
        <v>43737</v>
      </c>
      <c r="H1198" s="182">
        <v>115577</v>
      </c>
      <c r="I1198" s="183">
        <v>0.57999999999999996</v>
      </c>
      <c r="J1198" s="183">
        <f t="shared" si="18"/>
        <v>67.03</v>
      </c>
    </row>
    <row r="1199" spans="2:10" x14ac:dyDescent="0.25">
      <c r="B1199" s="179">
        <v>1171</v>
      </c>
      <c r="C1199" s="180">
        <v>34443083</v>
      </c>
      <c r="D1199" s="180" t="s">
        <v>1707</v>
      </c>
      <c r="E1199" s="180" t="s">
        <v>1385</v>
      </c>
      <c r="F1199" s="181">
        <v>43647</v>
      </c>
      <c r="G1199" s="181">
        <v>43737</v>
      </c>
      <c r="H1199" s="182">
        <v>403237</v>
      </c>
      <c r="I1199" s="183">
        <v>0.57999999999999996</v>
      </c>
      <c r="J1199" s="183">
        <f t="shared" si="18"/>
        <v>233.88</v>
      </c>
    </row>
    <row r="1200" spans="2:10" x14ac:dyDescent="0.25">
      <c r="B1200" s="179">
        <v>1172</v>
      </c>
      <c r="C1200" s="180">
        <v>34443083</v>
      </c>
      <c r="D1200" s="180" t="s">
        <v>1707</v>
      </c>
      <c r="E1200" s="180" t="s">
        <v>1386</v>
      </c>
      <c r="F1200" s="181">
        <v>43647</v>
      </c>
      <c r="G1200" s="181">
        <v>43737</v>
      </c>
      <c r="H1200" s="182">
        <v>510437</v>
      </c>
      <c r="I1200" s="183">
        <v>0.57999999999999996</v>
      </c>
      <c r="J1200" s="183">
        <f t="shared" si="18"/>
        <v>296.05</v>
      </c>
    </row>
    <row r="1201" spans="2:10" x14ac:dyDescent="0.25">
      <c r="B1201" s="179">
        <v>1173</v>
      </c>
      <c r="C1201" s="180">
        <v>34446930</v>
      </c>
      <c r="D1201" s="180" t="s">
        <v>1708</v>
      </c>
      <c r="E1201" s="180" t="s">
        <v>1379</v>
      </c>
      <c r="F1201" s="181">
        <v>43647</v>
      </c>
      <c r="G1201" s="181">
        <v>43738</v>
      </c>
      <c r="H1201" s="182">
        <v>4193257</v>
      </c>
      <c r="I1201" s="183">
        <v>0.57999999999999996</v>
      </c>
      <c r="J1201" s="183">
        <f t="shared" si="18"/>
        <v>2432.09</v>
      </c>
    </row>
    <row r="1202" spans="2:10" x14ac:dyDescent="0.25">
      <c r="B1202" s="179">
        <v>1174</v>
      </c>
      <c r="C1202" s="180">
        <v>34446930</v>
      </c>
      <c r="D1202" s="180" t="s">
        <v>1708</v>
      </c>
      <c r="E1202" s="180" t="s">
        <v>1380</v>
      </c>
      <c r="F1202" s="181">
        <v>43647</v>
      </c>
      <c r="G1202" s="181">
        <v>43738</v>
      </c>
      <c r="H1202" s="182">
        <v>84066</v>
      </c>
      <c r="I1202" s="183">
        <v>0.57999999999999996</v>
      </c>
      <c r="J1202" s="183">
        <f t="shared" si="18"/>
        <v>48.76</v>
      </c>
    </row>
    <row r="1203" spans="2:10" x14ac:dyDescent="0.25">
      <c r="B1203" s="179">
        <v>1175</v>
      </c>
      <c r="C1203" s="180">
        <v>34449111</v>
      </c>
      <c r="D1203" s="180" t="s">
        <v>1709</v>
      </c>
      <c r="E1203" s="180" t="s">
        <v>1379</v>
      </c>
      <c r="F1203" s="181">
        <v>43637</v>
      </c>
      <c r="G1203" s="181">
        <v>43646</v>
      </c>
      <c r="H1203" s="182">
        <v>90</v>
      </c>
      <c r="I1203" s="183">
        <v>0.57999999999999996</v>
      </c>
      <c r="J1203" s="183">
        <f t="shared" si="18"/>
        <v>0.05</v>
      </c>
    </row>
    <row r="1204" spans="2:10" x14ac:dyDescent="0.25">
      <c r="B1204" s="179">
        <v>1176</v>
      </c>
      <c r="C1204" s="180">
        <v>34449111</v>
      </c>
      <c r="D1204" s="180" t="s">
        <v>1709</v>
      </c>
      <c r="E1204" s="180" t="s">
        <v>1380</v>
      </c>
      <c r="F1204" s="181">
        <v>43637</v>
      </c>
      <c r="G1204" s="181">
        <v>43646</v>
      </c>
      <c r="H1204" s="182">
        <v>18</v>
      </c>
      <c r="I1204" s="183">
        <v>0.57999999999999996</v>
      </c>
      <c r="J1204" s="183">
        <f t="shared" si="18"/>
        <v>0.01</v>
      </c>
    </row>
    <row r="1205" spans="2:10" x14ac:dyDescent="0.25">
      <c r="B1205" s="179">
        <v>1177</v>
      </c>
      <c r="C1205" s="180">
        <v>34452244</v>
      </c>
      <c r="D1205" s="180" t="s">
        <v>1710</v>
      </c>
      <c r="E1205" s="180" t="s">
        <v>1371</v>
      </c>
      <c r="F1205" s="181">
        <v>43661</v>
      </c>
      <c r="G1205" s="181">
        <v>43729</v>
      </c>
      <c r="H1205" s="182">
        <v>15194</v>
      </c>
      <c r="I1205" s="183">
        <v>0.57999999999999996</v>
      </c>
      <c r="J1205" s="183">
        <f t="shared" si="18"/>
        <v>8.81</v>
      </c>
    </row>
    <row r="1206" spans="2:10" x14ac:dyDescent="0.25">
      <c r="B1206" s="179">
        <v>1178</v>
      </c>
      <c r="C1206" s="180">
        <v>34452244</v>
      </c>
      <c r="D1206" s="180" t="s">
        <v>1710</v>
      </c>
      <c r="E1206" s="180" t="s">
        <v>1372</v>
      </c>
      <c r="F1206" s="181">
        <v>43661</v>
      </c>
      <c r="G1206" s="181">
        <v>43729</v>
      </c>
      <c r="H1206" s="182">
        <v>117420</v>
      </c>
      <c r="I1206" s="183">
        <v>0.57999999999999996</v>
      </c>
      <c r="J1206" s="183">
        <f t="shared" si="18"/>
        <v>68.099999999999994</v>
      </c>
    </row>
    <row r="1207" spans="2:10" x14ac:dyDescent="0.25">
      <c r="B1207" s="179">
        <v>1179</v>
      </c>
      <c r="C1207" s="180">
        <v>34461551</v>
      </c>
      <c r="D1207" s="180" t="s">
        <v>1711</v>
      </c>
      <c r="E1207" s="180" t="s">
        <v>1385</v>
      </c>
      <c r="F1207" s="181">
        <v>43637</v>
      </c>
      <c r="G1207" s="181">
        <v>43653</v>
      </c>
      <c r="H1207" s="182">
        <v>37400</v>
      </c>
      <c r="I1207" s="183">
        <v>0.57999999999999996</v>
      </c>
      <c r="J1207" s="183">
        <f t="shared" si="18"/>
        <v>21.69</v>
      </c>
    </row>
    <row r="1208" spans="2:10" x14ac:dyDescent="0.25">
      <c r="B1208" s="179">
        <v>1180</v>
      </c>
      <c r="C1208" s="180">
        <v>34461551</v>
      </c>
      <c r="D1208" s="180" t="s">
        <v>1711</v>
      </c>
      <c r="E1208" s="180" t="s">
        <v>1386</v>
      </c>
      <c r="F1208" s="181">
        <v>43637</v>
      </c>
      <c r="G1208" s="181">
        <v>43653</v>
      </c>
      <c r="H1208" s="182">
        <v>36104</v>
      </c>
      <c r="I1208" s="183">
        <v>0.57999999999999996</v>
      </c>
      <c r="J1208" s="183">
        <f t="shared" si="18"/>
        <v>20.94</v>
      </c>
    </row>
    <row r="1209" spans="2:10" x14ac:dyDescent="0.25">
      <c r="B1209" s="179">
        <v>1181</v>
      </c>
      <c r="C1209" s="180">
        <v>34477512</v>
      </c>
      <c r="D1209" s="180" t="s">
        <v>1712</v>
      </c>
      <c r="E1209" s="180" t="s">
        <v>1374</v>
      </c>
      <c r="F1209" s="181">
        <v>43654</v>
      </c>
      <c r="G1209" s="181">
        <v>43723</v>
      </c>
      <c r="H1209" s="182">
        <v>380530</v>
      </c>
      <c r="I1209" s="183">
        <v>0.57999999999999996</v>
      </c>
      <c r="J1209" s="183">
        <f t="shared" si="18"/>
        <v>220.71</v>
      </c>
    </row>
    <row r="1210" spans="2:10" x14ac:dyDescent="0.25">
      <c r="B1210" s="179">
        <v>1182</v>
      </c>
      <c r="C1210" s="180">
        <v>34477512</v>
      </c>
      <c r="D1210" s="180" t="s">
        <v>1712</v>
      </c>
      <c r="E1210" s="180" t="s">
        <v>1376</v>
      </c>
      <c r="F1210" s="181">
        <v>43654</v>
      </c>
      <c r="G1210" s="181">
        <v>43723</v>
      </c>
      <c r="H1210" s="182">
        <v>118788</v>
      </c>
      <c r="I1210" s="183">
        <v>0.57999999999999996</v>
      </c>
      <c r="J1210" s="183">
        <f t="shared" si="18"/>
        <v>68.900000000000006</v>
      </c>
    </row>
    <row r="1211" spans="2:10" x14ac:dyDescent="0.25">
      <c r="B1211" s="179">
        <v>1183</v>
      </c>
      <c r="C1211" s="180">
        <v>34477512</v>
      </c>
      <c r="D1211" s="180" t="s">
        <v>1712</v>
      </c>
      <c r="E1211" s="180" t="s">
        <v>1386</v>
      </c>
      <c r="F1211" s="181">
        <v>43654</v>
      </c>
      <c r="G1211" s="181">
        <v>43723</v>
      </c>
      <c r="H1211" s="182">
        <v>449444</v>
      </c>
      <c r="I1211" s="183">
        <v>0.57999999999999996</v>
      </c>
      <c r="J1211" s="183">
        <f t="shared" si="18"/>
        <v>260.68</v>
      </c>
    </row>
    <row r="1212" spans="2:10" x14ac:dyDescent="0.25">
      <c r="B1212" s="179">
        <v>1184</v>
      </c>
      <c r="C1212" s="180">
        <v>34477627</v>
      </c>
      <c r="D1212" s="180" t="s">
        <v>1713</v>
      </c>
      <c r="E1212" s="180" t="s">
        <v>1371</v>
      </c>
      <c r="F1212" s="181">
        <v>43647</v>
      </c>
      <c r="G1212" s="181">
        <v>43653</v>
      </c>
      <c r="H1212" s="182">
        <v>81</v>
      </c>
      <c r="I1212" s="183">
        <v>0.57999999999999996</v>
      </c>
      <c r="J1212" s="183">
        <f t="shared" si="18"/>
        <v>0.05</v>
      </c>
    </row>
    <row r="1213" spans="2:10" x14ac:dyDescent="0.25">
      <c r="B1213" s="179">
        <v>1185</v>
      </c>
      <c r="C1213" s="180">
        <v>34477627</v>
      </c>
      <c r="D1213" s="180" t="s">
        <v>1713</v>
      </c>
      <c r="E1213" s="180" t="s">
        <v>1372</v>
      </c>
      <c r="F1213" s="181">
        <v>43647</v>
      </c>
      <c r="G1213" s="181">
        <v>43653</v>
      </c>
      <c r="H1213" s="182">
        <v>4378</v>
      </c>
      <c r="I1213" s="183">
        <v>0.57999999999999996</v>
      </c>
      <c r="J1213" s="183">
        <f t="shared" si="18"/>
        <v>2.54</v>
      </c>
    </row>
    <row r="1214" spans="2:10" x14ac:dyDescent="0.25">
      <c r="B1214" s="179">
        <v>1186</v>
      </c>
      <c r="C1214" s="180">
        <v>34480186</v>
      </c>
      <c r="D1214" s="180" t="s">
        <v>1714</v>
      </c>
      <c r="E1214" s="180" t="s">
        <v>1372</v>
      </c>
      <c r="F1214" s="181">
        <v>43642</v>
      </c>
      <c r="G1214" s="181">
        <v>43723</v>
      </c>
      <c r="H1214" s="182">
        <v>876</v>
      </c>
      <c r="I1214" s="183">
        <v>0.57999999999999996</v>
      </c>
      <c r="J1214" s="183">
        <f t="shared" si="18"/>
        <v>0.51</v>
      </c>
    </row>
    <row r="1215" spans="2:10" x14ac:dyDescent="0.25">
      <c r="B1215" s="179">
        <v>1187</v>
      </c>
      <c r="C1215" s="180">
        <v>34500230</v>
      </c>
      <c r="D1215" s="180" t="s">
        <v>1715</v>
      </c>
      <c r="E1215" s="180" t="s">
        <v>1374</v>
      </c>
      <c r="F1215" s="181">
        <v>43647</v>
      </c>
      <c r="G1215" s="181">
        <v>43737</v>
      </c>
      <c r="H1215" s="182">
        <v>362314</v>
      </c>
      <c r="I1215" s="183">
        <v>0.57999999999999996</v>
      </c>
      <c r="J1215" s="183">
        <f t="shared" si="18"/>
        <v>210.14</v>
      </c>
    </row>
    <row r="1216" spans="2:10" x14ac:dyDescent="0.25">
      <c r="B1216" s="179">
        <v>1188</v>
      </c>
      <c r="C1216" s="180">
        <v>34500230</v>
      </c>
      <c r="D1216" s="180" t="s">
        <v>1715</v>
      </c>
      <c r="E1216" s="180" t="s">
        <v>1376</v>
      </c>
      <c r="F1216" s="181">
        <v>43647</v>
      </c>
      <c r="G1216" s="181">
        <v>43737</v>
      </c>
      <c r="H1216" s="182">
        <v>122424</v>
      </c>
      <c r="I1216" s="183">
        <v>0.57999999999999996</v>
      </c>
      <c r="J1216" s="183">
        <f t="shared" si="18"/>
        <v>71.010000000000005</v>
      </c>
    </row>
    <row r="1217" spans="2:10" x14ac:dyDescent="0.25">
      <c r="B1217" s="179">
        <v>1189</v>
      </c>
      <c r="C1217" s="180">
        <v>34500230</v>
      </c>
      <c r="D1217" s="180" t="s">
        <v>1715</v>
      </c>
      <c r="E1217" s="180" t="s">
        <v>1379</v>
      </c>
      <c r="F1217" s="181">
        <v>43647</v>
      </c>
      <c r="G1217" s="181">
        <v>43737</v>
      </c>
      <c r="H1217" s="182">
        <v>55485</v>
      </c>
      <c r="I1217" s="183">
        <v>0.57999999999999996</v>
      </c>
      <c r="J1217" s="183">
        <f t="shared" si="18"/>
        <v>32.18</v>
      </c>
    </row>
    <row r="1218" spans="2:10" x14ac:dyDescent="0.25">
      <c r="B1218" s="179">
        <v>1190</v>
      </c>
      <c r="C1218" s="180">
        <v>34500230</v>
      </c>
      <c r="D1218" s="180" t="s">
        <v>1715</v>
      </c>
      <c r="E1218" s="180" t="s">
        <v>1371</v>
      </c>
      <c r="F1218" s="181">
        <v>43647</v>
      </c>
      <c r="G1218" s="181">
        <v>43737</v>
      </c>
      <c r="H1218" s="182">
        <v>4982</v>
      </c>
      <c r="I1218" s="183">
        <v>0.57999999999999996</v>
      </c>
      <c r="J1218" s="183">
        <f t="shared" si="18"/>
        <v>2.89</v>
      </c>
    </row>
    <row r="1219" spans="2:10" x14ac:dyDescent="0.25">
      <c r="B1219" s="179">
        <v>1191</v>
      </c>
      <c r="C1219" s="180">
        <v>34500230</v>
      </c>
      <c r="D1219" s="180" t="s">
        <v>1715</v>
      </c>
      <c r="E1219" s="180" t="s">
        <v>1381</v>
      </c>
      <c r="F1219" s="181">
        <v>43647</v>
      </c>
      <c r="G1219" s="181">
        <v>43737</v>
      </c>
      <c r="H1219" s="182">
        <v>79989</v>
      </c>
      <c r="I1219" s="183">
        <v>0.57999999999999996</v>
      </c>
      <c r="J1219" s="183">
        <f t="shared" si="18"/>
        <v>46.39</v>
      </c>
    </row>
    <row r="1220" spans="2:10" x14ac:dyDescent="0.25">
      <c r="B1220" s="179">
        <v>1192</v>
      </c>
      <c r="C1220" s="180">
        <v>34500230</v>
      </c>
      <c r="D1220" s="180" t="s">
        <v>1715</v>
      </c>
      <c r="E1220" s="180" t="s">
        <v>1385</v>
      </c>
      <c r="F1220" s="181">
        <v>43647</v>
      </c>
      <c r="G1220" s="181">
        <v>43737</v>
      </c>
      <c r="H1220" s="182">
        <v>268940</v>
      </c>
      <c r="I1220" s="183">
        <v>0.57999999999999996</v>
      </c>
      <c r="J1220" s="183">
        <f t="shared" si="18"/>
        <v>155.99</v>
      </c>
    </row>
    <row r="1221" spans="2:10" x14ac:dyDescent="0.25">
      <c r="B1221" s="179">
        <v>1193</v>
      </c>
      <c r="C1221" s="180">
        <v>34500230</v>
      </c>
      <c r="D1221" s="180" t="s">
        <v>1715</v>
      </c>
      <c r="E1221" s="180" t="s">
        <v>1372</v>
      </c>
      <c r="F1221" s="181">
        <v>43647</v>
      </c>
      <c r="G1221" s="181">
        <v>43737</v>
      </c>
      <c r="H1221" s="182">
        <v>34089</v>
      </c>
      <c r="I1221" s="183">
        <v>0.57999999999999996</v>
      </c>
      <c r="J1221" s="183">
        <f t="shared" si="18"/>
        <v>19.77</v>
      </c>
    </row>
    <row r="1222" spans="2:10" x14ac:dyDescent="0.25">
      <c r="B1222" s="179">
        <v>1194</v>
      </c>
      <c r="C1222" s="180">
        <v>34500230</v>
      </c>
      <c r="D1222" s="180" t="s">
        <v>1715</v>
      </c>
      <c r="E1222" s="180" t="s">
        <v>1386</v>
      </c>
      <c r="F1222" s="181">
        <v>43647</v>
      </c>
      <c r="G1222" s="181">
        <v>43737</v>
      </c>
      <c r="H1222" s="182">
        <v>382993</v>
      </c>
      <c r="I1222" s="183">
        <v>0.57999999999999996</v>
      </c>
      <c r="J1222" s="183">
        <f t="shared" si="18"/>
        <v>222.14</v>
      </c>
    </row>
    <row r="1223" spans="2:10" x14ac:dyDescent="0.25">
      <c r="B1223" s="179">
        <v>1195</v>
      </c>
      <c r="C1223" s="180">
        <v>34501215</v>
      </c>
      <c r="D1223" s="180" t="s">
        <v>1716</v>
      </c>
      <c r="E1223" s="180" t="s">
        <v>1379</v>
      </c>
      <c r="F1223" s="181">
        <v>43647</v>
      </c>
      <c r="G1223" s="181">
        <v>43712</v>
      </c>
      <c r="H1223" s="182">
        <v>1495819</v>
      </c>
      <c r="I1223" s="183">
        <v>0.57999999999999996</v>
      </c>
      <c r="J1223" s="183">
        <f t="shared" si="18"/>
        <v>867.58</v>
      </c>
    </row>
    <row r="1224" spans="2:10" x14ac:dyDescent="0.25">
      <c r="B1224" s="179">
        <v>1196</v>
      </c>
      <c r="C1224" s="180">
        <v>34501215</v>
      </c>
      <c r="D1224" s="180" t="s">
        <v>1716</v>
      </c>
      <c r="E1224" s="180" t="s">
        <v>1380</v>
      </c>
      <c r="F1224" s="181">
        <v>43647</v>
      </c>
      <c r="G1224" s="181">
        <v>43712</v>
      </c>
      <c r="H1224" s="182">
        <v>276845</v>
      </c>
      <c r="I1224" s="183">
        <v>0.57999999999999996</v>
      </c>
      <c r="J1224" s="183">
        <f t="shared" si="18"/>
        <v>160.57</v>
      </c>
    </row>
    <row r="1225" spans="2:10" x14ac:dyDescent="0.25">
      <c r="B1225" s="179">
        <v>1197</v>
      </c>
      <c r="C1225" s="180">
        <v>34501345</v>
      </c>
      <c r="D1225" s="180" t="s">
        <v>1717</v>
      </c>
      <c r="E1225" s="180" t="s">
        <v>1374</v>
      </c>
      <c r="F1225" s="181">
        <v>43648</v>
      </c>
      <c r="G1225" s="181">
        <v>43737</v>
      </c>
      <c r="H1225" s="182">
        <v>4881883</v>
      </c>
      <c r="I1225" s="183">
        <v>0.57999999999999996</v>
      </c>
      <c r="J1225" s="183">
        <f t="shared" si="18"/>
        <v>2831.49</v>
      </c>
    </row>
    <row r="1226" spans="2:10" x14ac:dyDescent="0.25">
      <c r="B1226" s="179">
        <v>1198</v>
      </c>
      <c r="C1226" s="180">
        <v>34501345</v>
      </c>
      <c r="D1226" s="180" t="s">
        <v>1717</v>
      </c>
      <c r="E1226" s="180" t="s">
        <v>1383</v>
      </c>
      <c r="F1226" s="181">
        <v>43648</v>
      </c>
      <c r="G1226" s="181">
        <v>43737</v>
      </c>
      <c r="H1226" s="182">
        <v>214310</v>
      </c>
      <c r="I1226" s="183">
        <v>0.57999999999999996</v>
      </c>
      <c r="J1226" s="183">
        <f t="shared" si="18"/>
        <v>124.3</v>
      </c>
    </row>
    <row r="1227" spans="2:10" x14ac:dyDescent="0.25">
      <c r="B1227" s="179">
        <v>1199</v>
      </c>
      <c r="C1227" s="180">
        <v>34501345</v>
      </c>
      <c r="D1227" s="180" t="s">
        <v>1717</v>
      </c>
      <c r="E1227" s="180" t="s">
        <v>1376</v>
      </c>
      <c r="F1227" s="181">
        <v>43648</v>
      </c>
      <c r="G1227" s="181">
        <v>43737</v>
      </c>
      <c r="H1227" s="182">
        <v>1403176</v>
      </c>
      <c r="I1227" s="183">
        <v>0.57999999999999996</v>
      </c>
      <c r="J1227" s="183">
        <f t="shared" si="18"/>
        <v>813.84</v>
      </c>
    </row>
    <row r="1228" spans="2:10" x14ac:dyDescent="0.25">
      <c r="B1228" s="179">
        <v>1200</v>
      </c>
      <c r="C1228" s="180">
        <v>34501345</v>
      </c>
      <c r="D1228" s="180" t="s">
        <v>1717</v>
      </c>
      <c r="E1228" s="180" t="s">
        <v>1378</v>
      </c>
      <c r="F1228" s="181">
        <v>43648</v>
      </c>
      <c r="G1228" s="181">
        <v>43737</v>
      </c>
      <c r="H1228" s="182">
        <v>36757</v>
      </c>
      <c r="I1228" s="183">
        <v>0.57999999999999996</v>
      </c>
      <c r="J1228" s="183">
        <f t="shared" si="18"/>
        <v>21.32</v>
      </c>
    </row>
    <row r="1229" spans="2:10" x14ac:dyDescent="0.25">
      <c r="B1229" s="179">
        <v>1201</v>
      </c>
      <c r="C1229" s="180">
        <v>34501345</v>
      </c>
      <c r="D1229" s="180" t="s">
        <v>1717</v>
      </c>
      <c r="E1229" s="180" t="s">
        <v>1379</v>
      </c>
      <c r="F1229" s="181">
        <v>43648</v>
      </c>
      <c r="G1229" s="181">
        <v>43737</v>
      </c>
      <c r="H1229" s="182">
        <v>4677140</v>
      </c>
      <c r="I1229" s="183">
        <v>0.57999999999999996</v>
      </c>
      <c r="J1229" s="183">
        <f t="shared" si="18"/>
        <v>2712.74</v>
      </c>
    </row>
    <row r="1230" spans="2:10" x14ac:dyDescent="0.25">
      <c r="B1230" s="179">
        <v>1202</v>
      </c>
      <c r="C1230" s="180">
        <v>34501345</v>
      </c>
      <c r="D1230" s="180" t="s">
        <v>1717</v>
      </c>
      <c r="E1230" s="180" t="s">
        <v>1380</v>
      </c>
      <c r="F1230" s="181">
        <v>43648</v>
      </c>
      <c r="G1230" s="181">
        <v>43737</v>
      </c>
      <c r="H1230" s="182">
        <v>924174</v>
      </c>
      <c r="I1230" s="183">
        <v>0.57999999999999996</v>
      </c>
      <c r="J1230" s="183">
        <f t="shared" si="18"/>
        <v>536.02</v>
      </c>
    </row>
    <row r="1231" spans="2:10" x14ac:dyDescent="0.25">
      <c r="B1231" s="179">
        <v>1203</v>
      </c>
      <c r="C1231" s="180">
        <v>34501345</v>
      </c>
      <c r="D1231" s="180" t="s">
        <v>1717</v>
      </c>
      <c r="E1231" s="180" t="s">
        <v>1371</v>
      </c>
      <c r="F1231" s="181">
        <v>43648</v>
      </c>
      <c r="G1231" s="181">
        <v>43737</v>
      </c>
      <c r="H1231" s="182">
        <v>3818</v>
      </c>
      <c r="I1231" s="183">
        <v>0.57999999999999996</v>
      </c>
      <c r="J1231" s="183">
        <f t="shared" si="18"/>
        <v>2.21</v>
      </c>
    </row>
    <row r="1232" spans="2:10" x14ac:dyDescent="0.25">
      <c r="B1232" s="179">
        <v>1204</v>
      </c>
      <c r="C1232" s="180">
        <v>34501345</v>
      </c>
      <c r="D1232" s="180" t="s">
        <v>1717</v>
      </c>
      <c r="E1232" s="180" t="s">
        <v>1381</v>
      </c>
      <c r="F1232" s="181">
        <v>43648</v>
      </c>
      <c r="G1232" s="181">
        <v>43737</v>
      </c>
      <c r="H1232" s="182">
        <v>971659</v>
      </c>
      <c r="I1232" s="183">
        <v>0.57999999999999996</v>
      </c>
      <c r="J1232" s="183">
        <f t="shared" si="18"/>
        <v>563.55999999999995</v>
      </c>
    </row>
    <row r="1233" spans="2:10" x14ac:dyDescent="0.25">
      <c r="B1233" s="179">
        <v>1205</v>
      </c>
      <c r="C1233" s="180">
        <v>34501345</v>
      </c>
      <c r="D1233" s="180" t="s">
        <v>1717</v>
      </c>
      <c r="E1233" s="180" t="s">
        <v>1385</v>
      </c>
      <c r="F1233" s="181">
        <v>43648</v>
      </c>
      <c r="G1233" s="181">
        <v>43737</v>
      </c>
      <c r="H1233" s="182">
        <v>4227847</v>
      </c>
      <c r="I1233" s="183">
        <v>0.57999999999999996</v>
      </c>
      <c r="J1233" s="183">
        <f t="shared" si="18"/>
        <v>2452.15</v>
      </c>
    </row>
    <row r="1234" spans="2:10" x14ac:dyDescent="0.25">
      <c r="B1234" s="179">
        <v>1206</v>
      </c>
      <c r="C1234" s="180">
        <v>34501345</v>
      </c>
      <c r="D1234" s="180" t="s">
        <v>1717</v>
      </c>
      <c r="E1234" s="180" t="s">
        <v>1372</v>
      </c>
      <c r="F1234" s="181">
        <v>43648</v>
      </c>
      <c r="G1234" s="181">
        <v>43737</v>
      </c>
      <c r="H1234" s="182">
        <v>48073</v>
      </c>
      <c r="I1234" s="183">
        <v>0.57999999999999996</v>
      </c>
      <c r="J1234" s="183">
        <f t="shared" si="18"/>
        <v>27.88</v>
      </c>
    </row>
    <row r="1235" spans="2:10" x14ac:dyDescent="0.25">
      <c r="B1235" s="179">
        <v>1207</v>
      </c>
      <c r="C1235" s="180">
        <v>34501345</v>
      </c>
      <c r="D1235" s="180" t="s">
        <v>1717</v>
      </c>
      <c r="E1235" s="180" t="s">
        <v>1386</v>
      </c>
      <c r="F1235" s="181">
        <v>43648</v>
      </c>
      <c r="G1235" s="181">
        <v>43737</v>
      </c>
      <c r="H1235" s="182">
        <v>5768005</v>
      </c>
      <c r="I1235" s="183">
        <v>0.57999999999999996</v>
      </c>
      <c r="J1235" s="183">
        <f t="shared" si="18"/>
        <v>3345.44</v>
      </c>
    </row>
    <row r="1236" spans="2:10" x14ac:dyDescent="0.25">
      <c r="B1236" s="179">
        <v>1208</v>
      </c>
      <c r="C1236" s="180">
        <v>34502477</v>
      </c>
      <c r="D1236" s="180" t="s">
        <v>1718</v>
      </c>
      <c r="E1236" s="180" t="s">
        <v>1374</v>
      </c>
      <c r="F1236" s="181">
        <v>43654</v>
      </c>
      <c r="G1236" s="181">
        <v>43723</v>
      </c>
      <c r="H1236" s="182">
        <v>46714</v>
      </c>
      <c r="I1236" s="183">
        <v>0.57999999999999996</v>
      </c>
      <c r="J1236" s="183">
        <f t="shared" si="18"/>
        <v>27.09</v>
      </c>
    </row>
    <row r="1237" spans="2:10" x14ac:dyDescent="0.25">
      <c r="B1237" s="179">
        <v>1209</v>
      </c>
      <c r="C1237" s="180">
        <v>34502477</v>
      </c>
      <c r="D1237" s="180" t="s">
        <v>1718</v>
      </c>
      <c r="E1237" s="180" t="s">
        <v>1383</v>
      </c>
      <c r="F1237" s="181">
        <v>43654</v>
      </c>
      <c r="G1237" s="181">
        <v>43723</v>
      </c>
      <c r="H1237" s="182">
        <v>26031</v>
      </c>
      <c r="I1237" s="183">
        <v>0.57999999999999996</v>
      </c>
      <c r="J1237" s="183">
        <f t="shared" si="18"/>
        <v>15.1</v>
      </c>
    </row>
    <row r="1238" spans="2:10" x14ac:dyDescent="0.25">
      <c r="B1238" s="179">
        <v>1210</v>
      </c>
      <c r="C1238" s="180">
        <v>34502477</v>
      </c>
      <c r="D1238" s="180" t="s">
        <v>1718</v>
      </c>
      <c r="E1238" s="180" t="s">
        <v>1376</v>
      </c>
      <c r="F1238" s="181">
        <v>43654</v>
      </c>
      <c r="G1238" s="181">
        <v>43723</v>
      </c>
      <c r="H1238" s="182">
        <v>37710</v>
      </c>
      <c r="I1238" s="183">
        <v>0.57999999999999996</v>
      </c>
      <c r="J1238" s="183">
        <f t="shared" si="18"/>
        <v>21.87</v>
      </c>
    </row>
    <row r="1239" spans="2:10" x14ac:dyDescent="0.25">
      <c r="B1239" s="179">
        <v>1211</v>
      </c>
      <c r="C1239" s="180">
        <v>34502477</v>
      </c>
      <c r="D1239" s="180" t="s">
        <v>1718</v>
      </c>
      <c r="E1239" s="180" t="s">
        <v>1378</v>
      </c>
      <c r="F1239" s="181">
        <v>43654</v>
      </c>
      <c r="G1239" s="181">
        <v>43723</v>
      </c>
      <c r="H1239" s="182">
        <v>20014</v>
      </c>
      <c r="I1239" s="183">
        <v>0.57999999999999996</v>
      </c>
      <c r="J1239" s="183">
        <f t="shared" si="18"/>
        <v>11.61</v>
      </c>
    </row>
    <row r="1240" spans="2:10" x14ac:dyDescent="0.25">
      <c r="B1240" s="179">
        <v>1212</v>
      </c>
      <c r="C1240" s="180">
        <v>34502477</v>
      </c>
      <c r="D1240" s="180" t="s">
        <v>1718</v>
      </c>
      <c r="E1240" s="180" t="s">
        <v>1379</v>
      </c>
      <c r="F1240" s="181">
        <v>43654</v>
      </c>
      <c r="G1240" s="181">
        <v>43723</v>
      </c>
      <c r="H1240" s="182">
        <v>44613</v>
      </c>
      <c r="I1240" s="183">
        <v>0.57999999999999996</v>
      </c>
      <c r="J1240" s="183">
        <f t="shared" si="18"/>
        <v>25.88</v>
      </c>
    </row>
    <row r="1241" spans="2:10" x14ac:dyDescent="0.25">
      <c r="B1241" s="179">
        <v>1213</v>
      </c>
      <c r="C1241" s="180">
        <v>34502477</v>
      </c>
      <c r="D1241" s="180" t="s">
        <v>1718</v>
      </c>
      <c r="E1241" s="180" t="s">
        <v>1380</v>
      </c>
      <c r="F1241" s="181">
        <v>43654</v>
      </c>
      <c r="G1241" s="181">
        <v>43723</v>
      </c>
      <c r="H1241" s="182">
        <v>5497</v>
      </c>
      <c r="I1241" s="183">
        <v>0.57999999999999996</v>
      </c>
      <c r="J1241" s="183">
        <f t="shared" si="18"/>
        <v>3.19</v>
      </c>
    </row>
    <row r="1242" spans="2:10" x14ac:dyDescent="0.25">
      <c r="B1242" s="179">
        <v>1214</v>
      </c>
      <c r="C1242" s="180">
        <v>34502477</v>
      </c>
      <c r="D1242" s="180" t="s">
        <v>1718</v>
      </c>
      <c r="E1242" s="180" t="s">
        <v>1371</v>
      </c>
      <c r="F1242" s="181">
        <v>43654</v>
      </c>
      <c r="G1242" s="181">
        <v>43723</v>
      </c>
      <c r="H1242" s="182">
        <v>3259</v>
      </c>
      <c r="I1242" s="183">
        <v>0.57999999999999996</v>
      </c>
      <c r="J1242" s="183">
        <f t="shared" si="18"/>
        <v>1.89</v>
      </c>
    </row>
    <row r="1243" spans="2:10" x14ac:dyDescent="0.25">
      <c r="B1243" s="179">
        <v>1215</v>
      </c>
      <c r="C1243" s="180">
        <v>34502477</v>
      </c>
      <c r="D1243" s="180" t="s">
        <v>1718</v>
      </c>
      <c r="E1243" s="180" t="s">
        <v>1381</v>
      </c>
      <c r="F1243" s="181">
        <v>43654</v>
      </c>
      <c r="G1243" s="181">
        <v>43723</v>
      </c>
      <c r="H1243" s="182">
        <v>18347</v>
      </c>
      <c r="I1243" s="183">
        <v>0.57999999999999996</v>
      </c>
      <c r="J1243" s="183">
        <f t="shared" si="18"/>
        <v>10.64</v>
      </c>
    </row>
    <row r="1244" spans="2:10" x14ac:dyDescent="0.25">
      <c r="B1244" s="179">
        <v>1216</v>
      </c>
      <c r="C1244" s="180">
        <v>34502477</v>
      </c>
      <c r="D1244" s="180" t="s">
        <v>1718</v>
      </c>
      <c r="E1244" s="180" t="s">
        <v>1385</v>
      </c>
      <c r="F1244" s="181">
        <v>43654</v>
      </c>
      <c r="G1244" s="181">
        <v>43723</v>
      </c>
      <c r="H1244" s="182">
        <v>303810</v>
      </c>
      <c r="I1244" s="183">
        <v>0.57999999999999996</v>
      </c>
      <c r="J1244" s="183">
        <f t="shared" ref="J1244:J1307" si="19">ROUND(H1244*(I1244/1000),2)</f>
        <v>176.21</v>
      </c>
    </row>
    <row r="1245" spans="2:10" x14ac:dyDescent="0.25">
      <c r="B1245" s="179">
        <v>1217</v>
      </c>
      <c r="C1245" s="180">
        <v>34502477</v>
      </c>
      <c r="D1245" s="180" t="s">
        <v>1718</v>
      </c>
      <c r="E1245" s="180" t="s">
        <v>1372</v>
      </c>
      <c r="F1245" s="181">
        <v>43654</v>
      </c>
      <c r="G1245" s="181">
        <v>43723</v>
      </c>
      <c r="H1245" s="182">
        <v>5047</v>
      </c>
      <c r="I1245" s="183">
        <v>0.57999999999999996</v>
      </c>
      <c r="J1245" s="183">
        <f t="shared" si="19"/>
        <v>2.93</v>
      </c>
    </row>
    <row r="1246" spans="2:10" x14ac:dyDescent="0.25">
      <c r="B1246" s="179">
        <v>1218</v>
      </c>
      <c r="C1246" s="180">
        <v>34502477</v>
      </c>
      <c r="D1246" s="180" t="s">
        <v>1718</v>
      </c>
      <c r="E1246" s="180" t="s">
        <v>1386</v>
      </c>
      <c r="F1246" s="181">
        <v>43654</v>
      </c>
      <c r="G1246" s="181">
        <v>43723</v>
      </c>
      <c r="H1246" s="182">
        <v>312636</v>
      </c>
      <c r="I1246" s="183">
        <v>0.57999999999999996</v>
      </c>
      <c r="J1246" s="183">
        <f t="shared" si="19"/>
        <v>181.33</v>
      </c>
    </row>
    <row r="1247" spans="2:10" x14ac:dyDescent="0.25">
      <c r="B1247" s="179">
        <v>1219</v>
      </c>
      <c r="C1247" s="180">
        <v>34504699</v>
      </c>
      <c r="D1247" s="180" t="s">
        <v>1719</v>
      </c>
      <c r="E1247" s="180" t="s">
        <v>1374</v>
      </c>
      <c r="F1247" s="181">
        <v>43675</v>
      </c>
      <c r="G1247" s="181">
        <v>43709</v>
      </c>
      <c r="H1247" s="182">
        <v>634318</v>
      </c>
      <c r="I1247" s="183">
        <v>0.57999999999999996</v>
      </c>
      <c r="J1247" s="183">
        <f t="shared" si="19"/>
        <v>367.9</v>
      </c>
    </row>
    <row r="1248" spans="2:10" x14ac:dyDescent="0.25">
      <c r="B1248" s="179">
        <v>1220</v>
      </c>
      <c r="C1248" s="180">
        <v>34504699</v>
      </c>
      <c r="D1248" s="180" t="s">
        <v>1719</v>
      </c>
      <c r="E1248" s="180" t="s">
        <v>1376</v>
      </c>
      <c r="F1248" s="181">
        <v>43675</v>
      </c>
      <c r="G1248" s="181">
        <v>43709</v>
      </c>
      <c r="H1248" s="182">
        <v>166679</v>
      </c>
      <c r="I1248" s="183">
        <v>0.57999999999999996</v>
      </c>
      <c r="J1248" s="183">
        <f t="shared" si="19"/>
        <v>96.67</v>
      </c>
    </row>
    <row r="1249" spans="2:10" x14ac:dyDescent="0.25">
      <c r="B1249" s="179">
        <v>1221</v>
      </c>
      <c r="C1249" s="180">
        <v>34504699</v>
      </c>
      <c r="D1249" s="180" t="s">
        <v>1719</v>
      </c>
      <c r="E1249" s="180" t="s">
        <v>1381</v>
      </c>
      <c r="F1249" s="181">
        <v>43675</v>
      </c>
      <c r="G1249" s="181">
        <v>43709</v>
      </c>
      <c r="H1249" s="182">
        <v>78067</v>
      </c>
      <c r="I1249" s="183">
        <v>0.57999999999999996</v>
      </c>
      <c r="J1249" s="183">
        <f t="shared" si="19"/>
        <v>45.28</v>
      </c>
    </row>
    <row r="1250" spans="2:10" x14ac:dyDescent="0.25">
      <c r="B1250" s="179">
        <v>1222</v>
      </c>
      <c r="C1250" s="180">
        <v>34504699</v>
      </c>
      <c r="D1250" s="180" t="s">
        <v>1719</v>
      </c>
      <c r="E1250" s="180" t="s">
        <v>1386</v>
      </c>
      <c r="F1250" s="181">
        <v>43675</v>
      </c>
      <c r="G1250" s="181">
        <v>43709</v>
      </c>
      <c r="H1250" s="182">
        <v>336349</v>
      </c>
      <c r="I1250" s="183">
        <v>0.57999999999999996</v>
      </c>
      <c r="J1250" s="183">
        <f t="shared" si="19"/>
        <v>195.08</v>
      </c>
    </row>
    <row r="1251" spans="2:10" x14ac:dyDescent="0.25">
      <c r="B1251" s="179">
        <v>1223</v>
      </c>
      <c r="C1251" s="180">
        <v>34508139</v>
      </c>
      <c r="D1251" s="180" t="s">
        <v>1720</v>
      </c>
      <c r="E1251" s="180" t="s">
        <v>1374</v>
      </c>
      <c r="F1251" s="181">
        <v>43640</v>
      </c>
      <c r="G1251" s="181">
        <v>43646</v>
      </c>
      <c r="H1251" s="182">
        <v>409</v>
      </c>
      <c r="I1251" s="183">
        <v>0.57999999999999996</v>
      </c>
      <c r="J1251" s="183">
        <f t="shared" si="19"/>
        <v>0.24</v>
      </c>
    </row>
    <row r="1252" spans="2:10" x14ac:dyDescent="0.25">
      <c r="B1252" s="179">
        <v>1224</v>
      </c>
      <c r="C1252" s="180">
        <v>34508139</v>
      </c>
      <c r="D1252" s="180" t="s">
        <v>1720</v>
      </c>
      <c r="E1252" s="180" t="s">
        <v>1376</v>
      </c>
      <c r="F1252" s="181">
        <v>43640</v>
      </c>
      <c r="G1252" s="181">
        <v>43646</v>
      </c>
      <c r="H1252" s="182">
        <v>84</v>
      </c>
      <c r="I1252" s="183">
        <v>0.57999999999999996</v>
      </c>
      <c r="J1252" s="183">
        <f t="shared" si="19"/>
        <v>0.05</v>
      </c>
    </row>
    <row r="1253" spans="2:10" x14ac:dyDescent="0.25">
      <c r="B1253" s="179">
        <v>1225</v>
      </c>
      <c r="C1253" s="180">
        <v>34508139</v>
      </c>
      <c r="D1253" s="180" t="s">
        <v>1720</v>
      </c>
      <c r="E1253" s="180" t="s">
        <v>1379</v>
      </c>
      <c r="F1253" s="181">
        <v>43640</v>
      </c>
      <c r="G1253" s="181">
        <v>43646</v>
      </c>
      <c r="H1253" s="182">
        <v>904</v>
      </c>
      <c r="I1253" s="183">
        <v>0.57999999999999996</v>
      </c>
      <c r="J1253" s="183">
        <f t="shared" si="19"/>
        <v>0.52</v>
      </c>
    </row>
    <row r="1254" spans="2:10" x14ac:dyDescent="0.25">
      <c r="B1254" s="179">
        <v>1226</v>
      </c>
      <c r="C1254" s="180">
        <v>34508139</v>
      </c>
      <c r="D1254" s="180" t="s">
        <v>1720</v>
      </c>
      <c r="E1254" s="180" t="s">
        <v>1371</v>
      </c>
      <c r="F1254" s="181">
        <v>43640</v>
      </c>
      <c r="G1254" s="181">
        <v>43646</v>
      </c>
      <c r="H1254" s="182">
        <v>6</v>
      </c>
      <c r="I1254" s="183">
        <v>0.57999999999999996</v>
      </c>
      <c r="J1254" s="183">
        <f t="shared" si="19"/>
        <v>0</v>
      </c>
    </row>
    <row r="1255" spans="2:10" x14ac:dyDescent="0.25">
      <c r="B1255" s="179">
        <v>1227</v>
      </c>
      <c r="C1255" s="180">
        <v>34508139</v>
      </c>
      <c r="D1255" s="180" t="s">
        <v>1720</v>
      </c>
      <c r="E1255" s="180" t="s">
        <v>1381</v>
      </c>
      <c r="F1255" s="181">
        <v>43640</v>
      </c>
      <c r="G1255" s="181">
        <v>43646</v>
      </c>
      <c r="H1255" s="182">
        <v>127</v>
      </c>
      <c r="I1255" s="183">
        <v>0.57999999999999996</v>
      </c>
      <c r="J1255" s="183">
        <f t="shared" si="19"/>
        <v>7.0000000000000007E-2</v>
      </c>
    </row>
    <row r="1256" spans="2:10" x14ac:dyDescent="0.25">
      <c r="B1256" s="179">
        <v>1228</v>
      </c>
      <c r="C1256" s="180">
        <v>34508139</v>
      </c>
      <c r="D1256" s="180" t="s">
        <v>1720</v>
      </c>
      <c r="E1256" s="180" t="s">
        <v>1385</v>
      </c>
      <c r="F1256" s="181">
        <v>43640</v>
      </c>
      <c r="G1256" s="181">
        <v>43646</v>
      </c>
      <c r="H1256" s="182">
        <v>725</v>
      </c>
      <c r="I1256" s="183">
        <v>0.57999999999999996</v>
      </c>
      <c r="J1256" s="183">
        <f t="shared" si="19"/>
        <v>0.42</v>
      </c>
    </row>
    <row r="1257" spans="2:10" x14ac:dyDescent="0.25">
      <c r="B1257" s="179">
        <v>1229</v>
      </c>
      <c r="C1257" s="180">
        <v>34508139</v>
      </c>
      <c r="D1257" s="180" t="s">
        <v>1720</v>
      </c>
      <c r="E1257" s="180" t="s">
        <v>1386</v>
      </c>
      <c r="F1257" s="181">
        <v>43640</v>
      </c>
      <c r="G1257" s="181">
        <v>43646</v>
      </c>
      <c r="H1257" s="182">
        <v>611</v>
      </c>
      <c r="I1257" s="183">
        <v>0.57999999999999996</v>
      </c>
      <c r="J1257" s="183">
        <f t="shared" si="19"/>
        <v>0.35</v>
      </c>
    </row>
    <row r="1258" spans="2:10" x14ac:dyDescent="0.25">
      <c r="B1258" s="179">
        <v>1230</v>
      </c>
      <c r="C1258" s="180">
        <v>34510675</v>
      </c>
      <c r="D1258" s="180" t="s">
        <v>1721</v>
      </c>
      <c r="E1258" s="180" t="s">
        <v>1385</v>
      </c>
      <c r="F1258" s="181">
        <v>43641</v>
      </c>
      <c r="G1258" s="181">
        <v>43660</v>
      </c>
      <c r="H1258" s="182">
        <v>829178</v>
      </c>
      <c r="I1258" s="183">
        <v>0.57999999999999996</v>
      </c>
      <c r="J1258" s="183">
        <f t="shared" si="19"/>
        <v>480.92</v>
      </c>
    </row>
    <row r="1259" spans="2:10" x14ac:dyDescent="0.25">
      <c r="B1259" s="179">
        <v>1231</v>
      </c>
      <c r="C1259" s="180">
        <v>34510771</v>
      </c>
      <c r="D1259" s="180" t="s">
        <v>1722</v>
      </c>
      <c r="E1259" s="180" t="s">
        <v>1379</v>
      </c>
      <c r="F1259" s="181">
        <v>43661</v>
      </c>
      <c r="G1259" s="181">
        <v>43686</v>
      </c>
      <c r="H1259" s="182">
        <v>64152</v>
      </c>
      <c r="I1259" s="183">
        <v>0.57999999999999996</v>
      </c>
      <c r="J1259" s="183">
        <f t="shared" si="19"/>
        <v>37.21</v>
      </c>
    </row>
    <row r="1260" spans="2:10" x14ac:dyDescent="0.25">
      <c r="B1260" s="179">
        <v>1232</v>
      </c>
      <c r="C1260" s="180">
        <v>34510771</v>
      </c>
      <c r="D1260" s="180" t="s">
        <v>1722</v>
      </c>
      <c r="E1260" s="180" t="s">
        <v>1380</v>
      </c>
      <c r="F1260" s="181">
        <v>43661</v>
      </c>
      <c r="G1260" s="181">
        <v>43686</v>
      </c>
      <c r="H1260" s="182">
        <v>8352</v>
      </c>
      <c r="I1260" s="183">
        <v>0.57999999999999996</v>
      </c>
      <c r="J1260" s="183">
        <f t="shared" si="19"/>
        <v>4.84</v>
      </c>
    </row>
    <row r="1261" spans="2:10" x14ac:dyDescent="0.25">
      <c r="B1261" s="179">
        <v>1233</v>
      </c>
      <c r="C1261" s="180">
        <v>34510856</v>
      </c>
      <c r="D1261" s="180" t="s">
        <v>1723</v>
      </c>
      <c r="E1261" s="180" t="s">
        <v>1379</v>
      </c>
      <c r="F1261" s="181">
        <v>43654</v>
      </c>
      <c r="G1261" s="181">
        <v>43686</v>
      </c>
      <c r="H1261" s="182">
        <v>370081</v>
      </c>
      <c r="I1261" s="183">
        <v>0.57999999999999996</v>
      </c>
      <c r="J1261" s="183">
        <f t="shared" si="19"/>
        <v>214.65</v>
      </c>
    </row>
    <row r="1262" spans="2:10" x14ac:dyDescent="0.25">
      <c r="B1262" s="179">
        <v>1234</v>
      </c>
      <c r="C1262" s="180">
        <v>34510856</v>
      </c>
      <c r="D1262" s="180" t="s">
        <v>1723</v>
      </c>
      <c r="E1262" s="180" t="s">
        <v>1380</v>
      </c>
      <c r="F1262" s="181">
        <v>43654</v>
      </c>
      <c r="G1262" s="181">
        <v>43686</v>
      </c>
      <c r="H1262" s="182">
        <v>50490</v>
      </c>
      <c r="I1262" s="183">
        <v>0.57999999999999996</v>
      </c>
      <c r="J1262" s="183">
        <f t="shared" si="19"/>
        <v>29.28</v>
      </c>
    </row>
    <row r="1263" spans="2:10" x14ac:dyDescent="0.25">
      <c r="B1263" s="179">
        <v>1235</v>
      </c>
      <c r="C1263" s="180">
        <v>34514252</v>
      </c>
      <c r="D1263" s="180" t="s">
        <v>1724</v>
      </c>
      <c r="E1263" s="180" t="s">
        <v>1386</v>
      </c>
      <c r="F1263" s="181">
        <v>43647</v>
      </c>
      <c r="G1263" s="181">
        <v>43738</v>
      </c>
      <c r="H1263" s="182">
        <v>1885329</v>
      </c>
      <c r="I1263" s="183">
        <v>0.57999999999999996</v>
      </c>
      <c r="J1263" s="183">
        <f t="shared" si="19"/>
        <v>1093.49</v>
      </c>
    </row>
    <row r="1264" spans="2:10" x14ac:dyDescent="0.25">
      <c r="B1264" s="179">
        <v>1236</v>
      </c>
      <c r="C1264" s="180">
        <v>34524887</v>
      </c>
      <c r="D1264" s="180" t="s">
        <v>1725</v>
      </c>
      <c r="E1264" s="180" t="s">
        <v>1374</v>
      </c>
      <c r="F1264" s="181">
        <v>43657</v>
      </c>
      <c r="G1264" s="181">
        <v>43686</v>
      </c>
      <c r="H1264" s="182">
        <v>48087</v>
      </c>
      <c r="I1264" s="183">
        <v>0.57999999999999996</v>
      </c>
      <c r="J1264" s="183">
        <f t="shared" si="19"/>
        <v>27.89</v>
      </c>
    </row>
    <row r="1265" spans="2:10" x14ac:dyDescent="0.25">
      <c r="B1265" s="179">
        <v>1237</v>
      </c>
      <c r="C1265" s="180">
        <v>34524887</v>
      </c>
      <c r="D1265" s="180" t="s">
        <v>1725</v>
      </c>
      <c r="E1265" s="180" t="s">
        <v>1383</v>
      </c>
      <c r="F1265" s="181">
        <v>43657</v>
      </c>
      <c r="G1265" s="181">
        <v>43686</v>
      </c>
      <c r="H1265" s="182">
        <v>1718</v>
      </c>
      <c r="I1265" s="183">
        <v>0.57999999999999996</v>
      </c>
      <c r="J1265" s="183">
        <f t="shared" si="19"/>
        <v>1</v>
      </c>
    </row>
    <row r="1266" spans="2:10" x14ac:dyDescent="0.25">
      <c r="B1266" s="179">
        <v>1238</v>
      </c>
      <c r="C1266" s="180">
        <v>34524887</v>
      </c>
      <c r="D1266" s="180" t="s">
        <v>1725</v>
      </c>
      <c r="E1266" s="180" t="s">
        <v>1376</v>
      </c>
      <c r="F1266" s="181">
        <v>43657</v>
      </c>
      <c r="G1266" s="181">
        <v>43686</v>
      </c>
      <c r="H1266" s="182">
        <v>14736</v>
      </c>
      <c r="I1266" s="183">
        <v>0.57999999999999996</v>
      </c>
      <c r="J1266" s="183">
        <f t="shared" si="19"/>
        <v>8.5500000000000007</v>
      </c>
    </row>
    <row r="1267" spans="2:10" x14ac:dyDescent="0.25">
      <c r="B1267" s="179">
        <v>1239</v>
      </c>
      <c r="C1267" s="180">
        <v>34524887</v>
      </c>
      <c r="D1267" s="180" t="s">
        <v>1725</v>
      </c>
      <c r="E1267" s="180" t="s">
        <v>1378</v>
      </c>
      <c r="F1267" s="181">
        <v>43657</v>
      </c>
      <c r="G1267" s="181">
        <v>43686</v>
      </c>
      <c r="H1267" s="182">
        <v>129</v>
      </c>
      <c r="I1267" s="183">
        <v>0.57999999999999996</v>
      </c>
      <c r="J1267" s="183">
        <f t="shared" si="19"/>
        <v>7.0000000000000007E-2</v>
      </c>
    </row>
    <row r="1268" spans="2:10" x14ac:dyDescent="0.25">
      <c r="B1268" s="179">
        <v>1240</v>
      </c>
      <c r="C1268" s="180">
        <v>34524887</v>
      </c>
      <c r="D1268" s="180" t="s">
        <v>1725</v>
      </c>
      <c r="E1268" s="180" t="s">
        <v>1379</v>
      </c>
      <c r="F1268" s="181">
        <v>43657</v>
      </c>
      <c r="G1268" s="181">
        <v>43686</v>
      </c>
      <c r="H1268" s="182">
        <v>11163</v>
      </c>
      <c r="I1268" s="183">
        <v>0.57999999999999996</v>
      </c>
      <c r="J1268" s="183">
        <f t="shared" si="19"/>
        <v>6.47</v>
      </c>
    </row>
    <row r="1269" spans="2:10" x14ac:dyDescent="0.25">
      <c r="B1269" s="179">
        <v>1241</v>
      </c>
      <c r="C1269" s="180">
        <v>34524887</v>
      </c>
      <c r="D1269" s="180" t="s">
        <v>1725</v>
      </c>
      <c r="E1269" s="180" t="s">
        <v>1380</v>
      </c>
      <c r="F1269" s="181">
        <v>43657</v>
      </c>
      <c r="G1269" s="181">
        <v>43686</v>
      </c>
      <c r="H1269" s="182">
        <v>1826</v>
      </c>
      <c r="I1269" s="183">
        <v>0.57999999999999996</v>
      </c>
      <c r="J1269" s="183">
        <f t="shared" si="19"/>
        <v>1.06</v>
      </c>
    </row>
    <row r="1270" spans="2:10" x14ac:dyDescent="0.25">
      <c r="B1270" s="179">
        <v>1242</v>
      </c>
      <c r="C1270" s="180">
        <v>34524887</v>
      </c>
      <c r="D1270" s="180" t="s">
        <v>1725</v>
      </c>
      <c r="E1270" s="180" t="s">
        <v>1371</v>
      </c>
      <c r="F1270" s="181">
        <v>43657</v>
      </c>
      <c r="G1270" s="181">
        <v>43686</v>
      </c>
      <c r="H1270" s="182">
        <v>784</v>
      </c>
      <c r="I1270" s="183">
        <v>0.57999999999999996</v>
      </c>
      <c r="J1270" s="183">
        <f t="shared" si="19"/>
        <v>0.45</v>
      </c>
    </row>
    <row r="1271" spans="2:10" x14ac:dyDescent="0.25">
      <c r="B1271" s="179">
        <v>1243</v>
      </c>
      <c r="C1271" s="180">
        <v>34524887</v>
      </c>
      <c r="D1271" s="180" t="s">
        <v>1725</v>
      </c>
      <c r="E1271" s="180" t="s">
        <v>1381</v>
      </c>
      <c r="F1271" s="181">
        <v>43657</v>
      </c>
      <c r="G1271" s="181">
        <v>43686</v>
      </c>
      <c r="H1271" s="182">
        <v>12473</v>
      </c>
      <c r="I1271" s="183">
        <v>0.57999999999999996</v>
      </c>
      <c r="J1271" s="183">
        <f t="shared" si="19"/>
        <v>7.23</v>
      </c>
    </row>
    <row r="1272" spans="2:10" x14ac:dyDescent="0.25">
      <c r="B1272" s="179">
        <v>1244</v>
      </c>
      <c r="C1272" s="180">
        <v>34524887</v>
      </c>
      <c r="D1272" s="180" t="s">
        <v>1725</v>
      </c>
      <c r="E1272" s="180" t="s">
        <v>1385</v>
      </c>
      <c r="F1272" s="181">
        <v>43657</v>
      </c>
      <c r="G1272" s="181">
        <v>43686</v>
      </c>
      <c r="H1272" s="182">
        <v>52620</v>
      </c>
      <c r="I1272" s="183">
        <v>0.57999999999999996</v>
      </c>
      <c r="J1272" s="183">
        <f t="shared" si="19"/>
        <v>30.52</v>
      </c>
    </row>
    <row r="1273" spans="2:10" x14ac:dyDescent="0.25">
      <c r="B1273" s="179">
        <v>1245</v>
      </c>
      <c r="C1273" s="180">
        <v>34524887</v>
      </c>
      <c r="D1273" s="180" t="s">
        <v>1725</v>
      </c>
      <c r="E1273" s="180" t="s">
        <v>1372</v>
      </c>
      <c r="F1273" s="181">
        <v>43657</v>
      </c>
      <c r="G1273" s="181">
        <v>43686</v>
      </c>
      <c r="H1273" s="182">
        <v>907</v>
      </c>
      <c r="I1273" s="183">
        <v>0.57999999999999996</v>
      </c>
      <c r="J1273" s="183">
        <f t="shared" si="19"/>
        <v>0.53</v>
      </c>
    </row>
    <row r="1274" spans="2:10" x14ac:dyDescent="0.25">
      <c r="B1274" s="179">
        <v>1246</v>
      </c>
      <c r="C1274" s="180">
        <v>34524887</v>
      </c>
      <c r="D1274" s="180" t="s">
        <v>1725</v>
      </c>
      <c r="E1274" s="180" t="s">
        <v>1386</v>
      </c>
      <c r="F1274" s="181">
        <v>43657</v>
      </c>
      <c r="G1274" s="181">
        <v>43686</v>
      </c>
      <c r="H1274" s="182">
        <v>66624</v>
      </c>
      <c r="I1274" s="183">
        <v>0.57999999999999996</v>
      </c>
      <c r="J1274" s="183">
        <f t="shared" si="19"/>
        <v>38.64</v>
      </c>
    </row>
    <row r="1275" spans="2:10" x14ac:dyDescent="0.25">
      <c r="B1275" s="179">
        <v>1247</v>
      </c>
      <c r="C1275" s="180">
        <v>34526503</v>
      </c>
      <c r="D1275" s="180" t="s">
        <v>1726</v>
      </c>
      <c r="E1275" s="180" t="s">
        <v>1379</v>
      </c>
      <c r="F1275" s="181">
        <v>43661</v>
      </c>
      <c r="G1275" s="181">
        <v>43730</v>
      </c>
      <c r="H1275" s="182">
        <v>2850401</v>
      </c>
      <c r="I1275" s="183">
        <v>0.57999999999999996</v>
      </c>
      <c r="J1275" s="183">
        <f t="shared" si="19"/>
        <v>1653.23</v>
      </c>
    </row>
    <row r="1276" spans="2:10" x14ac:dyDescent="0.25">
      <c r="B1276" s="179">
        <v>1248</v>
      </c>
      <c r="C1276" s="180">
        <v>34526503</v>
      </c>
      <c r="D1276" s="180" t="s">
        <v>1726</v>
      </c>
      <c r="E1276" s="180" t="s">
        <v>1380</v>
      </c>
      <c r="F1276" s="181">
        <v>43661</v>
      </c>
      <c r="G1276" s="181">
        <v>43730</v>
      </c>
      <c r="H1276" s="182">
        <v>417306</v>
      </c>
      <c r="I1276" s="183">
        <v>0.57999999999999996</v>
      </c>
      <c r="J1276" s="183">
        <f t="shared" si="19"/>
        <v>242.04</v>
      </c>
    </row>
    <row r="1277" spans="2:10" x14ac:dyDescent="0.25">
      <c r="B1277" s="179">
        <v>1249</v>
      </c>
      <c r="C1277" s="180">
        <v>34526526</v>
      </c>
      <c r="D1277" s="180" t="s">
        <v>1727</v>
      </c>
      <c r="E1277" s="180" t="s">
        <v>1374</v>
      </c>
      <c r="F1277" s="181">
        <v>43647</v>
      </c>
      <c r="G1277" s="181">
        <v>43738</v>
      </c>
      <c r="H1277" s="182">
        <v>479458</v>
      </c>
      <c r="I1277" s="183">
        <v>0.57999999999999996</v>
      </c>
      <c r="J1277" s="183">
        <f t="shared" si="19"/>
        <v>278.08999999999997</v>
      </c>
    </row>
    <row r="1278" spans="2:10" x14ac:dyDescent="0.25">
      <c r="B1278" s="179">
        <v>1250</v>
      </c>
      <c r="C1278" s="180">
        <v>34526526</v>
      </c>
      <c r="D1278" s="180" t="s">
        <v>1727</v>
      </c>
      <c r="E1278" s="180" t="s">
        <v>1376</v>
      </c>
      <c r="F1278" s="181">
        <v>43647</v>
      </c>
      <c r="G1278" s="181">
        <v>43738</v>
      </c>
      <c r="H1278" s="182">
        <v>157167</v>
      </c>
      <c r="I1278" s="183">
        <v>0.57999999999999996</v>
      </c>
      <c r="J1278" s="183">
        <f t="shared" si="19"/>
        <v>91.16</v>
      </c>
    </row>
    <row r="1279" spans="2:10" x14ac:dyDescent="0.25">
      <c r="B1279" s="179">
        <v>1251</v>
      </c>
      <c r="C1279" s="180">
        <v>34526526</v>
      </c>
      <c r="D1279" s="180" t="s">
        <v>1727</v>
      </c>
      <c r="E1279" s="180" t="s">
        <v>1379</v>
      </c>
      <c r="F1279" s="181">
        <v>43647</v>
      </c>
      <c r="G1279" s="181">
        <v>43738</v>
      </c>
      <c r="H1279" s="182">
        <v>84913</v>
      </c>
      <c r="I1279" s="183">
        <v>0.57999999999999996</v>
      </c>
      <c r="J1279" s="183">
        <f t="shared" si="19"/>
        <v>49.25</v>
      </c>
    </row>
    <row r="1280" spans="2:10" x14ac:dyDescent="0.25">
      <c r="B1280" s="179">
        <v>1252</v>
      </c>
      <c r="C1280" s="180">
        <v>34526526</v>
      </c>
      <c r="D1280" s="180" t="s">
        <v>1727</v>
      </c>
      <c r="E1280" s="180" t="s">
        <v>1371</v>
      </c>
      <c r="F1280" s="181">
        <v>43647</v>
      </c>
      <c r="G1280" s="181">
        <v>43738</v>
      </c>
      <c r="H1280" s="182">
        <v>6501</v>
      </c>
      <c r="I1280" s="183">
        <v>0.57999999999999996</v>
      </c>
      <c r="J1280" s="183">
        <f t="shared" si="19"/>
        <v>3.77</v>
      </c>
    </row>
    <row r="1281" spans="2:10" x14ac:dyDescent="0.25">
      <c r="B1281" s="179">
        <v>1253</v>
      </c>
      <c r="C1281" s="180">
        <v>34526526</v>
      </c>
      <c r="D1281" s="180" t="s">
        <v>1727</v>
      </c>
      <c r="E1281" s="180" t="s">
        <v>1385</v>
      </c>
      <c r="F1281" s="181">
        <v>43647</v>
      </c>
      <c r="G1281" s="181">
        <v>43738</v>
      </c>
      <c r="H1281" s="182">
        <v>401568</v>
      </c>
      <c r="I1281" s="183">
        <v>0.57999999999999996</v>
      </c>
      <c r="J1281" s="183">
        <f t="shared" si="19"/>
        <v>232.91</v>
      </c>
    </row>
    <row r="1282" spans="2:10" x14ac:dyDescent="0.25">
      <c r="B1282" s="179">
        <v>1254</v>
      </c>
      <c r="C1282" s="180">
        <v>34526577</v>
      </c>
      <c r="D1282" s="180" t="s">
        <v>1728</v>
      </c>
      <c r="E1282" s="180" t="s">
        <v>1374</v>
      </c>
      <c r="F1282" s="181">
        <v>43647</v>
      </c>
      <c r="G1282" s="181">
        <v>43737</v>
      </c>
      <c r="H1282" s="182">
        <v>1316909</v>
      </c>
      <c r="I1282" s="183">
        <v>0.57999999999999996</v>
      </c>
      <c r="J1282" s="183">
        <f t="shared" si="19"/>
        <v>763.81</v>
      </c>
    </row>
    <row r="1283" spans="2:10" x14ac:dyDescent="0.25">
      <c r="B1283" s="179">
        <v>1255</v>
      </c>
      <c r="C1283" s="180">
        <v>34526577</v>
      </c>
      <c r="D1283" s="180" t="s">
        <v>1728</v>
      </c>
      <c r="E1283" s="180" t="s">
        <v>1376</v>
      </c>
      <c r="F1283" s="181">
        <v>43647</v>
      </c>
      <c r="G1283" s="181">
        <v>43737</v>
      </c>
      <c r="H1283" s="182">
        <v>527191</v>
      </c>
      <c r="I1283" s="183">
        <v>0.57999999999999996</v>
      </c>
      <c r="J1283" s="183">
        <f t="shared" si="19"/>
        <v>305.77</v>
      </c>
    </row>
    <row r="1284" spans="2:10" x14ac:dyDescent="0.25">
      <c r="B1284" s="179">
        <v>1256</v>
      </c>
      <c r="C1284" s="180">
        <v>34526577</v>
      </c>
      <c r="D1284" s="180" t="s">
        <v>1728</v>
      </c>
      <c r="E1284" s="180" t="s">
        <v>1379</v>
      </c>
      <c r="F1284" s="181">
        <v>43647</v>
      </c>
      <c r="G1284" s="181">
        <v>43737</v>
      </c>
      <c r="H1284" s="182">
        <v>4534699</v>
      </c>
      <c r="I1284" s="183">
        <v>0.57999999999999996</v>
      </c>
      <c r="J1284" s="183">
        <f t="shared" si="19"/>
        <v>2630.13</v>
      </c>
    </row>
    <row r="1285" spans="2:10" x14ac:dyDescent="0.25">
      <c r="B1285" s="179">
        <v>1257</v>
      </c>
      <c r="C1285" s="180">
        <v>34526577</v>
      </c>
      <c r="D1285" s="180" t="s">
        <v>1728</v>
      </c>
      <c r="E1285" s="180" t="s">
        <v>1380</v>
      </c>
      <c r="F1285" s="181">
        <v>43647</v>
      </c>
      <c r="G1285" s="181">
        <v>43737</v>
      </c>
      <c r="H1285" s="182">
        <v>897946</v>
      </c>
      <c r="I1285" s="183">
        <v>0.57999999999999996</v>
      </c>
      <c r="J1285" s="183">
        <f t="shared" si="19"/>
        <v>520.80999999999995</v>
      </c>
    </row>
    <row r="1286" spans="2:10" x14ac:dyDescent="0.25">
      <c r="B1286" s="179">
        <v>1258</v>
      </c>
      <c r="C1286" s="180">
        <v>34526577</v>
      </c>
      <c r="D1286" s="180" t="s">
        <v>1728</v>
      </c>
      <c r="E1286" s="180" t="s">
        <v>1381</v>
      </c>
      <c r="F1286" s="181">
        <v>43647</v>
      </c>
      <c r="G1286" s="181">
        <v>43737</v>
      </c>
      <c r="H1286" s="182">
        <v>491065</v>
      </c>
      <c r="I1286" s="183">
        <v>0.57999999999999996</v>
      </c>
      <c r="J1286" s="183">
        <f t="shared" si="19"/>
        <v>284.82</v>
      </c>
    </row>
    <row r="1287" spans="2:10" x14ac:dyDescent="0.25">
      <c r="B1287" s="179">
        <v>1259</v>
      </c>
      <c r="C1287" s="180">
        <v>34526577</v>
      </c>
      <c r="D1287" s="180" t="s">
        <v>1728</v>
      </c>
      <c r="E1287" s="180" t="s">
        <v>1385</v>
      </c>
      <c r="F1287" s="181">
        <v>43647</v>
      </c>
      <c r="G1287" s="181">
        <v>43737</v>
      </c>
      <c r="H1287" s="182">
        <v>1873230</v>
      </c>
      <c r="I1287" s="183">
        <v>0.57999999999999996</v>
      </c>
      <c r="J1287" s="183">
        <f t="shared" si="19"/>
        <v>1086.47</v>
      </c>
    </row>
    <row r="1288" spans="2:10" x14ac:dyDescent="0.25">
      <c r="B1288" s="179">
        <v>1260</v>
      </c>
      <c r="C1288" s="180">
        <v>34526577</v>
      </c>
      <c r="D1288" s="180" t="s">
        <v>1728</v>
      </c>
      <c r="E1288" s="180" t="s">
        <v>1386</v>
      </c>
      <c r="F1288" s="181">
        <v>43647</v>
      </c>
      <c r="G1288" s="181">
        <v>43737</v>
      </c>
      <c r="H1288" s="182">
        <v>2336126</v>
      </c>
      <c r="I1288" s="183">
        <v>0.57999999999999996</v>
      </c>
      <c r="J1288" s="183">
        <f t="shared" si="19"/>
        <v>1354.95</v>
      </c>
    </row>
    <row r="1289" spans="2:10" x14ac:dyDescent="0.25">
      <c r="B1289" s="179">
        <v>1261</v>
      </c>
      <c r="C1289" s="180">
        <v>34526592</v>
      </c>
      <c r="D1289" s="180" t="s">
        <v>1729</v>
      </c>
      <c r="E1289" s="180" t="s">
        <v>1374</v>
      </c>
      <c r="F1289" s="181">
        <v>43661</v>
      </c>
      <c r="G1289" s="181">
        <v>43730</v>
      </c>
      <c r="H1289" s="182">
        <v>1067051</v>
      </c>
      <c r="I1289" s="183">
        <v>0.57999999999999996</v>
      </c>
      <c r="J1289" s="183">
        <f t="shared" si="19"/>
        <v>618.89</v>
      </c>
    </row>
    <row r="1290" spans="2:10" x14ac:dyDescent="0.25">
      <c r="B1290" s="179">
        <v>1262</v>
      </c>
      <c r="C1290" s="180">
        <v>34526592</v>
      </c>
      <c r="D1290" s="180" t="s">
        <v>1729</v>
      </c>
      <c r="E1290" s="180" t="s">
        <v>1376</v>
      </c>
      <c r="F1290" s="181">
        <v>43661</v>
      </c>
      <c r="G1290" s="181">
        <v>43730</v>
      </c>
      <c r="H1290" s="182">
        <v>334263</v>
      </c>
      <c r="I1290" s="183">
        <v>0.57999999999999996</v>
      </c>
      <c r="J1290" s="183">
        <f t="shared" si="19"/>
        <v>193.87</v>
      </c>
    </row>
    <row r="1291" spans="2:10" x14ac:dyDescent="0.25">
      <c r="B1291" s="179">
        <v>1263</v>
      </c>
      <c r="C1291" s="180">
        <v>34526592</v>
      </c>
      <c r="D1291" s="180" t="s">
        <v>1729</v>
      </c>
      <c r="E1291" s="180" t="s">
        <v>1379</v>
      </c>
      <c r="F1291" s="181">
        <v>43661</v>
      </c>
      <c r="G1291" s="181">
        <v>43730</v>
      </c>
      <c r="H1291" s="182">
        <v>129482</v>
      </c>
      <c r="I1291" s="183">
        <v>0.57999999999999996</v>
      </c>
      <c r="J1291" s="183">
        <f t="shared" si="19"/>
        <v>75.099999999999994</v>
      </c>
    </row>
    <row r="1292" spans="2:10" x14ac:dyDescent="0.25">
      <c r="B1292" s="179">
        <v>1264</v>
      </c>
      <c r="C1292" s="180">
        <v>34526592</v>
      </c>
      <c r="D1292" s="180" t="s">
        <v>1729</v>
      </c>
      <c r="E1292" s="180" t="s">
        <v>1371</v>
      </c>
      <c r="F1292" s="181">
        <v>43661</v>
      </c>
      <c r="G1292" s="181">
        <v>43730</v>
      </c>
      <c r="H1292" s="182">
        <v>1301</v>
      </c>
      <c r="I1292" s="183">
        <v>0.57999999999999996</v>
      </c>
      <c r="J1292" s="183">
        <f t="shared" si="19"/>
        <v>0.75</v>
      </c>
    </row>
    <row r="1293" spans="2:10" x14ac:dyDescent="0.25">
      <c r="B1293" s="179">
        <v>1265</v>
      </c>
      <c r="C1293" s="180">
        <v>34526592</v>
      </c>
      <c r="D1293" s="180" t="s">
        <v>1729</v>
      </c>
      <c r="E1293" s="180" t="s">
        <v>1381</v>
      </c>
      <c r="F1293" s="181">
        <v>43661</v>
      </c>
      <c r="G1293" s="181">
        <v>43730</v>
      </c>
      <c r="H1293" s="182">
        <v>204845</v>
      </c>
      <c r="I1293" s="183">
        <v>0.57999999999999996</v>
      </c>
      <c r="J1293" s="183">
        <f t="shared" si="19"/>
        <v>118.81</v>
      </c>
    </row>
    <row r="1294" spans="2:10" x14ac:dyDescent="0.25">
      <c r="B1294" s="179">
        <v>1266</v>
      </c>
      <c r="C1294" s="180">
        <v>34526592</v>
      </c>
      <c r="D1294" s="180" t="s">
        <v>1729</v>
      </c>
      <c r="E1294" s="180" t="s">
        <v>1385</v>
      </c>
      <c r="F1294" s="181">
        <v>43661</v>
      </c>
      <c r="G1294" s="181">
        <v>43730</v>
      </c>
      <c r="H1294" s="182">
        <v>769209</v>
      </c>
      <c r="I1294" s="183">
        <v>0.57999999999999996</v>
      </c>
      <c r="J1294" s="183">
        <f t="shared" si="19"/>
        <v>446.14</v>
      </c>
    </row>
    <row r="1295" spans="2:10" x14ac:dyDescent="0.25">
      <c r="B1295" s="179">
        <v>1267</v>
      </c>
      <c r="C1295" s="180">
        <v>34526592</v>
      </c>
      <c r="D1295" s="180" t="s">
        <v>1729</v>
      </c>
      <c r="E1295" s="180" t="s">
        <v>1372</v>
      </c>
      <c r="F1295" s="181">
        <v>43661</v>
      </c>
      <c r="G1295" s="181">
        <v>43730</v>
      </c>
      <c r="H1295" s="182">
        <v>16449</v>
      </c>
      <c r="I1295" s="183">
        <v>0.57999999999999996</v>
      </c>
      <c r="J1295" s="183">
        <f t="shared" si="19"/>
        <v>9.5399999999999991</v>
      </c>
    </row>
    <row r="1296" spans="2:10" x14ac:dyDescent="0.25">
      <c r="B1296" s="179">
        <v>1268</v>
      </c>
      <c r="C1296" s="180">
        <v>34526592</v>
      </c>
      <c r="D1296" s="180" t="s">
        <v>1729</v>
      </c>
      <c r="E1296" s="180" t="s">
        <v>1386</v>
      </c>
      <c r="F1296" s="181">
        <v>43661</v>
      </c>
      <c r="G1296" s="181">
        <v>43730</v>
      </c>
      <c r="H1296" s="182">
        <v>1066177</v>
      </c>
      <c r="I1296" s="183">
        <v>0.57999999999999996</v>
      </c>
      <c r="J1296" s="183">
        <f t="shared" si="19"/>
        <v>618.38</v>
      </c>
    </row>
    <row r="1297" spans="2:10" x14ac:dyDescent="0.25">
      <c r="B1297" s="179">
        <v>1269</v>
      </c>
      <c r="C1297" s="180">
        <v>34526663</v>
      </c>
      <c r="D1297" s="180" t="s">
        <v>1730</v>
      </c>
      <c r="E1297" s="180" t="s">
        <v>1379</v>
      </c>
      <c r="F1297" s="181">
        <v>43647</v>
      </c>
      <c r="G1297" s="181">
        <v>43737</v>
      </c>
      <c r="H1297" s="182">
        <v>120209</v>
      </c>
      <c r="I1297" s="183">
        <v>0.57999999999999996</v>
      </c>
      <c r="J1297" s="183">
        <f t="shared" si="19"/>
        <v>69.72</v>
      </c>
    </row>
    <row r="1298" spans="2:10" x14ac:dyDescent="0.25">
      <c r="B1298" s="179">
        <v>1270</v>
      </c>
      <c r="C1298" s="180">
        <v>34526663</v>
      </c>
      <c r="D1298" s="180" t="s">
        <v>1730</v>
      </c>
      <c r="E1298" s="180" t="s">
        <v>1380</v>
      </c>
      <c r="F1298" s="181">
        <v>43647</v>
      </c>
      <c r="G1298" s="181">
        <v>43737</v>
      </c>
      <c r="H1298" s="182">
        <v>23195</v>
      </c>
      <c r="I1298" s="183">
        <v>0.57999999999999996</v>
      </c>
      <c r="J1298" s="183">
        <f t="shared" si="19"/>
        <v>13.45</v>
      </c>
    </row>
    <row r="1299" spans="2:10" x14ac:dyDescent="0.25">
      <c r="B1299" s="179">
        <v>1271</v>
      </c>
      <c r="C1299" s="180">
        <v>34526696</v>
      </c>
      <c r="D1299" s="180" t="s">
        <v>1731</v>
      </c>
      <c r="E1299" s="180" t="s">
        <v>1379</v>
      </c>
      <c r="F1299" s="181">
        <v>43656</v>
      </c>
      <c r="G1299" s="181">
        <v>43737</v>
      </c>
      <c r="H1299" s="182">
        <v>440449</v>
      </c>
      <c r="I1299" s="183">
        <v>0.57999999999999996</v>
      </c>
      <c r="J1299" s="183">
        <f t="shared" si="19"/>
        <v>255.46</v>
      </c>
    </row>
    <row r="1300" spans="2:10" x14ac:dyDescent="0.25">
      <c r="B1300" s="179">
        <v>1272</v>
      </c>
      <c r="C1300" s="180">
        <v>34526696</v>
      </c>
      <c r="D1300" s="180" t="s">
        <v>1731</v>
      </c>
      <c r="E1300" s="180" t="s">
        <v>1380</v>
      </c>
      <c r="F1300" s="181">
        <v>43656</v>
      </c>
      <c r="G1300" s="181">
        <v>43737</v>
      </c>
      <c r="H1300" s="182">
        <v>98301</v>
      </c>
      <c r="I1300" s="183">
        <v>0.57999999999999996</v>
      </c>
      <c r="J1300" s="183">
        <f t="shared" si="19"/>
        <v>57.01</v>
      </c>
    </row>
    <row r="1301" spans="2:10" x14ac:dyDescent="0.25">
      <c r="B1301" s="179">
        <v>1273</v>
      </c>
      <c r="C1301" s="180">
        <v>34528379</v>
      </c>
      <c r="D1301" s="180" t="s">
        <v>1732</v>
      </c>
      <c r="E1301" s="180" t="s">
        <v>1386</v>
      </c>
      <c r="F1301" s="181">
        <v>43668</v>
      </c>
      <c r="G1301" s="181">
        <v>43709</v>
      </c>
      <c r="H1301" s="182">
        <v>721985</v>
      </c>
      <c r="I1301" s="183">
        <v>0.57999999999999996</v>
      </c>
      <c r="J1301" s="183">
        <f t="shared" si="19"/>
        <v>418.75</v>
      </c>
    </row>
    <row r="1302" spans="2:10" x14ac:dyDescent="0.25">
      <c r="B1302" s="179">
        <v>1274</v>
      </c>
      <c r="C1302" s="180">
        <v>34531988</v>
      </c>
      <c r="D1302" s="180" t="s">
        <v>1733</v>
      </c>
      <c r="E1302" s="180" t="s">
        <v>1379</v>
      </c>
      <c r="F1302" s="181">
        <v>43668</v>
      </c>
      <c r="G1302" s="181">
        <v>43730</v>
      </c>
      <c r="H1302" s="182">
        <v>1103940</v>
      </c>
      <c r="I1302" s="183">
        <v>0.57999999999999996</v>
      </c>
      <c r="J1302" s="183">
        <f t="shared" si="19"/>
        <v>640.29</v>
      </c>
    </row>
    <row r="1303" spans="2:10" x14ac:dyDescent="0.25">
      <c r="B1303" s="179">
        <v>1275</v>
      </c>
      <c r="C1303" s="180">
        <v>34531988</v>
      </c>
      <c r="D1303" s="180" t="s">
        <v>1733</v>
      </c>
      <c r="E1303" s="180" t="s">
        <v>1380</v>
      </c>
      <c r="F1303" s="181">
        <v>43668</v>
      </c>
      <c r="G1303" s="181">
        <v>43730</v>
      </c>
      <c r="H1303" s="182">
        <v>120834</v>
      </c>
      <c r="I1303" s="183">
        <v>0.57999999999999996</v>
      </c>
      <c r="J1303" s="183">
        <f t="shared" si="19"/>
        <v>70.08</v>
      </c>
    </row>
    <row r="1304" spans="2:10" x14ac:dyDescent="0.25">
      <c r="B1304" s="179">
        <v>1276</v>
      </c>
      <c r="C1304" s="180">
        <v>34535143</v>
      </c>
      <c r="D1304" s="180" t="s">
        <v>1734</v>
      </c>
      <c r="E1304" s="180" t="s">
        <v>1379</v>
      </c>
      <c r="F1304" s="181">
        <v>43647</v>
      </c>
      <c r="G1304" s="181">
        <v>43737</v>
      </c>
      <c r="H1304" s="182">
        <v>110371</v>
      </c>
      <c r="I1304" s="183">
        <v>0.57999999999999996</v>
      </c>
      <c r="J1304" s="183">
        <f t="shared" si="19"/>
        <v>64.02</v>
      </c>
    </row>
    <row r="1305" spans="2:10" x14ac:dyDescent="0.25">
      <c r="B1305" s="179">
        <v>1277</v>
      </c>
      <c r="C1305" s="180">
        <v>34535143</v>
      </c>
      <c r="D1305" s="180" t="s">
        <v>1734</v>
      </c>
      <c r="E1305" s="180" t="s">
        <v>1380</v>
      </c>
      <c r="F1305" s="181">
        <v>43647</v>
      </c>
      <c r="G1305" s="181">
        <v>43737</v>
      </c>
      <c r="H1305" s="182">
        <v>11338</v>
      </c>
      <c r="I1305" s="183">
        <v>0.57999999999999996</v>
      </c>
      <c r="J1305" s="183">
        <f t="shared" si="19"/>
        <v>6.58</v>
      </c>
    </row>
    <row r="1306" spans="2:10" x14ac:dyDescent="0.25">
      <c r="B1306" s="179">
        <v>1278</v>
      </c>
      <c r="C1306" s="180">
        <v>34545038</v>
      </c>
      <c r="D1306" s="180" t="s">
        <v>1735</v>
      </c>
      <c r="E1306" s="180" t="s">
        <v>1376</v>
      </c>
      <c r="F1306" s="181">
        <v>43650</v>
      </c>
      <c r="G1306" s="181">
        <v>43660</v>
      </c>
      <c r="H1306" s="182">
        <v>266758</v>
      </c>
      <c r="I1306" s="183">
        <v>0.57999999999999996</v>
      </c>
      <c r="J1306" s="183">
        <f t="shared" si="19"/>
        <v>154.72</v>
      </c>
    </row>
    <row r="1307" spans="2:10" x14ac:dyDescent="0.25">
      <c r="B1307" s="179">
        <v>1279</v>
      </c>
      <c r="C1307" s="180">
        <v>34545361</v>
      </c>
      <c r="D1307" s="180" t="s">
        <v>1736</v>
      </c>
      <c r="E1307" s="180" t="s">
        <v>1379</v>
      </c>
      <c r="F1307" s="181">
        <v>43647</v>
      </c>
      <c r="G1307" s="181">
        <v>43737</v>
      </c>
      <c r="H1307" s="182">
        <v>219565</v>
      </c>
      <c r="I1307" s="183">
        <v>0.57999999999999996</v>
      </c>
      <c r="J1307" s="183">
        <f t="shared" si="19"/>
        <v>127.35</v>
      </c>
    </row>
    <row r="1308" spans="2:10" x14ac:dyDescent="0.25">
      <c r="B1308" s="179">
        <v>1280</v>
      </c>
      <c r="C1308" s="180">
        <v>34545361</v>
      </c>
      <c r="D1308" s="180" t="s">
        <v>1736</v>
      </c>
      <c r="E1308" s="180" t="s">
        <v>1380</v>
      </c>
      <c r="F1308" s="181">
        <v>43647</v>
      </c>
      <c r="G1308" s="181">
        <v>43737</v>
      </c>
      <c r="H1308" s="182">
        <v>55487</v>
      </c>
      <c r="I1308" s="183">
        <v>0.57999999999999996</v>
      </c>
      <c r="J1308" s="183">
        <f t="shared" ref="J1308:J1371" si="20">ROUND(H1308*(I1308/1000),2)</f>
        <v>32.18</v>
      </c>
    </row>
    <row r="1309" spans="2:10" x14ac:dyDescent="0.25">
      <c r="B1309" s="179">
        <v>1281</v>
      </c>
      <c r="C1309" s="180">
        <v>34545370</v>
      </c>
      <c r="D1309" s="180" t="s">
        <v>1737</v>
      </c>
      <c r="E1309" s="180" t="s">
        <v>1374</v>
      </c>
      <c r="F1309" s="181">
        <v>43647</v>
      </c>
      <c r="G1309" s="181">
        <v>43737</v>
      </c>
      <c r="H1309" s="182">
        <v>199870</v>
      </c>
      <c r="I1309" s="183">
        <v>0.57999999999999996</v>
      </c>
      <c r="J1309" s="183">
        <f t="shared" si="20"/>
        <v>115.92</v>
      </c>
    </row>
    <row r="1310" spans="2:10" x14ac:dyDescent="0.25">
      <c r="B1310" s="179">
        <v>1282</v>
      </c>
      <c r="C1310" s="180">
        <v>34545370</v>
      </c>
      <c r="D1310" s="180" t="s">
        <v>1737</v>
      </c>
      <c r="E1310" s="180" t="s">
        <v>1376</v>
      </c>
      <c r="F1310" s="181">
        <v>43647</v>
      </c>
      <c r="G1310" s="181">
        <v>43737</v>
      </c>
      <c r="H1310" s="182">
        <v>69709</v>
      </c>
      <c r="I1310" s="183">
        <v>0.57999999999999996</v>
      </c>
      <c r="J1310" s="183">
        <f t="shared" si="20"/>
        <v>40.43</v>
      </c>
    </row>
    <row r="1311" spans="2:10" x14ac:dyDescent="0.25">
      <c r="B1311" s="179">
        <v>1283</v>
      </c>
      <c r="C1311" s="180">
        <v>34545370</v>
      </c>
      <c r="D1311" s="180" t="s">
        <v>1737</v>
      </c>
      <c r="E1311" s="180" t="s">
        <v>1379</v>
      </c>
      <c r="F1311" s="181">
        <v>43647</v>
      </c>
      <c r="G1311" s="181">
        <v>43737</v>
      </c>
      <c r="H1311" s="182">
        <v>15996</v>
      </c>
      <c r="I1311" s="183">
        <v>0.57999999999999996</v>
      </c>
      <c r="J1311" s="183">
        <f t="shared" si="20"/>
        <v>9.2799999999999994</v>
      </c>
    </row>
    <row r="1312" spans="2:10" x14ac:dyDescent="0.25">
      <c r="B1312" s="179">
        <v>1284</v>
      </c>
      <c r="C1312" s="180">
        <v>34545370</v>
      </c>
      <c r="D1312" s="180" t="s">
        <v>1737</v>
      </c>
      <c r="E1312" s="180" t="s">
        <v>1371</v>
      </c>
      <c r="F1312" s="181">
        <v>43647</v>
      </c>
      <c r="G1312" s="181">
        <v>43737</v>
      </c>
      <c r="H1312" s="182">
        <v>277</v>
      </c>
      <c r="I1312" s="183">
        <v>0.57999999999999996</v>
      </c>
      <c r="J1312" s="183">
        <f t="shared" si="20"/>
        <v>0.16</v>
      </c>
    </row>
    <row r="1313" spans="2:10" x14ac:dyDescent="0.25">
      <c r="B1313" s="179">
        <v>1285</v>
      </c>
      <c r="C1313" s="180">
        <v>34545370</v>
      </c>
      <c r="D1313" s="180" t="s">
        <v>1737</v>
      </c>
      <c r="E1313" s="180" t="s">
        <v>1381</v>
      </c>
      <c r="F1313" s="181">
        <v>43647</v>
      </c>
      <c r="G1313" s="181">
        <v>43737</v>
      </c>
      <c r="H1313" s="182">
        <v>5564</v>
      </c>
      <c r="I1313" s="183">
        <v>0.57999999999999996</v>
      </c>
      <c r="J1313" s="183">
        <f t="shared" si="20"/>
        <v>3.23</v>
      </c>
    </row>
    <row r="1314" spans="2:10" x14ac:dyDescent="0.25">
      <c r="B1314" s="179">
        <v>1286</v>
      </c>
      <c r="C1314" s="180">
        <v>34545370</v>
      </c>
      <c r="D1314" s="180" t="s">
        <v>1737</v>
      </c>
      <c r="E1314" s="180" t="s">
        <v>1385</v>
      </c>
      <c r="F1314" s="181">
        <v>43647</v>
      </c>
      <c r="G1314" s="181">
        <v>43737</v>
      </c>
      <c r="H1314" s="182">
        <v>134873</v>
      </c>
      <c r="I1314" s="183">
        <v>0.57999999999999996</v>
      </c>
      <c r="J1314" s="183">
        <f t="shared" si="20"/>
        <v>78.23</v>
      </c>
    </row>
    <row r="1315" spans="2:10" x14ac:dyDescent="0.25">
      <c r="B1315" s="179">
        <v>1287</v>
      </c>
      <c r="C1315" s="180">
        <v>34545370</v>
      </c>
      <c r="D1315" s="180" t="s">
        <v>1737</v>
      </c>
      <c r="E1315" s="180" t="s">
        <v>1372</v>
      </c>
      <c r="F1315" s="181">
        <v>43647</v>
      </c>
      <c r="G1315" s="181">
        <v>43737</v>
      </c>
      <c r="H1315" s="182">
        <v>2829</v>
      </c>
      <c r="I1315" s="183">
        <v>0.57999999999999996</v>
      </c>
      <c r="J1315" s="183">
        <f t="shared" si="20"/>
        <v>1.64</v>
      </c>
    </row>
    <row r="1316" spans="2:10" x14ac:dyDescent="0.25">
      <c r="B1316" s="179">
        <v>1288</v>
      </c>
      <c r="C1316" s="180">
        <v>34545370</v>
      </c>
      <c r="D1316" s="180" t="s">
        <v>1737</v>
      </c>
      <c r="E1316" s="180" t="s">
        <v>1386</v>
      </c>
      <c r="F1316" s="181">
        <v>43647</v>
      </c>
      <c r="G1316" s="181">
        <v>43737</v>
      </c>
      <c r="H1316" s="182">
        <v>205299</v>
      </c>
      <c r="I1316" s="183">
        <v>0.57999999999999996</v>
      </c>
      <c r="J1316" s="183">
        <f t="shared" si="20"/>
        <v>119.07</v>
      </c>
    </row>
    <row r="1317" spans="2:10" x14ac:dyDescent="0.25">
      <c r="B1317" s="179">
        <v>1289</v>
      </c>
      <c r="C1317" s="180">
        <v>34545925</v>
      </c>
      <c r="D1317" s="180" t="s">
        <v>1738</v>
      </c>
      <c r="E1317" s="180" t="s">
        <v>1374</v>
      </c>
      <c r="F1317" s="181">
        <v>43668</v>
      </c>
      <c r="G1317" s="181">
        <v>43730</v>
      </c>
      <c r="H1317" s="182">
        <v>232359</v>
      </c>
      <c r="I1317" s="183">
        <v>0.57999999999999996</v>
      </c>
      <c r="J1317" s="183">
        <f t="shared" si="20"/>
        <v>134.77000000000001</v>
      </c>
    </row>
    <row r="1318" spans="2:10" x14ac:dyDescent="0.25">
      <c r="B1318" s="179">
        <v>1290</v>
      </c>
      <c r="C1318" s="180">
        <v>34545925</v>
      </c>
      <c r="D1318" s="180" t="s">
        <v>1738</v>
      </c>
      <c r="E1318" s="180" t="s">
        <v>1376</v>
      </c>
      <c r="F1318" s="181">
        <v>43668</v>
      </c>
      <c r="G1318" s="181">
        <v>43730</v>
      </c>
      <c r="H1318" s="182">
        <v>79719</v>
      </c>
      <c r="I1318" s="183">
        <v>0.57999999999999996</v>
      </c>
      <c r="J1318" s="183">
        <f t="shared" si="20"/>
        <v>46.24</v>
      </c>
    </row>
    <row r="1319" spans="2:10" x14ac:dyDescent="0.25">
      <c r="B1319" s="179">
        <v>1291</v>
      </c>
      <c r="C1319" s="180">
        <v>34545925</v>
      </c>
      <c r="D1319" s="180" t="s">
        <v>1738</v>
      </c>
      <c r="E1319" s="180" t="s">
        <v>1381</v>
      </c>
      <c r="F1319" s="181">
        <v>43668</v>
      </c>
      <c r="G1319" s="181">
        <v>43730</v>
      </c>
      <c r="H1319" s="182">
        <v>79567</v>
      </c>
      <c r="I1319" s="183">
        <v>0.57999999999999996</v>
      </c>
      <c r="J1319" s="183">
        <f t="shared" si="20"/>
        <v>46.15</v>
      </c>
    </row>
    <row r="1320" spans="2:10" x14ac:dyDescent="0.25">
      <c r="B1320" s="179">
        <v>1292</v>
      </c>
      <c r="C1320" s="180">
        <v>34545925</v>
      </c>
      <c r="D1320" s="180" t="s">
        <v>1738</v>
      </c>
      <c r="E1320" s="180" t="s">
        <v>1386</v>
      </c>
      <c r="F1320" s="181">
        <v>43668</v>
      </c>
      <c r="G1320" s="181">
        <v>43730</v>
      </c>
      <c r="H1320" s="182">
        <v>262667</v>
      </c>
      <c r="I1320" s="183">
        <v>0.57999999999999996</v>
      </c>
      <c r="J1320" s="183">
        <f t="shared" si="20"/>
        <v>152.35</v>
      </c>
    </row>
    <row r="1321" spans="2:10" x14ac:dyDescent="0.25">
      <c r="B1321" s="179">
        <v>1293</v>
      </c>
      <c r="C1321" s="180">
        <v>34560117</v>
      </c>
      <c r="D1321" s="180" t="s">
        <v>1739</v>
      </c>
      <c r="E1321" s="180" t="s">
        <v>1380</v>
      </c>
      <c r="F1321" s="181">
        <v>43676</v>
      </c>
      <c r="G1321" s="181">
        <v>43737</v>
      </c>
      <c r="H1321" s="182">
        <v>3</v>
      </c>
      <c r="I1321" s="183">
        <v>0.57999999999999996</v>
      </c>
      <c r="J1321" s="183">
        <f t="shared" si="20"/>
        <v>0</v>
      </c>
    </row>
    <row r="1322" spans="2:10" x14ac:dyDescent="0.25">
      <c r="B1322" s="179">
        <v>1294</v>
      </c>
      <c r="C1322" s="180">
        <v>34560321</v>
      </c>
      <c r="D1322" s="180" t="s">
        <v>1740</v>
      </c>
      <c r="E1322" s="180" t="s">
        <v>1379</v>
      </c>
      <c r="F1322" s="181">
        <v>43656</v>
      </c>
      <c r="G1322" s="181">
        <v>43737</v>
      </c>
      <c r="H1322" s="182">
        <v>176265</v>
      </c>
      <c r="I1322" s="183">
        <v>0.57999999999999996</v>
      </c>
      <c r="J1322" s="183">
        <f t="shared" si="20"/>
        <v>102.23</v>
      </c>
    </row>
    <row r="1323" spans="2:10" x14ac:dyDescent="0.25">
      <c r="B1323" s="179">
        <v>1295</v>
      </c>
      <c r="C1323" s="180">
        <v>34560321</v>
      </c>
      <c r="D1323" s="180" t="s">
        <v>1740</v>
      </c>
      <c r="E1323" s="180" t="s">
        <v>1380</v>
      </c>
      <c r="F1323" s="181">
        <v>43656</v>
      </c>
      <c r="G1323" s="181">
        <v>43737</v>
      </c>
      <c r="H1323" s="182">
        <v>22378</v>
      </c>
      <c r="I1323" s="183">
        <v>0.57999999999999996</v>
      </c>
      <c r="J1323" s="183">
        <f t="shared" si="20"/>
        <v>12.98</v>
      </c>
    </row>
    <row r="1324" spans="2:10" x14ac:dyDescent="0.25">
      <c r="B1324" s="179">
        <v>1296</v>
      </c>
      <c r="C1324" s="180">
        <v>34561771</v>
      </c>
      <c r="D1324" s="180" t="s">
        <v>1741</v>
      </c>
      <c r="E1324" s="180" t="s">
        <v>1386</v>
      </c>
      <c r="F1324" s="181">
        <v>43656</v>
      </c>
      <c r="G1324" s="181">
        <v>43737</v>
      </c>
      <c r="H1324" s="182">
        <v>197303</v>
      </c>
      <c r="I1324" s="183">
        <v>0.57999999999999996</v>
      </c>
      <c r="J1324" s="183">
        <f t="shared" si="20"/>
        <v>114.44</v>
      </c>
    </row>
    <row r="1325" spans="2:10" x14ac:dyDescent="0.25">
      <c r="B1325" s="179">
        <v>1297</v>
      </c>
      <c r="C1325" s="180">
        <v>34561798</v>
      </c>
      <c r="D1325" s="180" t="s">
        <v>1742</v>
      </c>
      <c r="E1325" s="180" t="s">
        <v>1374</v>
      </c>
      <c r="F1325" s="181">
        <v>43649</v>
      </c>
      <c r="G1325" s="181">
        <v>43737</v>
      </c>
      <c r="H1325" s="182">
        <v>369824</v>
      </c>
      <c r="I1325" s="183">
        <v>0.57999999999999996</v>
      </c>
      <c r="J1325" s="183">
        <f t="shared" si="20"/>
        <v>214.5</v>
      </c>
    </row>
    <row r="1326" spans="2:10" x14ac:dyDescent="0.25">
      <c r="B1326" s="179">
        <v>1298</v>
      </c>
      <c r="C1326" s="180">
        <v>34561798</v>
      </c>
      <c r="D1326" s="180" t="s">
        <v>1742</v>
      </c>
      <c r="E1326" s="180" t="s">
        <v>1376</v>
      </c>
      <c r="F1326" s="181">
        <v>43649</v>
      </c>
      <c r="G1326" s="181">
        <v>43737</v>
      </c>
      <c r="H1326" s="182">
        <v>130247</v>
      </c>
      <c r="I1326" s="183">
        <v>0.57999999999999996</v>
      </c>
      <c r="J1326" s="183">
        <f t="shared" si="20"/>
        <v>75.540000000000006</v>
      </c>
    </row>
    <row r="1327" spans="2:10" x14ac:dyDescent="0.25">
      <c r="B1327" s="179">
        <v>1299</v>
      </c>
      <c r="C1327" s="180">
        <v>34561798</v>
      </c>
      <c r="D1327" s="180" t="s">
        <v>1742</v>
      </c>
      <c r="E1327" s="180" t="s">
        <v>1379</v>
      </c>
      <c r="F1327" s="181">
        <v>43649</v>
      </c>
      <c r="G1327" s="181">
        <v>43737</v>
      </c>
      <c r="H1327" s="182">
        <v>2022108</v>
      </c>
      <c r="I1327" s="183">
        <v>0.57999999999999996</v>
      </c>
      <c r="J1327" s="183">
        <f t="shared" si="20"/>
        <v>1172.82</v>
      </c>
    </row>
    <row r="1328" spans="2:10" x14ac:dyDescent="0.25">
      <c r="B1328" s="179">
        <v>1300</v>
      </c>
      <c r="C1328" s="180">
        <v>34561798</v>
      </c>
      <c r="D1328" s="180" t="s">
        <v>1742</v>
      </c>
      <c r="E1328" s="180" t="s">
        <v>1380</v>
      </c>
      <c r="F1328" s="181">
        <v>43649</v>
      </c>
      <c r="G1328" s="181">
        <v>43737</v>
      </c>
      <c r="H1328" s="182">
        <v>297401</v>
      </c>
      <c r="I1328" s="183">
        <v>0.57999999999999996</v>
      </c>
      <c r="J1328" s="183">
        <f t="shared" si="20"/>
        <v>172.49</v>
      </c>
    </row>
    <row r="1329" spans="2:10" x14ac:dyDescent="0.25">
      <c r="B1329" s="179">
        <v>1301</v>
      </c>
      <c r="C1329" s="180">
        <v>34561798</v>
      </c>
      <c r="D1329" s="180" t="s">
        <v>1742</v>
      </c>
      <c r="E1329" s="180" t="s">
        <v>1381</v>
      </c>
      <c r="F1329" s="181">
        <v>43649</v>
      </c>
      <c r="G1329" s="181">
        <v>43737</v>
      </c>
      <c r="H1329" s="182">
        <v>68691</v>
      </c>
      <c r="I1329" s="183">
        <v>0.57999999999999996</v>
      </c>
      <c r="J1329" s="183">
        <f t="shared" si="20"/>
        <v>39.840000000000003</v>
      </c>
    </row>
    <row r="1330" spans="2:10" x14ac:dyDescent="0.25">
      <c r="B1330" s="179">
        <v>1302</v>
      </c>
      <c r="C1330" s="180">
        <v>34561798</v>
      </c>
      <c r="D1330" s="180" t="s">
        <v>1742</v>
      </c>
      <c r="E1330" s="180" t="s">
        <v>1385</v>
      </c>
      <c r="F1330" s="181">
        <v>43649</v>
      </c>
      <c r="G1330" s="181">
        <v>43737</v>
      </c>
      <c r="H1330" s="182">
        <v>262238</v>
      </c>
      <c r="I1330" s="183">
        <v>0.57999999999999996</v>
      </c>
      <c r="J1330" s="183">
        <f t="shared" si="20"/>
        <v>152.1</v>
      </c>
    </row>
    <row r="1331" spans="2:10" x14ac:dyDescent="0.25">
      <c r="B1331" s="179">
        <v>1303</v>
      </c>
      <c r="C1331" s="180">
        <v>34561798</v>
      </c>
      <c r="D1331" s="180" t="s">
        <v>1742</v>
      </c>
      <c r="E1331" s="180" t="s">
        <v>1386</v>
      </c>
      <c r="F1331" s="181">
        <v>43649</v>
      </c>
      <c r="G1331" s="181">
        <v>43737</v>
      </c>
      <c r="H1331" s="182">
        <v>373032</v>
      </c>
      <c r="I1331" s="183">
        <v>0.57999999999999996</v>
      </c>
      <c r="J1331" s="183">
        <f t="shared" si="20"/>
        <v>216.36</v>
      </c>
    </row>
    <row r="1332" spans="2:10" x14ac:dyDescent="0.25">
      <c r="B1332" s="179">
        <v>1304</v>
      </c>
      <c r="C1332" s="180">
        <v>34561832</v>
      </c>
      <c r="D1332" s="180" t="s">
        <v>1743</v>
      </c>
      <c r="E1332" s="180" t="s">
        <v>1379</v>
      </c>
      <c r="F1332" s="181">
        <v>43657</v>
      </c>
      <c r="G1332" s="181">
        <v>43737</v>
      </c>
      <c r="H1332" s="182">
        <v>70785</v>
      </c>
      <c r="I1332" s="183">
        <v>0.57999999999999996</v>
      </c>
      <c r="J1332" s="183">
        <f t="shared" si="20"/>
        <v>41.06</v>
      </c>
    </row>
    <row r="1333" spans="2:10" x14ac:dyDescent="0.25">
      <c r="B1333" s="179">
        <v>1305</v>
      </c>
      <c r="C1333" s="180">
        <v>34561832</v>
      </c>
      <c r="D1333" s="180" t="s">
        <v>1743</v>
      </c>
      <c r="E1333" s="180" t="s">
        <v>1380</v>
      </c>
      <c r="F1333" s="181">
        <v>43657</v>
      </c>
      <c r="G1333" s="181">
        <v>43737</v>
      </c>
      <c r="H1333" s="182">
        <v>19957</v>
      </c>
      <c r="I1333" s="183">
        <v>0.57999999999999996</v>
      </c>
      <c r="J1333" s="183">
        <f t="shared" si="20"/>
        <v>11.58</v>
      </c>
    </row>
    <row r="1334" spans="2:10" x14ac:dyDescent="0.25">
      <c r="B1334" s="179">
        <v>1306</v>
      </c>
      <c r="C1334" s="180">
        <v>34561891</v>
      </c>
      <c r="D1334" s="180" t="s">
        <v>1744</v>
      </c>
      <c r="E1334" s="180" t="s">
        <v>1374</v>
      </c>
      <c r="F1334" s="181">
        <v>43648</v>
      </c>
      <c r="G1334" s="181">
        <v>43737</v>
      </c>
      <c r="H1334" s="182">
        <v>579647</v>
      </c>
      <c r="I1334" s="183">
        <v>0.57999999999999996</v>
      </c>
      <c r="J1334" s="183">
        <f t="shared" si="20"/>
        <v>336.2</v>
      </c>
    </row>
    <row r="1335" spans="2:10" x14ac:dyDescent="0.25">
      <c r="B1335" s="179">
        <v>1307</v>
      </c>
      <c r="C1335" s="180">
        <v>34561891</v>
      </c>
      <c r="D1335" s="180" t="s">
        <v>1744</v>
      </c>
      <c r="E1335" s="180" t="s">
        <v>1376</v>
      </c>
      <c r="F1335" s="181">
        <v>43648</v>
      </c>
      <c r="G1335" s="181">
        <v>43737</v>
      </c>
      <c r="H1335" s="182">
        <v>165484</v>
      </c>
      <c r="I1335" s="183">
        <v>0.57999999999999996</v>
      </c>
      <c r="J1335" s="183">
        <f t="shared" si="20"/>
        <v>95.98</v>
      </c>
    </row>
    <row r="1336" spans="2:10" x14ac:dyDescent="0.25">
      <c r="B1336" s="179">
        <v>1308</v>
      </c>
      <c r="C1336" s="180">
        <v>34561891</v>
      </c>
      <c r="D1336" s="180" t="s">
        <v>1744</v>
      </c>
      <c r="E1336" s="180" t="s">
        <v>1379</v>
      </c>
      <c r="F1336" s="181">
        <v>43648</v>
      </c>
      <c r="G1336" s="181">
        <v>43737</v>
      </c>
      <c r="H1336" s="182">
        <v>1198497</v>
      </c>
      <c r="I1336" s="183">
        <v>0.57999999999999996</v>
      </c>
      <c r="J1336" s="183">
        <f t="shared" si="20"/>
        <v>695.13</v>
      </c>
    </row>
    <row r="1337" spans="2:10" x14ac:dyDescent="0.25">
      <c r="B1337" s="179">
        <v>1309</v>
      </c>
      <c r="C1337" s="180">
        <v>34561891</v>
      </c>
      <c r="D1337" s="180" t="s">
        <v>1744</v>
      </c>
      <c r="E1337" s="180" t="s">
        <v>1380</v>
      </c>
      <c r="F1337" s="181">
        <v>43648</v>
      </c>
      <c r="G1337" s="181">
        <v>43737</v>
      </c>
      <c r="H1337" s="182">
        <v>199568</v>
      </c>
      <c r="I1337" s="183">
        <v>0.57999999999999996</v>
      </c>
      <c r="J1337" s="183">
        <f t="shared" si="20"/>
        <v>115.75</v>
      </c>
    </row>
    <row r="1338" spans="2:10" x14ac:dyDescent="0.25">
      <c r="B1338" s="179">
        <v>1310</v>
      </c>
      <c r="C1338" s="180">
        <v>34561891</v>
      </c>
      <c r="D1338" s="180" t="s">
        <v>1744</v>
      </c>
      <c r="E1338" s="180" t="s">
        <v>1381</v>
      </c>
      <c r="F1338" s="181">
        <v>43648</v>
      </c>
      <c r="G1338" s="181">
        <v>43737</v>
      </c>
      <c r="H1338" s="182">
        <v>144289</v>
      </c>
      <c r="I1338" s="183">
        <v>0.57999999999999996</v>
      </c>
      <c r="J1338" s="183">
        <f t="shared" si="20"/>
        <v>83.69</v>
      </c>
    </row>
    <row r="1339" spans="2:10" x14ac:dyDescent="0.25">
      <c r="B1339" s="179">
        <v>1311</v>
      </c>
      <c r="C1339" s="180">
        <v>34561891</v>
      </c>
      <c r="D1339" s="180" t="s">
        <v>1744</v>
      </c>
      <c r="E1339" s="180" t="s">
        <v>1385</v>
      </c>
      <c r="F1339" s="181">
        <v>43648</v>
      </c>
      <c r="G1339" s="181">
        <v>43737</v>
      </c>
      <c r="H1339" s="182">
        <v>564507</v>
      </c>
      <c r="I1339" s="183">
        <v>0.57999999999999996</v>
      </c>
      <c r="J1339" s="183">
        <f t="shared" si="20"/>
        <v>327.41000000000003</v>
      </c>
    </row>
    <row r="1340" spans="2:10" x14ac:dyDescent="0.25">
      <c r="B1340" s="179">
        <v>1312</v>
      </c>
      <c r="C1340" s="180">
        <v>34561891</v>
      </c>
      <c r="D1340" s="180" t="s">
        <v>1744</v>
      </c>
      <c r="E1340" s="180" t="s">
        <v>1386</v>
      </c>
      <c r="F1340" s="181">
        <v>43648</v>
      </c>
      <c r="G1340" s="181">
        <v>43737</v>
      </c>
      <c r="H1340" s="182">
        <v>727263</v>
      </c>
      <c r="I1340" s="183">
        <v>0.57999999999999996</v>
      </c>
      <c r="J1340" s="183">
        <f t="shared" si="20"/>
        <v>421.81</v>
      </c>
    </row>
    <row r="1341" spans="2:10" x14ac:dyDescent="0.25">
      <c r="B1341" s="179">
        <v>1313</v>
      </c>
      <c r="C1341" s="180">
        <v>34561917</v>
      </c>
      <c r="D1341" s="180" t="s">
        <v>1745</v>
      </c>
      <c r="E1341" s="180" t="s">
        <v>1379</v>
      </c>
      <c r="F1341" s="181">
        <v>43657</v>
      </c>
      <c r="G1341" s="181">
        <v>43737</v>
      </c>
      <c r="H1341" s="182">
        <v>212262</v>
      </c>
      <c r="I1341" s="183">
        <v>0.57999999999999996</v>
      </c>
      <c r="J1341" s="183">
        <f t="shared" si="20"/>
        <v>123.11</v>
      </c>
    </row>
    <row r="1342" spans="2:10" x14ac:dyDescent="0.25">
      <c r="B1342" s="179">
        <v>1314</v>
      </c>
      <c r="C1342" s="180">
        <v>34561917</v>
      </c>
      <c r="D1342" s="180" t="s">
        <v>1745</v>
      </c>
      <c r="E1342" s="180" t="s">
        <v>1380</v>
      </c>
      <c r="F1342" s="181">
        <v>43657</v>
      </c>
      <c r="G1342" s="181">
        <v>43737</v>
      </c>
      <c r="H1342" s="182">
        <v>52164</v>
      </c>
      <c r="I1342" s="183">
        <v>0.57999999999999996</v>
      </c>
      <c r="J1342" s="183">
        <f t="shared" si="20"/>
        <v>30.26</v>
      </c>
    </row>
    <row r="1343" spans="2:10" x14ac:dyDescent="0.25">
      <c r="B1343" s="179">
        <v>1315</v>
      </c>
      <c r="C1343" s="180">
        <v>34565714</v>
      </c>
      <c r="D1343" s="180" t="s">
        <v>1746</v>
      </c>
      <c r="E1343" s="180" t="s">
        <v>1381</v>
      </c>
      <c r="F1343" s="181">
        <v>43668</v>
      </c>
      <c r="G1343" s="181">
        <v>43709</v>
      </c>
      <c r="H1343" s="182">
        <v>123732</v>
      </c>
      <c r="I1343" s="183">
        <v>0.57999999999999996</v>
      </c>
      <c r="J1343" s="183">
        <f t="shared" si="20"/>
        <v>71.760000000000005</v>
      </c>
    </row>
    <row r="1344" spans="2:10" x14ac:dyDescent="0.25">
      <c r="B1344" s="179">
        <v>1316</v>
      </c>
      <c r="C1344" s="180">
        <v>34565916</v>
      </c>
      <c r="D1344" s="180" t="s">
        <v>1747</v>
      </c>
      <c r="E1344" s="180" t="s">
        <v>1374</v>
      </c>
      <c r="F1344" s="181">
        <v>43647</v>
      </c>
      <c r="G1344" s="181">
        <v>43737</v>
      </c>
      <c r="H1344" s="182">
        <v>169905</v>
      </c>
      <c r="I1344" s="183">
        <v>0.57999999999999996</v>
      </c>
      <c r="J1344" s="183">
        <f t="shared" si="20"/>
        <v>98.54</v>
      </c>
    </row>
    <row r="1345" spans="2:10" x14ac:dyDescent="0.25">
      <c r="B1345" s="179">
        <v>1317</v>
      </c>
      <c r="C1345" s="180">
        <v>34565916</v>
      </c>
      <c r="D1345" s="180" t="s">
        <v>1747</v>
      </c>
      <c r="E1345" s="180" t="s">
        <v>1383</v>
      </c>
      <c r="F1345" s="181">
        <v>43647</v>
      </c>
      <c r="G1345" s="181">
        <v>43737</v>
      </c>
      <c r="H1345" s="182">
        <v>13242</v>
      </c>
      <c r="I1345" s="183">
        <v>0.57999999999999996</v>
      </c>
      <c r="J1345" s="183">
        <f t="shared" si="20"/>
        <v>7.68</v>
      </c>
    </row>
    <row r="1346" spans="2:10" x14ac:dyDescent="0.25">
      <c r="B1346" s="179">
        <v>1318</v>
      </c>
      <c r="C1346" s="180">
        <v>34565916</v>
      </c>
      <c r="D1346" s="180" t="s">
        <v>1747</v>
      </c>
      <c r="E1346" s="180" t="s">
        <v>1376</v>
      </c>
      <c r="F1346" s="181">
        <v>43647</v>
      </c>
      <c r="G1346" s="181">
        <v>43737</v>
      </c>
      <c r="H1346" s="182">
        <v>49813</v>
      </c>
      <c r="I1346" s="183">
        <v>0.57999999999999996</v>
      </c>
      <c r="J1346" s="183">
        <f t="shared" si="20"/>
        <v>28.89</v>
      </c>
    </row>
    <row r="1347" spans="2:10" x14ac:dyDescent="0.25">
      <c r="B1347" s="179">
        <v>1319</v>
      </c>
      <c r="C1347" s="180">
        <v>34565916</v>
      </c>
      <c r="D1347" s="180" t="s">
        <v>1747</v>
      </c>
      <c r="E1347" s="180" t="s">
        <v>1378</v>
      </c>
      <c r="F1347" s="181">
        <v>43647</v>
      </c>
      <c r="G1347" s="181">
        <v>43737</v>
      </c>
      <c r="H1347" s="182">
        <v>4206</v>
      </c>
      <c r="I1347" s="183">
        <v>0.57999999999999996</v>
      </c>
      <c r="J1347" s="183">
        <f t="shared" si="20"/>
        <v>2.44</v>
      </c>
    </row>
    <row r="1348" spans="2:10" x14ac:dyDescent="0.25">
      <c r="B1348" s="179">
        <v>1320</v>
      </c>
      <c r="C1348" s="180">
        <v>34565916</v>
      </c>
      <c r="D1348" s="180" t="s">
        <v>1747</v>
      </c>
      <c r="E1348" s="180" t="s">
        <v>1379</v>
      </c>
      <c r="F1348" s="181">
        <v>43647</v>
      </c>
      <c r="G1348" s="181">
        <v>43737</v>
      </c>
      <c r="H1348" s="182">
        <v>54184</v>
      </c>
      <c r="I1348" s="183">
        <v>0.57999999999999996</v>
      </c>
      <c r="J1348" s="183">
        <f t="shared" si="20"/>
        <v>31.43</v>
      </c>
    </row>
    <row r="1349" spans="2:10" x14ac:dyDescent="0.25">
      <c r="B1349" s="179">
        <v>1321</v>
      </c>
      <c r="C1349" s="180">
        <v>34565916</v>
      </c>
      <c r="D1349" s="180" t="s">
        <v>1747</v>
      </c>
      <c r="E1349" s="180" t="s">
        <v>1380</v>
      </c>
      <c r="F1349" s="181">
        <v>43647</v>
      </c>
      <c r="G1349" s="181">
        <v>43737</v>
      </c>
      <c r="H1349" s="182">
        <v>8432</v>
      </c>
      <c r="I1349" s="183">
        <v>0.57999999999999996</v>
      </c>
      <c r="J1349" s="183">
        <f t="shared" si="20"/>
        <v>4.8899999999999997</v>
      </c>
    </row>
    <row r="1350" spans="2:10" x14ac:dyDescent="0.25">
      <c r="B1350" s="179">
        <v>1322</v>
      </c>
      <c r="C1350" s="180">
        <v>34565916</v>
      </c>
      <c r="D1350" s="180" t="s">
        <v>1747</v>
      </c>
      <c r="E1350" s="180" t="s">
        <v>1371</v>
      </c>
      <c r="F1350" s="181">
        <v>43647</v>
      </c>
      <c r="G1350" s="181">
        <v>43737</v>
      </c>
      <c r="H1350" s="182">
        <v>2894</v>
      </c>
      <c r="I1350" s="183">
        <v>0.57999999999999996</v>
      </c>
      <c r="J1350" s="183">
        <f t="shared" si="20"/>
        <v>1.68</v>
      </c>
    </row>
    <row r="1351" spans="2:10" x14ac:dyDescent="0.25">
      <c r="B1351" s="179">
        <v>1323</v>
      </c>
      <c r="C1351" s="180">
        <v>34565916</v>
      </c>
      <c r="D1351" s="180" t="s">
        <v>1747</v>
      </c>
      <c r="E1351" s="180" t="s">
        <v>1381</v>
      </c>
      <c r="F1351" s="181">
        <v>43647</v>
      </c>
      <c r="G1351" s="181">
        <v>43737</v>
      </c>
      <c r="H1351" s="182">
        <v>5886</v>
      </c>
      <c r="I1351" s="183">
        <v>0.57999999999999996</v>
      </c>
      <c r="J1351" s="183">
        <f t="shared" si="20"/>
        <v>3.41</v>
      </c>
    </row>
    <row r="1352" spans="2:10" x14ac:dyDescent="0.25">
      <c r="B1352" s="179">
        <v>1324</v>
      </c>
      <c r="C1352" s="180">
        <v>34565916</v>
      </c>
      <c r="D1352" s="180" t="s">
        <v>1747</v>
      </c>
      <c r="E1352" s="180" t="s">
        <v>1385</v>
      </c>
      <c r="F1352" s="181">
        <v>43647</v>
      </c>
      <c r="G1352" s="181">
        <v>43737</v>
      </c>
      <c r="H1352" s="182">
        <v>151675</v>
      </c>
      <c r="I1352" s="183">
        <v>0.57999999999999996</v>
      </c>
      <c r="J1352" s="183">
        <f t="shared" si="20"/>
        <v>87.97</v>
      </c>
    </row>
    <row r="1353" spans="2:10" x14ac:dyDescent="0.25">
      <c r="B1353" s="179">
        <v>1325</v>
      </c>
      <c r="C1353" s="180">
        <v>34565916</v>
      </c>
      <c r="D1353" s="180" t="s">
        <v>1747</v>
      </c>
      <c r="E1353" s="180" t="s">
        <v>1372</v>
      </c>
      <c r="F1353" s="181">
        <v>43647</v>
      </c>
      <c r="G1353" s="181">
        <v>43737</v>
      </c>
      <c r="H1353" s="182">
        <v>3155</v>
      </c>
      <c r="I1353" s="183">
        <v>0.57999999999999996</v>
      </c>
      <c r="J1353" s="183">
        <f t="shared" si="20"/>
        <v>1.83</v>
      </c>
    </row>
    <row r="1354" spans="2:10" x14ac:dyDescent="0.25">
      <c r="B1354" s="179">
        <v>1326</v>
      </c>
      <c r="C1354" s="180">
        <v>34565916</v>
      </c>
      <c r="D1354" s="180" t="s">
        <v>1747</v>
      </c>
      <c r="E1354" s="180" t="s">
        <v>1386</v>
      </c>
      <c r="F1354" s="181">
        <v>43647</v>
      </c>
      <c r="G1354" s="181">
        <v>43737</v>
      </c>
      <c r="H1354" s="182">
        <v>187637</v>
      </c>
      <c r="I1354" s="183">
        <v>0.57999999999999996</v>
      </c>
      <c r="J1354" s="183">
        <f t="shared" si="20"/>
        <v>108.83</v>
      </c>
    </row>
    <row r="1355" spans="2:10" x14ac:dyDescent="0.25">
      <c r="B1355" s="179">
        <v>1327</v>
      </c>
      <c r="C1355" s="180">
        <v>34567800</v>
      </c>
      <c r="D1355" s="180" t="s">
        <v>1748</v>
      </c>
      <c r="E1355" s="180" t="s">
        <v>1374</v>
      </c>
      <c r="F1355" s="181">
        <v>43654</v>
      </c>
      <c r="G1355" s="181">
        <v>43686</v>
      </c>
      <c r="H1355" s="182">
        <v>103853</v>
      </c>
      <c r="I1355" s="183">
        <v>0.57999999999999996</v>
      </c>
      <c r="J1355" s="183">
        <f t="shared" si="20"/>
        <v>60.23</v>
      </c>
    </row>
    <row r="1356" spans="2:10" x14ac:dyDescent="0.25">
      <c r="B1356" s="179">
        <v>1328</v>
      </c>
      <c r="C1356" s="180">
        <v>34567800</v>
      </c>
      <c r="D1356" s="180" t="s">
        <v>1748</v>
      </c>
      <c r="E1356" s="180" t="s">
        <v>1383</v>
      </c>
      <c r="F1356" s="181">
        <v>43654</v>
      </c>
      <c r="G1356" s="181">
        <v>43686</v>
      </c>
      <c r="H1356" s="182">
        <v>2676</v>
      </c>
      <c r="I1356" s="183">
        <v>0.57999999999999996</v>
      </c>
      <c r="J1356" s="183">
        <f t="shared" si="20"/>
        <v>1.55</v>
      </c>
    </row>
    <row r="1357" spans="2:10" x14ac:dyDescent="0.25">
      <c r="B1357" s="179">
        <v>1329</v>
      </c>
      <c r="C1357" s="180">
        <v>34567800</v>
      </c>
      <c r="D1357" s="180" t="s">
        <v>1748</v>
      </c>
      <c r="E1357" s="180" t="s">
        <v>1376</v>
      </c>
      <c r="F1357" s="181">
        <v>43654</v>
      </c>
      <c r="G1357" s="181">
        <v>43686</v>
      </c>
      <c r="H1357" s="182">
        <v>23746</v>
      </c>
      <c r="I1357" s="183">
        <v>0.57999999999999996</v>
      </c>
      <c r="J1357" s="183">
        <f t="shared" si="20"/>
        <v>13.77</v>
      </c>
    </row>
    <row r="1358" spans="2:10" x14ac:dyDescent="0.25">
      <c r="B1358" s="179">
        <v>1330</v>
      </c>
      <c r="C1358" s="180">
        <v>34567800</v>
      </c>
      <c r="D1358" s="180" t="s">
        <v>1748</v>
      </c>
      <c r="E1358" s="180" t="s">
        <v>1378</v>
      </c>
      <c r="F1358" s="181">
        <v>43654</v>
      </c>
      <c r="G1358" s="181">
        <v>43686</v>
      </c>
      <c r="H1358" s="182">
        <v>182</v>
      </c>
      <c r="I1358" s="183">
        <v>0.57999999999999996</v>
      </c>
      <c r="J1358" s="183">
        <f t="shared" si="20"/>
        <v>0.11</v>
      </c>
    </row>
    <row r="1359" spans="2:10" x14ac:dyDescent="0.25">
      <c r="B1359" s="179">
        <v>1331</v>
      </c>
      <c r="C1359" s="180">
        <v>34567800</v>
      </c>
      <c r="D1359" s="180" t="s">
        <v>1748</v>
      </c>
      <c r="E1359" s="180" t="s">
        <v>1379</v>
      </c>
      <c r="F1359" s="181">
        <v>43654</v>
      </c>
      <c r="G1359" s="181">
        <v>43686</v>
      </c>
      <c r="H1359" s="182">
        <v>17566</v>
      </c>
      <c r="I1359" s="183">
        <v>0.57999999999999996</v>
      </c>
      <c r="J1359" s="183">
        <f t="shared" si="20"/>
        <v>10.19</v>
      </c>
    </row>
    <row r="1360" spans="2:10" x14ac:dyDescent="0.25">
      <c r="B1360" s="179">
        <v>1332</v>
      </c>
      <c r="C1360" s="180">
        <v>34567800</v>
      </c>
      <c r="D1360" s="180" t="s">
        <v>1748</v>
      </c>
      <c r="E1360" s="180" t="s">
        <v>1380</v>
      </c>
      <c r="F1360" s="181">
        <v>43654</v>
      </c>
      <c r="G1360" s="181">
        <v>43686</v>
      </c>
      <c r="H1360" s="182">
        <v>1952</v>
      </c>
      <c r="I1360" s="183">
        <v>0.57999999999999996</v>
      </c>
      <c r="J1360" s="183">
        <f t="shared" si="20"/>
        <v>1.1299999999999999</v>
      </c>
    </row>
    <row r="1361" spans="2:10" x14ac:dyDescent="0.25">
      <c r="B1361" s="179">
        <v>1333</v>
      </c>
      <c r="C1361" s="180">
        <v>34567800</v>
      </c>
      <c r="D1361" s="180" t="s">
        <v>1748</v>
      </c>
      <c r="E1361" s="180" t="s">
        <v>1371</v>
      </c>
      <c r="F1361" s="181">
        <v>43654</v>
      </c>
      <c r="G1361" s="181">
        <v>43686</v>
      </c>
      <c r="H1361" s="182">
        <v>1255</v>
      </c>
      <c r="I1361" s="183">
        <v>0.57999999999999996</v>
      </c>
      <c r="J1361" s="183">
        <f t="shared" si="20"/>
        <v>0.73</v>
      </c>
    </row>
    <row r="1362" spans="2:10" x14ac:dyDescent="0.25">
      <c r="B1362" s="179">
        <v>1334</v>
      </c>
      <c r="C1362" s="180">
        <v>34567800</v>
      </c>
      <c r="D1362" s="180" t="s">
        <v>1748</v>
      </c>
      <c r="E1362" s="180" t="s">
        <v>1381</v>
      </c>
      <c r="F1362" s="181">
        <v>43654</v>
      </c>
      <c r="G1362" s="181">
        <v>43686</v>
      </c>
      <c r="H1362" s="182">
        <v>18645</v>
      </c>
      <c r="I1362" s="183">
        <v>0.57999999999999996</v>
      </c>
      <c r="J1362" s="183">
        <f t="shared" si="20"/>
        <v>10.81</v>
      </c>
    </row>
    <row r="1363" spans="2:10" x14ac:dyDescent="0.25">
      <c r="B1363" s="179">
        <v>1335</v>
      </c>
      <c r="C1363" s="180">
        <v>34567800</v>
      </c>
      <c r="D1363" s="180" t="s">
        <v>1748</v>
      </c>
      <c r="E1363" s="180" t="s">
        <v>1385</v>
      </c>
      <c r="F1363" s="181">
        <v>43654</v>
      </c>
      <c r="G1363" s="181">
        <v>43686</v>
      </c>
      <c r="H1363" s="182">
        <v>97715</v>
      </c>
      <c r="I1363" s="183">
        <v>0.57999999999999996</v>
      </c>
      <c r="J1363" s="183">
        <f t="shared" si="20"/>
        <v>56.67</v>
      </c>
    </row>
    <row r="1364" spans="2:10" x14ac:dyDescent="0.25">
      <c r="B1364" s="179">
        <v>1336</v>
      </c>
      <c r="C1364" s="180">
        <v>34567800</v>
      </c>
      <c r="D1364" s="180" t="s">
        <v>1748</v>
      </c>
      <c r="E1364" s="180" t="s">
        <v>1372</v>
      </c>
      <c r="F1364" s="181">
        <v>43654</v>
      </c>
      <c r="G1364" s="181">
        <v>43686</v>
      </c>
      <c r="H1364" s="182">
        <v>1665</v>
      </c>
      <c r="I1364" s="183">
        <v>0.57999999999999996</v>
      </c>
      <c r="J1364" s="183">
        <f t="shared" si="20"/>
        <v>0.97</v>
      </c>
    </row>
    <row r="1365" spans="2:10" x14ac:dyDescent="0.25">
      <c r="B1365" s="179">
        <v>1337</v>
      </c>
      <c r="C1365" s="180">
        <v>34567800</v>
      </c>
      <c r="D1365" s="180" t="s">
        <v>1748</v>
      </c>
      <c r="E1365" s="180" t="s">
        <v>1386</v>
      </c>
      <c r="F1365" s="181">
        <v>43654</v>
      </c>
      <c r="G1365" s="181">
        <v>43686</v>
      </c>
      <c r="H1365" s="182">
        <v>120122</v>
      </c>
      <c r="I1365" s="183">
        <v>0.57999999999999996</v>
      </c>
      <c r="J1365" s="183">
        <f t="shared" si="20"/>
        <v>69.67</v>
      </c>
    </row>
    <row r="1366" spans="2:10" x14ac:dyDescent="0.25">
      <c r="B1366" s="179">
        <v>1338</v>
      </c>
      <c r="C1366" s="180">
        <v>34567838</v>
      </c>
      <c r="D1366" s="180" t="s">
        <v>1749</v>
      </c>
      <c r="E1366" s="180" t="s">
        <v>1379</v>
      </c>
      <c r="F1366" s="181">
        <v>43647</v>
      </c>
      <c r="G1366" s="181">
        <v>43737</v>
      </c>
      <c r="H1366" s="182">
        <v>2570114</v>
      </c>
      <c r="I1366" s="183">
        <v>0.57999999999999996</v>
      </c>
      <c r="J1366" s="183">
        <f t="shared" si="20"/>
        <v>1490.67</v>
      </c>
    </row>
    <row r="1367" spans="2:10" x14ac:dyDescent="0.25">
      <c r="B1367" s="179">
        <v>1339</v>
      </c>
      <c r="C1367" s="180">
        <v>34567838</v>
      </c>
      <c r="D1367" s="180" t="s">
        <v>1749</v>
      </c>
      <c r="E1367" s="180" t="s">
        <v>1380</v>
      </c>
      <c r="F1367" s="181">
        <v>43647</v>
      </c>
      <c r="G1367" s="181">
        <v>43737</v>
      </c>
      <c r="H1367" s="182">
        <v>450430</v>
      </c>
      <c r="I1367" s="183">
        <v>0.57999999999999996</v>
      </c>
      <c r="J1367" s="183">
        <f t="shared" si="20"/>
        <v>261.25</v>
      </c>
    </row>
    <row r="1368" spans="2:10" x14ac:dyDescent="0.25">
      <c r="B1368" s="179">
        <v>1340</v>
      </c>
      <c r="C1368" s="180">
        <v>34569058</v>
      </c>
      <c r="D1368" s="180" t="s">
        <v>1750</v>
      </c>
      <c r="E1368" s="180" t="s">
        <v>1379</v>
      </c>
      <c r="F1368" s="181">
        <v>43647</v>
      </c>
      <c r="G1368" s="181">
        <v>43736</v>
      </c>
      <c r="H1368" s="182">
        <v>512253</v>
      </c>
      <c r="I1368" s="183">
        <v>0.57999999999999996</v>
      </c>
      <c r="J1368" s="183">
        <f t="shared" si="20"/>
        <v>297.11</v>
      </c>
    </row>
    <row r="1369" spans="2:10" x14ac:dyDescent="0.25">
      <c r="B1369" s="179">
        <v>1341</v>
      </c>
      <c r="C1369" s="180">
        <v>34569058</v>
      </c>
      <c r="D1369" s="180" t="s">
        <v>1750</v>
      </c>
      <c r="E1369" s="180" t="s">
        <v>1380</v>
      </c>
      <c r="F1369" s="181">
        <v>43647</v>
      </c>
      <c r="G1369" s="181">
        <v>43736</v>
      </c>
      <c r="H1369" s="182">
        <v>113063</v>
      </c>
      <c r="I1369" s="183">
        <v>0.57999999999999996</v>
      </c>
      <c r="J1369" s="183">
        <f t="shared" si="20"/>
        <v>65.58</v>
      </c>
    </row>
    <row r="1370" spans="2:10" x14ac:dyDescent="0.25">
      <c r="B1370" s="179">
        <v>1342</v>
      </c>
      <c r="C1370" s="180">
        <v>34569636</v>
      </c>
      <c r="D1370" s="180" t="s">
        <v>1751</v>
      </c>
      <c r="E1370" s="180" t="s">
        <v>1379</v>
      </c>
      <c r="F1370" s="181">
        <v>43661</v>
      </c>
      <c r="G1370" s="181">
        <v>43730</v>
      </c>
      <c r="H1370" s="182">
        <v>692624</v>
      </c>
      <c r="I1370" s="183">
        <v>0.57999999999999996</v>
      </c>
      <c r="J1370" s="183">
        <f t="shared" si="20"/>
        <v>401.72</v>
      </c>
    </row>
    <row r="1371" spans="2:10" x14ac:dyDescent="0.25">
      <c r="B1371" s="179">
        <v>1343</v>
      </c>
      <c r="C1371" s="180">
        <v>34569636</v>
      </c>
      <c r="D1371" s="180" t="s">
        <v>1751</v>
      </c>
      <c r="E1371" s="180" t="s">
        <v>1380</v>
      </c>
      <c r="F1371" s="181">
        <v>43661</v>
      </c>
      <c r="G1371" s="181">
        <v>43730</v>
      </c>
      <c r="H1371" s="182">
        <v>67979</v>
      </c>
      <c r="I1371" s="183">
        <v>0.57999999999999996</v>
      </c>
      <c r="J1371" s="183">
        <f t="shared" si="20"/>
        <v>39.43</v>
      </c>
    </row>
    <row r="1372" spans="2:10" x14ac:dyDescent="0.25">
      <c r="B1372" s="179">
        <v>1344</v>
      </c>
      <c r="C1372" s="180">
        <v>34570095</v>
      </c>
      <c r="D1372" s="180" t="s">
        <v>1752</v>
      </c>
      <c r="E1372" s="180" t="s">
        <v>1379</v>
      </c>
      <c r="F1372" s="181">
        <v>43647</v>
      </c>
      <c r="G1372" s="181">
        <v>43709</v>
      </c>
      <c r="H1372" s="182">
        <v>602922</v>
      </c>
      <c r="I1372" s="183">
        <v>0.57999999999999996</v>
      </c>
      <c r="J1372" s="183">
        <f t="shared" ref="J1372:J1435" si="21">ROUND(H1372*(I1372/1000),2)</f>
        <v>349.69</v>
      </c>
    </row>
    <row r="1373" spans="2:10" x14ac:dyDescent="0.25">
      <c r="B1373" s="179">
        <v>1345</v>
      </c>
      <c r="C1373" s="180">
        <v>34570095</v>
      </c>
      <c r="D1373" s="180" t="s">
        <v>1752</v>
      </c>
      <c r="E1373" s="180" t="s">
        <v>1380</v>
      </c>
      <c r="F1373" s="181">
        <v>43647</v>
      </c>
      <c r="G1373" s="181">
        <v>43709</v>
      </c>
      <c r="H1373" s="182">
        <v>96553</v>
      </c>
      <c r="I1373" s="183">
        <v>0.57999999999999996</v>
      </c>
      <c r="J1373" s="183">
        <f t="shared" si="21"/>
        <v>56</v>
      </c>
    </row>
    <row r="1374" spans="2:10" x14ac:dyDescent="0.25">
      <c r="B1374" s="179">
        <v>1346</v>
      </c>
      <c r="C1374" s="180">
        <v>34572755</v>
      </c>
      <c r="D1374" s="180" t="s">
        <v>1753</v>
      </c>
      <c r="E1374" s="180" t="s">
        <v>1379</v>
      </c>
      <c r="F1374" s="181">
        <v>43647</v>
      </c>
      <c r="G1374" s="181">
        <v>43681</v>
      </c>
      <c r="H1374" s="182">
        <v>702198</v>
      </c>
      <c r="I1374" s="183">
        <v>0.57999999999999996</v>
      </c>
      <c r="J1374" s="183">
        <f t="shared" si="21"/>
        <v>407.27</v>
      </c>
    </row>
    <row r="1375" spans="2:10" x14ac:dyDescent="0.25">
      <c r="B1375" s="179">
        <v>1347</v>
      </c>
      <c r="C1375" s="180">
        <v>34572755</v>
      </c>
      <c r="D1375" s="180" t="s">
        <v>1753</v>
      </c>
      <c r="E1375" s="180" t="s">
        <v>1380</v>
      </c>
      <c r="F1375" s="181">
        <v>43647</v>
      </c>
      <c r="G1375" s="181">
        <v>43681</v>
      </c>
      <c r="H1375" s="182">
        <v>110015</v>
      </c>
      <c r="I1375" s="183">
        <v>0.57999999999999996</v>
      </c>
      <c r="J1375" s="183">
        <f t="shared" si="21"/>
        <v>63.81</v>
      </c>
    </row>
    <row r="1376" spans="2:10" x14ac:dyDescent="0.25">
      <c r="B1376" s="179">
        <v>1348</v>
      </c>
      <c r="C1376" s="180">
        <v>34573821</v>
      </c>
      <c r="D1376" s="180" t="s">
        <v>1754</v>
      </c>
      <c r="E1376" s="180" t="s">
        <v>1374</v>
      </c>
      <c r="F1376" s="181">
        <v>43655</v>
      </c>
      <c r="G1376" s="181">
        <v>43730</v>
      </c>
      <c r="H1376" s="182">
        <v>265460</v>
      </c>
      <c r="I1376" s="183">
        <v>0.57999999999999996</v>
      </c>
      <c r="J1376" s="183">
        <f t="shared" si="21"/>
        <v>153.97</v>
      </c>
    </row>
    <row r="1377" spans="2:10" x14ac:dyDescent="0.25">
      <c r="B1377" s="179">
        <v>1349</v>
      </c>
      <c r="C1377" s="180">
        <v>34573821</v>
      </c>
      <c r="D1377" s="180" t="s">
        <v>1754</v>
      </c>
      <c r="E1377" s="180" t="s">
        <v>1386</v>
      </c>
      <c r="F1377" s="181">
        <v>43655</v>
      </c>
      <c r="G1377" s="181">
        <v>43730</v>
      </c>
      <c r="H1377" s="182">
        <v>318871</v>
      </c>
      <c r="I1377" s="183">
        <v>0.57999999999999996</v>
      </c>
      <c r="J1377" s="183">
        <f t="shared" si="21"/>
        <v>184.95</v>
      </c>
    </row>
    <row r="1378" spans="2:10" x14ac:dyDescent="0.25">
      <c r="B1378" s="179">
        <v>1350</v>
      </c>
      <c r="C1378" s="180">
        <v>34573845</v>
      </c>
      <c r="D1378" s="180" t="s">
        <v>1755</v>
      </c>
      <c r="E1378" s="180" t="s">
        <v>1379</v>
      </c>
      <c r="F1378" s="181">
        <v>43656</v>
      </c>
      <c r="G1378" s="181">
        <v>43730</v>
      </c>
      <c r="H1378" s="182">
        <v>105056</v>
      </c>
      <c r="I1378" s="183">
        <v>0.57999999999999996</v>
      </c>
      <c r="J1378" s="183">
        <f t="shared" si="21"/>
        <v>60.93</v>
      </c>
    </row>
    <row r="1379" spans="2:10" x14ac:dyDescent="0.25">
      <c r="B1379" s="179">
        <v>1351</v>
      </c>
      <c r="C1379" s="180">
        <v>34573845</v>
      </c>
      <c r="D1379" s="180" t="s">
        <v>1755</v>
      </c>
      <c r="E1379" s="180" t="s">
        <v>1380</v>
      </c>
      <c r="F1379" s="181">
        <v>43656</v>
      </c>
      <c r="G1379" s="181">
        <v>43730</v>
      </c>
      <c r="H1379" s="182">
        <v>23159</v>
      </c>
      <c r="I1379" s="183">
        <v>0.57999999999999996</v>
      </c>
      <c r="J1379" s="183">
        <f t="shared" si="21"/>
        <v>13.43</v>
      </c>
    </row>
    <row r="1380" spans="2:10" x14ac:dyDescent="0.25">
      <c r="B1380" s="179">
        <v>1352</v>
      </c>
      <c r="C1380" s="180">
        <v>34591184</v>
      </c>
      <c r="D1380" s="180" t="s">
        <v>1756</v>
      </c>
      <c r="E1380" s="180" t="s">
        <v>1379</v>
      </c>
      <c r="F1380" s="181">
        <v>43656</v>
      </c>
      <c r="G1380" s="181">
        <v>43737</v>
      </c>
      <c r="H1380" s="182">
        <v>414868</v>
      </c>
      <c r="I1380" s="183">
        <v>0.57999999999999996</v>
      </c>
      <c r="J1380" s="183">
        <f t="shared" si="21"/>
        <v>240.62</v>
      </c>
    </row>
    <row r="1381" spans="2:10" x14ac:dyDescent="0.25">
      <c r="B1381" s="179">
        <v>1353</v>
      </c>
      <c r="C1381" s="180">
        <v>34591184</v>
      </c>
      <c r="D1381" s="180" t="s">
        <v>1756</v>
      </c>
      <c r="E1381" s="180" t="s">
        <v>1380</v>
      </c>
      <c r="F1381" s="181">
        <v>43656</v>
      </c>
      <c r="G1381" s="181">
        <v>43737</v>
      </c>
      <c r="H1381" s="182">
        <v>58071</v>
      </c>
      <c r="I1381" s="183">
        <v>0.57999999999999996</v>
      </c>
      <c r="J1381" s="183">
        <f t="shared" si="21"/>
        <v>33.68</v>
      </c>
    </row>
    <row r="1382" spans="2:10" x14ac:dyDescent="0.25">
      <c r="B1382" s="179">
        <v>1354</v>
      </c>
      <c r="C1382" s="180">
        <v>34591203</v>
      </c>
      <c r="D1382" s="180" t="s">
        <v>1757</v>
      </c>
      <c r="E1382" s="180" t="s">
        <v>1374</v>
      </c>
      <c r="F1382" s="181">
        <v>43656</v>
      </c>
      <c r="G1382" s="181">
        <v>43737</v>
      </c>
      <c r="H1382" s="182">
        <v>148056</v>
      </c>
      <c r="I1382" s="183">
        <v>0.57999999999999996</v>
      </c>
      <c r="J1382" s="183">
        <f t="shared" si="21"/>
        <v>85.87</v>
      </c>
    </row>
    <row r="1383" spans="2:10" x14ac:dyDescent="0.25">
      <c r="B1383" s="179">
        <v>1355</v>
      </c>
      <c r="C1383" s="180">
        <v>34591472</v>
      </c>
      <c r="D1383" s="180" t="s">
        <v>1758</v>
      </c>
      <c r="E1383" s="180" t="s">
        <v>1379</v>
      </c>
      <c r="F1383" s="181">
        <v>43655</v>
      </c>
      <c r="G1383" s="181">
        <v>43737</v>
      </c>
      <c r="H1383" s="182">
        <v>107061</v>
      </c>
      <c r="I1383" s="183">
        <v>0.57999999999999996</v>
      </c>
      <c r="J1383" s="183">
        <f t="shared" si="21"/>
        <v>62.1</v>
      </c>
    </row>
    <row r="1384" spans="2:10" x14ac:dyDescent="0.25">
      <c r="B1384" s="179">
        <v>1356</v>
      </c>
      <c r="C1384" s="180">
        <v>34591472</v>
      </c>
      <c r="D1384" s="180" t="s">
        <v>1758</v>
      </c>
      <c r="E1384" s="180" t="s">
        <v>1380</v>
      </c>
      <c r="F1384" s="181">
        <v>43655</v>
      </c>
      <c r="G1384" s="181">
        <v>43737</v>
      </c>
      <c r="H1384" s="182">
        <v>18796</v>
      </c>
      <c r="I1384" s="183">
        <v>0.57999999999999996</v>
      </c>
      <c r="J1384" s="183">
        <f t="shared" si="21"/>
        <v>10.9</v>
      </c>
    </row>
    <row r="1385" spans="2:10" x14ac:dyDescent="0.25">
      <c r="B1385" s="179">
        <v>1357</v>
      </c>
      <c r="C1385" s="180">
        <v>34591555</v>
      </c>
      <c r="D1385" s="180" t="s">
        <v>1759</v>
      </c>
      <c r="E1385" s="180" t="s">
        <v>1374</v>
      </c>
      <c r="F1385" s="181">
        <v>43661</v>
      </c>
      <c r="G1385" s="181">
        <v>43738</v>
      </c>
      <c r="H1385" s="182">
        <v>1140748</v>
      </c>
      <c r="I1385" s="183">
        <v>0.57999999999999996</v>
      </c>
      <c r="J1385" s="183">
        <f t="shared" si="21"/>
        <v>661.63</v>
      </c>
    </row>
    <row r="1386" spans="2:10" x14ac:dyDescent="0.25">
      <c r="B1386" s="179">
        <v>1358</v>
      </c>
      <c r="C1386" s="180">
        <v>34591555</v>
      </c>
      <c r="D1386" s="180" t="s">
        <v>1759</v>
      </c>
      <c r="E1386" s="180" t="s">
        <v>1383</v>
      </c>
      <c r="F1386" s="181">
        <v>43661</v>
      </c>
      <c r="G1386" s="181">
        <v>43738</v>
      </c>
      <c r="H1386" s="182">
        <v>69662</v>
      </c>
      <c r="I1386" s="183">
        <v>0.57999999999999996</v>
      </c>
      <c r="J1386" s="183">
        <f t="shared" si="21"/>
        <v>40.4</v>
      </c>
    </row>
    <row r="1387" spans="2:10" x14ac:dyDescent="0.25">
      <c r="B1387" s="179">
        <v>1359</v>
      </c>
      <c r="C1387" s="180">
        <v>34591555</v>
      </c>
      <c r="D1387" s="180" t="s">
        <v>1759</v>
      </c>
      <c r="E1387" s="180" t="s">
        <v>1376</v>
      </c>
      <c r="F1387" s="181">
        <v>43661</v>
      </c>
      <c r="G1387" s="181">
        <v>43738</v>
      </c>
      <c r="H1387" s="182">
        <v>321793</v>
      </c>
      <c r="I1387" s="183">
        <v>0.57999999999999996</v>
      </c>
      <c r="J1387" s="183">
        <f t="shared" si="21"/>
        <v>186.64</v>
      </c>
    </row>
    <row r="1388" spans="2:10" x14ac:dyDescent="0.25">
      <c r="B1388" s="179">
        <v>1360</v>
      </c>
      <c r="C1388" s="180">
        <v>34591555</v>
      </c>
      <c r="D1388" s="180" t="s">
        <v>1759</v>
      </c>
      <c r="E1388" s="180" t="s">
        <v>1378</v>
      </c>
      <c r="F1388" s="181">
        <v>43661</v>
      </c>
      <c r="G1388" s="181">
        <v>43738</v>
      </c>
      <c r="H1388" s="182">
        <v>6213</v>
      </c>
      <c r="I1388" s="183">
        <v>0.57999999999999996</v>
      </c>
      <c r="J1388" s="183">
        <f t="shared" si="21"/>
        <v>3.6</v>
      </c>
    </row>
    <row r="1389" spans="2:10" x14ac:dyDescent="0.25">
      <c r="B1389" s="179">
        <v>1361</v>
      </c>
      <c r="C1389" s="180">
        <v>34591555</v>
      </c>
      <c r="D1389" s="180" t="s">
        <v>1759</v>
      </c>
      <c r="E1389" s="180" t="s">
        <v>1379</v>
      </c>
      <c r="F1389" s="181">
        <v>43661</v>
      </c>
      <c r="G1389" s="181">
        <v>43738</v>
      </c>
      <c r="H1389" s="182">
        <v>332069</v>
      </c>
      <c r="I1389" s="183">
        <v>0.57999999999999996</v>
      </c>
      <c r="J1389" s="183">
        <f t="shared" si="21"/>
        <v>192.6</v>
      </c>
    </row>
    <row r="1390" spans="2:10" x14ac:dyDescent="0.25">
      <c r="B1390" s="179">
        <v>1362</v>
      </c>
      <c r="C1390" s="180">
        <v>34591555</v>
      </c>
      <c r="D1390" s="180" t="s">
        <v>1759</v>
      </c>
      <c r="E1390" s="180" t="s">
        <v>1380</v>
      </c>
      <c r="F1390" s="181">
        <v>43661</v>
      </c>
      <c r="G1390" s="181">
        <v>43738</v>
      </c>
      <c r="H1390" s="182">
        <v>70800</v>
      </c>
      <c r="I1390" s="183">
        <v>0.57999999999999996</v>
      </c>
      <c r="J1390" s="183">
        <f t="shared" si="21"/>
        <v>41.06</v>
      </c>
    </row>
    <row r="1391" spans="2:10" x14ac:dyDescent="0.25">
      <c r="B1391" s="179">
        <v>1363</v>
      </c>
      <c r="C1391" s="180">
        <v>34591555</v>
      </c>
      <c r="D1391" s="180" t="s">
        <v>1759</v>
      </c>
      <c r="E1391" s="180" t="s">
        <v>1371</v>
      </c>
      <c r="F1391" s="181">
        <v>43661</v>
      </c>
      <c r="G1391" s="181">
        <v>43738</v>
      </c>
      <c r="H1391" s="182">
        <v>14431</v>
      </c>
      <c r="I1391" s="183">
        <v>0.57999999999999996</v>
      </c>
      <c r="J1391" s="183">
        <f t="shared" si="21"/>
        <v>8.3699999999999992</v>
      </c>
    </row>
    <row r="1392" spans="2:10" x14ac:dyDescent="0.25">
      <c r="B1392" s="179">
        <v>1364</v>
      </c>
      <c r="C1392" s="180">
        <v>34591555</v>
      </c>
      <c r="D1392" s="180" t="s">
        <v>1759</v>
      </c>
      <c r="E1392" s="180" t="s">
        <v>1381</v>
      </c>
      <c r="F1392" s="181">
        <v>43661</v>
      </c>
      <c r="G1392" s="181">
        <v>43738</v>
      </c>
      <c r="H1392" s="182">
        <v>281075</v>
      </c>
      <c r="I1392" s="183">
        <v>0.57999999999999996</v>
      </c>
      <c r="J1392" s="183">
        <f t="shared" si="21"/>
        <v>163.02000000000001</v>
      </c>
    </row>
    <row r="1393" spans="2:10" x14ac:dyDescent="0.25">
      <c r="B1393" s="179">
        <v>1365</v>
      </c>
      <c r="C1393" s="180">
        <v>34591555</v>
      </c>
      <c r="D1393" s="180" t="s">
        <v>1759</v>
      </c>
      <c r="E1393" s="180" t="s">
        <v>1385</v>
      </c>
      <c r="F1393" s="181">
        <v>43661</v>
      </c>
      <c r="G1393" s="181">
        <v>43738</v>
      </c>
      <c r="H1393" s="182">
        <v>1023155</v>
      </c>
      <c r="I1393" s="183">
        <v>0.57999999999999996</v>
      </c>
      <c r="J1393" s="183">
        <f t="shared" si="21"/>
        <v>593.42999999999995</v>
      </c>
    </row>
    <row r="1394" spans="2:10" x14ac:dyDescent="0.25">
      <c r="B1394" s="179">
        <v>1366</v>
      </c>
      <c r="C1394" s="180">
        <v>34591555</v>
      </c>
      <c r="D1394" s="180" t="s">
        <v>1759</v>
      </c>
      <c r="E1394" s="180" t="s">
        <v>1372</v>
      </c>
      <c r="F1394" s="181">
        <v>43661</v>
      </c>
      <c r="G1394" s="181">
        <v>43738</v>
      </c>
      <c r="H1394" s="182">
        <v>16836</v>
      </c>
      <c r="I1394" s="183">
        <v>0.57999999999999996</v>
      </c>
      <c r="J1394" s="183">
        <f t="shared" si="21"/>
        <v>9.76</v>
      </c>
    </row>
    <row r="1395" spans="2:10" x14ac:dyDescent="0.25">
      <c r="B1395" s="179">
        <v>1367</v>
      </c>
      <c r="C1395" s="180">
        <v>34591555</v>
      </c>
      <c r="D1395" s="180" t="s">
        <v>1759</v>
      </c>
      <c r="E1395" s="180" t="s">
        <v>1386</v>
      </c>
      <c r="F1395" s="181">
        <v>43661</v>
      </c>
      <c r="G1395" s="181">
        <v>43738</v>
      </c>
      <c r="H1395" s="182">
        <v>1246344</v>
      </c>
      <c r="I1395" s="183">
        <v>0.57999999999999996</v>
      </c>
      <c r="J1395" s="183">
        <f t="shared" si="21"/>
        <v>722.88</v>
      </c>
    </row>
    <row r="1396" spans="2:10" x14ac:dyDescent="0.25">
      <c r="B1396" s="179">
        <v>1368</v>
      </c>
      <c r="C1396" s="180">
        <v>34591604</v>
      </c>
      <c r="D1396" s="180" t="s">
        <v>1760</v>
      </c>
      <c r="E1396" s="180" t="s">
        <v>1379</v>
      </c>
      <c r="F1396" s="181">
        <v>43656</v>
      </c>
      <c r="G1396" s="181">
        <v>43737</v>
      </c>
      <c r="H1396" s="182">
        <v>773321</v>
      </c>
      <c r="I1396" s="183">
        <v>0.57999999999999996</v>
      </c>
      <c r="J1396" s="183">
        <f t="shared" si="21"/>
        <v>448.53</v>
      </c>
    </row>
    <row r="1397" spans="2:10" x14ac:dyDescent="0.25">
      <c r="B1397" s="179">
        <v>1369</v>
      </c>
      <c r="C1397" s="180">
        <v>34591604</v>
      </c>
      <c r="D1397" s="180" t="s">
        <v>1760</v>
      </c>
      <c r="E1397" s="180" t="s">
        <v>1380</v>
      </c>
      <c r="F1397" s="181">
        <v>43656</v>
      </c>
      <c r="G1397" s="181">
        <v>43737</v>
      </c>
      <c r="H1397" s="182">
        <v>118609</v>
      </c>
      <c r="I1397" s="183">
        <v>0.57999999999999996</v>
      </c>
      <c r="J1397" s="183">
        <f t="shared" si="21"/>
        <v>68.790000000000006</v>
      </c>
    </row>
    <row r="1398" spans="2:10" x14ac:dyDescent="0.25">
      <c r="B1398" s="179">
        <v>1370</v>
      </c>
      <c r="C1398" s="180">
        <v>34591631</v>
      </c>
      <c r="D1398" s="180" t="s">
        <v>1761</v>
      </c>
      <c r="E1398" s="180" t="s">
        <v>1379</v>
      </c>
      <c r="F1398" s="181">
        <v>43648</v>
      </c>
      <c r="G1398" s="181">
        <v>43737</v>
      </c>
      <c r="H1398" s="182">
        <v>462335</v>
      </c>
      <c r="I1398" s="183">
        <v>0.57999999999999996</v>
      </c>
      <c r="J1398" s="183">
        <f t="shared" si="21"/>
        <v>268.14999999999998</v>
      </c>
    </row>
    <row r="1399" spans="2:10" x14ac:dyDescent="0.25">
      <c r="B1399" s="179">
        <v>1371</v>
      </c>
      <c r="C1399" s="180">
        <v>34591631</v>
      </c>
      <c r="D1399" s="180" t="s">
        <v>1761</v>
      </c>
      <c r="E1399" s="180" t="s">
        <v>1380</v>
      </c>
      <c r="F1399" s="181">
        <v>43648</v>
      </c>
      <c r="G1399" s="181">
        <v>43737</v>
      </c>
      <c r="H1399" s="182">
        <v>90098</v>
      </c>
      <c r="I1399" s="183">
        <v>0.57999999999999996</v>
      </c>
      <c r="J1399" s="183">
        <f t="shared" si="21"/>
        <v>52.26</v>
      </c>
    </row>
    <row r="1400" spans="2:10" x14ac:dyDescent="0.25">
      <c r="B1400" s="179">
        <v>1372</v>
      </c>
      <c r="C1400" s="180">
        <v>34592551</v>
      </c>
      <c r="D1400" s="180" t="s">
        <v>1762</v>
      </c>
      <c r="E1400" s="180" t="s">
        <v>1374</v>
      </c>
      <c r="F1400" s="181">
        <v>43662</v>
      </c>
      <c r="G1400" s="181">
        <v>43738</v>
      </c>
      <c r="H1400" s="182">
        <v>84499</v>
      </c>
      <c r="I1400" s="183">
        <v>0.57999999999999996</v>
      </c>
      <c r="J1400" s="183">
        <f t="shared" si="21"/>
        <v>49.01</v>
      </c>
    </row>
    <row r="1401" spans="2:10" x14ac:dyDescent="0.25">
      <c r="B1401" s="179">
        <v>1373</v>
      </c>
      <c r="C1401" s="180">
        <v>34592551</v>
      </c>
      <c r="D1401" s="180" t="s">
        <v>1762</v>
      </c>
      <c r="E1401" s="180" t="s">
        <v>1383</v>
      </c>
      <c r="F1401" s="181">
        <v>43662</v>
      </c>
      <c r="G1401" s="181">
        <v>43738</v>
      </c>
      <c r="H1401" s="182">
        <v>4993</v>
      </c>
      <c r="I1401" s="183">
        <v>0.57999999999999996</v>
      </c>
      <c r="J1401" s="183">
        <f t="shared" si="21"/>
        <v>2.9</v>
      </c>
    </row>
    <row r="1402" spans="2:10" x14ac:dyDescent="0.25">
      <c r="B1402" s="179">
        <v>1374</v>
      </c>
      <c r="C1402" s="180">
        <v>34592551</v>
      </c>
      <c r="D1402" s="180" t="s">
        <v>1762</v>
      </c>
      <c r="E1402" s="180" t="s">
        <v>1376</v>
      </c>
      <c r="F1402" s="181">
        <v>43662</v>
      </c>
      <c r="G1402" s="181">
        <v>43738</v>
      </c>
      <c r="H1402" s="182">
        <v>21113</v>
      </c>
      <c r="I1402" s="183">
        <v>0.57999999999999996</v>
      </c>
      <c r="J1402" s="183">
        <f t="shared" si="21"/>
        <v>12.25</v>
      </c>
    </row>
    <row r="1403" spans="2:10" x14ac:dyDescent="0.25">
      <c r="B1403" s="179">
        <v>1375</v>
      </c>
      <c r="C1403" s="180">
        <v>34592551</v>
      </c>
      <c r="D1403" s="180" t="s">
        <v>1762</v>
      </c>
      <c r="E1403" s="180" t="s">
        <v>1378</v>
      </c>
      <c r="F1403" s="181">
        <v>43662</v>
      </c>
      <c r="G1403" s="181">
        <v>43738</v>
      </c>
      <c r="H1403" s="182">
        <v>593</v>
      </c>
      <c r="I1403" s="183">
        <v>0.57999999999999996</v>
      </c>
      <c r="J1403" s="183">
        <f t="shared" si="21"/>
        <v>0.34</v>
      </c>
    </row>
    <row r="1404" spans="2:10" x14ac:dyDescent="0.25">
      <c r="B1404" s="179">
        <v>1376</v>
      </c>
      <c r="C1404" s="180">
        <v>34592551</v>
      </c>
      <c r="D1404" s="180" t="s">
        <v>1762</v>
      </c>
      <c r="E1404" s="180" t="s">
        <v>1379</v>
      </c>
      <c r="F1404" s="181">
        <v>43662</v>
      </c>
      <c r="G1404" s="181">
        <v>43738</v>
      </c>
      <c r="H1404" s="182">
        <v>103071</v>
      </c>
      <c r="I1404" s="183">
        <v>0.57999999999999996</v>
      </c>
      <c r="J1404" s="183">
        <f t="shared" si="21"/>
        <v>59.78</v>
      </c>
    </row>
    <row r="1405" spans="2:10" x14ac:dyDescent="0.25">
      <c r="B1405" s="179">
        <v>1377</v>
      </c>
      <c r="C1405" s="180">
        <v>34592551</v>
      </c>
      <c r="D1405" s="180" t="s">
        <v>1762</v>
      </c>
      <c r="E1405" s="180" t="s">
        <v>1380</v>
      </c>
      <c r="F1405" s="181">
        <v>43662</v>
      </c>
      <c r="G1405" s="181">
        <v>43738</v>
      </c>
      <c r="H1405" s="182">
        <v>15751</v>
      </c>
      <c r="I1405" s="183">
        <v>0.57999999999999996</v>
      </c>
      <c r="J1405" s="183">
        <f t="shared" si="21"/>
        <v>9.14</v>
      </c>
    </row>
    <row r="1406" spans="2:10" x14ac:dyDescent="0.25">
      <c r="B1406" s="179">
        <v>1378</v>
      </c>
      <c r="C1406" s="180">
        <v>34592551</v>
      </c>
      <c r="D1406" s="180" t="s">
        <v>1762</v>
      </c>
      <c r="E1406" s="180" t="s">
        <v>1371</v>
      </c>
      <c r="F1406" s="181">
        <v>43662</v>
      </c>
      <c r="G1406" s="181">
        <v>43738</v>
      </c>
      <c r="H1406" s="182">
        <v>136</v>
      </c>
      <c r="I1406" s="183">
        <v>0.57999999999999996</v>
      </c>
      <c r="J1406" s="183">
        <f t="shared" si="21"/>
        <v>0.08</v>
      </c>
    </row>
    <row r="1407" spans="2:10" x14ac:dyDescent="0.25">
      <c r="B1407" s="179">
        <v>1379</v>
      </c>
      <c r="C1407" s="180">
        <v>34592551</v>
      </c>
      <c r="D1407" s="180" t="s">
        <v>1762</v>
      </c>
      <c r="E1407" s="180" t="s">
        <v>1381</v>
      </c>
      <c r="F1407" s="181">
        <v>43662</v>
      </c>
      <c r="G1407" s="181">
        <v>43738</v>
      </c>
      <c r="H1407" s="182">
        <v>18829</v>
      </c>
      <c r="I1407" s="183">
        <v>0.57999999999999996</v>
      </c>
      <c r="J1407" s="183">
        <f t="shared" si="21"/>
        <v>10.92</v>
      </c>
    </row>
    <row r="1408" spans="2:10" x14ac:dyDescent="0.25">
      <c r="B1408" s="179">
        <v>1380</v>
      </c>
      <c r="C1408" s="180">
        <v>34592551</v>
      </c>
      <c r="D1408" s="180" t="s">
        <v>1762</v>
      </c>
      <c r="E1408" s="180" t="s">
        <v>1385</v>
      </c>
      <c r="F1408" s="181">
        <v>43662</v>
      </c>
      <c r="G1408" s="181">
        <v>43738</v>
      </c>
      <c r="H1408" s="182">
        <v>70751</v>
      </c>
      <c r="I1408" s="183">
        <v>0.57999999999999996</v>
      </c>
      <c r="J1408" s="183">
        <f t="shared" si="21"/>
        <v>41.04</v>
      </c>
    </row>
    <row r="1409" spans="2:10" x14ac:dyDescent="0.25">
      <c r="B1409" s="179">
        <v>1381</v>
      </c>
      <c r="C1409" s="180">
        <v>34592551</v>
      </c>
      <c r="D1409" s="180" t="s">
        <v>1762</v>
      </c>
      <c r="E1409" s="180" t="s">
        <v>1372</v>
      </c>
      <c r="F1409" s="181">
        <v>43662</v>
      </c>
      <c r="G1409" s="181">
        <v>43738</v>
      </c>
      <c r="H1409" s="182">
        <v>1487</v>
      </c>
      <c r="I1409" s="183">
        <v>0.57999999999999996</v>
      </c>
      <c r="J1409" s="183">
        <f t="shared" si="21"/>
        <v>0.86</v>
      </c>
    </row>
    <row r="1410" spans="2:10" x14ac:dyDescent="0.25">
      <c r="B1410" s="179">
        <v>1382</v>
      </c>
      <c r="C1410" s="180">
        <v>34592551</v>
      </c>
      <c r="D1410" s="180" t="s">
        <v>1762</v>
      </c>
      <c r="E1410" s="180" t="s">
        <v>1386</v>
      </c>
      <c r="F1410" s="181">
        <v>43662</v>
      </c>
      <c r="G1410" s="181">
        <v>43738</v>
      </c>
      <c r="H1410" s="182">
        <v>86395</v>
      </c>
      <c r="I1410" s="183">
        <v>0.57999999999999996</v>
      </c>
      <c r="J1410" s="183">
        <f t="shared" si="21"/>
        <v>50.11</v>
      </c>
    </row>
    <row r="1411" spans="2:10" x14ac:dyDescent="0.25">
      <c r="B1411" s="179">
        <v>1383</v>
      </c>
      <c r="C1411" s="180">
        <v>34596305</v>
      </c>
      <c r="D1411" s="180" t="s">
        <v>1763</v>
      </c>
      <c r="E1411" s="180" t="s">
        <v>1379</v>
      </c>
      <c r="F1411" s="181">
        <v>43647</v>
      </c>
      <c r="G1411" s="181">
        <v>43737</v>
      </c>
      <c r="H1411" s="182">
        <v>133513</v>
      </c>
      <c r="I1411" s="183">
        <v>0.57999999999999996</v>
      </c>
      <c r="J1411" s="183">
        <f t="shared" si="21"/>
        <v>77.44</v>
      </c>
    </row>
    <row r="1412" spans="2:10" x14ac:dyDescent="0.25">
      <c r="B1412" s="179">
        <v>1384</v>
      </c>
      <c r="C1412" s="180">
        <v>34596305</v>
      </c>
      <c r="D1412" s="180" t="s">
        <v>1763</v>
      </c>
      <c r="E1412" s="180" t="s">
        <v>1380</v>
      </c>
      <c r="F1412" s="181">
        <v>43647</v>
      </c>
      <c r="G1412" s="181">
        <v>43737</v>
      </c>
      <c r="H1412" s="182">
        <v>20851</v>
      </c>
      <c r="I1412" s="183">
        <v>0.57999999999999996</v>
      </c>
      <c r="J1412" s="183">
        <f t="shared" si="21"/>
        <v>12.09</v>
      </c>
    </row>
    <row r="1413" spans="2:10" x14ac:dyDescent="0.25">
      <c r="B1413" s="179">
        <v>1385</v>
      </c>
      <c r="C1413" s="180">
        <v>34596955</v>
      </c>
      <c r="D1413" s="180" t="s">
        <v>1764</v>
      </c>
      <c r="E1413" s="180" t="s">
        <v>1374</v>
      </c>
      <c r="F1413" s="181">
        <v>43647</v>
      </c>
      <c r="G1413" s="181">
        <v>43738</v>
      </c>
      <c r="H1413" s="182">
        <v>492751</v>
      </c>
      <c r="I1413" s="183">
        <v>0.57999999999999996</v>
      </c>
      <c r="J1413" s="183">
        <f t="shared" si="21"/>
        <v>285.8</v>
      </c>
    </row>
    <row r="1414" spans="2:10" x14ac:dyDescent="0.25">
      <c r="B1414" s="179">
        <v>1386</v>
      </c>
      <c r="C1414" s="180">
        <v>34596955</v>
      </c>
      <c r="D1414" s="180" t="s">
        <v>1764</v>
      </c>
      <c r="E1414" s="180" t="s">
        <v>1376</v>
      </c>
      <c r="F1414" s="181">
        <v>43647</v>
      </c>
      <c r="G1414" s="181">
        <v>43738</v>
      </c>
      <c r="H1414" s="182">
        <v>180196</v>
      </c>
      <c r="I1414" s="183">
        <v>0.57999999999999996</v>
      </c>
      <c r="J1414" s="183">
        <f t="shared" si="21"/>
        <v>104.51</v>
      </c>
    </row>
    <row r="1415" spans="2:10" x14ac:dyDescent="0.25">
      <c r="B1415" s="179">
        <v>1387</v>
      </c>
      <c r="C1415" s="180">
        <v>34596955</v>
      </c>
      <c r="D1415" s="180" t="s">
        <v>1764</v>
      </c>
      <c r="E1415" s="180" t="s">
        <v>1379</v>
      </c>
      <c r="F1415" s="181">
        <v>43647</v>
      </c>
      <c r="G1415" s="181">
        <v>43738</v>
      </c>
      <c r="H1415" s="182">
        <v>209151</v>
      </c>
      <c r="I1415" s="183">
        <v>0.57999999999999996</v>
      </c>
      <c r="J1415" s="183">
        <f t="shared" si="21"/>
        <v>121.31</v>
      </c>
    </row>
    <row r="1416" spans="2:10" x14ac:dyDescent="0.25">
      <c r="B1416" s="179">
        <v>1388</v>
      </c>
      <c r="C1416" s="180">
        <v>34596955</v>
      </c>
      <c r="D1416" s="180" t="s">
        <v>1764</v>
      </c>
      <c r="E1416" s="180" t="s">
        <v>1380</v>
      </c>
      <c r="F1416" s="181">
        <v>43647</v>
      </c>
      <c r="G1416" s="181">
        <v>43738</v>
      </c>
      <c r="H1416" s="182">
        <v>17133</v>
      </c>
      <c r="I1416" s="183">
        <v>0.57999999999999996</v>
      </c>
      <c r="J1416" s="183">
        <f t="shared" si="21"/>
        <v>9.94</v>
      </c>
    </row>
    <row r="1417" spans="2:10" x14ac:dyDescent="0.25">
      <c r="B1417" s="179">
        <v>1389</v>
      </c>
      <c r="C1417" s="180">
        <v>34596955</v>
      </c>
      <c r="D1417" s="180" t="s">
        <v>1764</v>
      </c>
      <c r="E1417" s="180" t="s">
        <v>1381</v>
      </c>
      <c r="F1417" s="181">
        <v>43647</v>
      </c>
      <c r="G1417" s="181">
        <v>43738</v>
      </c>
      <c r="H1417" s="182">
        <v>110735</v>
      </c>
      <c r="I1417" s="183">
        <v>0.57999999999999996</v>
      </c>
      <c r="J1417" s="183">
        <f t="shared" si="21"/>
        <v>64.23</v>
      </c>
    </row>
    <row r="1418" spans="2:10" x14ac:dyDescent="0.25">
      <c r="B1418" s="179">
        <v>1390</v>
      </c>
      <c r="C1418" s="180">
        <v>34596955</v>
      </c>
      <c r="D1418" s="180" t="s">
        <v>1764</v>
      </c>
      <c r="E1418" s="180" t="s">
        <v>1385</v>
      </c>
      <c r="F1418" s="181">
        <v>43647</v>
      </c>
      <c r="G1418" s="181">
        <v>43738</v>
      </c>
      <c r="H1418" s="182">
        <v>409408</v>
      </c>
      <c r="I1418" s="183">
        <v>0.57999999999999996</v>
      </c>
      <c r="J1418" s="183">
        <f t="shared" si="21"/>
        <v>237.46</v>
      </c>
    </row>
    <row r="1419" spans="2:10" x14ac:dyDescent="0.25">
      <c r="B1419" s="179">
        <v>1391</v>
      </c>
      <c r="C1419" s="180">
        <v>34596955</v>
      </c>
      <c r="D1419" s="180" t="s">
        <v>1764</v>
      </c>
      <c r="E1419" s="180" t="s">
        <v>1386</v>
      </c>
      <c r="F1419" s="181">
        <v>43647</v>
      </c>
      <c r="G1419" s="181">
        <v>43738</v>
      </c>
      <c r="H1419" s="182">
        <v>552046</v>
      </c>
      <c r="I1419" s="183">
        <v>0.57999999999999996</v>
      </c>
      <c r="J1419" s="183">
        <f t="shared" si="21"/>
        <v>320.19</v>
      </c>
    </row>
    <row r="1420" spans="2:10" x14ac:dyDescent="0.25">
      <c r="B1420" s="179">
        <v>1392</v>
      </c>
      <c r="C1420" s="180">
        <v>34597317</v>
      </c>
      <c r="D1420" s="180" t="s">
        <v>1765</v>
      </c>
      <c r="E1420" s="180" t="s">
        <v>1374</v>
      </c>
      <c r="F1420" s="181">
        <v>43654</v>
      </c>
      <c r="G1420" s="181">
        <v>43737</v>
      </c>
      <c r="H1420" s="182">
        <v>417643</v>
      </c>
      <c r="I1420" s="183">
        <v>0.57999999999999996</v>
      </c>
      <c r="J1420" s="183">
        <f t="shared" si="21"/>
        <v>242.23</v>
      </c>
    </row>
    <row r="1421" spans="2:10" x14ac:dyDescent="0.25">
      <c r="B1421" s="179">
        <v>1393</v>
      </c>
      <c r="C1421" s="180">
        <v>34597317</v>
      </c>
      <c r="D1421" s="180" t="s">
        <v>1765</v>
      </c>
      <c r="E1421" s="180" t="s">
        <v>1376</v>
      </c>
      <c r="F1421" s="181">
        <v>43654</v>
      </c>
      <c r="G1421" s="181">
        <v>43737</v>
      </c>
      <c r="H1421" s="182">
        <v>39589</v>
      </c>
      <c r="I1421" s="183">
        <v>0.57999999999999996</v>
      </c>
      <c r="J1421" s="183">
        <f t="shared" si="21"/>
        <v>22.96</v>
      </c>
    </row>
    <row r="1422" spans="2:10" x14ac:dyDescent="0.25">
      <c r="B1422" s="179">
        <v>1394</v>
      </c>
      <c r="C1422" s="180">
        <v>34598793</v>
      </c>
      <c r="D1422" s="180" t="s">
        <v>1766</v>
      </c>
      <c r="E1422" s="180" t="s">
        <v>1379</v>
      </c>
      <c r="F1422" s="181">
        <v>43648</v>
      </c>
      <c r="G1422" s="181">
        <v>43674</v>
      </c>
      <c r="H1422" s="182">
        <v>1031814</v>
      </c>
      <c r="I1422" s="183">
        <v>0.57999999999999996</v>
      </c>
      <c r="J1422" s="183">
        <f t="shared" si="21"/>
        <v>598.45000000000005</v>
      </c>
    </row>
    <row r="1423" spans="2:10" x14ac:dyDescent="0.25">
      <c r="B1423" s="179">
        <v>1395</v>
      </c>
      <c r="C1423" s="180">
        <v>34598793</v>
      </c>
      <c r="D1423" s="180" t="s">
        <v>1766</v>
      </c>
      <c r="E1423" s="180" t="s">
        <v>1380</v>
      </c>
      <c r="F1423" s="181">
        <v>43648</v>
      </c>
      <c r="G1423" s="181">
        <v>43674</v>
      </c>
      <c r="H1423" s="182">
        <v>24473</v>
      </c>
      <c r="I1423" s="183">
        <v>0.57999999999999996</v>
      </c>
      <c r="J1423" s="183">
        <f t="shared" si="21"/>
        <v>14.19</v>
      </c>
    </row>
    <row r="1424" spans="2:10" x14ac:dyDescent="0.25">
      <c r="B1424" s="179">
        <v>1396</v>
      </c>
      <c r="C1424" s="180">
        <v>34604321</v>
      </c>
      <c r="D1424" s="180" t="s">
        <v>1767</v>
      </c>
      <c r="E1424" s="180" t="s">
        <v>1379</v>
      </c>
      <c r="F1424" s="181">
        <v>43647</v>
      </c>
      <c r="G1424" s="181">
        <v>43737</v>
      </c>
      <c r="H1424" s="182">
        <v>1289485</v>
      </c>
      <c r="I1424" s="183">
        <v>0.57999999999999996</v>
      </c>
      <c r="J1424" s="183">
        <f t="shared" si="21"/>
        <v>747.9</v>
      </c>
    </row>
    <row r="1425" spans="2:10" x14ac:dyDescent="0.25">
      <c r="B1425" s="179">
        <v>1397</v>
      </c>
      <c r="C1425" s="180">
        <v>34604321</v>
      </c>
      <c r="D1425" s="180" t="s">
        <v>1767</v>
      </c>
      <c r="E1425" s="180" t="s">
        <v>1380</v>
      </c>
      <c r="F1425" s="181">
        <v>43647</v>
      </c>
      <c r="G1425" s="181">
        <v>43737</v>
      </c>
      <c r="H1425" s="182">
        <v>265074</v>
      </c>
      <c r="I1425" s="183">
        <v>0.57999999999999996</v>
      </c>
      <c r="J1425" s="183">
        <f t="shared" si="21"/>
        <v>153.74</v>
      </c>
    </row>
    <row r="1426" spans="2:10" x14ac:dyDescent="0.25">
      <c r="B1426" s="179">
        <v>1398</v>
      </c>
      <c r="C1426" s="180">
        <v>34605680</v>
      </c>
      <c r="D1426" s="180" t="s">
        <v>1768</v>
      </c>
      <c r="E1426" s="180" t="s">
        <v>1374</v>
      </c>
      <c r="F1426" s="181">
        <v>43647</v>
      </c>
      <c r="G1426" s="181">
        <v>43738</v>
      </c>
      <c r="H1426" s="182">
        <v>169165</v>
      </c>
      <c r="I1426" s="183">
        <v>0.57999999999999996</v>
      </c>
      <c r="J1426" s="183">
        <f t="shared" si="21"/>
        <v>98.12</v>
      </c>
    </row>
    <row r="1427" spans="2:10" x14ac:dyDescent="0.25">
      <c r="B1427" s="179">
        <v>1399</v>
      </c>
      <c r="C1427" s="180">
        <v>34605680</v>
      </c>
      <c r="D1427" s="180" t="s">
        <v>1768</v>
      </c>
      <c r="E1427" s="180" t="s">
        <v>1376</v>
      </c>
      <c r="F1427" s="181">
        <v>43647</v>
      </c>
      <c r="G1427" s="181">
        <v>43738</v>
      </c>
      <c r="H1427" s="182">
        <v>55752</v>
      </c>
      <c r="I1427" s="183">
        <v>0.57999999999999996</v>
      </c>
      <c r="J1427" s="183">
        <f t="shared" si="21"/>
        <v>32.340000000000003</v>
      </c>
    </row>
    <row r="1428" spans="2:10" x14ac:dyDescent="0.25">
      <c r="B1428" s="179">
        <v>1400</v>
      </c>
      <c r="C1428" s="180">
        <v>34605680</v>
      </c>
      <c r="D1428" s="180" t="s">
        <v>1768</v>
      </c>
      <c r="E1428" s="180" t="s">
        <v>1381</v>
      </c>
      <c r="F1428" s="181">
        <v>43647</v>
      </c>
      <c r="G1428" s="181">
        <v>43738</v>
      </c>
      <c r="H1428" s="182">
        <v>34787</v>
      </c>
      <c r="I1428" s="183">
        <v>0.57999999999999996</v>
      </c>
      <c r="J1428" s="183">
        <f t="shared" si="21"/>
        <v>20.18</v>
      </c>
    </row>
    <row r="1429" spans="2:10" x14ac:dyDescent="0.25">
      <c r="B1429" s="179">
        <v>1401</v>
      </c>
      <c r="C1429" s="180">
        <v>34623454</v>
      </c>
      <c r="D1429" s="180" t="s">
        <v>1769</v>
      </c>
      <c r="E1429" s="180" t="s">
        <v>1374</v>
      </c>
      <c r="F1429" s="181">
        <v>43668</v>
      </c>
      <c r="G1429" s="181">
        <v>43737</v>
      </c>
      <c r="H1429" s="182">
        <v>814761</v>
      </c>
      <c r="I1429" s="183">
        <v>0.57999999999999996</v>
      </c>
      <c r="J1429" s="183">
        <f t="shared" si="21"/>
        <v>472.56</v>
      </c>
    </row>
    <row r="1430" spans="2:10" x14ac:dyDescent="0.25">
      <c r="B1430" s="179">
        <v>1402</v>
      </c>
      <c r="C1430" s="180">
        <v>34623454</v>
      </c>
      <c r="D1430" s="180" t="s">
        <v>1769</v>
      </c>
      <c r="E1430" s="180" t="s">
        <v>1383</v>
      </c>
      <c r="F1430" s="181">
        <v>43668</v>
      </c>
      <c r="G1430" s="181">
        <v>43737</v>
      </c>
      <c r="H1430" s="182">
        <v>44179</v>
      </c>
      <c r="I1430" s="183">
        <v>0.57999999999999996</v>
      </c>
      <c r="J1430" s="183">
        <f t="shared" si="21"/>
        <v>25.62</v>
      </c>
    </row>
    <row r="1431" spans="2:10" x14ac:dyDescent="0.25">
      <c r="B1431" s="179">
        <v>1403</v>
      </c>
      <c r="C1431" s="180">
        <v>34623454</v>
      </c>
      <c r="D1431" s="180" t="s">
        <v>1769</v>
      </c>
      <c r="E1431" s="180" t="s">
        <v>1376</v>
      </c>
      <c r="F1431" s="181">
        <v>43668</v>
      </c>
      <c r="G1431" s="181">
        <v>43737</v>
      </c>
      <c r="H1431" s="182">
        <v>244865</v>
      </c>
      <c r="I1431" s="183">
        <v>0.57999999999999996</v>
      </c>
      <c r="J1431" s="183">
        <f t="shared" si="21"/>
        <v>142.02000000000001</v>
      </c>
    </row>
    <row r="1432" spans="2:10" x14ac:dyDescent="0.25">
      <c r="B1432" s="179">
        <v>1404</v>
      </c>
      <c r="C1432" s="180">
        <v>34623454</v>
      </c>
      <c r="D1432" s="180" t="s">
        <v>1769</v>
      </c>
      <c r="E1432" s="180" t="s">
        <v>1378</v>
      </c>
      <c r="F1432" s="181">
        <v>43668</v>
      </c>
      <c r="G1432" s="181">
        <v>43737</v>
      </c>
      <c r="H1432" s="182">
        <v>6448</v>
      </c>
      <c r="I1432" s="183">
        <v>0.57999999999999996</v>
      </c>
      <c r="J1432" s="183">
        <f t="shared" si="21"/>
        <v>3.74</v>
      </c>
    </row>
    <row r="1433" spans="2:10" x14ac:dyDescent="0.25">
      <c r="B1433" s="179">
        <v>1405</v>
      </c>
      <c r="C1433" s="180">
        <v>34623454</v>
      </c>
      <c r="D1433" s="180" t="s">
        <v>1769</v>
      </c>
      <c r="E1433" s="180" t="s">
        <v>1379</v>
      </c>
      <c r="F1433" s="181">
        <v>43668</v>
      </c>
      <c r="G1433" s="181">
        <v>43737</v>
      </c>
      <c r="H1433" s="182">
        <v>316685</v>
      </c>
      <c r="I1433" s="183">
        <v>0.57999999999999996</v>
      </c>
      <c r="J1433" s="183">
        <f t="shared" si="21"/>
        <v>183.68</v>
      </c>
    </row>
    <row r="1434" spans="2:10" x14ac:dyDescent="0.25">
      <c r="B1434" s="179">
        <v>1406</v>
      </c>
      <c r="C1434" s="180">
        <v>34623454</v>
      </c>
      <c r="D1434" s="180" t="s">
        <v>1769</v>
      </c>
      <c r="E1434" s="180" t="s">
        <v>1380</v>
      </c>
      <c r="F1434" s="181">
        <v>43668</v>
      </c>
      <c r="G1434" s="181">
        <v>43737</v>
      </c>
      <c r="H1434" s="182">
        <v>51074</v>
      </c>
      <c r="I1434" s="183">
        <v>0.57999999999999996</v>
      </c>
      <c r="J1434" s="183">
        <f t="shared" si="21"/>
        <v>29.62</v>
      </c>
    </row>
    <row r="1435" spans="2:10" x14ac:dyDescent="0.25">
      <c r="B1435" s="179">
        <v>1407</v>
      </c>
      <c r="C1435" s="180">
        <v>34623454</v>
      </c>
      <c r="D1435" s="180" t="s">
        <v>1769</v>
      </c>
      <c r="E1435" s="180" t="s">
        <v>1371</v>
      </c>
      <c r="F1435" s="181">
        <v>43668</v>
      </c>
      <c r="G1435" s="181">
        <v>43737</v>
      </c>
      <c r="H1435" s="182">
        <v>13732</v>
      </c>
      <c r="I1435" s="183">
        <v>0.57999999999999996</v>
      </c>
      <c r="J1435" s="183">
        <f t="shared" si="21"/>
        <v>7.96</v>
      </c>
    </row>
    <row r="1436" spans="2:10" x14ac:dyDescent="0.25">
      <c r="B1436" s="179">
        <v>1408</v>
      </c>
      <c r="C1436" s="180">
        <v>34623454</v>
      </c>
      <c r="D1436" s="180" t="s">
        <v>1769</v>
      </c>
      <c r="E1436" s="180" t="s">
        <v>1381</v>
      </c>
      <c r="F1436" s="181">
        <v>43668</v>
      </c>
      <c r="G1436" s="181">
        <v>43737</v>
      </c>
      <c r="H1436" s="182">
        <v>192537</v>
      </c>
      <c r="I1436" s="183">
        <v>0.57999999999999996</v>
      </c>
      <c r="J1436" s="183">
        <f t="shared" ref="J1436:J1499" si="22">ROUND(H1436*(I1436/1000),2)</f>
        <v>111.67</v>
      </c>
    </row>
    <row r="1437" spans="2:10" x14ac:dyDescent="0.25">
      <c r="B1437" s="179">
        <v>1409</v>
      </c>
      <c r="C1437" s="180">
        <v>34623454</v>
      </c>
      <c r="D1437" s="180" t="s">
        <v>1769</v>
      </c>
      <c r="E1437" s="180" t="s">
        <v>1385</v>
      </c>
      <c r="F1437" s="181">
        <v>43668</v>
      </c>
      <c r="G1437" s="181">
        <v>43737</v>
      </c>
      <c r="H1437" s="182">
        <v>669649</v>
      </c>
      <c r="I1437" s="183">
        <v>0.57999999999999996</v>
      </c>
      <c r="J1437" s="183">
        <f t="shared" si="22"/>
        <v>388.4</v>
      </c>
    </row>
    <row r="1438" spans="2:10" x14ac:dyDescent="0.25">
      <c r="B1438" s="179">
        <v>1410</v>
      </c>
      <c r="C1438" s="180">
        <v>34623454</v>
      </c>
      <c r="D1438" s="180" t="s">
        <v>1769</v>
      </c>
      <c r="E1438" s="180" t="s">
        <v>1372</v>
      </c>
      <c r="F1438" s="181">
        <v>43668</v>
      </c>
      <c r="G1438" s="181">
        <v>43737</v>
      </c>
      <c r="H1438" s="182">
        <v>94336</v>
      </c>
      <c r="I1438" s="183">
        <v>0.57999999999999996</v>
      </c>
      <c r="J1438" s="183">
        <f t="shared" si="22"/>
        <v>54.71</v>
      </c>
    </row>
    <row r="1439" spans="2:10" x14ac:dyDescent="0.25">
      <c r="B1439" s="179">
        <v>1411</v>
      </c>
      <c r="C1439" s="180">
        <v>34623454</v>
      </c>
      <c r="D1439" s="180" t="s">
        <v>1769</v>
      </c>
      <c r="E1439" s="180" t="s">
        <v>1386</v>
      </c>
      <c r="F1439" s="181">
        <v>43668</v>
      </c>
      <c r="G1439" s="181">
        <v>43737</v>
      </c>
      <c r="H1439" s="182">
        <v>859108</v>
      </c>
      <c r="I1439" s="183">
        <v>0.57999999999999996</v>
      </c>
      <c r="J1439" s="183">
        <f t="shared" si="22"/>
        <v>498.28</v>
      </c>
    </row>
    <row r="1440" spans="2:10" x14ac:dyDescent="0.25">
      <c r="B1440" s="179">
        <v>1412</v>
      </c>
      <c r="C1440" s="180">
        <v>34625921</v>
      </c>
      <c r="D1440" s="180" t="s">
        <v>1770</v>
      </c>
      <c r="E1440" s="180" t="s">
        <v>1371</v>
      </c>
      <c r="F1440" s="181">
        <v>43647</v>
      </c>
      <c r="G1440" s="181">
        <v>43737</v>
      </c>
      <c r="H1440" s="182">
        <v>229593</v>
      </c>
      <c r="I1440" s="183">
        <v>0.57999999999999996</v>
      </c>
      <c r="J1440" s="183">
        <f t="shared" si="22"/>
        <v>133.16</v>
      </c>
    </row>
    <row r="1441" spans="2:10" x14ac:dyDescent="0.25">
      <c r="B1441" s="179">
        <v>1413</v>
      </c>
      <c r="C1441" s="180">
        <v>34625921</v>
      </c>
      <c r="D1441" s="180" t="s">
        <v>1770</v>
      </c>
      <c r="E1441" s="180" t="s">
        <v>1372</v>
      </c>
      <c r="F1441" s="181">
        <v>43647</v>
      </c>
      <c r="G1441" s="181">
        <v>43737</v>
      </c>
      <c r="H1441" s="182">
        <v>1713772</v>
      </c>
      <c r="I1441" s="183">
        <v>0.57999999999999996</v>
      </c>
      <c r="J1441" s="183">
        <f t="shared" si="22"/>
        <v>993.99</v>
      </c>
    </row>
    <row r="1442" spans="2:10" x14ac:dyDescent="0.25">
      <c r="B1442" s="179">
        <v>1414</v>
      </c>
      <c r="C1442" s="180">
        <v>34626962</v>
      </c>
      <c r="D1442" s="180" t="s">
        <v>1771</v>
      </c>
      <c r="E1442" s="180" t="s">
        <v>1374</v>
      </c>
      <c r="F1442" s="181">
        <v>43649</v>
      </c>
      <c r="G1442" s="181">
        <v>43667</v>
      </c>
      <c r="H1442" s="182">
        <v>1061513</v>
      </c>
      <c r="I1442" s="183">
        <v>0.57999999999999996</v>
      </c>
      <c r="J1442" s="183">
        <f t="shared" si="22"/>
        <v>615.67999999999995</v>
      </c>
    </row>
    <row r="1443" spans="2:10" x14ac:dyDescent="0.25">
      <c r="B1443" s="179">
        <v>1415</v>
      </c>
      <c r="C1443" s="180">
        <v>34626962</v>
      </c>
      <c r="D1443" s="180" t="s">
        <v>1771</v>
      </c>
      <c r="E1443" s="180" t="s">
        <v>1376</v>
      </c>
      <c r="F1443" s="181">
        <v>43649</v>
      </c>
      <c r="G1443" s="181">
        <v>43667</v>
      </c>
      <c r="H1443" s="182">
        <v>351310</v>
      </c>
      <c r="I1443" s="183">
        <v>0.57999999999999996</v>
      </c>
      <c r="J1443" s="183">
        <f t="shared" si="22"/>
        <v>203.76</v>
      </c>
    </row>
    <row r="1444" spans="2:10" x14ac:dyDescent="0.25">
      <c r="B1444" s="179">
        <v>1416</v>
      </c>
      <c r="C1444" s="180">
        <v>34626962</v>
      </c>
      <c r="D1444" s="180" t="s">
        <v>1771</v>
      </c>
      <c r="E1444" s="180" t="s">
        <v>1379</v>
      </c>
      <c r="F1444" s="181">
        <v>43649</v>
      </c>
      <c r="G1444" s="181">
        <v>43667</v>
      </c>
      <c r="H1444" s="182">
        <v>120698</v>
      </c>
      <c r="I1444" s="183">
        <v>0.57999999999999996</v>
      </c>
      <c r="J1444" s="183">
        <f t="shared" si="22"/>
        <v>70</v>
      </c>
    </row>
    <row r="1445" spans="2:10" x14ac:dyDescent="0.25">
      <c r="B1445" s="179">
        <v>1417</v>
      </c>
      <c r="C1445" s="180">
        <v>34626962</v>
      </c>
      <c r="D1445" s="180" t="s">
        <v>1771</v>
      </c>
      <c r="E1445" s="180" t="s">
        <v>1371</v>
      </c>
      <c r="F1445" s="181">
        <v>43649</v>
      </c>
      <c r="G1445" s="181">
        <v>43667</v>
      </c>
      <c r="H1445" s="182">
        <v>1161</v>
      </c>
      <c r="I1445" s="183">
        <v>0.57999999999999996</v>
      </c>
      <c r="J1445" s="183">
        <f t="shared" si="22"/>
        <v>0.67</v>
      </c>
    </row>
    <row r="1446" spans="2:10" x14ac:dyDescent="0.25">
      <c r="B1446" s="179">
        <v>1418</v>
      </c>
      <c r="C1446" s="180">
        <v>34626962</v>
      </c>
      <c r="D1446" s="180" t="s">
        <v>1771</v>
      </c>
      <c r="E1446" s="180" t="s">
        <v>1381</v>
      </c>
      <c r="F1446" s="181">
        <v>43649</v>
      </c>
      <c r="G1446" s="181">
        <v>43667</v>
      </c>
      <c r="H1446" s="182">
        <v>196741</v>
      </c>
      <c r="I1446" s="183">
        <v>0.57999999999999996</v>
      </c>
      <c r="J1446" s="183">
        <f t="shared" si="22"/>
        <v>114.11</v>
      </c>
    </row>
    <row r="1447" spans="2:10" x14ac:dyDescent="0.25">
      <c r="B1447" s="179">
        <v>1419</v>
      </c>
      <c r="C1447" s="180">
        <v>34626962</v>
      </c>
      <c r="D1447" s="180" t="s">
        <v>1771</v>
      </c>
      <c r="E1447" s="180" t="s">
        <v>1385</v>
      </c>
      <c r="F1447" s="181">
        <v>43649</v>
      </c>
      <c r="G1447" s="181">
        <v>43667</v>
      </c>
      <c r="H1447" s="182">
        <v>796159</v>
      </c>
      <c r="I1447" s="183">
        <v>0.57999999999999996</v>
      </c>
      <c r="J1447" s="183">
        <f t="shared" si="22"/>
        <v>461.77</v>
      </c>
    </row>
    <row r="1448" spans="2:10" x14ac:dyDescent="0.25">
      <c r="B1448" s="179">
        <v>1420</v>
      </c>
      <c r="C1448" s="180">
        <v>34626962</v>
      </c>
      <c r="D1448" s="180" t="s">
        <v>1771</v>
      </c>
      <c r="E1448" s="180" t="s">
        <v>1372</v>
      </c>
      <c r="F1448" s="181">
        <v>43649</v>
      </c>
      <c r="G1448" s="181">
        <v>43667</v>
      </c>
      <c r="H1448" s="182">
        <v>13767</v>
      </c>
      <c r="I1448" s="183">
        <v>0.57999999999999996</v>
      </c>
      <c r="J1448" s="183">
        <f t="shared" si="22"/>
        <v>7.98</v>
      </c>
    </row>
    <row r="1449" spans="2:10" x14ac:dyDescent="0.25">
      <c r="B1449" s="179">
        <v>1421</v>
      </c>
      <c r="C1449" s="180">
        <v>34626962</v>
      </c>
      <c r="D1449" s="180" t="s">
        <v>1771</v>
      </c>
      <c r="E1449" s="180" t="s">
        <v>1386</v>
      </c>
      <c r="F1449" s="181">
        <v>43649</v>
      </c>
      <c r="G1449" s="181">
        <v>43667</v>
      </c>
      <c r="H1449" s="182">
        <v>1092693</v>
      </c>
      <c r="I1449" s="183">
        <v>0.57999999999999996</v>
      </c>
      <c r="J1449" s="183">
        <f t="shared" si="22"/>
        <v>633.76</v>
      </c>
    </row>
    <row r="1450" spans="2:10" x14ac:dyDescent="0.25">
      <c r="B1450" s="179">
        <v>1422</v>
      </c>
      <c r="C1450" s="180">
        <v>34627218</v>
      </c>
      <c r="D1450" s="180" t="s">
        <v>1772</v>
      </c>
      <c r="E1450" s="180" t="s">
        <v>1379</v>
      </c>
      <c r="F1450" s="181">
        <v>43647</v>
      </c>
      <c r="G1450" s="181">
        <v>43737</v>
      </c>
      <c r="H1450" s="182">
        <v>773780</v>
      </c>
      <c r="I1450" s="183">
        <v>0.57999999999999996</v>
      </c>
      <c r="J1450" s="183">
        <f t="shared" si="22"/>
        <v>448.79</v>
      </c>
    </row>
    <row r="1451" spans="2:10" x14ac:dyDescent="0.25">
      <c r="B1451" s="179">
        <v>1423</v>
      </c>
      <c r="C1451" s="180">
        <v>34627218</v>
      </c>
      <c r="D1451" s="180" t="s">
        <v>1772</v>
      </c>
      <c r="E1451" s="180" t="s">
        <v>1380</v>
      </c>
      <c r="F1451" s="181">
        <v>43647</v>
      </c>
      <c r="G1451" s="181">
        <v>43737</v>
      </c>
      <c r="H1451" s="182">
        <v>100928</v>
      </c>
      <c r="I1451" s="183">
        <v>0.57999999999999996</v>
      </c>
      <c r="J1451" s="183">
        <f t="shared" si="22"/>
        <v>58.54</v>
      </c>
    </row>
    <row r="1452" spans="2:10" x14ac:dyDescent="0.25">
      <c r="B1452" s="179">
        <v>1424</v>
      </c>
      <c r="C1452" s="180">
        <v>34652572</v>
      </c>
      <c r="D1452" s="180" t="s">
        <v>1773</v>
      </c>
      <c r="E1452" s="180" t="s">
        <v>1379</v>
      </c>
      <c r="F1452" s="181">
        <v>43661</v>
      </c>
      <c r="G1452" s="181">
        <v>43723</v>
      </c>
      <c r="H1452" s="182">
        <v>2098738</v>
      </c>
      <c r="I1452" s="183">
        <v>0.57999999999999996</v>
      </c>
      <c r="J1452" s="183">
        <f t="shared" si="22"/>
        <v>1217.27</v>
      </c>
    </row>
    <row r="1453" spans="2:10" x14ac:dyDescent="0.25">
      <c r="B1453" s="179">
        <v>1425</v>
      </c>
      <c r="C1453" s="180">
        <v>34652572</v>
      </c>
      <c r="D1453" s="180" t="s">
        <v>1773</v>
      </c>
      <c r="E1453" s="180" t="s">
        <v>1380</v>
      </c>
      <c r="F1453" s="181">
        <v>43661</v>
      </c>
      <c r="G1453" s="181">
        <v>43723</v>
      </c>
      <c r="H1453" s="182">
        <v>263939</v>
      </c>
      <c r="I1453" s="183">
        <v>0.57999999999999996</v>
      </c>
      <c r="J1453" s="183">
        <f t="shared" si="22"/>
        <v>153.08000000000001</v>
      </c>
    </row>
    <row r="1454" spans="2:10" x14ac:dyDescent="0.25">
      <c r="B1454" s="179">
        <v>1426</v>
      </c>
      <c r="C1454" s="180">
        <v>34652923</v>
      </c>
      <c r="D1454" s="180" t="s">
        <v>1774</v>
      </c>
      <c r="E1454" s="180" t="s">
        <v>1379</v>
      </c>
      <c r="F1454" s="181">
        <v>43647</v>
      </c>
      <c r="G1454" s="181">
        <v>43737</v>
      </c>
      <c r="H1454" s="182">
        <v>580488</v>
      </c>
      <c r="I1454" s="183">
        <v>0.57999999999999996</v>
      </c>
      <c r="J1454" s="183">
        <f t="shared" si="22"/>
        <v>336.68</v>
      </c>
    </row>
    <row r="1455" spans="2:10" x14ac:dyDescent="0.25">
      <c r="B1455" s="179">
        <v>1427</v>
      </c>
      <c r="C1455" s="180">
        <v>34652923</v>
      </c>
      <c r="D1455" s="180" t="s">
        <v>1774</v>
      </c>
      <c r="E1455" s="180" t="s">
        <v>1380</v>
      </c>
      <c r="F1455" s="181">
        <v>43647</v>
      </c>
      <c r="G1455" s="181">
        <v>43737</v>
      </c>
      <c r="H1455" s="182">
        <v>65024</v>
      </c>
      <c r="I1455" s="183">
        <v>0.57999999999999996</v>
      </c>
      <c r="J1455" s="183">
        <f t="shared" si="22"/>
        <v>37.71</v>
      </c>
    </row>
    <row r="1456" spans="2:10" x14ac:dyDescent="0.25">
      <c r="B1456" s="179">
        <v>1428</v>
      </c>
      <c r="C1456" s="180">
        <v>34654716</v>
      </c>
      <c r="D1456" s="180" t="s">
        <v>1775</v>
      </c>
      <c r="E1456" s="180" t="s">
        <v>1374</v>
      </c>
      <c r="F1456" s="181">
        <v>43665</v>
      </c>
      <c r="G1456" s="181">
        <v>43738</v>
      </c>
      <c r="H1456" s="182">
        <v>58998</v>
      </c>
      <c r="I1456" s="183">
        <v>0.57999999999999996</v>
      </c>
      <c r="J1456" s="183">
        <f t="shared" si="22"/>
        <v>34.22</v>
      </c>
    </row>
    <row r="1457" spans="2:10" x14ac:dyDescent="0.25">
      <c r="B1457" s="179">
        <v>1429</v>
      </c>
      <c r="C1457" s="180">
        <v>34654716</v>
      </c>
      <c r="D1457" s="180" t="s">
        <v>1775</v>
      </c>
      <c r="E1457" s="180" t="s">
        <v>1383</v>
      </c>
      <c r="F1457" s="181">
        <v>43665</v>
      </c>
      <c r="G1457" s="181">
        <v>43738</v>
      </c>
      <c r="H1457" s="182">
        <v>2953</v>
      </c>
      <c r="I1457" s="183">
        <v>0.57999999999999996</v>
      </c>
      <c r="J1457" s="183">
        <f t="shared" si="22"/>
        <v>1.71</v>
      </c>
    </row>
    <row r="1458" spans="2:10" x14ac:dyDescent="0.25">
      <c r="B1458" s="179">
        <v>1430</v>
      </c>
      <c r="C1458" s="180">
        <v>34654716</v>
      </c>
      <c r="D1458" s="180" t="s">
        <v>1775</v>
      </c>
      <c r="E1458" s="180" t="s">
        <v>1376</v>
      </c>
      <c r="F1458" s="181">
        <v>43665</v>
      </c>
      <c r="G1458" s="181">
        <v>43738</v>
      </c>
      <c r="H1458" s="182">
        <v>11967</v>
      </c>
      <c r="I1458" s="183">
        <v>0.57999999999999996</v>
      </c>
      <c r="J1458" s="183">
        <f t="shared" si="22"/>
        <v>6.94</v>
      </c>
    </row>
    <row r="1459" spans="2:10" x14ac:dyDescent="0.25">
      <c r="B1459" s="179">
        <v>1431</v>
      </c>
      <c r="C1459" s="180">
        <v>34654716</v>
      </c>
      <c r="D1459" s="180" t="s">
        <v>1775</v>
      </c>
      <c r="E1459" s="180" t="s">
        <v>1378</v>
      </c>
      <c r="F1459" s="181">
        <v>43665</v>
      </c>
      <c r="G1459" s="181">
        <v>43738</v>
      </c>
      <c r="H1459" s="182">
        <v>151</v>
      </c>
      <c r="I1459" s="183">
        <v>0.57999999999999996</v>
      </c>
      <c r="J1459" s="183">
        <f t="shared" si="22"/>
        <v>0.09</v>
      </c>
    </row>
    <row r="1460" spans="2:10" x14ac:dyDescent="0.25">
      <c r="B1460" s="179">
        <v>1432</v>
      </c>
      <c r="C1460" s="180">
        <v>34654716</v>
      </c>
      <c r="D1460" s="180" t="s">
        <v>1775</v>
      </c>
      <c r="E1460" s="180" t="s">
        <v>1379</v>
      </c>
      <c r="F1460" s="181">
        <v>43665</v>
      </c>
      <c r="G1460" s="181">
        <v>43738</v>
      </c>
      <c r="H1460" s="182">
        <v>10411</v>
      </c>
      <c r="I1460" s="183">
        <v>0.57999999999999996</v>
      </c>
      <c r="J1460" s="183">
        <f t="shared" si="22"/>
        <v>6.04</v>
      </c>
    </row>
    <row r="1461" spans="2:10" x14ac:dyDescent="0.25">
      <c r="B1461" s="179">
        <v>1433</v>
      </c>
      <c r="C1461" s="180">
        <v>34654716</v>
      </c>
      <c r="D1461" s="180" t="s">
        <v>1775</v>
      </c>
      <c r="E1461" s="180" t="s">
        <v>1380</v>
      </c>
      <c r="F1461" s="181">
        <v>43665</v>
      </c>
      <c r="G1461" s="181">
        <v>43738</v>
      </c>
      <c r="H1461" s="182">
        <v>729</v>
      </c>
      <c r="I1461" s="183">
        <v>0.57999999999999996</v>
      </c>
      <c r="J1461" s="183">
        <f t="shared" si="22"/>
        <v>0.42</v>
      </c>
    </row>
    <row r="1462" spans="2:10" x14ac:dyDescent="0.25">
      <c r="B1462" s="179">
        <v>1434</v>
      </c>
      <c r="C1462" s="180">
        <v>34654716</v>
      </c>
      <c r="D1462" s="180" t="s">
        <v>1775</v>
      </c>
      <c r="E1462" s="180" t="s">
        <v>1371</v>
      </c>
      <c r="F1462" s="181">
        <v>43665</v>
      </c>
      <c r="G1462" s="181">
        <v>43738</v>
      </c>
      <c r="H1462" s="182">
        <v>828</v>
      </c>
      <c r="I1462" s="183">
        <v>0.57999999999999996</v>
      </c>
      <c r="J1462" s="183">
        <f t="shared" si="22"/>
        <v>0.48</v>
      </c>
    </row>
    <row r="1463" spans="2:10" x14ac:dyDescent="0.25">
      <c r="B1463" s="179">
        <v>1435</v>
      </c>
      <c r="C1463" s="180">
        <v>34654716</v>
      </c>
      <c r="D1463" s="180" t="s">
        <v>1775</v>
      </c>
      <c r="E1463" s="180" t="s">
        <v>1381</v>
      </c>
      <c r="F1463" s="181">
        <v>43665</v>
      </c>
      <c r="G1463" s="181">
        <v>43738</v>
      </c>
      <c r="H1463" s="182">
        <v>13299</v>
      </c>
      <c r="I1463" s="183">
        <v>0.57999999999999996</v>
      </c>
      <c r="J1463" s="183">
        <f t="shared" si="22"/>
        <v>7.71</v>
      </c>
    </row>
    <row r="1464" spans="2:10" x14ac:dyDescent="0.25">
      <c r="B1464" s="179">
        <v>1436</v>
      </c>
      <c r="C1464" s="180">
        <v>34654716</v>
      </c>
      <c r="D1464" s="180" t="s">
        <v>1775</v>
      </c>
      <c r="E1464" s="180" t="s">
        <v>1385</v>
      </c>
      <c r="F1464" s="181">
        <v>43665</v>
      </c>
      <c r="G1464" s="181">
        <v>43738</v>
      </c>
      <c r="H1464" s="182">
        <v>57552</v>
      </c>
      <c r="I1464" s="183">
        <v>0.57999999999999996</v>
      </c>
      <c r="J1464" s="183">
        <f t="shared" si="22"/>
        <v>33.380000000000003</v>
      </c>
    </row>
    <row r="1465" spans="2:10" x14ac:dyDescent="0.25">
      <c r="B1465" s="179">
        <v>1437</v>
      </c>
      <c r="C1465" s="180">
        <v>34654716</v>
      </c>
      <c r="D1465" s="180" t="s">
        <v>1775</v>
      </c>
      <c r="E1465" s="180" t="s">
        <v>1372</v>
      </c>
      <c r="F1465" s="181">
        <v>43665</v>
      </c>
      <c r="G1465" s="181">
        <v>43738</v>
      </c>
      <c r="H1465" s="182">
        <v>7496</v>
      </c>
      <c r="I1465" s="183">
        <v>0.57999999999999996</v>
      </c>
      <c r="J1465" s="183">
        <f t="shared" si="22"/>
        <v>4.3499999999999996</v>
      </c>
    </row>
    <row r="1466" spans="2:10" x14ac:dyDescent="0.25">
      <c r="B1466" s="179">
        <v>1438</v>
      </c>
      <c r="C1466" s="180">
        <v>34654716</v>
      </c>
      <c r="D1466" s="180" t="s">
        <v>1775</v>
      </c>
      <c r="E1466" s="180" t="s">
        <v>1386</v>
      </c>
      <c r="F1466" s="181">
        <v>43665</v>
      </c>
      <c r="G1466" s="181">
        <v>43738</v>
      </c>
      <c r="H1466" s="182">
        <v>65407</v>
      </c>
      <c r="I1466" s="183">
        <v>0.57999999999999996</v>
      </c>
      <c r="J1466" s="183">
        <f t="shared" si="22"/>
        <v>37.94</v>
      </c>
    </row>
    <row r="1467" spans="2:10" x14ac:dyDescent="0.25">
      <c r="B1467" s="179">
        <v>1439</v>
      </c>
      <c r="C1467" s="180">
        <v>34669842</v>
      </c>
      <c r="D1467" s="180" t="s">
        <v>1776</v>
      </c>
      <c r="E1467" s="180" t="s">
        <v>1379</v>
      </c>
      <c r="F1467" s="181">
        <v>43657</v>
      </c>
      <c r="G1467" s="181">
        <v>43737</v>
      </c>
      <c r="H1467" s="182">
        <v>569597</v>
      </c>
      <c r="I1467" s="183">
        <v>0.57999999999999996</v>
      </c>
      <c r="J1467" s="183">
        <f t="shared" si="22"/>
        <v>330.37</v>
      </c>
    </row>
    <row r="1468" spans="2:10" x14ac:dyDescent="0.25">
      <c r="B1468" s="179">
        <v>1440</v>
      </c>
      <c r="C1468" s="180">
        <v>34669842</v>
      </c>
      <c r="D1468" s="180" t="s">
        <v>1776</v>
      </c>
      <c r="E1468" s="180" t="s">
        <v>1380</v>
      </c>
      <c r="F1468" s="181">
        <v>43657</v>
      </c>
      <c r="G1468" s="181">
        <v>43737</v>
      </c>
      <c r="H1468" s="182">
        <v>134188</v>
      </c>
      <c r="I1468" s="183">
        <v>0.57999999999999996</v>
      </c>
      <c r="J1468" s="183">
        <f t="shared" si="22"/>
        <v>77.83</v>
      </c>
    </row>
    <row r="1469" spans="2:10" x14ac:dyDescent="0.25">
      <c r="B1469" s="179">
        <v>1441</v>
      </c>
      <c r="C1469" s="180">
        <v>34686399</v>
      </c>
      <c r="D1469" s="180" t="s">
        <v>1777</v>
      </c>
      <c r="E1469" s="180" t="s">
        <v>1374</v>
      </c>
      <c r="F1469" s="181">
        <v>43648</v>
      </c>
      <c r="G1469" s="181">
        <v>43737</v>
      </c>
      <c r="H1469" s="182">
        <v>450583</v>
      </c>
      <c r="I1469" s="183">
        <v>0.57999999999999996</v>
      </c>
      <c r="J1469" s="183">
        <f t="shared" si="22"/>
        <v>261.33999999999997</v>
      </c>
    </row>
    <row r="1470" spans="2:10" x14ac:dyDescent="0.25">
      <c r="B1470" s="179">
        <v>1442</v>
      </c>
      <c r="C1470" s="180">
        <v>34686399</v>
      </c>
      <c r="D1470" s="180" t="s">
        <v>1777</v>
      </c>
      <c r="E1470" s="180" t="s">
        <v>1376</v>
      </c>
      <c r="F1470" s="181">
        <v>43648</v>
      </c>
      <c r="G1470" s="181">
        <v>43737</v>
      </c>
      <c r="H1470" s="182">
        <v>157531</v>
      </c>
      <c r="I1470" s="183">
        <v>0.57999999999999996</v>
      </c>
      <c r="J1470" s="183">
        <f t="shared" si="22"/>
        <v>91.37</v>
      </c>
    </row>
    <row r="1471" spans="2:10" x14ac:dyDescent="0.25">
      <c r="B1471" s="179">
        <v>1443</v>
      </c>
      <c r="C1471" s="180">
        <v>34686399</v>
      </c>
      <c r="D1471" s="180" t="s">
        <v>1777</v>
      </c>
      <c r="E1471" s="180" t="s">
        <v>1379</v>
      </c>
      <c r="F1471" s="181">
        <v>43648</v>
      </c>
      <c r="G1471" s="181">
        <v>43737</v>
      </c>
      <c r="H1471" s="182">
        <v>188525</v>
      </c>
      <c r="I1471" s="183">
        <v>0.57999999999999996</v>
      </c>
      <c r="J1471" s="183">
        <f t="shared" si="22"/>
        <v>109.34</v>
      </c>
    </row>
    <row r="1472" spans="2:10" x14ac:dyDescent="0.25">
      <c r="B1472" s="179">
        <v>1444</v>
      </c>
      <c r="C1472" s="180">
        <v>34686399</v>
      </c>
      <c r="D1472" s="180" t="s">
        <v>1777</v>
      </c>
      <c r="E1472" s="180" t="s">
        <v>1380</v>
      </c>
      <c r="F1472" s="181">
        <v>43648</v>
      </c>
      <c r="G1472" s="181">
        <v>43737</v>
      </c>
      <c r="H1472" s="182">
        <v>11527</v>
      </c>
      <c r="I1472" s="183">
        <v>0.57999999999999996</v>
      </c>
      <c r="J1472" s="183">
        <f t="shared" si="22"/>
        <v>6.69</v>
      </c>
    </row>
    <row r="1473" spans="2:10" x14ac:dyDescent="0.25">
      <c r="B1473" s="179">
        <v>1445</v>
      </c>
      <c r="C1473" s="180">
        <v>34686399</v>
      </c>
      <c r="D1473" s="180" t="s">
        <v>1777</v>
      </c>
      <c r="E1473" s="180" t="s">
        <v>1381</v>
      </c>
      <c r="F1473" s="181">
        <v>43648</v>
      </c>
      <c r="G1473" s="181">
        <v>43737</v>
      </c>
      <c r="H1473" s="182">
        <v>113228</v>
      </c>
      <c r="I1473" s="183">
        <v>0.57999999999999996</v>
      </c>
      <c r="J1473" s="183">
        <f t="shared" si="22"/>
        <v>65.67</v>
      </c>
    </row>
    <row r="1474" spans="2:10" x14ac:dyDescent="0.25">
      <c r="B1474" s="179">
        <v>1446</v>
      </c>
      <c r="C1474" s="180">
        <v>34686399</v>
      </c>
      <c r="D1474" s="180" t="s">
        <v>1777</v>
      </c>
      <c r="E1474" s="180" t="s">
        <v>1385</v>
      </c>
      <c r="F1474" s="181">
        <v>43648</v>
      </c>
      <c r="G1474" s="181">
        <v>43737</v>
      </c>
      <c r="H1474" s="182">
        <v>407649</v>
      </c>
      <c r="I1474" s="183">
        <v>0.57999999999999996</v>
      </c>
      <c r="J1474" s="183">
        <f t="shared" si="22"/>
        <v>236.44</v>
      </c>
    </row>
    <row r="1475" spans="2:10" x14ac:dyDescent="0.25">
      <c r="B1475" s="179">
        <v>1447</v>
      </c>
      <c r="C1475" s="180">
        <v>34686399</v>
      </c>
      <c r="D1475" s="180" t="s">
        <v>1777</v>
      </c>
      <c r="E1475" s="180" t="s">
        <v>1386</v>
      </c>
      <c r="F1475" s="181">
        <v>43648</v>
      </c>
      <c r="G1475" s="181">
        <v>43737</v>
      </c>
      <c r="H1475" s="182">
        <v>523194</v>
      </c>
      <c r="I1475" s="183">
        <v>0.57999999999999996</v>
      </c>
      <c r="J1475" s="183">
        <f t="shared" si="22"/>
        <v>303.45</v>
      </c>
    </row>
    <row r="1476" spans="2:10" x14ac:dyDescent="0.25">
      <c r="B1476" s="179">
        <v>1448</v>
      </c>
      <c r="C1476" s="180">
        <v>34690256</v>
      </c>
      <c r="D1476" s="180" t="s">
        <v>1778</v>
      </c>
      <c r="E1476" s="180" t="s">
        <v>1374</v>
      </c>
      <c r="F1476" s="181">
        <v>43648</v>
      </c>
      <c r="G1476" s="181">
        <v>43711</v>
      </c>
      <c r="H1476" s="182">
        <v>427637</v>
      </c>
      <c r="I1476" s="183">
        <v>0.57999999999999996</v>
      </c>
      <c r="J1476" s="183">
        <f t="shared" si="22"/>
        <v>248.03</v>
      </c>
    </row>
    <row r="1477" spans="2:10" x14ac:dyDescent="0.25">
      <c r="B1477" s="179">
        <v>1449</v>
      </c>
      <c r="C1477" s="180">
        <v>34690256</v>
      </c>
      <c r="D1477" s="180" t="s">
        <v>1778</v>
      </c>
      <c r="E1477" s="180" t="s">
        <v>1383</v>
      </c>
      <c r="F1477" s="181">
        <v>43648</v>
      </c>
      <c r="G1477" s="181">
        <v>43711</v>
      </c>
      <c r="H1477" s="182">
        <v>2548</v>
      </c>
      <c r="I1477" s="183">
        <v>0.57999999999999996</v>
      </c>
      <c r="J1477" s="183">
        <f t="shared" si="22"/>
        <v>1.48</v>
      </c>
    </row>
    <row r="1478" spans="2:10" x14ac:dyDescent="0.25">
      <c r="B1478" s="179">
        <v>1450</v>
      </c>
      <c r="C1478" s="180">
        <v>34690256</v>
      </c>
      <c r="D1478" s="180" t="s">
        <v>1778</v>
      </c>
      <c r="E1478" s="180" t="s">
        <v>1376</v>
      </c>
      <c r="F1478" s="181">
        <v>43648</v>
      </c>
      <c r="G1478" s="181">
        <v>43711</v>
      </c>
      <c r="H1478" s="182">
        <v>106240</v>
      </c>
      <c r="I1478" s="183">
        <v>0.57999999999999996</v>
      </c>
      <c r="J1478" s="183">
        <f t="shared" si="22"/>
        <v>61.62</v>
      </c>
    </row>
    <row r="1479" spans="2:10" x14ac:dyDescent="0.25">
      <c r="B1479" s="179">
        <v>1451</v>
      </c>
      <c r="C1479" s="180">
        <v>34690256</v>
      </c>
      <c r="D1479" s="180" t="s">
        <v>1778</v>
      </c>
      <c r="E1479" s="180" t="s">
        <v>1378</v>
      </c>
      <c r="F1479" s="181">
        <v>43648</v>
      </c>
      <c r="G1479" s="181">
        <v>43711</v>
      </c>
      <c r="H1479" s="182">
        <v>1</v>
      </c>
      <c r="I1479" s="183">
        <v>0.57999999999999996</v>
      </c>
      <c r="J1479" s="183">
        <f t="shared" si="22"/>
        <v>0</v>
      </c>
    </row>
    <row r="1480" spans="2:10" x14ac:dyDescent="0.25">
      <c r="B1480" s="179">
        <v>1452</v>
      </c>
      <c r="C1480" s="180">
        <v>34690256</v>
      </c>
      <c r="D1480" s="180" t="s">
        <v>1778</v>
      </c>
      <c r="E1480" s="180" t="s">
        <v>1379</v>
      </c>
      <c r="F1480" s="181">
        <v>43648</v>
      </c>
      <c r="G1480" s="181">
        <v>43711</v>
      </c>
      <c r="H1480" s="182">
        <v>41837</v>
      </c>
      <c r="I1480" s="183">
        <v>0.57999999999999996</v>
      </c>
      <c r="J1480" s="183">
        <f t="shared" si="22"/>
        <v>24.27</v>
      </c>
    </row>
    <row r="1481" spans="2:10" x14ac:dyDescent="0.25">
      <c r="B1481" s="179">
        <v>1453</v>
      </c>
      <c r="C1481" s="180">
        <v>34690256</v>
      </c>
      <c r="D1481" s="180" t="s">
        <v>1778</v>
      </c>
      <c r="E1481" s="180" t="s">
        <v>1380</v>
      </c>
      <c r="F1481" s="181">
        <v>43648</v>
      </c>
      <c r="G1481" s="181">
        <v>43711</v>
      </c>
      <c r="H1481" s="182">
        <v>24071</v>
      </c>
      <c r="I1481" s="183">
        <v>0.57999999999999996</v>
      </c>
      <c r="J1481" s="183">
        <f t="shared" si="22"/>
        <v>13.96</v>
      </c>
    </row>
    <row r="1482" spans="2:10" x14ac:dyDescent="0.25">
      <c r="B1482" s="179">
        <v>1454</v>
      </c>
      <c r="C1482" s="180">
        <v>34690256</v>
      </c>
      <c r="D1482" s="180" t="s">
        <v>1778</v>
      </c>
      <c r="E1482" s="180" t="s">
        <v>1381</v>
      </c>
      <c r="F1482" s="181">
        <v>43648</v>
      </c>
      <c r="G1482" s="181">
        <v>43711</v>
      </c>
      <c r="H1482" s="182">
        <v>53686</v>
      </c>
      <c r="I1482" s="183">
        <v>0.57999999999999996</v>
      </c>
      <c r="J1482" s="183">
        <f t="shared" si="22"/>
        <v>31.14</v>
      </c>
    </row>
    <row r="1483" spans="2:10" x14ac:dyDescent="0.25">
      <c r="B1483" s="179">
        <v>1455</v>
      </c>
      <c r="C1483" s="180">
        <v>34690256</v>
      </c>
      <c r="D1483" s="180" t="s">
        <v>1778</v>
      </c>
      <c r="E1483" s="180" t="s">
        <v>1385</v>
      </c>
      <c r="F1483" s="181">
        <v>43648</v>
      </c>
      <c r="G1483" s="181">
        <v>43711</v>
      </c>
      <c r="H1483" s="182">
        <v>928</v>
      </c>
      <c r="I1483" s="183">
        <v>0.57999999999999996</v>
      </c>
      <c r="J1483" s="183">
        <f t="shared" si="22"/>
        <v>0.54</v>
      </c>
    </row>
    <row r="1484" spans="2:10" x14ac:dyDescent="0.25">
      <c r="B1484" s="179">
        <v>1456</v>
      </c>
      <c r="C1484" s="180">
        <v>34690256</v>
      </c>
      <c r="D1484" s="180" t="s">
        <v>1778</v>
      </c>
      <c r="E1484" s="180" t="s">
        <v>1386</v>
      </c>
      <c r="F1484" s="181">
        <v>43648</v>
      </c>
      <c r="G1484" s="181">
        <v>43711</v>
      </c>
      <c r="H1484" s="182">
        <v>145874</v>
      </c>
      <c r="I1484" s="183">
        <v>0.57999999999999996</v>
      </c>
      <c r="J1484" s="183">
        <f t="shared" si="22"/>
        <v>84.61</v>
      </c>
    </row>
    <row r="1485" spans="2:10" x14ac:dyDescent="0.25">
      <c r="B1485" s="179">
        <v>1457</v>
      </c>
      <c r="C1485" s="180">
        <v>34693571</v>
      </c>
      <c r="D1485" s="180" t="s">
        <v>1779</v>
      </c>
      <c r="E1485" s="180" t="s">
        <v>1374</v>
      </c>
      <c r="F1485" s="181">
        <v>43648</v>
      </c>
      <c r="G1485" s="181">
        <v>43737</v>
      </c>
      <c r="H1485" s="182">
        <v>412646</v>
      </c>
      <c r="I1485" s="183">
        <v>0.57999999999999996</v>
      </c>
      <c r="J1485" s="183">
        <f t="shared" si="22"/>
        <v>239.33</v>
      </c>
    </row>
    <row r="1486" spans="2:10" x14ac:dyDescent="0.25">
      <c r="B1486" s="179">
        <v>1458</v>
      </c>
      <c r="C1486" s="180">
        <v>34693571</v>
      </c>
      <c r="D1486" s="180" t="s">
        <v>1779</v>
      </c>
      <c r="E1486" s="180" t="s">
        <v>1383</v>
      </c>
      <c r="F1486" s="181">
        <v>43648</v>
      </c>
      <c r="G1486" s="181">
        <v>43737</v>
      </c>
      <c r="H1486" s="182">
        <v>24373</v>
      </c>
      <c r="I1486" s="183">
        <v>0.57999999999999996</v>
      </c>
      <c r="J1486" s="183">
        <f t="shared" si="22"/>
        <v>14.14</v>
      </c>
    </row>
    <row r="1487" spans="2:10" x14ac:dyDescent="0.25">
      <c r="B1487" s="179">
        <v>1459</v>
      </c>
      <c r="C1487" s="180">
        <v>34693571</v>
      </c>
      <c r="D1487" s="180" t="s">
        <v>1779</v>
      </c>
      <c r="E1487" s="180" t="s">
        <v>1376</v>
      </c>
      <c r="F1487" s="181">
        <v>43648</v>
      </c>
      <c r="G1487" s="181">
        <v>43737</v>
      </c>
      <c r="H1487" s="182">
        <v>97704</v>
      </c>
      <c r="I1487" s="183">
        <v>0.57999999999999996</v>
      </c>
      <c r="J1487" s="183">
        <f t="shared" si="22"/>
        <v>56.67</v>
      </c>
    </row>
    <row r="1488" spans="2:10" x14ac:dyDescent="0.25">
      <c r="B1488" s="179">
        <v>1460</v>
      </c>
      <c r="C1488" s="180">
        <v>34693571</v>
      </c>
      <c r="D1488" s="180" t="s">
        <v>1779</v>
      </c>
      <c r="E1488" s="180" t="s">
        <v>1384</v>
      </c>
      <c r="F1488" s="181">
        <v>43648</v>
      </c>
      <c r="G1488" s="181">
        <v>43737</v>
      </c>
      <c r="H1488" s="182">
        <v>4618</v>
      </c>
      <c r="I1488" s="183">
        <v>0.57999999999999996</v>
      </c>
      <c r="J1488" s="183">
        <f t="shared" si="22"/>
        <v>2.68</v>
      </c>
    </row>
    <row r="1489" spans="2:10" x14ac:dyDescent="0.25">
      <c r="B1489" s="179">
        <v>1461</v>
      </c>
      <c r="C1489" s="180">
        <v>34693571</v>
      </c>
      <c r="D1489" s="180" t="s">
        <v>1779</v>
      </c>
      <c r="E1489" s="180" t="s">
        <v>1378</v>
      </c>
      <c r="F1489" s="181">
        <v>43648</v>
      </c>
      <c r="G1489" s="181">
        <v>43737</v>
      </c>
      <c r="H1489" s="182">
        <v>3094</v>
      </c>
      <c r="I1489" s="183">
        <v>0.57999999999999996</v>
      </c>
      <c r="J1489" s="183">
        <f t="shared" si="22"/>
        <v>1.79</v>
      </c>
    </row>
    <row r="1490" spans="2:10" x14ac:dyDescent="0.25">
      <c r="B1490" s="179">
        <v>1462</v>
      </c>
      <c r="C1490" s="180">
        <v>34693571</v>
      </c>
      <c r="D1490" s="180" t="s">
        <v>1779</v>
      </c>
      <c r="E1490" s="180" t="s">
        <v>1379</v>
      </c>
      <c r="F1490" s="181">
        <v>43648</v>
      </c>
      <c r="G1490" s="181">
        <v>43737</v>
      </c>
      <c r="H1490" s="182">
        <v>178986</v>
      </c>
      <c r="I1490" s="183">
        <v>0.57999999999999996</v>
      </c>
      <c r="J1490" s="183">
        <f t="shared" si="22"/>
        <v>103.81</v>
      </c>
    </row>
    <row r="1491" spans="2:10" x14ac:dyDescent="0.25">
      <c r="B1491" s="179">
        <v>1463</v>
      </c>
      <c r="C1491" s="180">
        <v>34693571</v>
      </c>
      <c r="D1491" s="180" t="s">
        <v>1779</v>
      </c>
      <c r="E1491" s="180" t="s">
        <v>1380</v>
      </c>
      <c r="F1491" s="181">
        <v>43648</v>
      </c>
      <c r="G1491" s="181">
        <v>43737</v>
      </c>
      <c r="H1491" s="182">
        <v>26206</v>
      </c>
      <c r="I1491" s="183">
        <v>0.57999999999999996</v>
      </c>
      <c r="J1491" s="183">
        <f t="shared" si="22"/>
        <v>15.2</v>
      </c>
    </row>
    <row r="1492" spans="2:10" x14ac:dyDescent="0.25">
      <c r="B1492" s="179">
        <v>1464</v>
      </c>
      <c r="C1492" s="180">
        <v>34693571</v>
      </c>
      <c r="D1492" s="180" t="s">
        <v>1779</v>
      </c>
      <c r="E1492" s="180" t="s">
        <v>1399</v>
      </c>
      <c r="F1492" s="181">
        <v>43648</v>
      </c>
      <c r="G1492" s="181">
        <v>43737</v>
      </c>
      <c r="H1492" s="182">
        <v>20678</v>
      </c>
      <c r="I1492" s="183">
        <v>0.57999999999999996</v>
      </c>
      <c r="J1492" s="183">
        <f t="shared" si="22"/>
        <v>11.99</v>
      </c>
    </row>
    <row r="1493" spans="2:10" x14ac:dyDescent="0.25">
      <c r="B1493" s="179">
        <v>1465</v>
      </c>
      <c r="C1493" s="180">
        <v>34693571</v>
      </c>
      <c r="D1493" s="180" t="s">
        <v>1779</v>
      </c>
      <c r="E1493" s="180" t="s">
        <v>1371</v>
      </c>
      <c r="F1493" s="181">
        <v>43648</v>
      </c>
      <c r="G1493" s="181">
        <v>43737</v>
      </c>
      <c r="H1493" s="182">
        <v>1145</v>
      </c>
      <c r="I1493" s="183">
        <v>0.57999999999999996</v>
      </c>
      <c r="J1493" s="183">
        <f t="shared" si="22"/>
        <v>0.66</v>
      </c>
    </row>
    <row r="1494" spans="2:10" x14ac:dyDescent="0.25">
      <c r="B1494" s="179">
        <v>1466</v>
      </c>
      <c r="C1494" s="180">
        <v>34693571</v>
      </c>
      <c r="D1494" s="180" t="s">
        <v>1779</v>
      </c>
      <c r="E1494" s="180" t="s">
        <v>1381</v>
      </c>
      <c r="F1494" s="181">
        <v>43648</v>
      </c>
      <c r="G1494" s="181">
        <v>43737</v>
      </c>
      <c r="H1494" s="182">
        <v>54176</v>
      </c>
      <c r="I1494" s="183">
        <v>0.57999999999999996</v>
      </c>
      <c r="J1494" s="183">
        <f t="shared" si="22"/>
        <v>31.42</v>
      </c>
    </row>
    <row r="1495" spans="2:10" x14ac:dyDescent="0.25">
      <c r="B1495" s="179">
        <v>1467</v>
      </c>
      <c r="C1495" s="180">
        <v>34693571</v>
      </c>
      <c r="D1495" s="180" t="s">
        <v>1779</v>
      </c>
      <c r="E1495" s="180" t="s">
        <v>1385</v>
      </c>
      <c r="F1495" s="181">
        <v>43648</v>
      </c>
      <c r="G1495" s="181">
        <v>43737</v>
      </c>
      <c r="H1495" s="182">
        <v>222020</v>
      </c>
      <c r="I1495" s="183">
        <v>0.57999999999999996</v>
      </c>
      <c r="J1495" s="183">
        <f t="shared" si="22"/>
        <v>128.77000000000001</v>
      </c>
    </row>
    <row r="1496" spans="2:10" x14ac:dyDescent="0.25">
      <c r="B1496" s="179">
        <v>1468</v>
      </c>
      <c r="C1496" s="180">
        <v>34693571</v>
      </c>
      <c r="D1496" s="180" t="s">
        <v>1779</v>
      </c>
      <c r="E1496" s="180" t="s">
        <v>1372</v>
      </c>
      <c r="F1496" s="181">
        <v>43648</v>
      </c>
      <c r="G1496" s="181">
        <v>43737</v>
      </c>
      <c r="H1496" s="182">
        <v>8539</v>
      </c>
      <c r="I1496" s="183">
        <v>0.57999999999999996</v>
      </c>
      <c r="J1496" s="183">
        <f t="shared" si="22"/>
        <v>4.95</v>
      </c>
    </row>
    <row r="1497" spans="2:10" x14ac:dyDescent="0.25">
      <c r="B1497" s="179">
        <v>1469</v>
      </c>
      <c r="C1497" s="180">
        <v>34693571</v>
      </c>
      <c r="D1497" s="180" t="s">
        <v>1779</v>
      </c>
      <c r="E1497" s="180" t="s">
        <v>1386</v>
      </c>
      <c r="F1497" s="181">
        <v>43648</v>
      </c>
      <c r="G1497" s="181">
        <v>43737</v>
      </c>
      <c r="H1497" s="182">
        <v>324084</v>
      </c>
      <c r="I1497" s="183">
        <v>0.57999999999999996</v>
      </c>
      <c r="J1497" s="183">
        <f t="shared" si="22"/>
        <v>187.97</v>
      </c>
    </row>
    <row r="1498" spans="2:10" x14ac:dyDescent="0.25">
      <c r="B1498" s="179">
        <v>1470</v>
      </c>
      <c r="C1498" s="180">
        <v>34695382</v>
      </c>
      <c r="D1498" s="180" t="s">
        <v>1780</v>
      </c>
      <c r="E1498" s="180" t="s">
        <v>1374</v>
      </c>
      <c r="F1498" s="181">
        <v>43661</v>
      </c>
      <c r="G1498" s="181">
        <v>43737</v>
      </c>
      <c r="H1498" s="182">
        <v>186062</v>
      </c>
      <c r="I1498" s="183">
        <v>0.57999999999999996</v>
      </c>
      <c r="J1498" s="183">
        <f t="shared" si="22"/>
        <v>107.92</v>
      </c>
    </row>
    <row r="1499" spans="2:10" x14ac:dyDescent="0.25">
      <c r="B1499" s="179">
        <v>1471</v>
      </c>
      <c r="C1499" s="180">
        <v>34695382</v>
      </c>
      <c r="D1499" s="180" t="s">
        <v>1780</v>
      </c>
      <c r="E1499" s="180" t="s">
        <v>1383</v>
      </c>
      <c r="F1499" s="181">
        <v>43661</v>
      </c>
      <c r="G1499" s="181">
        <v>43737</v>
      </c>
      <c r="H1499" s="182">
        <v>9151</v>
      </c>
      <c r="I1499" s="183">
        <v>0.57999999999999996</v>
      </c>
      <c r="J1499" s="183">
        <f t="shared" si="22"/>
        <v>5.31</v>
      </c>
    </row>
    <row r="1500" spans="2:10" x14ac:dyDescent="0.25">
      <c r="B1500" s="179">
        <v>1472</v>
      </c>
      <c r="C1500" s="180">
        <v>34695382</v>
      </c>
      <c r="D1500" s="180" t="s">
        <v>1780</v>
      </c>
      <c r="E1500" s="180" t="s">
        <v>1376</v>
      </c>
      <c r="F1500" s="181">
        <v>43661</v>
      </c>
      <c r="G1500" s="181">
        <v>43737</v>
      </c>
      <c r="H1500" s="182">
        <v>52451</v>
      </c>
      <c r="I1500" s="183">
        <v>0.57999999999999996</v>
      </c>
      <c r="J1500" s="183">
        <f t="shared" ref="J1500:J1563" si="23">ROUND(H1500*(I1500/1000),2)</f>
        <v>30.42</v>
      </c>
    </row>
    <row r="1501" spans="2:10" x14ac:dyDescent="0.25">
      <c r="B1501" s="179">
        <v>1473</v>
      </c>
      <c r="C1501" s="180">
        <v>34695382</v>
      </c>
      <c r="D1501" s="180" t="s">
        <v>1780</v>
      </c>
      <c r="E1501" s="180" t="s">
        <v>1378</v>
      </c>
      <c r="F1501" s="181">
        <v>43661</v>
      </c>
      <c r="G1501" s="181">
        <v>43737</v>
      </c>
      <c r="H1501" s="182">
        <v>1502</v>
      </c>
      <c r="I1501" s="183">
        <v>0.57999999999999996</v>
      </c>
      <c r="J1501" s="183">
        <f t="shared" si="23"/>
        <v>0.87</v>
      </c>
    </row>
    <row r="1502" spans="2:10" x14ac:dyDescent="0.25">
      <c r="B1502" s="179">
        <v>1474</v>
      </c>
      <c r="C1502" s="180">
        <v>34695382</v>
      </c>
      <c r="D1502" s="180" t="s">
        <v>1780</v>
      </c>
      <c r="E1502" s="180" t="s">
        <v>1379</v>
      </c>
      <c r="F1502" s="181">
        <v>43661</v>
      </c>
      <c r="G1502" s="181">
        <v>43737</v>
      </c>
      <c r="H1502" s="182">
        <v>46064</v>
      </c>
      <c r="I1502" s="183">
        <v>0.57999999999999996</v>
      </c>
      <c r="J1502" s="183">
        <f t="shared" si="23"/>
        <v>26.72</v>
      </c>
    </row>
    <row r="1503" spans="2:10" x14ac:dyDescent="0.25">
      <c r="B1503" s="179">
        <v>1475</v>
      </c>
      <c r="C1503" s="180">
        <v>34695382</v>
      </c>
      <c r="D1503" s="180" t="s">
        <v>1780</v>
      </c>
      <c r="E1503" s="180" t="s">
        <v>1380</v>
      </c>
      <c r="F1503" s="181">
        <v>43661</v>
      </c>
      <c r="G1503" s="181">
        <v>43737</v>
      </c>
      <c r="H1503" s="182">
        <v>7593</v>
      </c>
      <c r="I1503" s="183">
        <v>0.57999999999999996</v>
      </c>
      <c r="J1503" s="183">
        <f t="shared" si="23"/>
        <v>4.4000000000000004</v>
      </c>
    </row>
    <row r="1504" spans="2:10" x14ac:dyDescent="0.25">
      <c r="B1504" s="179">
        <v>1476</v>
      </c>
      <c r="C1504" s="180">
        <v>34695382</v>
      </c>
      <c r="D1504" s="180" t="s">
        <v>1780</v>
      </c>
      <c r="E1504" s="180" t="s">
        <v>1381</v>
      </c>
      <c r="F1504" s="181">
        <v>43661</v>
      </c>
      <c r="G1504" s="181">
        <v>43737</v>
      </c>
      <c r="H1504" s="182">
        <v>37331</v>
      </c>
      <c r="I1504" s="183">
        <v>0.57999999999999996</v>
      </c>
      <c r="J1504" s="183">
        <f t="shared" si="23"/>
        <v>21.65</v>
      </c>
    </row>
    <row r="1505" spans="2:10" x14ac:dyDescent="0.25">
      <c r="B1505" s="179">
        <v>1477</v>
      </c>
      <c r="C1505" s="180">
        <v>34695382</v>
      </c>
      <c r="D1505" s="180" t="s">
        <v>1780</v>
      </c>
      <c r="E1505" s="180" t="s">
        <v>1385</v>
      </c>
      <c r="F1505" s="181">
        <v>43661</v>
      </c>
      <c r="G1505" s="181">
        <v>43737</v>
      </c>
      <c r="H1505" s="182">
        <v>133827</v>
      </c>
      <c r="I1505" s="183">
        <v>0.57999999999999996</v>
      </c>
      <c r="J1505" s="183">
        <f t="shared" si="23"/>
        <v>77.62</v>
      </c>
    </row>
    <row r="1506" spans="2:10" x14ac:dyDescent="0.25">
      <c r="B1506" s="179">
        <v>1478</v>
      </c>
      <c r="C1506" s="180">
        <v>34695382</v>
      </c>
      <c r="D1506" s="180" t="s">
        <v>1780</v>
      </c>
      <c r="E1506" s="180" t="s">
        <v>1372</v>
      </c>
      <c r="F1506" s="181">
        <v>43661</v>
      </c>
      <c r="G1506" s="181">
        <v>43737</v>
      </c>
      <c r="H1506" s="182">
        <v>2849</v>
      </c>
      <c r="I1506" s="183">
        <v>0.57999999999999996</v>
      </c>
      <c r="J1506" s="183">
        <f t="shared" si="23"/>
        <v>1.65</v>
      </c>
    </row>
    <row r="1507" spans="2:10" x14ac:dyDescent="0.25">
      <c r="B1507" s="179">
        <v>1479</v>
      </c>
      <c r="C1507" s="180">
        <v>34695382</v>
      </c>
      <c r="D1507" s="180" t="s">
        <v>1780</v>
      </c>
      <c r="E1507" s="180" t="s">
        <v>1386</v>
      </c>
      <c r="F1507" s="181">
        <v>43661</v>
      </c>
      <c r="G1507" s="181">
        <v>43737</v>
      </c>
      <c r="H1507" s="182">
        <v>186789</v>
      </c>
      <c r="I1507" s="183">
        <v>0.57999999999999996</v>
      </c>
      <c r="J1507" s="183">
        <f t="shared" si="23"/>
        <v>108.34</v>
      </c>
    </row>
    <row r="1508" spans="2:10" x14ac:dyDescent="0.25">
      <c r="B1508" s="179">
        <v>1480</v>
      </c>
      <c r="C1508" s="180">
        <v>34698259</v>
      </c>
      <c r="D1508" s="180" t="s">
        <v>1781</v>
      </c>
      <c r="E1508" s="180" t="s">
        <v>1379</v>
      </c>
      <c r="F1508" s="181">
        <v>43656</v>
      </c>
      <c r="G1508" s="181">
        <v>43737</v>
      </c>
      <c r="H1508" s="182">
        <v>704702</v>
      </c>
      <c r="I1508" s="183">
        <v>0.57999999999999996</v>
      </c>
      <c r="J1508" s="183">
        <f t="shared" si="23"/>
        <v>408.73</v>
      </c>
    </row>
    <row r="1509" spans="2:10" x14ac:dyDescent="0.25">
      <c r="B1509" s="179">
        <v>1481</v>
      </c>
      <c r="C1509" s="180">
        <v>34698259</v>
      </c>
      <c r="D1509" s="180" t="s">
        <v>1781</v>
      </c>
      <c r="E1509" s="180" t="s">
        <v>1380</v>
      </c>
      <c r="F1509" s="181">
        <v>43656</v>
      </c>
      <c r="G1509" s="181">
        <v>43737</v>
      </c>
      <c r="H1509" s="182">
        <v>107690</v>
      </c>
      <c r="I1509" s="183">
        <v>0.57999999999999996</v>
      </c>
      <c r="J1509" s="183">
        <f t="shared" si="23"/>
        <v>62.46</v>
      </c>
    </row>
    <row r="1510" spans="2:10" x14ac:dyDescent="0.25">
      <c r="B1510" s="179">
        <v>1482</v>
      </c>
      <c r="C1510" s="180">
        <v>34698789</v>
      </c>
      <c r="D1510" s="180" t="s">
        <v>1782</v>
      </c>
      <c r="E1510" s="180" t="s">
        <v>1374</v>
      </c>
      <c r="F1510" s="181">
        <v>43648</v>
      </c>
      <c r="G1510" s="181">
        <v>43736</v>
      </c>
      <c r="H1510" s="182">
        <v>1103400</v>
      </c>
      <c r="I1510" s="183">
        <v>0.57999999999999996</v>
      </c>
      <c r="J1510" s="183">
        <f t="shared" si="23"/>
        <v>639.97</v>
      </c>
    </row>
    <row r="1511" spans="2:10" x14ac:dyDescent="0.25">
      <c r="B1511" s="179">
        <v>1483</v>
      </c>
      <c r="C1511" s="180">
        <v>34698789</v>
      </c>
      <c r="D1511" s="180" t="s">
        <v>1782</v>
      </c>
      <c r="E1511" s="180" t="s">
        <v>1376</v>
      </c>
      <c r="F1511" s="181">
        <v>43648</v>
      </c>
      <c r="G1511" s="181">
        <v>43736</v>
      </c>
      <c r="H1511" s="182">
        <v>367058</v>
      </c>
      <c r="I1511" s="183">
        <v>0.57999999999999996</v>
      </c>
      <c r="J1511" s="183">
        <f t="shared" si="23"/>
        <v>212.89</v>
      </c>
    </row>
    <row r="1512" spans="2:10" x14ac:dyDescent="0.25">
      <c r="B1512" s="179">
        <v>1484</v>
      </c>
      <c r="C1512" s="180">
        <v>34698789</v>
      </c>
      <c r="D1512" s="180" t="s">
        <v>1782</v>
      </c>
      <c r="E1512" s="180" t="s">
        <v>1386</v>
      </c>
      <c r="F1512" s="181">
        <v>43648</v>
      </c>
      <c r="G1512" s="181">
        <v>43736</v>
      </c>
      <c r="H1512" s="182">
        <v>1051183</v>
      </c>
      <c r="I1512" s="183">
        <v>0.57999999999999996</v>
      </c>
      <c r="J1512" s="183">
        <f t="shared" si="23"/>
        <v>609.69000000000005</v>
      </c>
    </row>
    <row r="1513" spans="2:10" x14ac:dyDescent="0.25">
      <c r="B1513" s="179">
        <v>1485</v>
      </c>
      <c r="C1513" s="180">
        <v>34700388</v>
      </c>
      <c r="D1513" s="180" t="s">
        <v>1783</v>
      </c>
      <c r="E1513" s="180" t="s">
        <v>1374</v>
      </c>
      <c r="F1513" s="181">
        <v>43656</v>
      </c>
      <c r="G1513" s="181">
        <v>43702</v>
      </c>
      <c r="H1513" s="182">
        <v>132307</v>
      </c>
      <c r="I1513" s="183">
        <v>0.57999999999999996</v>
      </c>
      <c r="J1513" s="183">
        <f t="shared" si="23"/>
        <v>76.739999999999995</v>
      </c>
    </row>
    <row r="1514" spans="2:10" x14ac:dyDescent="0.25">
      <c r="B1514" s="179">
        <v>1486</v>
      </c>
      <c r="C1514" s="180">
        <v>34700388</v>
      </c>
      <c r="D1514" s="180" t="s">
        <v>1783</v>
      </c>
      <c r="E1514" s="180" t="s">
        <v>1376</v>
      </c>
      <c r="F1514" s="181">
        <v>43656</v>
      </c>
      <c r="G1514" s="181">
        <v>43702</v>
      </c>
      <c r="H1514" s="182">
        <v>30591</v>
      </c>
      <c r="I1514" s="183">
        <v>0.57999999999999996</v>
      </c>
      <c r="J1514" s="183">
        <f t="shared" si="23"/>
        <v>17.739999999999998</v>
      </c>
    </row>
    <row r="1515" spans="2:10" x14ac:dyDescent="0.25">
      <c r="B1515" s="179">
        <v>1487</v>
      </c>
      <c r="C1515" s="180">
        <v>34700388</v>
      </c>
      <c r="D1515" s="180" t="s">
        <v>1783</v>
      </c>
      <c r="E1515" s="180" t="s">
        <v>1379</v>
      </c>
      <c r="F1515" s="181">
        <v>43656</v>
      </c>
      <c r="G1515" s="181">
        <v>43702</v>
      </c>
      <c r="H1515" s="182">
        <v>46653</v>
      </c>
      <c r="I1515" s="183">
        <v>0.57999999999999996</v>
      </c>
      <c r="J1515" s="183">
        <f t="shared" si="23"/>
        <v>27.06</v>
      </c>
    </row>
    <row r="1516" spans="2:10" x14ac:dyDescent="0.25">
      <c r="B1516" s="179">
        <v>1488</v>
      </c>
      <c r="C1516" s="180">
        <v>34700388</v>
      </c>
      <c r="D1516" s="180" t="s">
        <v>1783</v>
      </c>
      <c r="E1516" s="180" t="s">
        <v>1380</v>
      </c>
      <c r="F1516" s="181">
        <v>43656</v>
      </c>
      <c r="G1516" s="181">
        <v>43702</v>
      </c>
      <c r="H1516" s="182">
        <v>1854</v>
      </c>
      <c r="I1516" s="183">
        <v>0.57999999999999996</v>
      </c>
      <c r="J1516" s="183">
        <f t="shared" si="23"/>
        <v>1.08</v>
      </c>
    </row>
    <row r="1517" spans="2:10" x14ac:dyDescent="0.25">
      <c r="B1517" s="179">
        <v>1489</v>
      </c>
      <c r="C1517" s="180">
        <v>34700388</v>
      </c>
      <c r="D1517" s="180" t="s">
        <v>1783</v>
      </c>
      <c r="E1517" s="180" t="s">
        <v>1381</v>
      </c>
      <c r="F1517" s="181">
        <v>43656</v>
      </c>
      <c r="G1517" s="181">
        <v>43702</v>
      </c>
      <c r="H1517" s="182">
        <v>31177</v>
      </c>
      <c r="I1517" s="183">
        <v>0.57999999999999996</v>
      </c>
      <c r="J1517" s="183">
        <f t="shared" si="23"/>
        <v>18.079999999999998</v>
      </c>
    </row>
    <row r="1518" spans="2:10" x14ac:dyDescent="0.25">
      <c r="B1518" s="179">
        <v>1490</v>
      </c>
      <c r="C1518" s="180">
        <v>34700388</v>
      </c>
      <c r="D1518" s="180" t="s">
        <v>1783</v>
      </c>
      <c r="E1518" s="180" t="s">
        <v>1385</v>
      </c>
      <c r="F1518" s="181">
        <v>43656</v>
      </c>
      <c r="G1518" s="181">
        <v>43702</v>
      </c>
      <c r="H1518" s="182">
        <v>115187</v>
      </c>
      <c r="I1518" s="183">
        <v>0.57999999999999996</v>
      </c>
      <c r="J1518" s="183">
        <f t="shared" si="23"/>
        <v>66.81</v>
      </c>
    </row>
    <row r="1519" spans="2:10" x14ac:dyDescent="0.25">
      <c r="B1519" s="179">
        <v>1491</v>
      </c>
      <c r="C1519" s="180">
        <v>34700388</v>
      </c>
      <c r="D1519" s="180" t="s">
        <v>1783</v>
      </c>
      <c r="E1519" s="180" t="s">
        <v>1386</v>
      </c>
      <c r="F1519" s="181">
        <v>43656</v>
      </c>
      <c r="G1519" s="181">
        <v>43702</v>
      </c>
      <c r="H1519" s="182">
        <v>146274</v>
      </c>
      <c r="I1519" s="183">
        <v>0.57999999999999996</v>
      </c>
      <c r="J1519" s="183">
        <f t="shared" si="23"/>
        <v>84.84</v>
      </c>
    </row>
    <row r="1520" spans="2:10" x14ac:dyDescent="0.25">
      <c r="B1520" s="179">
        <v>1492</v>
      </c>
      <c r="C1520" s="180">
        <v>34700404</v>
      </c>
      <c r="D1520" s="180" t="s">
        <v>1784</v>
      </c>
      <c r="E1520" s="180" t="s">
        <v>1374</v>
      </c>
      <c r="F1520" s="181">
        <v>43657</v>
      </c>
      <c r="G1520" s="181">
        <v>43737</v>
      </c>
      <c r="H1520" s="182">
        <v>444393</v>
      </c>
      <c r="I1520" s="183">
        <v>0.57999999999999996</v>
      </c>
      <c r="J1520" s="183">
        <f t="shared" si="23"/>
        <v>257.75</v>
      </c>
    </row>
    <row r="1521" spans="2:10" x14ac:dyDescent="0.25">
      <c r="B1521" s="179">
        <v>1493</v>
      </c>
      <c r="C1521" s="180">
        <v>34700404</v>
      </c>
      <c r="D1521" s="180" t="s">
        <v>1784</v>
      </c>
      <c r="E1521" s="180" t="s">
        <v>1376</v>
      </c>
      <c r="F1521" s="181">
        <v>43657</v>
      </c>
      <c r="G1521" s="181">
        <v>43737</v>
      </c>
      <c r="H1521" s="182">
        <v>132623</v>
      </c>
      <c r="I1521" s="183">
        <v>0.57999999999999996</v>
      </c>
      <c r="J1521" s="183">
        <f t="shared" si="23"/>
        <v>76.92</v>
      </c>
    </row>
    <row r="1522" spans="2:10" x14ac:dyDescent="0.25">
      <c r="B1522" s="179">
        <v>1494</v>
      </c>
      <c r="C1522" s="180">
        <v>34700404</v>
      </c>
      <c r="D1522" s="180" t="s">
        <v>1784</v>
      </c>
      <c r="E1522" s="180" t="s">
        <v>1379</v>
      </c>
      <c r="F1522" s="181">
        <v>43657</v>
      </c>
      <c r="G1522" s="181">
        <v>43737</v>
      </c>
      <c r="H1522" s="182">
        <v>932615</v>
      </c>
      <c r="I1522" s="183">
        <v>0.57999999999999996</v>
      </c>
      <c r="J1522" s="183">
        <f t="shared" si="23"/>
        <v>540.91999999999996</v>
      </c>
    </row>
    <row r="1523" spans="2:10" x14ac:dyDescent="0.25">
      <c r="B1523" s="179">
        <v>1495</v>
      </c>
      <c r="C1523" s="180">
        <v>34700404</v>
      </c>
      <c r="D1523" s="180" t="s">
        <v>1784</v>
      </c>
      <c r="E1523" s="180" t="s">
        <v>1380</v>
      </c>
      <c r="F1523" s="181">
        <v>43657</v>
      </c>
      <c r="G1523" s="181">
        <v>43737</v>
      </c>
      <c r="H1523" s="182">
        <v>182922</v>
      </c>
      <c r="I1523" s="183">
        <v>0.57999999999999996</v>
      </c>
      <c r="J1523" s="183">
        <f t="shared" si="23"/>
        <v>106.09</v>
      </c>
    </row>
    <row r="1524" spans="2:10" x14ac:dyDescent="0.25">
      <c r="B1524" s="179">
        <v>1496</v>
      </c>
      <c r="C1524" s="180">
        <v>34700404</v>
      </c>
      <c r="D1524" s="180" t="s">
        <v>1784</v>
      </c>
      <c r="E1524" s="180" t="s">
        <v>1371</v>
      </c>
      <c r="F1524" s="181">
        <v>43657</v>
      </c>
      <c r="G1524" s="181">
        <v>43737</v>
      </c>
      <c r="H1524" s="182">
        <v>705</v>
      </c>
      <c r="I1524" s="183">
        <v>0.57999999999999996</v>
      </c>
      <c r="J1524" s="183">
        <f t="shared" si="23"/>
        <v>0.41</v>
      </c>
    </row>
    <row r="1525" spans="2:10" x14ac:dyDescent="0.25">
      <c r="B1525" s="179">
        <v>1497</v>
      </c>
      <c r="C1525" s="180">
        <v>34700404</v>
      </c>
      <c r="D1525" s="180" t="s">
        <v>1784</v>
      </c>
      <c r="E1525" s="180" t="s">
        <v>1381</v>
      </c>
      <c r="F1525" s="181">
        <v>43657</v>
      </c>
      <c r="G1525" s="181">
        <v>43737</v>
      </c>
      <c r="H1525" s="182">
        <v>100523</v>
      </c>
      <c r="I1525" s="183">
        <v>0.57999999999999996</v>
      </c>
      <c r="J1525" s="183">
        <f t="shared" si="23"/>
        <v>58.3</v>
      </c>
    </row>
    <row r="1526" spans="2:10" x14ac:dyDescent="0.25">
      <c r="B1526" s="179">
        <v>1498</v>
      </c>
      <c r="C1526" s="180">
        <v>34700404</v>
      </c>
      <c r="D1526" s="180" t="s">
        <v>1784</v>
      </c>
      <c r="E1526" s="180" t="s">
        <v>1385</v>
      </c>
      <c r="F1526" s="181">
        <v>43657</v>
      </c>
      <c r="G1526" s="181">
        <v>43737</v>
      </c>
      <c r="H1526" s="182">
        <v>454432</v>
      </c>
      <c r="I1526" s="183">
        <v>0.57999999999999996</v>
      </c>
      <c r="J1526" s="183">
        <f t="shared" si="23"/>
        <v>263.57</v>
      </c>
    </row>
    <row r="1527" spans="2:10" x14ac:dyDescent="0.25">
      <c r="B1527" s="179">
        <v>1499</v>
      </c>
      <c r="C1527" s="180">
        <v>34700404</v>
      </c>
      <c r="D1527" s="180" t="s">
        <v>1784</v>
      </c>
      <c r="E1527" s="180" t="s">
        <v>1372</v>
      </c>
      <c r="F1527" s="181">
        <v>43657</v>
      </c>
      <c r="G1527" s="181">
        <v>43737</v>
      </c>
      <c r="H1527" s="182">
        <v>6438</v>
      </c>
      <c r="I1527" s="183">
        <v>0.57999999999999996</v>
      </c>
      <c r="J1527" s="183">
        <f t="shared" si="23"/>
        <v>3.73</v>
      </c>
    </row>
    <row r="1528" spans="2:10" x14ac:dyDescent="0.25">
      <c r="B1528" s="179">
        <v>1500</v>
      </c>
      <c r="C1528" s="180">
        <v>34700404</v>
      </c>
      <c r="D1528" s="180" t="s">
        <v>1784</v>
      </c>
      <c r="E1528" s="180" t="s">
        <v>1386</v>
      </c>
      <c r="F1528" s="181">
        <v>43657</v>
      </c>
      <c r="G1528" s="181">
        <v>43737</v>
      </c>
      <c r="H1528" s="182">
        <v>572624</v>
      </c>
      <c r="I1528" s="183">
        <v>0.57999999999999996</v>
      </c>
      <c r="J1528" s="183">
        <f t="shared" si="23"/>
        <v>332.12</v>
      </c>
    </row>
    <row r="1529" spans="2:10" x14ac:dyDescent="0.25">
      <c r="B1529" s="179">
        <v>1501</v>
      </c>
      <c r="C1529" s="180">
        <v>34708562</v>
      </c>
      <c r="D1529" s="180" t="s">
        <v>1785</v>
      </c>
      <c r="E1529" s="180" t="s">
        <v>1379</v>
      </c>
      <c r="F1529" s="181">
        <v>43653</v>
      </c>
      <c r="G1529" s="181">
        <v>43729</v>
      </c>
      <c r="H1529" s="182">
        <v>904603</v>
      </c>
      <c r="I1529" s="183">
        <v>0.57999999999999996</v>
      </c>
      <c r="J1529" s="183">
        <f t="shared" si="23"/>
        <v>524.66999999999996</v>
      </c>
    </row>
    <row r="1530" spans="2:10" x14ac:dyDescent="0.25">
      <c r="B1530" s="179">
        <v>1502</v>
      </c>
      <c r="C1530" s="180">
        <v>34708562</v>
      </c>
      <c r="D1530" s="180" t="s">
        <v>1785</v>
      </c>
      <c r="E1530" s="180" t="s">
        <v>1380</v>
      </c>
      <c r="F1530" s="181">
        <v>43653</v>
      </c>
      <c r="G1530" s="181">
        <v>43729</v>
      </c>
      <c r="H1530" s="182">
        <v>161471</v>
      </c>
      <c r="I1530" s="183">
        <v>0.57999999999999996</v>
      </c>
      <c r="J1530" s="183">
        <f t="shared" si="23"/>
        <v>93.65</v>
      </c>
    </row>
    <row r="1531" spans="2:10" x14ac:dyDescent="0.25">
      <c r="B1531" s="179">
        <v>1503</v>
      </c>
      <c r="C1531" s="180">
        <v>34716354</v>
      </c>
      <c r="D1531" s="180" t="s">
        <v>1786</v>
      </c>
      <c r="E1531" s="180" t="s">
        <v>1374</v>
      </c>
      <c r="F1531" s="181">
        <v>43675</v>
      </c>
      <c r="G1531" s="181">
        <v>43716</v>
      </c>
      <c r="H1531" s="182">
        <v>16208</v>
      </c>
      <c r="I1531" s="183">
        <v>0.57999999999999996</v>
      </c>
      <c r="J1531" s="183">
        <f t="shared" si="23"/>
        <v>9.4</v>
      </c>
    </row>
    <row r="1532" spans="2:10" x14ac:dyDescent="0.25">
      <c r="B1532" s="179">
        <v>1504</v>
      </c>
      <c r="C1532" s="180">
        <v>34716354</v>
      </c>
      <c r="D1532" s="180" t="s">
        <v>1786</v>
      </c>
      <c r="E1532" s="180" t="s">
        <v>1376</v>
      </c>
      <c r="F1532" s="181">
        <v>43675</v>
      </c>
      <c r="G1532" s="181">
        <v>43716</v>
      </c>
      <c r="H1532" s="182">
        <v>8988</v>
      </c>
      <c r="I1532" s="183">
        <v>0.57999999999999996</v>
      </c>
      <c r="J1532" s="183">
        <f t="shared" si="23"/>
        <v>5.21</v>
      </c>
    </row>
    <row r="1533" spans="2:10" x14ac:dyDescent="0.25">
      <c r="B1533" s="179">
        <v>1505</v>
      </c>
      <c r="C1533" s="180">
        <v>34716354</v>
      </c>
      <c r="D1533" s="180" t="s">
        <v>1786</v>
      </c>
      <c r="E1533" s="180" t="s">
        <v>1379</v>
      </c>
      <c r="F1533" s="181">
        <v>43675</v>
      </c>
      <c r="G1533" s="181">
        <v>43716</v>
      </c>
      <c r="H1533" s="182">
        <v>12148</v>
      </c>
      <c r="I1533" s="183">
        <v>0.57999999999999996</v>
      </c>
      <c r="J1533" s="183">
        <f t="shared" si="23"/>
        <v>7.05</v>
      </c>
    </row>
    <row r="1534" spans="2:10" x14ac:dyDescent="0.25">
      <c r="B1534" s="179">
        <v>1506</v>
      </c>
      <c r="C1534" s="180">
        <v>34716354</v>
      </c>
      <c r="D1534" s="180" t="s">
        <v>1786</v>
      </c>
      <c r="E1534" s="180" t="s">
        <v>1386</v>
      </c>
      <c r="F1534" s="181">
        <v>43675</v>
      </c>
      <c r="G1534" s="181">
        <v>43716</v>
      </c>
      <c r="H1534" s="182">
        <v>50224</v>
      </c>
      <c r="I1534" s="183">
        <v>0.57999999999999996</v>
      </c>
      <c r="J1534" s="183">
        <f t="shared" si="23"/>
        <v>29.13</v>
      </c>
    </row>
    <row r="1535" spans="2:10" x14ac:dyDescent="0.25">
      <c r="B1535" s="179">
        <v>1507</v>
      </c>
      <c r="C1535" s="180">
        <v>34742513</v>
      </c>
      <c r="D1535" s="180" t="s">
        <v>1787</v>
      </c>
      <c r="E1535" s="180" t="s">
        <v>1371</v>
      </c>
      <c r="F1535" s="181">
        <v>43651</v>
      </c>
      <c r="G1535" s="181">
        <v>43738</v>
      </c>
      <c r="H1535" s="182">
        <v>23877</v>
      </c>
      <c r="I1535" s="183">
        <v>0.57999999999999996</v>
      </c>
      <c r="J1535" s="183">
        <f t="shared" si="23"/>
        <v>13.85</v>
      </c>
    </row>
    <row r="1536" spans="2:10" x14ac:dyDescent="0.25">
      <c r="B1536" s="179">
        <v>1508</v>
      </c>
      <c r="C1536" s="180">
        <v>34742513</v>
      </c>
      <c r="D1536" s="180" t="s">
        <v>1787</v>
      </c>
      <c r="E1536" s="180" t="s">
        <v>1372</v>
      </c>
      <c r="F1536" s="181">
        <v>43651</v>
      </c>
      <c r="G1536" s="181">
        <v>43738</v>
      </c>
      <c r="H1536" s="182">
        <v>178393</v>
      </c>
      <c r="I1536" s="183">
        <v>0.57999999999999996</v>
      </c>
      <c r="J1536" s="183">
        <f t="shared" si="23"/>
        <v>103.47</v>
      </c>
    </row>
    <row r="1537" spans="2:10" x14ac:dyDescent="0.25">
      <c r="B1537" s="179">
        <v>1509</v>
      </c>
      <c r="C1537" s="180">
        <v>34752590</v>
      </c>
      <c r="D1537" s="180" t="s">
        <v>1788</v>
      </c>
      <c r="E1537" s="180" t="s">
        <v>1379</v>
      </c>
      <c r="F1537" s="181">
        <v>43654</v>
      </c>
      <c r="G1537" s="181">
        <v>43677</v>
      </c>
      <c r="H1537" s="182">
        <v>1650969</v>
      </c>
      <c r="I1537" s="183">
        <v>0.57999999999999996</v>
      </c>
      <c r="J1537" s="183">
        <f t="shared" si="23"/>
        <v>957.56</v>
      </c>
    </row>
    <row r="1538" spans="2:10" x14ac:dyDescent="0.25">
      <c r="B1538" s="179">
        <v>1510</v>
      </c>
      <c r="C1538" s="180">
        <v>34752590</v>
      </c>
      <c r="D1538" s="180" t="s">
        <v>1788</v>
      </c>
      <c r="E1538" s="180" t="s">
        <v>1380</v>
      </c>
      <c r="F1538" s="181">
        <v>43654</v>
      </c>
      <c r="G1538" s="181">
        <v>43677</v>
      </c>
      <c r="H1538" s="182">
        <v>214719</v>
      </c>
      <c r="I1538" s="183">
        <v>0.57999999999999996</v>
      </c>
      <c r="J1538" s="183">
        <f t="shared" si="23"/>
        <v>124.54</v>
      </c>
    </row>
    <row r="1539" spans="2:10" x14ac:dyDescent="0.25">
      <c r="B1539" s="179">
        <v>1511</v>
      </c>
      <c r="C1539" s="180">
        <v>34763413</v>
      </c>
      <c r="D1539" s="180" t="s">
        <v>1789</v>
      </c>
      <c r="E1539" s="180" t="s">
        <v>1379</v>
      </c>
      <c r="F1539" s="181">
        <v>43654</v>
      </c>
      <c r="G1539" s="181">
        <v>43730</v>
      </c>
      <c r="H1539" s="182">
        <v>1786683</v>
      </c>
      <c r="I1539" s="183">
        <v>0.57999999999999996</v>
      </c>
      <c r="J1539" s="183">
        <f t="shared" si="23"/>
        <v>1036.28</v>
      </c>
    </row>
    <row r="1540" spans="2:10" x14ac:dyDescent="0.25">
      <c r="B1540" s="179">
        <v>1512</v>
      </c>
      <c r="C1540" s="180">
        <v>34763413</v>
      </c>
      <c r="D1540" s="180" t="s">
        <v>1789</v>
      </c>
      <c r="E1540" s="180" t="s">
        <v>1380</v>
      </c>
      <c r="F1540" s="181">
        <v>43654</v>
      </c>
      <c r="G1540" s="181">
        <v>43730</v>
      </c>
      <c r="H1540" s="182">
        <v>228085</v>
      </c>
      <c r="I1540" s="183">
        <v>0.57999999999999996</v>
      </c>
      <c r="J1540" s="183">
        <f t="shared" si="23"/>
        <v>132.29</v>
      </c>
    </row>
    <row r="1541" spans="2:10" x14ac:dyDescent="0.25">
      <c r="B1541" s="179">
        <v>1513</v>
      </c>
      <c r="C1541" s="180">
        <v>34763849</v>
      </c>
      <c r="D1541" s="180" t="s">
        <v>1790</v>
      </c>
      <c r="E1541" s="180" t="s">
        <v>1374</v>
      </c>
      <c r="F1541" s="181">
        <v>43668</v>
      </c>
      <c r="G1541" s="181">
        <v>43730</v>
      </c>
      <c r="H1541" s="182">
        <v>151173</v>
      </c>
      <c r="I1541" s="183">
        <v>0.57999999999999996</v>
      </c>
      <c r="J1541" s="183">
        <f t="shared" si="23"/>
        <v>87.68</v>
      </c>
    </row>
    <row r="1542" spans="2:10" x14ac:dyDescent="0.25">
      <c r="B1542" s="179">
        <v>1514</v>
      </c>
      <c r="C1542" s="180">
        <v>34763849</v>
      </c>
      <c r="D1542" s="180" t="s">
        <v>1790</v>
      </c>
      <c r="E1542" s="180" t="s">
        <v>1376</v>
      </c>
      <c r="F1542" s="181">
        <v>43668</v>
      </c>
      <c r="G1542" s="181">
        <v>43730</v>
      </c>
      <c r="H1542" s="182">
        <v>22593</v>
      </c>
      <c r="I1542" s="183">
        <v>0.57999999999999996</v>
      </c>
      <c r="J1542" s="183">
        <f t="shared" si="23"/>
        <v>13.1</v>
      </c>
    </row>
    <row r="1543" spans="2:10" x14ac:dyDescent="0.25">
      <c r="B1543" s="179">
        <v>1515</v>
      </c>
      <c r="C1543" s="180">
        <v>34763849</v>
      </c>
      <c r="D1543" s="180" t="s">
        <v>1790</v>
      </c>
      <c r="E1543" s="180" t="s">
        <v>1378</v>
      </c>
      <c r="F1543" s="181">
        <v>43668</v>
      </c>
      <c r="G1543" s="181">
        <v>43730</v>
      </c>
      <c r="H1543" s="182">
        <v>755</v>
      </c>
      <c r="I1543" s="183">
        <v>0.57999999999999996</v>
      </c>
      <c r="J1543" s="183">
        <f t="shared" si="23"/>
        <v>0.44</v>
      </c>
    </row>
    <row r="1544" spans="2:10" x14ac:dyDescent="0.25">
      <c r="B1544" s="179">
        <v>1516</v>
      </c>
      <c r="C1544" s="180">
        <v>34763849</v>
      </c>
      <c r="D1544" s="180" t="s">
        <v>1790</v>
      </c>
      <c r="E1544" s="180" t="s">
        <v>1379</v>
      </c>
      <c r="F1544" s="181">
        <v>43668</v>
      </c>
      <c r="G1544" s="181">
        <v>43730</v>
      </c>
      <c r="H1544" s="182">
        <v>38600</v>
      </c>
      <c r="I1544" s="183">
        <v>0.57999999999999996</v>
      </c>
      <c r="J1544" s="183">
        <f t="shared" si="23"/>
        <v>22.39</v>
      </c>
    </row>
    <row r="1545" spans="2:10" x14ac:dyDescent="0.25">
      <c r="B1545" s="179">
        <v>1517</v>
      </c>
      <c r="C1545" s="180">
        <v>34763849</v>
      </c>
      <c r="D1545" s="180" t="s">
        <v>1790</v>
      </c>
      <c r="E1545" s="180" t="s">
        <v>1380</v>
      </c>
      <c r="F1545" s="181">
        <v>43668</v>
      </c>
      <c r="G1545" s="181">
        <v>43730</v>
      </c>
      <c r="H1545" s="182">
        <v>6337</v>
      </c>
      <c r="I1545" s="183">
        <v>0.57999999999999996</v>
      </c>
      <c r="J1545" s="183">
        <f t="shared" si="23"/>
        <v>3.68</v>
      </c>
    </row>
    <row r="1546" spans="2:10" x14ac:dyDescent="0.25">
      <c r="B1546" s="179">
        <v>1518</v>
      </c>
      <c r="C1546" s="180">
        <v>34763849</v>
      </c>
      <c r="D1546" s="180" t="s">
        <v>1790</v>
      </c>
      <c r="E1546" s="180" t="s">
        <v>1381</v>
      </c>
      <c r="F1546" s="181">
        <v>43668</v>
      </c>
      <c r="G1546" s="181">
        <v>43730</v>
      </c>
      <c r="H1546" s="182">
        <v>34292</v>
      </c>
      <c r="I1546" s="183">
        <v>0.57999999999999996</v>
      </c>
      <c r="J1546" s="183">
        <f t="shared" si="23"/>
        <v>19.89</v>
      </c>
    </row>
    <row r="1547" spans="2:10" x14ac:dyDescent="0.25">
      <c r="B1547" s="179">
        <v>1519</v>
      </c>
      <c r="C1547" s="180">
        <v>34763849</v>
      </c>
      <c r="D1547" s="180" t="s">
        <v>1790</v>
      </c>
      <c r="E1547" s="180" t="s">
        <v>1385</v>
      </c>
      <c r="F1547" s="181">
        <v>43668</v>
      </c>
      <c r="G1547" s="181">
        <v>43730</v>
      </c>
      <c r="H1547" s="182">
        <v>169827</v>
      </c>
      <c r="I1547" s="183">
        <v>0.57999999999999996</v>
      </c>
      <c r="J1547" s="183">
        <f t="shared" si="23"/>
        <v>98.5</v>
      </c>
    </row>
    <row r="1548" spans="2:10" x14ac:dyDescent="0.25">
      <c r="B1548" s="179">
        <v>1520</v>
      </c>
      <c r="C1548" s="180">
        <v>34763849</v>
      </c>
      <c r="D1548" s="180" t="s">
        <v>1790</v>
      </c>
      <c r="E1548" s="180" t="s">
        <v>1372</v>
      </c>
      <c r="F1548" s="181">
        <v>43668</v>
      </c>
      <c r="G1548" s="181">
        <v>43730</v>
      </c>
      <c r="H1548" s="182">
        <v>29915</v>
      </c>
      <c r="I1548" s="183">
        <v>0.57999999999999996</v>
      </c>
      <c r="J1548" s="183">
        <f t="shared" si="23"/>
        <v>17.350000000000001</v>
      </c>
    </row>
    <row r="1549" spans="2:10" x14ac:dyDescent="0.25">
      <c r="B1549" s="179">
        <v>1521</v>
      </c>
      <c r="C1549" s="180">
        <v>34763849</v>
      </c>
      <c r="D1549" s="180" t="s">
        <v>1790</v>
      </c>
      <c r="E1549" s="180" t="s">
        <v>1386</v>
      </c>
      <c r="F1549" s="181">
        <v>43668</v>
      </c>
      <c r="G1549" s="181">
        <v>43730</v>
      </c>
      <c r="H1549" s="182">
        <v>185542</v>
      </c>
      <c r="I1549" s="183">
        <v>0.57999999999999996</v>
      </c>
      <c r="J1549" s="183">
        <f t="shared" si="23"/>
        <v>107.61</v>
      </c>
    </row>
    <row r="1550" spans="2:10" x14ac:dyDescent="0.25">
      <c r="B1550" s="179">
        <v>1522</v>
      </c>
      <c r="C1550" s="180">
        <v>34764198</v>
      </c>
      <c r="D1550" s="180" t="s">
        <v>1791</v>
      </c>
      <c r="E1550" s="180" t="s">
        <v>1379</v>
      </c>
      <c r="F1550" s="181">
        <v>43655</v>
      </c>
      <c r="G1550" s="181">
        <v>43688</v>
      </c>
      <c r="H1550" s="182">
        <v>473332</v>
      </c>
      <c r="I1550" s="183">
        <v>0.57999999999999996</v>
      </c>
      <c r="J1550" s="183">
        <f t="shared" si="23"/>
        <v>274.52999999999997</v>
      </c>
    </row>
    <row r="1551" spans="2:10" x14ac:dyDescent="0.25">
      <c r="B1551" s="179">
        <v>1523</v>
      </c>
      <c r="C1551" s="180">
        <v>34774286</v>
      </c>
      <c r="D1551" s="180" t="s">
        <v>1792</v>
      </c>
      <c r="E1551" s="180" t="s">
        <v>1379</v>
      </c>
      <c r="F1551" s="181">
        <v>43655</v>
      </c>
      <c r="G1551" s="181">
        <v>43730</v>
      </c>
      <c r="H1551" s="182">
        <v>508092</v>
      </c>
      <c r="I1551" s="183">
        <v>0.57999999999999996</v>
      </c>
      <c r="J1551" s="183">
        <f t="shared" si="23"/>
        <v>294.69</v>
      </c>
    </row>
    <row r="1552" spans="2:10" x14ac:dyDescent="0.25">
      <c r="B1552" s="179">
        <v>1524</v>
      </c>
      <c r="C1552" s="180">
        <v>34774286</v>
      </c>
      <c r="D1552" s="180" t="s">
        <v>1792</v>
      </c>
      <c r="E1552" s="180" t="s">
        <v>1380</v>
      </c>
      <c r="F1552" s="181">
        <v>43655</v>
      </c>
      <c r="G1552" s="181">
        <v>43730</v>
      </c>
      <c r="H1552" s="182">
        <v>17309</v>
      </c>
      <c r="I1552" s="183">
        <v>0.57999999999999996</v>
      </c>
      <c r="J1552" s="183">
        <f t="shared" si="23"/>
        <v>10.039999999999999</v>
      </c>
    </row>
    <row r="1553" spans="2:10" x14ac:dyDescent="0.25">
      <c r="B1553" s="179">
        <v>1525</v>
      </c>
      <c r="C1553" s="180">
        <v>34776870</v>
      </c>
      <c r="D1553" s="180" t="s">
        <v>1793</v>
      </c>
      <c r="E1553" s="180" t="s">
        <v>1374</v>
      </c>
      <c r="F1553" s="181">
        <v>43662</v>
      </c>
      <c r="G1553" s="181">
        <v>43681</v>
      </c>
      <c r="H1553" s="182">
        <v>1262885</v>
      </c>
      <c r="I1553" s="183">
        <v>0.57999999999999996</v>
      </c>
      <c r="J1553" s="183">
        <f t="shared" si="23"/>
        <v>732.47</v>
      </c>
    </row>
    <row r="1554" spans="2:10" x14ac:dyDescent="0.25">
      <c r="B1554" s="179">
        <v>1526</v>
      </c>
      <c r="C1554" s="180">
        <v>34776870</v>
      </c>
      <c r="D1554" s="180" t="s">
        <v>1793</v>
      </c>
      <c r="E1554" s="180" t="s">
        <v>1376</v>
      </c>
      <c r="F1554" s="181">
        <v>43662</v>
      </c>
      <c r="G1554" s="181">
        <v>43681</v>
      </c>
      <c r="H1554" s="182">
        <v>299236</v>
      </c>
      <c r="I1554" s="183">
        <v>0.57999999999999996</v>
      </c>
      <c r="J1554" s="183">
        <f t="shared" si="23"/>
        <v>173.56</v>
      </c>
    </row>
    <row r="1555" spans="2:10" x14ac:dyDescent="0.25">
      <c r="B1555" s="179">
        <v>1527</v>
      </c>
      <c r="C1555" s="180">
        <v>34776870</v>
      </c>
      <c r="D1555" s="180" t="s">
        <v>1793</v>
      </c>
      <c r="E1555" s="180" t="s">
        <v>1379</v>
      </c>
      <c r="F1555" s="181">
        <v>43662</v>
      </c>
      <c r="G1555" s="181">
        <v>43681</v>
      </c>
      <c r="H1555" s="182">
        <v>185809</v>
      </c>
      <c r="I1555" s="183">
        <v>0.57999999999999996</v>
      </c>
      <c r="J1555" s="183">
        <f t="shared" si="23"/>
        <v>107.77</v>
      </c>
    </row>
    <row r="1556" spans="2:10" x14ac:dyDescent="0.25">
      <c r="B1556" s="179">
        <v>1528</v>
      </c>
      <c r="C1556" s="180">
        <v>34776870</v>
      </c>
      <c r="D1556" s="180" t="s">
        <v>1793</v>
      </c>
      <c r="E1556" s="180" t="s">
        <v>1371</v>
      </c>
      <c r="F1556" s="181">
        <v>43662</v>
      </c>
      <c r="G1556" s="181">
        <v>43681</v>
      </c>
      <c r="H1556" s="182">
        <v>1594</v>
      </c>
      <c r="I1556" s="183">
        <v>0.57999999999999996</v>
      </c>
      <c r="J1556" s="183">
        <f t="shared" si="23"/>
        <v>0.92</v>
      </c>
    </row>
    <row r="1557" spans="2:10" x14ac:dyDescent="0.25">
      <c r="B1557" s="179">
        <v>1529</v>
      </c>
      <c r="C1557" s="180">
        <v>34776870</v>
      </c>
      <c r="D1557" s="180" t="s">
        <v>1793</v>
      </c>
      <c r="E1557" s="180" t="s">
        <v>1381</v>
      </c>
      <c r="F1557" s="181">
        <v>43662</v>
      </c>
      <c r="G1557" s="181">
        <v>43681</v>
      </c>
      <c r="H1557" s="182">
        <v>295774</v>
      </c>
      <c r="I1557" s="183">
        <v>0.57999999999999996</v>
      </c>
      <c r="J1557" s="183">
        <f t="shared" si="23"/>
        <v>171.55</v>
      </c>
    </row>
    <row r="1558" spans="2:10" x14ac:dyDescent="0.25">
      <c r="B1558" s="179">
        <v>1530</v>
      </c>
      <c r="C1558" s="180">
        <v>34776870</v>
      </c>
      <c r="D1558" s="180" t="s">
        <v>1793</v>
      </c>
      <c r="E1558" s="180" t="s">
        <v>1385</v>
      </c>
      <c r="F1558" s="181">
        <v>43662</v>
      </c>
      <c r="G1558" s="181">
        <v>43681</v>
      </c>
      <c r="H1558" s="182">
        <v>1182292</v>
      </c>
      <c r="I1558" s="183">
        <v>0.57999999999999996</v>
      </c>
      <c r="J1558" s="183">
        <f t="shared" si="23"/>
        <v>685.73</v>
      </c>
    </row>
    <row r="1559" spans="2:10" x14ac:dyDescent="0.25">
      <c r="B1559" s="179">
        <v>1531</v>
      </c>
      <c r="C1559" s="180">
        <v>34776870</v>
      </c>
      <c r="D1559" s="180" t="s">
        <v>1793</v>
      </c>
      <c r="E1559" s="180" t="s">
        <v>1372</v>
      </c>
      <c r="F1559" s="181">
        <v>43662</v>
      </c>
      <c r="G1559" s="181">
        <v>43681</v>
      </c>
      <c r="H1559" s="182">
        <v>20142</v>
      </c>
      <c r="I1559" s="183">
        <v>0.57999999999999996</v>
      </c>
      <c r="J1559" s="183">
        <f t="shared" si="23"/>
        <v>11.68</v>
      </c>
    </row>
    <row r="1560" spans="2:10" x14ac:dyDescent="0.25">
      <c r="B1560" s="179">
        <v>1532</v>
      </c>
      <c r="C1560" s="180">
        <v>34776870</v>
      </c>
      <c r="D1560" s="180" t="s">
        <v>1793</v>
      </c>
      <c r="E1560" s="180" t="s">
        <v>1386</v>
      </c>
      <c r="F1560" s="181">
        <v>43662</v>
      </c>
      <c r="G1560" s="181">
        <v>43681</v>
      </c>
      <c r="H1560" s="182">
        <v>1408318</v>
      </c>
      <c r="I1560" s="183">
        <v>0.57999999999999996</v>
      </c>
      <c r="J1560" s="183">
        <f t="shared" si="23"/>
        <v>816.82</v>
      </c>
    </row>
    <row r="1561" spans="2:10" x14ac:dyDescent="0.25">
      <c r="B1561" s="179">
        <v>1533</v>
      </c>
      <c r="C1561" s="180">
        <v>34776891</v>
      </c>
      <c r="D1561" s="180" t="s">
        <v>1794</v>
      </c>
      <c r="E1561" s="180" t="s">
        <v>1379</v>
      </c>
      <c r="F1561" s="181">
        <v>43661</v>
      </c>
      <c r="G1561" s="181">
        <v>43729</v>
      </c>
      <c r="H1561" s="182">
        <v>9776</v>
      </c>
      <c r="I1561" s="183">
        <v>0.57999999999999996</v>
      </c>
      <c r="J1561" s="183">
        <f t="shared" si="23"/>
        <v>5.67</v>
      </c>
    </row>
    <row r="1562" spans="2:10" x14ac:dyDescent="0.25">
      <c r="B1562" s="179">
        <v>1534</v>
      </c>
      <c r="C1562" s="180">
        <v>34776891</v>
      </c>
      <c r="D1562" s="180" t="s">
        <v>1794</v>
      </c>
      <c r="E1562" s="180" t="s">
        <v>1380</v>
      </c>
      <c r="F1562" s="181">
        <v>43661</v>
      </c>
      <c r="G1562" s="181">
        <v>43729</v>
      </c>
      <c r="H1562" s="182">
        <v>988</v>
      </c>
      <c r="I1562" s="183">
        <v>0.57999999999999996</v>
      </c>
      <c r="J1562" s="183">
        <f t="shared" si="23"/>
        <v>0.56999999999999995</v>
      </c>
    </row>
    <row r="1563" spans="2:10" x14ac:dyDescent="0.25">
      <c r="B1563" s="179">
        <v>1535</v>
      </c>
      <c r="C1563" s="180">
        <v>34778127</v>
      </c>
      <c r="D1563" s="180" t="s">
        <v>1795</v>
      </c>
      <c r="E1563" s="180" t="s">
        <v>1374</v>
      </c>
      <c r="F1563" s="181">
        <v>43654</v>
      </c>
      <c r="G1563" s="181">
        <v>43688</v>
      </c>
      <c r="H1563" s="182">
        <v>494110</v>
      </c>
      <c r="I1563" s="183">
        <v>0.57999999999999996</v>
      </c>
      <c r="J1563" s="183">
        <f t="shared" si="23"/>
        <v>286.58</v>
      </c>
    </row>
    <row r="1564" spans="2:10" x14ac:dyDescent="0.25">
      <c r="B1564" s="179">
        <v>1536</v>
      </c>
      <c r="C1564" s="180">
        <v>34783211</v>
      </c>
      <c r="D1564" s="180" t="s">
        <v>1796</v>
      </c>
      <c r="E1564" s="180" t="s">
        <v>1374</v>
      </c>
      <c r="F1564" s="181">
        <v>43682</v>
      </c>
      <c r="G1564" s="181">
        <v>43716</v>
      </c>
      <c r="H1564" s="182">
        <v>14155</v>
      </c>
      <c r="I1564" s="183">
        <v>0.57999999999999996</v>
      </c>
      <c r="J1564" s="183">
        <f t="shared" ref="J1564:J1627" si="24">ROUND(H1564*(I1564/1000),2)</f>
        <v>8.2100000000000009</v>
      </c>
    </row>
    <row r="1565" spans="2:10" x14ac:dyDescent="0.25">
      <c r="B1565" s="179">
        <v>1537</v>
      </c>
      <c r="C1565" s="180">
        <v>34783211</v>
      </c>
      <c r="D1565" s="180" t="s">
        <v>1796</v>
      </c>
      <c r="E1565" s="180" t="s">
        <v>1376</v>
      </c>
      <c r="F1565" s="181">
        <v>43682</v>
      </c>
      <c r="G1565" s="181">
        <v>43716</v>
      </c>
      <c r="H1565" s="182">
        <v>10627</v>
      </c>
      <c r="I1565" s="183">
        <v>0.57999999999999996</v>
      </c>
      <c r="J1565" s="183">
        <f t="shared" si="24"/>
        <v>6.16</v>
      </c>
    </row>
    <row r="1566" spans="2:10" x14ac:dyDescent="0.25">
      <c r="B1566" s="179">
        <v>1538</v>
      </c>
      <c r="C1566" s="180">
        <v>34783211</v>
      </c>
      <c r="D1566" s="180" t="s">
        <v>1796</v>
      </c>
      <c r="E1566" s="180" t="s">
        <v>1379</v>
      </c>
      <c r="F1566" s="181">
        <v>43682</v>
      </c>
      <c r="G1566" s="181">
        <v>43716</v>
      </c>
      <c r="H1566" s="182">
        <v>18216</v>
      </c>
      <c r="I1566" s="183">
        <v>0.57999999999999996</v>
      </c>
      <c r="J1566" s="183">
        <f t="shared" si="24"/>
        <v>10.57</v>
      </c>
    </row>
    <row r="1567" spans="2:10" x14ac:dyDescent="0.25">
      <c r="B1567" s="179">
        <v>1539</v>
      </c>
      <c r="C1567" s="180">
        <v>34783211</v>
      </c>
      <c r="D1567" s="180" t="s">
        <v>1796</v>
      </c>
      <c r="E1567" s="180" t="s">
        <v>1386</v>
      </c>
      <c r="F1567" s="181">
        <v>43682</v>
      </c>
      <c r="G1567" s="181">
        <v>43716</v>
      </c>
      <c r="H1567" s="182">
        <v>40540</v>
      </c>
      <c r="I1567" s="183">
        <v>0.57999999999999996</v>
      </c>
      <c r="J1567" s="183">
        <f t="shared" si="24"/>
        <v>23.51</v>
      </c>
    </row>
    <row r="1568" spans="2:10" x14ac:dyDescent="0.25">
      <c r="B1568" s="179">
        <v>1540</v>
      </c>
      <c r="C1568" s="180">
        <v>34783248</v>
      </c>
      <c r="D1568" s="180" t="s">
        <v>1797</v>
      </c>
      <c r="E1568" s="180" t="s">
        <v>1374</v>
      </c>
      <c r="F1568" s="181">
        <v>43675</v>
      </c>
      <c r="G1568" s="181">
        <v>43716</v>
      </c>
      <c r="H1568" s="182">
        <v>7108</v>
      </c>
      <c r="I1568" s="183">
        <v>0.57999999999999996</v>
      </c>
      <c r="J1568" s="183">
        <f t="shared" si="24"/>
        <v>4.12</v>
      </c>
    </row>
    <row r="1569" spans="2:10" x14ac:dyDescent="0.25">
      <c r="B1569" s="179">
        <v>1541</v>
      </c>
      <c r="C1569" s="180">
        <v>34783248</v>
      </c>
      <c r="D1569" s="180" t="s">
        <v>1797</v>
      </c>
      <c r="E1569" s="180" t="s">
        <v>1376</v>
      </c>
      <c r="F1569" s="181">
        <v>43675</v>
      </c>
      <c r="G1569" s="181">
        <v>43716</v>
      </c>
      <c r="H1569" s="182">
        <v>4158</v>
      </c>
      <c r="I1569" s="183">
        <v>0.57999999999999996</v>
      </c>
      <c r="J1569" s="183">
        <f t="shared" si="24"/>
        <v>2.41</v>
      </c>
    </row>
    <row r="1570" spans="2:10" x14ac:dyDescent="0.25">
      <c r="B1570" s="179">
        <v>1542</v>
      </c>
      <c r="C1570" s="180">
        <v>34783248</v>
      </c>
      <c r="D1570" s="180" t="s">
        <v>1797</v>
      </c>
      <c r="E1570" s="180" t="s">
        <v>1379</v>
      </c>
      <c r="F1570" s="181">
        <v>43675</v>
      </c>
      <c r="G1570" s="181">
        <v>43716</v>
      </c>
      <c r="H1570" s="182">
        <v>38</v>
      </c>
      <c r="I1570" s="183">
        <v>0.57999999999999996</v>
      </c>
      <c r="J1570" s="183">
        <f t="shared" si="24"/>
        <v>0.02</v>
      </c>
    </row>
    <row r="1571" spans="2:10" x14ac:dyDescent="0.25">
      <c r="B1571" s="179">
        <v>1543</v>
      </c>
      <c r="C1571" s="180">
        <v>34783248</v>
      </c>
      <c r="D1571" s="180" t="s">
        <v>1797</v>
      </c>
      <c r="E1571" s="180" t="s">
        <v>1380</v>
      </c>
      <c r="F1571" s="181">
        <v>43675</v>
      </c>
      <c r="G1571" s="181">
        <v>43716</v>
      </c>
      <c r="H1571" s="182">
        <v>3</v>
      </c>
      <c r="I1571" s="183">
        <v>0.57999999999999996</v>
      </c>
      <c r="J1571" s="183">
        <f t="shared" si="24"/>
        <v>0</v>
      </c>
    </row>
    <row r="1572" spans="2:10" x14ac:dyDescent="0.25">
      <c r="B1572" s="179">
        <v>1544</v>
      </c>
      <c r="C1572" s="180">
        <v>34783248</v>
      </c>
      <c r="D1572" s="180" t="s">
        <v>1797</v>
      </c>
      <c r="E1572" s="180" t="s">
        <v>1386</v>
      </c>
      <c r="F1572" s="181">
        <v>43675</v>
      </c>
      <c r="G1572" s="181">
        <v>43716</v>
      </c>
      <c r="H1572" s="182">
        <v>20491</v>
      </c>
      <c r="I1572" s="183">
        <v>0.57999999999999996</v>
      </c>
      <c r="J1572" s="183">
        <f t="shared" si="24"/>
        <v>11.88</v>
      </c>
    </row>
    <row r="1573" spans="2:10" x14ac:dyDescent="0.25">
      <c r="B1573" s="179">
        <v>1545</v>
      </c>
      <c r="C1573" s="180">
        <v>34783289</v>
      </c>
      <c r="D1573" s="180" t="s">
        <v>1798</v>
      </c>
      <c r="E1573" s="180" t="s">
        <v>1374</v>
      </c>
      <c r="F1573" s="181">
        <v>43682</v>
      </c>
      <c r="G1573" s="181">
        <v>43716</v>
      </c>
      <c r="H1573" s="182">
        <v>15618</v>
      </c>
      <c r="I1573" s="183">
        <v>0.57999999999999996</v>
      </c>
      <c r="J1573" s="183">
        <f t="shared" si="24"/>
        <v>9.06</v>
      </c>
    </row>
    <row r="1574" spans="2:10" x14ac:dyDescent="0.25">
      <c r="B1574" s="179">
        <v>1546</v>
      </c>
      <c r="C1574" s="180">
        <v>34783289</v>
      </c>
      <c r="D1574" s="180" t="s">
        <v>1798</v>
      </c>
      <c r="E1574" s="180" t="s">
        <v>1376</v>
      </c>
      <c r="F1574" s="181">
        <v>43682</v>
      </c>
      <c r="G1574" s="181">
        <v>43716</v>
      </c>
      <c r="H1574" s="182">
        <v>11529</v>
      </c>
      <c r="I1574" s="183">
        <v>0.57999999999999996</v>
      </c>
      <c r="J1574" s="183">
        <f t="shared" si="24"/>
        <v>6.69</v>
      </c>
    </row>
    <row r="1575" spans="2:10" x14ac:dyDescent="0.25">
      <c r="B1575" s="179">
        <v>1547</v>
      </c>
      <c r="C1575" s="180">
        <v>34783289</v>
      </c>
      <c r="D1575" s="180" t="s">
        <v>1798</v>
      </c>
      <c r="E1575" s="180" t="s">
        <v>1379</v>
      </c>
      <c r="F1575" s="181">
        <v>43682</v>
      </c>
      <c r="G1575" s="181">
        <v>43716</v>
      </c>
      <c r="H1575" s="182">
        <v>18772</v>
      </c>
      <c r="I1575" s="183">
        <v>0.57999999999999996</v>
      </c>
      <c r="J1575" s="183">
        <f t="shared" si="24"/>
        <v>10.89</v>
      </c>
    </row>
    <row r="1576" spans="2:10" x14ac:dyDescent="0.25">
      <c r="B1576" s="179">
        <v>1548</v>
      </c>
      <c r="C1576" s="180">
        <v>34783289</v>
      </c>
      <c r="D1576" s="180" t="s">
        <v>1798</v>
      </c>
      <c r="E1576" s="180" t="s">
        <v>1380</v>
      </c>
      <c r="F1576" s="181">
        <v>43682</v>
      </c>
      <c r="G1576" s="181">
        <v>43716</v>
      </c>
      <c r="H1576" s="182">
        <v>24</v>
      </c>
      <c r="I1576" s="183">
        <v>0.57999999999999996</v>
      </c>
      <c r="J1576" s="183">
        <f t="shared" si="24"/>
        <v>0.01</v>
      </c>
    </row>
    <row r="1577" spans="2:10" x14ac:dyDescent="0.25">
      <c r="B1577" s="179">
        <v>1549</v>
      </c>
      <c r="C1577" s="180">
        <v>34783289</v>
      </c>
      <c r="D1577" s="180" t="s">
        <v>1798</v>
      </c>
      <c r="E1577" s="180" t="s">
        <v>1386</v>
      </c>
      <c r="F1577" s="181">
        <v>43682</v>
      </c>
      <c r="G1577" s="181">
        <v>43716</v>
      </c>
      <c r="H1577" s="182">
        <v>45077</v>
      </c>
      <c r="I1577" s="183">
        <v>0.57999999999999996</v>
      </c>
      <c r="J1577" s="183">
        <f t="shared" si="24"/>
        <v>26.14</v>
      </c>
    </row>
    <row r="1578" spans="2:10" x14ac:dyDescent="0.25">
      <c r="B1578" s="179">
        <v>1550</v>
      </c>
      <c r="C1578" s="180">
        <v>34783321</v>
      </c>
      <c r="D1578" s="180" t="s">
        <v>1799</v>
      </c>
      <c r="E1578" s="180" t="s">
        <v>1374</v>
      </c>
      <c r="F1578" s="181">
        <v>43675</v>
      </c>
      <c r="G1578" s="181">
        <v>43716</v>
      </c>
      <c r="H1578" s="182">
        <v>29110</v>
      </c>
      <c r="I1578" s="183">
        <v>0.57999999999999996</v>
      </c>
      <c r="J1578" s="183">
        <f t="shared" si="24"/>
        <v>16.88</v>
      </c>
    </row>
    <row r="1579" spans="2:10" x14ac:dyDescent="0.25">
      <c r="B1579" s="179">
        <v>1551</v>
      </c>
      <c r="C1579" s="180">
        <v>34783321</v>
      </c>
      <c r="D1579" s="180" t="s">
        <v>1799</v>
      </c>
      <c r="E1579" s="180" t="s">
        <v>1376</v>
      </c>
      <c r="F1579" s="181">
        <v>43675</v>
      </c>
      <c r="G1579" s="181">
        <v>43716</v>
      </c>
      <c r="H1579" s="182">
        <v>21344</v>
      </c>
      <c r="I1579" s="183">
        <v>0.57999999999999996</v>
      </c>
      <c r="J1579" s="183">
        <f t="shared" si="24"/>
        <v>12.38</v>
      </c>
    </row>
    <row r="1580" spans="2:10" x14ac:dyDescent="0.25">
      <c r="B1580" s="179">
        <v>1552</v>
      </c>
      <c r="C1580" s="180">
        <v>34783321</v>
      </c>
      <c r="D1580" s="180" t="s">
        <v>1799</v>
      </c>
      <c r="E1580" s="180" t="s">
        <v>1379</v>
      </c>
      <c r="F1580" s="181">
        <v>43675</v>
      </c>
      <c r="G1580" s="181">
        <v>43716</v>
      </c>
      <c r="H1580" s="182">
        <v>26484</v>
      </c>
      <c r="I1580" s="183">
        <v>0.57999999999999996</v>
      </c>
      <c r="J1580" s="183">
        <f t="shared" si="24"/>
        <v>15.36</v>
      </c>
    </row>
    <row r="1581" spans="2:10" x14ac:dyDescent="0.25">
      <c r="B1581" s="179">
        <v>1553</v>
      </c>
      <c r="C1581" s="180">
        <v>34783321</v>
      </c>
      <c r="D1581" s="180" t="s">
        <v>1799</v>
      </c>
      <c r="E1581" s="180" t="s">
        <v>1386</v>
      </c>
      <c r="F1581" s="181">
        <v>43675</v>
      </c>
      <c r="G1581" s="181">
        <v>43716</v>
      </c>
      <c r="H1581" s="182">
        <v>89006</v>
      </c>
      <c r="I1581" s="183">
        <v>0.57999999999999996</v>
      </c>
      <c r="J1581" s="183">
        <f t="shared" si="24"/>
        <v>51.62</v>
      </c>
    </row>
    <row r="1582" spans="2:10" x14ac:dyDescent="0.25">
      <c r="B1582" s="179">
        <v>1554</v>
      </c>
      <c r="C1582" s="180">
        <v>34783394</v>
      </c>
      <c r="D1582" s="180" t="s">
        <v>1800</v>
      </c>
      <c r="E1582" s="180" t="s">
        <v>1374</v>
      </c>
      <c r="F1582" s="181">
        <v>43658</v>
      </c>
      <c r="G1582" s="181">
        <v>43686</v>
      </c>
      <c r="H1582" s="182">
        <v>371089</v>
      </c>
      <c r="I1582" s="183">
        <v>0.57999999999999996</v>
      </c>
      <c r="J1582" s="183">
        <f t="shared" si="24"/>
        <v>215.23</v>
      </c>
    </row>
    <row r="1583" spans="2:10" x14ac:dyDescent="0.25">
      <c r="B1583" s="179">
        <v>1555</v>
      </c>
      <c r="C1583" s="180">
        <v>34783394</v>
      </c>
      <c r="D1583" s="180" t="s">
        <v>1800</v>
      </c>
      <c r="E1583" s="180" t="s">
        <v>1383</v>
      </c>
      <c r="F1583" s="181">
        <v>43658</v>
      </c>
      <c r="G1583" s="181">
        <v>43686</v>
      </c>
      <c r="H1583" s="182">
        <v>6608</v>
      </c>
      <c r="I1583" s="183">
        <v>0.57999999999999996</v>
      </c>
      <c r="J1583" s="183">
        <f t="shared" si="24"/>
        <v>3.83</v>
      </c>
    </row>
    <row r="1584" spans="2:10" x14ac:dyDescent="0.25">
      <c r="B1584" s="179">
        <v>1556</v>
      </c>
      <c r="C1584" s="180">
        <v>34783394</v>
      </c>
      <c r="D1584" s="180" t="s">
        <v>1800</v>
      </c>
      <c r="E1584" s="180" t="s">
        <v>1376</v>
      </c>
      <c r="F1584" s="181">
        <v>43658</v>
      </c>
      <c r="G1584" s="181">
        <v>43686</v>
      </c>
      <c r="H1584" s="182">
        <v>91638</v>
      </c>
      <c r="I1584" s="183">
        <v>0.57999999999999996</v>
      </c>
      <c r="J1584" s="183">
        <f t="shared" si="24"/>
        <v>53.15</v>
      </c>
    </row>
    <row r="1585" spans="2:10" x14ac:dyDescent="0.25">
      <c r="B1585" s="179">
        <v>1557</v>
      </c>
      <c r="C1585" s="180">
        <v>34783394</v>
      </c>
      <c r="D1585" s="180" t="s">
        <v>1800</v>
      </c>
      <c r="E1585" s="180" t="s">
        <v>1384</v>
      </c>
      <c r="F1585" s="181">
        <v>43658</v>
      </c>
      <c r="G1585" s="181">
        <v>43686</v>
      </c>
      <c r="H1585" s="182">
        <v>1187</v>
      </c>
      <c r="I1585" s="183">
        <v>0.57999999999999996</v>
      </c>
      <c r="J1585" s="183">
        <f t="shared" si="24"/>
        <v>0.69</v>
      </c>
    </row>
    <row r="1586" spans="2:10" x14ac:dyDescent="0.25">
      <c r="B1586" s="179">
        <v>1558</v>
      </c>
      <c r="C1586" s="180">
        <v>34783394</v>
      </c>
      <c r="D1586" s="180" t="s">
        <v>1800</v>
      </c>
      <c r="E1586" s="180" t="s">
        <v>1378</v>
      </c>
      <c r="F1586" s="181">
        <v>43658</v>
      </c>
      <c r="G1586" s="181">
        <v>43686</v>
      </c>
      <c r="H1586" s="182">
        <v>417</v>
      </c>
      <c r="I1586" s="183">
        <v>0.57999999999999996</v>
      </c>
      <c r="J1586" s="183">
        <f t="shared" si="24"/>
        <v>0.24</v>
      </c>
    </row>
    <row r="1587" spans="2:10" x14ac:dyDescent="0.25">
      <c r="B1587" s="179">
        <v>1559</v>
      </c>
      <c r="C1587" s="180">
        <v>34783394</v>
      </c>
      <c r="D1587" s="180" t="s">
        <v>1800</v>
      </c>
      <c r="E1587" s="180" t="s">
        <v>1379</v>
      </c>
      <c r="F1587" s="181">
        <v>43658</v>
      </c>
      <c r="G1587" s="181">
        <v>43686</v>
      </c>
      <c r="H1587" s="182">
        <v>230198</v>
      </c>
      <c r="I1587" s="183">
        <v>0.57999999999999996</v>
      </c>
      <c r="J1587" s="183">
        <f t="shared" si="24"/>
        <v>133.51</v>
      </c>
    </row>
    <row r="1588" spans="2:10" x14ac:dyDescent="0.25">
      <c r="B1588" s="179">
        <v>1560</v>
      </c>
      <c r="C1588" s="180">
        <v>34783394</v>
      </c>
      <c r="D1588" s="180" t="s">
        <v>1800</v>
      </c>
      <c r="E1588" s="180" t="s">
        <v>1380</v>
      </c>
      <c r="F1588" s="181">
        <v>43658</v>
      </c>
      <c r="G1588" s="181">
        <v>43686</v>
      </c>
      <c r="H1588" s="182">
        <v>2982</v>
      </c>
      <c r="I1588" s="183">
        <v>0.57999999999999996</v>
      </c>
      <c r="J1588" s="183">
        <f t="shared" si="24"/>
        <v>1.73</v>
      </c>
    </row>
    <row r="1589" spans="2:10" x14ac:dyDescent="0.25">
      <c r="B1589" s="179">
        <v>1561</v>
      </c>
      <c r="C1589" s="180">
        <v>34783394</v>
      </c>
      <c r="D1589" s="180" t="s">
        <v>1800</v>
      </c>
      <c r="E1589" s="180" t="s">
        <v>1399</v>
      </c>
      <c r="F1589" s="181">
        <v>43658</v>
      </c>
      <c r="G1589" s="181">
        <v>43686</v>
      </c>
      <c r="H1589" s="182">
        <v>4168</v>
      </c>
      <c r="I1589" s="183">
        <v>0.57999999999999996</v>
      </c>
      <c r="J1589" s="183">
        <f t="shared" si="24"/>
        <v>2.42</v>
      </c>
    </row>
    <row r="1590" spans="2:10" x14ac:dyDescent="0.25">
      <c r="B1590" s="179">
        <v>1562</v>
      </c>
      <c r="C1590" s="180">
        <v>34783394</v>
      </c>
      <c r="D1590" s="180" t="s">
        <v>1800</v>
      </c>
      <c r="E1590" s="180" t="s">
        <v>1371</v>
      </c>
      <c r="F1590" s="181">
        <v>43658</v>
      </c>
      <c r="G1590" s="181">
        <v>43686</v>
      </c>
      <c r="H1590" s="182">
        <v>1853</v>
      </c>
      <c r="I1590" s="183">
        <v>0.57999999999999996</v>
      </c>
      <c r="J1590" s="183">
        <f t="shared" si="24"/>
        <v>1.07</v>
      </c>
    </row>
    <row r="1591" spans="2:10" x14ac:dyDescent="0.25">
      <c r="B1591" s="179">
        <v>1563</v>
      </c>
      <c r="C1591" s="180">
        <v>34783394</v>
      </c>
      <c r="D1591" s="180" t="s">
        <v>1800</v>
      </c>
      <c r="E1591" s="180" t="s">
        <v>1381</v>
      </c>
      <c r="F1591" s="181">
        <v>43658</v>
      </c>
      <c r="G1591" s="181">
        <v>43686</v>
      </c>
      <c r="H1591" s="182">
        <v>112209</v>
      </c>
      <c r="I1591" s="183">
        <v>0.57999999999999996</v>
      </c>
      <c r="J1591" s="183">
        <f t="shared" si="24"/>
        <v>65.08</v>
      </c>
    </row>
    <row r="1592" spans="2:10" x14ac:dyDescent="0.25">
      <c r="B1592" s="179">
        <v>1564</v>
      </c>
      <c r="C1592" s="180">
        <v>34783394</v>
      </c>
      <c r="D1592" s="180" t="s">
        <v>1800</v>
      </c>
      <c r="E1592" s="180" t="s">
        <v>1385</v>
      </c>
      <c r="F1592" s="181">
        <v>43658</v>
      </c>
      <c r="G1592" s="181">
        <v>43686</v>
      </c>
      <c r="H1592" s="182">
        <v>526643</v>
      </c>
      <c r="I1592" s="183">
        <v>0.57999999999999996</v>
      </c>
      <c r="J1592" s="183">
        <f t="shared" si="24"/>
        <v>305.45</v>
      </c>
    </row>
    <row r="1593" spans="2:10" x14ac:dyDescent="0.25">
      <c r="B1593" s="179">
        <v>1565</v>
      </c>
      <c r="C1593" s="180">
        <v>34783394</v>
      </c>
      <c r="D1593" s="180" t="s">
        <v>1800</v>
      </c>
      <c r="E1593" s="180" t="s">
        <v>1372</v>
      </c>
      <c r="F1593" s="181">
        <v>43658</v>
      </c>
      <c r="G1593" s="181">
        <v>43686</v>
      </c>
      <c r="H1593" s="182">
        <v>13408</v>
      </c>
      <c r="I1593" s="183">
        <v>0.57999999999999996</v>
      </c>
      <c r="J1593" s="183">
        <f t="shared" si="24"/>
        <v>7.78</v>
      </c>
    </row>
    <row r="1594" spans="2:10" x14ac:dyDescent="0.25">
      <c r="B1594" s="179">
        <v>1566</v>
      </c>
      <c r="C1594" s="180">
        <v>34783394</v>
      </c>
      <c r="D1594" s="180" t="s">
        <v>1800</v>
      </c>
      <c r="E1594" s="180" t="s">
        <v>1392</v>
      </c>
      <c r="F1594" s="181">
        <v>43658</v>
      </c>
      <c r="G1594" s="181">
        <v>43686</v>
      </c>
      <c r="H1594" s="182">
        <v>10116</v>
      </c>
      <c r="I1594" s="183">
        <v>0.57999999999999996</v>
      </c>
      <c r="J1594" s="183">
        <f t="shared" si="24"/>
        <v>5.87</v>
      </c>
    </row>
    <row r="1595" spans="2:10" x14ac:dyDescent="0.25">
      <c r="B1595" s="179">
        <v>1567</v>
      </c>
      <c r="C1595" s="180">
        <v>34783394</v>
      </c>
      <c r="D1595" s="180" t="s">
        <v>1800</v>
      </c>
      <c r="E1595" s="180" t="s">
        <v>1386</v>
      </c>
      <c r="F1595" s="181">
        <v>43658</v>
      </c>
      <c r="G1595" s="181">
        <v>43686</v>
      </c>
      <c r="H1595" s="182">
        <v>472947</v>
      </c>
      <c r="I1595" s="183">
        <v>0.57999999999999996</v>
      </c>
      <c r="J1595" s="183">
        <f t="shared" si="24"/>
        <v>274.31</v>
      </c>
    </row>
    <row r="1596" spans="2:10" x14ac:dyDescent="0.25">
      <c r="B1596" s="179">
        <v>1568</v>
      </c>
      <c r="C1596" s="180">
        <v>34783446</v>
      </c>
      <c r="D1596" s="180" t="s">
        <v>1801</v>
      </c>
      <c r="E1596" s="180" t="s">
        <v>1374</v>
      </c>
      <c r="F1596" s="181">
        <v>43675</v>
      </c>
      <c r="G1596" s="181">
        <v>43716</v>
      </c>
      <c r="H1596" s="182">
        <v>19293</v>
      </c>
      <c r="I1596" s="183">
        <v>0.57999999999999996</v>
      </c>
      <c r="J1596" s="183">
        <f t="shared" si="24"/>
        <v>11.19</v>
      </c>
    </row>
    <row r="1597" spans="2:10" x14ac:dyDescent="0.25">
      <c r="B1597" s="179">
        <v>1569</v>
      </c>
      <c r="C1597" s="180">
        <v>34783446</v>
      </c>
      <c r="D1597" s="180" t="s">
        <v>1801</v>
      </c>
      <c r="E1597" s="180" t="s">
        <v>1376</v>
      </c>
      <c r="F1597" s="181">
        <v>43675</v>
      </c>
      <c r="G1597" s="181">
        <v>43716</v>
      </c>
      <c r="H1597" s="182">
        <v>14826</v>
      </c>
      <c r="I1597" s="183">
        <v>0.57999999999999996</v>
      </c>
      <c r="J1597" s="183">
        <f t="shared" si="24"/>
        <v>8.6</v>
      </c>
    </row>
    <row r="1598" spans="2:10" x14ac:dyDescent="0.25">
      <c r="B1598" s="179">
        <v>1570</v>
      </c>
      <c r="C1598" s="180">
        <v>34783446</v>
      </c>
      <c r="D1598" s="180" t="s">
        <v>1801</v>
      </c>
      <c r="E1598" s="180" t="s">
        <v>1379</v>
      </c>
      <c r="F1598" s="181">
        <v>43675</v>
      </c>
      <c r="G1598" s="181">
        <v>43716</v>
      </c>
      <c r="H1598" s="182">
        <v>24964</v>
      </c>
      <c r="I1598" s="183">
        <v>0.57999999999999996</v>
      </c>
      <c r="J1598" s="183">
        <f t="shared" si="24"/>
        <v>14.48</v>
      </c>
    </row>
    <row r="1599" spans="2:10" x14ac:dyDescent="0.25">
      <c r="B1599" s="179">
        <v>1571</v>
      </c>
      <c r="C1599" s="180">
        <v>34783446</v>
      </c>
      <c r="D1599" s="180" t="s">
        <v>1801</v>
      </c>
      <c r="E1599" s="180" t="s">
        <v>1386</v>
      </c>
      <c r="F1599" s="181">
        <v>43675</v>
      </c>
      <c r="G1599" s="181">
        <v>43716</v>
      </c>
      <c r="H1599" s="182">
        <v>58425</v>
      </c>
      <c r="I1599" s="183">
        <v>0.57999999999999996</v>
      </c>
      <c r="J1599" s="183">
        <f t="shared" si="24"/>
        <v>33.89</v>
      </c>
    </row>
    <row r="1600" spans="2:10" x14ac:dyDescent="0.25">
      <c r="B1600" s="179">
        <v>1572</v>
      </c>
      <c r="C1600" s="180">
        <v>34783576</v>
      </c>
      <c r="D1600" s="180" t="s">
        <v>1802</v>
      </c>
      <c r="E1600" s="180" t="s">
        <v>1374</v>
      </c>
      <c r="F1600" s="181">
        <v>43656</v>
      </c>
      <c r="G1600" s="181">
        <v>43688</v>
      </c>
      <c r="H1600" s="182">
        <v>1134999</v>
      </c>
      <c r="I1600" s="183">
        <v>0.57999999999999996</v>
      </c>
      <c r="J1600" s="183">
        <f t="shared" si="24"/>
        <v>658.3</v>
      </c>
    </row>
    <row r="1601" spans="2:10" x14ac:dyDescent="0.25">
      <c r="B1601" s="179">
        <v>1573</v>
      </c>
      <c r="C1601" s="180">
        <v>34783576</v>
      </c>
      <c r="D1601" s="180" t="s">
        <v>1802</v>
      </c>
      <c r="E1601" s="180" t="s">
        <v>1376</v>
      </c>
      <c r="F1601" s="181">
        <v>43656</v>
      </c>
      <c r="G1601" s="181">
        <v>43688</v>
      </c>
      <c r="H1601" s="182">
        <v>329170</v>
      </c>
      <c r="I1601" s="183">
        <v>0.57999999999999996</v>
      </c>
      <c r="J1601" s="183">
        <f t="shared" si="24"/>
        <v>190.92</v>
      </c>
    </row>
    <row r="1602" spans="2:10" x14ac:dyDescent="0.25">
      <c r="B1602" s="179">
        <v>1574</v>
      </c>
      <c r="C1602" s="180">
        <v>34783576</v>
      </c>
      <c r="D1602" s="180" t="s">
        <v>1802</v>
      </c>
      <c r="E1602" s="180" t="s">
        <v>1381</v>
      </c>
      <c r="F1602" s="181">
        <v>43656</v>
      </c>
      <c r="G1602" s="181">
        <v>43688</v>
      </c>
      <c r="H1602" s="182">
        <v>232849</v>
      </c>
      <c r="I1602" s="183">
        <v>0.57999999999999996</v>
      </c>
      <c r="J1602" s="183">
        <f t="shared" si="24"/>
        <v>135.05000000000001</v>
      </c>
    </row>
    <row r="1603" spans="2:10" x14ac:dyDescent="0.25">
      <c r="B1603" s="179">
        <v>1575</v>
      </c>
      <c r="C1603" s="180">
        <v>34785883</v>
      </c>
      <c r="D1603" s="180" t="s">
        <v>1803</v>
      </c>
      <c r="E1603" s="180" t="s">
        <v>1379</v>
      </c>
      <c r="F1603" s="181">
        <v>43655</v>
      </c>
      <c r="G1603" s="181">
        <v>43737</v>
      </c>
      <c r="H1603" s="182">
        <v>69939</v>
      </c>
      <c r="I1603" s="183">
        <v>0.57999999999999996</v>
      </c>
      <c r="J1603" s="183">
        <f t="shared" si="24"/>
        <v>40.56</v>
      </c>
    </row>
    <row r="1604" spans="2:10" x14ac:dyDescent="0.25">
      <c r="B1604" s="179">
        <v>1576</v>
      </c>
      <c r="C1604" s="180">
        <v>34785883</v>
      </c>
      <c r="D1604" s="180" t="s">
        <v>1803</v>
      </c>
      <c r="E1604" s="180" t="s">
        <v>1380</v>
      </c>
      <c r="F1604" s="181">
        <v>43655</v>
      </c>
      <c r="G1604" s="181">
        <v>43737</v>
      </c>
      <c r="H1604" s="182">
        <v>7889</v>
      </c>
      <c r="I1604" s="183">
        <v>0.57999999999999996</v>
      </c>
      <c r="J1604" s="183">
        <f t="shared" si="24"/>
        <v>4.58</v>
      </c>
    </row>
    <row r="1605" spans="2:10" x14ac:dyDescent="0.25">
      <c r="B1605" s="179">
        <v>1577</v>
      </c>
      <c r="C1605" s="180">
        <v>34787080</v>
      </c>
      <c r="D1605" s="180" t="s">
        <v>1804</v>
      </c>
      <c r="E1605" s="180" t="s">
        <v>1374</v>
      </c>
      <c r="F1605" s="181">
        <v>43669</v>
      </c>
      <c r="G1605" s="181">
        <v>43688</v>
      </c>
      <c r="H1605" s="182">
        <v>686195</v>
      </c>
      <c r="I1605" s="183">
        <v>0.57999999999999996</v>
      </c>
      <c r="J1605" s="183">
        <f t="shared" si="24"/>
        <v>397.99</v>
      </c>
    </row>
    <row r="1606" spans="2:10" x14ac:dyDescent="0.25">
      <c r="B1606" s="179">
        <v>1578</v>
      </c>
      <c r="C1606" s="180">
        <v>34787080</v>
      </c>
      <c r="D1606" s="180" t="s">
        <v>1804</v>
      </c>
      <c r="E1606" s="180" t="s">
        <v>1376</v>
      </c>
      <c r="F1606" s="181">
        <v>43669</v>
      </c>
      <c r="G1606" s="181">
        <v>43688</v>
      </c>
      <c r="H1606" s="182">
        <v>147656</v>
      </c>
      <c r="I1606" s="183">
        <v>0.57999999999999996</v>
      </c>
      <c r="J1606" s="183">
        <f t="shared" si="24"/>
        <v>85.64</v>
      </c>
    </row>
    <row r="1607" spans="2:10" x14ac:dyDescent="0.25">
      <c r="B1607" s="179">
        <v>1579</v>
      </c>
      <c r="C1607" s="180">
        <v>34787080</v>
      </c>
      <c r="D1607" s="180" t="s">
        <v>1804</v>
      </c>
      <c r="E1607" s="180" t="s">
        <v>1379</v>
      </c>
      <c r="F1607" s="181">
        <v>43669</v>
      </c>
      <c r="G1607" s="181">
        <v>43688</v>
      </c>
      <c r="H1607" s="182">
        <v>84704</v>
      </c>
      <c r="I1607" s="183">
        <v>0.57999999999999996</v>
      </c>
      <c r="J1607" s="183">
        <f t="shared" si="24"/>
        <v>49.13</v>
      </c>
    </row>
    <row r="1608" spans="2:10" x14ac:dyDescent="0.25">
      <c r="B1608" s="179">
        <v>1580</v>
      </c>
      <c r="C1608" s="180">
        <v>34787080</v>
      </c>
      <c r="D1608" s="180" t="s">
        <v>1804</v>
      </c>
      <c r="E1608" s="180" t="s">
        <v>1371</v>
      </c>
      <c r="F1608" s="181">
        <v>43669</v>
      </c>
      <c r="G1608" s="181">
        <v>43688</v>
      </c>
      <c r="H1608" s="182">
        <v>765</v>
      </c>
      <c r="I1608" s="183">
        <v>0.57999999999999996</v>
      </c>
      <c r="J1608" s="183">
        <f t="shared" si="24"/>
        <v>0.44</v>
      </c>
    </row>
    <row r="1609" spans="2:10" x14ac:dyDescent="0.25">
      <c r="B1609" s="179">
        <v>1581</v>
      </c>
      <c r="C1609" s="180">
        <v>34787080</v>
      </c>
      <c r="D1609" s="180" t="s">
        <v>1804</v>
      </c>
      <c r="E1609" s="180" t="s">
        <v>1381</v>
      </c>
      <c r="F1609" s="181">
        <v>43669</v>
      </c>
      <c r="G1609" s="181">
        <v>43688</v>
      </c>
      <c r="H1609" s="182">
        <v>137969</v>
      </c>
      <c r="I1609" s="183">
        <v>0.57999999999999996</v>
      </c>
      <c r="J1609" s="183">
        <f t="shared" si="24"/>
        <v>80.02</v>
      </c>
    </row>
    <row r="1610" spans="2:10" x14ac:dyDescent="0.25">
      <c r="B1610" s="179">
        <v>1582</v>
      </c>
      <c r="C1610" s="180">
        <v>34787080</v>
      </c>
      <c r="D1610" s="180" t="s">
        <v>1804</v>
      </c>
      <c r="E1610" s="180" t="s">
        <v>1385</v>
      </c>
      <c r="F1610" s="181">
        <v>43669</v>
      </c>
      <c r="G1610" s="181">
        <v>43688</v>
      </c>
      <c r="H1610" s="182">
        <v>530959</v>
      </c>
      <c r="I1610" s="183">
        <v>0.57999999999999996</v>
      </c>
      <c r="J1610" s="183">
        <f t="shared" si="24"/>
        <v>307.95999999999998</v>
      </c>
    </row>
    <row r="1611" spans="2:10" x14ac:dyDescent="0.25">
      <c r="B1611" s="179">
        <v>1583</v>
      </c>
      <c r="C1611" s="180">
        <v>34787080</v>
      </c>
      <c r="D1611" s="180" t="s">
        <v>1804</v>
      </c>
      <c r="E1611" s="180" t="s">
        <v>1372</v>
      </c>
      <c r="F1611" s="181">
        <v>43669</v>
      </c>
      <c r="G1611" s="181">
        <v>43688</v>
      </c>
      <c r="H1611" s="182">
        <v>9375</v>
      </c>
      <c r="I1611" s="183">
        <v>0.57999999999999996</v>
      </c>
      <c r="J1611" s="183">
        <f t="shared" si="24"/>
        <v>5.44</v>
      </c>
    </row>
    <row r="1612" spans="2:10" x14ac:dyDescent="0.25">
      <c r="B1612" s="179">
        <v>1584</v>
      </c>
      <c r="C1612" s="180">
        <v>34787080</v>
      </c>
      <c r="D1612" s="180" t="s">
        <v>1804</v>
      </c>
      <c r="E1612" s="180" t="s">
        <v>1386</v>
      </c>
      <c r="F1612" s="181">
        <v>43669</v>
      </c>
      <c r="G1612" s="181">
        <v>43688</v>
      </c>
      <c r="H1612" s="182">
        <v>714793</v>
      </c>
      <c r="I1612" s="183">
        <v>0.57999999999999996</v>
      </c>
      <c r="J1612" s="183">
        <f t="shared" si="24"/>
        <v>414.58</v>
      </c>
    </row>
    <row r="1613" spans="2:10" x14ac:dyDescent="0.25">
      <c r="B1613" s="179">
        <v>1585</v>
      </c>
      <c r="C1613" s="180">
        <v>34796937</v>
      </c>
      <c r="D1613" s="180" t="s">
        <v>1805</v>
      </c>
      <c r="E1613" s="180" t="s">
        <v>1374</v>
      </c>
      <c r="F1613" s="181">
        <v>43664</v>
      </c>
      <c r="G1613" s="181">
        <v>43673</v>
      </c>
      <c r="H1613" s="182">
        <v>934547</v>
      </c>
      <c r="I1613" s="183">
        <v>0.57999999999999996</v>
      </c>
      <c r="J1613" s="183">
        <f t="shared" si="24"/>
        <v>542.04</v>
      </c>
    </row>
    <row r="1614" spans="2:10" x14ac:dyDescent="0.25">
      <c r="B1614" s="179">
        <v>1586</v>
      </c>
      <c r="C1614" s="180">
        <v>34815887</v>
      </c>
      <c r="D1614" s="180" t="s">
        <v>1806</v>
      </c>
      <c r="E1614" s="180" t="s">
        <v>1379</v>
      </c>
      <c r="F1614" s="181">
        <v>43656</v>
      </c>
      <c r="G1614" s="181">
        <v>43679</v>
      </c>
      <c r="H1614" s="182">
        <v>1095139</v>
      </c>
      <c r="I1614" s="183">
        <v>0.57999999999999996</v>
      </c>
      <c r="J1614" s="183">
        <f t="shared" si="24"/>
        <v>635.17999999999995</v>
      </c>
    </row>
    <row r="1615" spans="2:10" x14ac:dyDescent="0.25">
      <c r="B1615" s="179">
        <v>1587</v>
      </c>
      <c r="C1615" s="180">
        <v>34815887</v>
      </c>
      <c r="D1615" s="180" t="s">
        <v>1806</v>
      </c>
      <c r="E1615" s="180" t="s">
        <v>1380</v>
      </c>
      <c r="F1615" s="181">
        <v>43656</v>
      </c>
      <c r="G1615" s="181">
        <v>43679</v>
      </c>
      <c r="H1615" s="182">
        <v>228324</v>
      </c>
      <c r="I1615" s="183">
        <v>0.57999999999999996</v>
      </c>
      <c r="J1615" s="183">
        <f t="shared" si="24"/>
        <v>132.43</v>
      </c>
    </row>
    <row r="1616" spans="2:10" x14ac:dyDescent="0.25">
      <c r="B1616" s="179">
        <v>1588</v>
      </c>
      <c r="C1616" s="180">
        <v>34817160</v>
      </c>
      <c r="D1616" s="180" t="s">
        <v>1807</v>
      </c>
      <c r="E1616" s="180" t="s">
        <v>1374</v>
      </c>
      <c r="F1616" s="181">
        <v>43661</v>
      </c>
      <c r="G1616" s="181">
        <v>43695</v>
      </c>
      <c r="H1616" s="182">
        <v>3228400</v>
      </c>
      <c r="I1616" s="183">
        <v>0.57999999999999996</v>
      </c>
      <c r="J1616" s="183">
        <f t="shared" si="24"/>
        <v>1872.47</v>
      </c>
    </row>
    <row r="1617" spans="2:10" x14ac:dyDescent="0.25">
      <c r="B1617" s="179">
        <v>1589</v>
      </c>
      <c r="C1617" s="180">
        <v>34817160</v>
      </c>
      <c r="D1617" s="180" t="s">
        <v>1807</v>
      </c>
      <c r="E1617" s="180" t="s">
        <v>1379</v>
      </c>
      <c r="F1617" s="181">
        <v>43661</v>
      </c>
      <c r="G1617" s="181">
        <v>43695</v>
      </c>
      <c r="H1617" s="182">
        <v>1446129</v>
      </c>
      <c r="I1617" s="183">
        <v>0.57999999999999996</v>
      </c>
      <c r="J1617" s="183">
        <f t="shared" si="24"/>
        <v>838.75</v>
      </c>
    </row>
    <row r="1618" spans="2:10" x14ac:dyDescent="0.25">
      <c r="B1618" s="179">
        <v>1590</v>
      </c>
      <c r="C1618" s="180">
        <v>34817160</v>
      </c>
      <c r="D1618" s="180" t="s">
        <v>1807</v>
      </c>
      <c r="E1618" s="180" t="s">
        <v>1380</v>
      </c>
      <c r="F1618" s="181">
        <v>43661</v>
      </c>
      <c r="G1618" s="181">
        <v>43695</v>
      </c>
      <c r="H1618" s="182">
        <v>98425</v>
      </c>
      <c r="I1618" s="183">
        <v>0.57999999999999996</v>
      </c>
      <c r="J1618" s="183">
        <f t="shared" si="24"/>
        <v>57.09</v>
      </c>
    </row>
    <row r="1619" spans="2:10" x14ac:dyDescent="0.25">
      <c r="B1619" s="179">
        <v>1591</v>
      </c>
      <c r="C1619" s="180">
        <v>34817160</v>
      </c>
      <c r="D1619" s="180" t="s">
        <v>1807</v>
      </c>
      <c r="E1619" s="180" t="s">
        <v>1381</v>
      </c>
      <c r="F1619" s="181">
        <v>43661</v>
      </c>
      <c r="G1619" s="181">
        <v>43695</v>
      </c>
      <c r="H1619" s="182">
        <v>674623</v>
      </c>
      <c r="I1619" s="183">
        <v>0.57999999999999996</v>
      </c>
      <c r="J1619" s="183">
        <f t="shared" si="24"/>
        <v>391.28</v>
      </c>
    </row>
    <row r="1620" spans="2:10" x14ac:dyDescent="0.25">
      <c r="B1620" s="179">
        <v>1592</v>
      </c>
      <c r="C1620" s="180">
        <v>34817160</v>
      </c>
      <c r="D1620" s="180" t="s">
        <v>1807</v>
      </c>
      <c r="E1620" s="180" t="s">
        <v>1385</v>
      </c>
      <c r="F1620" s="181">
        <v>43661</v>
      </c>
      <c r="G1620" s="181">
        <v>43695</v>
      </c>
      <c r="H1620" s="182">
        <v>2948128</v>
      </c>
      <c r="I1620" s="183">
        <v>0.57999999999999996</v>
      </c>
      <c r="J1620" s="183">
        <f t="shared" si="24"/>
        <v>1709.91</v>
      </c>
    </row>
    <row r="1621" spans="2:10" x14ac:dyDescent="0.25">
      <c r="B1621" s="179">
        <v>1593</v>
      </c>
      <c r="C1621" s="180">
        <v>34817160</v>
      </c>
      <c r="D1621" s="180" t="s">
        <v>1807</v>
      </c>
      <c r="E1621" s="180" t="s">
        <v>1386</v>
      </c>
      <c r="F1621" s="181">
        <v>43661</v>
      </c>
      <c r="G1621" s="181">
        <v>43695</v>
      </c>
      <c r="H1621" s="182">
        <v>3904037</v>
      </c>
      <c r="I1621" s="183">
        <v>0.57999999999999996</v>
      </c>
      <c r="J1621" s="183">
        <f t="shared" si="24"/>
        <v>2264.34</v>
      </c>
    </row>
    <row r="1622" spans="2:10" x14ac:dyDescent="0.25">
      <c r="B1622" s="179">
        <v>1594</v>
      </c>
      <c r="C1622" s="180">
        <v>34821336</v>
      </c>
      <c r="D1622" s="180" t="s">
        <v>1808</v>
      </c>
      <c r="E1622" s="180" t="s">
        <v>1374</v>
      </c>
      <c r="F1622" s="181">
        <v>43656</v>
      </c>
      <c r="G1622" s="181">
        <v>43680</v>
      </c>
      <c r="H1622" s="182">
        <v>500550</v>
      </c>
      <c r="I1622" s="183">
        <v>0.57999999999999996</v>
      </c>
      <c r="J1622" s="183">
        <f t="shared" si="24"/>
        <v>290.32</v>
      </c>
    </row>
    <row r="1623" spans="2:10" x14ac:dyDescent="0.25">
      <c r="B1623" s="179">
        <v>1595</v>
      </c>
      <c r="C1623" s="180">
        <v>34821336</v>
      </c>
      <c r="D1623" s="180" t="s">
        <v>1808</v>
      </c>
      <c r="E1623" s="180" t="s">
        <v>1383</v>
      </c>
      <c r="F1623" s="181">
        <v>43656</v>
      </c>
      <c r="G1623" s="181">
        <v>43680</v>
      </c>
      <c r="H1623" s="182">
        <v>35356</v>
      </c>
      <c r="I1623" s="183">
        <v>0.57999999999999996</v>
      </c>
      <c r="J1623" s="183">
        <f t="shared" si="24"/>
        <v>20.51</v>
      </c>
    </row>
    <row r="1624" spans="2:10" x14ac:dyDescent="0.25">
      <c r="B1624" s="179">
        <v>1596</v>
      </c>
      <c r="C1624" s="180">
        <v>34821336</v>
      </c>
      <c r="D1624" s="180" t="s">
        <v>1808</v>
      </c>
      <c r="E1624" s="180" t="s">
        <v>1376</v>
      </c>
      <c r="F1624" s="181">
        <v>43656</v>
      </c>
      <c r="G1624" s="181">
        <v>43680</v>
      </c>
      <c r="H1624" s="182">
        <v>114806</v>
      </c>
      <c r="I1624" s="183">
        <v>0.57999999999999996</v>
      </c>
      <c r="J1624" s="183">
        <f t="shared" si="24"/>
        <v>66.59</v>
      </c>
    </row>
    <row r="1625" spans="2:10" x14ac:dyDescent="0.25">
      <c r="B1625" s="179">
        <v>1597</v>
      </c>
      <c r="C1625" s="180">
        <v>34821336</v>
      </c>
      <c r="D1625" s="180" t="s">
        <v>1808</v>
      </c>
      <c r="E1625" s="180" t="s">
        <v>1384</v>
      </c>
      <c r="F1625" s="181">
        <v>43656</v>
      </c>
      <c r="G1625" s="181">
        <v>43680</v>
      </c>
      <c r="H1625" s="182">
        <v>5714</v>
      </c>
      <c r="I1625" s="183">
        <v>0.57999999999999996</v>
      </c>
      <c r="J1625" s="183">
        <f t="shared" si="24"/>
        <v>3.31</v>
      </c>
    </row>
    <row r="1626" spans="2:10" x14ac:dyDescent="0.25">
      <c r="B1626" s="179">
        <v>1598</v>
      </c>
      <c r="C1626" s="180">
        <v>34821336</v>
      </c>
      <c r="D1626" s="180" t="s">
        <v>1808</v>
      </c>
      <c r="E1626" s="180" t="s">
        <v>1378</v>
      </c>
      <c r="F1626" s="181">
        <v>43656</v>
      </c>
      <c r="G1626" s="181">
        <v>43680</v>
      </c>
      <c r="H1626" s="182">
        <v>4045</v>
      </c>
      <c r="I1626" s="183">
        <v>0.57999999999999996</v>
      </c>
      <c r="J1626" s="183">
        <f t="shared" si="24"/>
        <v>2.35</v>
      </c>
    </row>
    <row r="1627" spans="2:10" x14ac:dyDescent="0.25">
      <c r="B1627" s="179">
        <v>1599</v>
      </c>
      <c r="C1627" s="180">
        <v>34821336</v>
      </c>
      <c r="D1627" s="180" t="s">
        <v>1808</v>
      </c>
      <c r="E1627" s="180" t="s">
        <v>1379</v>
      </c>
      <c r="F1627" s="181">
        <v>43656</v>
      </c>
      <c r="G1627" s="181">
        <v>43680</v>
      </c>
      <c r="H1627" s="182">
        <v>292058</v>
      </c>
      <c r="I1627" s="183">
        <v>0.57999999999999996</v>
      </c>
      <c r="J1627" s="183">
        <f t="shared" si="24"/>
        <v>169.39</v>
      </c>
    </row>
    <row r="1628" spans="2:10" x14ac:dyDescent="0.25">
      <c r="B1628" s="179">
        <v>1600</v>
      </c>
      <c r="C1628" s="180">
        <v>34821336</v>
      </c>
      <c r="D1628" s="180" t="s">
        <v>1808</v>
      </c>
      <c r="E1628" s="180" t="s">
        <v>1380</v>
      </c>
      <c r="F1628" s="181">
        <v>43656</v>
      </c>
      <c r="G1628" s="181">
        <v>43680</v>
      </c>
      <c r="H1628" s="182">
        <v>32386</v>
      </c>
      <c r="I1628" s="183">
        <v>0.57999999999999996</v>
      </c>
      <c r="J1628" s="183">
        <f t="shared" ref="J1628:J1691" si="25">ROUND(H1628*(I1628/1000),2)</f>
        <v>18.78</v>
      </c>
    </row>
    <row r="1629" spans="2:10" x14ac:dyDescent="0.25">
      <c r="B1629" s="179">
        <v>1601</v>
      </c>
      <c r="C1629" s="180">
        <v>34821336</v>
      </c>
      <c r="D1629" s="180" t="s">
        <v>1808</v>
      </c>
      <c r="E1629" s="180" t="s">
        <v>1399</v>
      </c>
      <c r="F1629" s="181">
        <v>43656</v>
      </c>
      <c r="G1629" s="181">
        <v>43680</v>
      </c>
      <c r="H1629" s="182">
        <v>28805</v>
      </c>
      <c r="I1629" s="183">
        <v>0.57999999999999996</v>
      </c>
      <c r="J1629" s="183">
        <f t="shared" si="25"/>
        <v>16.71</v>
      </c>
    </row>
    <row r="1630" spans="2:10" x14ac:dyDescent="0.25">
      <c r="B1630" s="179">
        <v>1602</v>
      </c>
      <c r="C1630" s="180">
        <v>34821336</v>
      </c>
      <c r="D1630" s="180" t="s">
        <v>1808</v>
      </c>
      <c r="E1630" s="180" t="s">
        <v>1371</v>
      </c>
      <c r="F1630" s="181">
        <v>43656</v>
      </c>
      <c r="G1630" s="181">
        <v>43680</v>
      </c>
      <c r="H1630" s="182">
        <v>2709</v>
      </c>
      <c r="I1630" s="183">
        <v>0.57999999999999996</v>
      </c>
      <c r="J1630" s="183">
        <f t="shared" si="25"/>
        <v>1.57</v>
      </c>
    </row>
    <row r="1631" spans="2:10" x14ac:dyDescent="0.25">
      <c r="B1631" s="179">
        <v>1603</v>
      </c>
      <c r="C1631" s="180">
        <v>34821336</v>
      </c>
      <c r="D1631" s="180" t="s">
        <v>1808</v>
      </c>
      <c r="E1631" s="180" t="s">
        <v>1381</v>
      </c>
      <c r="F1631" s="181">
        <v>43656</v>
      </c>
      <c r="G1631" s="181">
        <v>43680</v>
      </c>
      <c r="H1631" s="182">
        <v>105660</v>
      </c>
      <c r="I1631" s="183">
        <v>0.57999999999999996</v>
      </c>
      <c r="J1631" s="183">
        <f t="shared" si="25"/>
        <v>61.28</v>
      </c>
    </row>
    <row r="1632" spans="2:10" x14ac:dyDescent="0.25">
      <c r="B1632" s="179">
        <v>1604</v>
      </c>
      <c r="C1632" s="180">
        <v>34821336</v>
      </c>
      <c r="D1632" s="180" t="s">
        <v>1808</v>
      </c>
      <c r="E1632" s="180" t="s">
        <v>1385</v>
      </c>
      <c r="F1632" s="181">
        <v>43656</v>
      </c>
      <c r="G1632" s="181">
        <v>43680</v>
      </c>
      <c r="H1632" s="182">
        <v>522493</v>
      </c>
      <c r="I1632" s="183">
        <v>0.57999999999999996</v>
      </c>
      <c r="J1632" s="183">
        <f t="shared" si="25"/>
        <v>303.05</v>
      </c>
    </row>
    <row r="1633" spans="2:10" x14ac:dyDescent="0.25">
      <c r="B1633" s="179">
        <v>1605</v>
      </c>
      <c r="C1633" s="180">
        <v>34821336</v>
      </c>
      <c r="D1633" s="180" t="s">
        <v>1808</v>
      </c>
      <c r="E1633" s="180" t="s">
        <v>1372</v>
      </c>
      <c r="F1633" s="181">
        <v>43656</v>
      </c>
      <c r="G1633" s="181">
        <v>43680</v>
      </c>
      <c r="H1633" s="182">
        <v>27350</v>
      </c>
      <c r="I1633" s="183">
        <v>0.57999999999999996</v>
      </c>
      <c r="J1633" s="183">
        <f t="shared" si="25"/>
        <v>15.86</v>
      </c>
    </row>
    <row r="1634" spans="2:10" x14ac:dyDescent="0.25">
      <c r="B1634" s="179">
        <v>1606</v>
      </c>
      <c r="C1634" s="180">
        <v>34821336</v>
      </c>
      <c r="D1634" s="180" t="s">
        <v>1808</v>
      </c>
      <c r="E1634" s="180" t="s">
        <v>1386</v>
      </c>
      <c r="F1634" s="181">
        <v>43656</v>
      </c>
      <c r="G1634" s="181">
        <v>43680</v>
      </c>
      <c r="H1634" s="182">
        <v>605474</v>
      </c>
      <c r="I1634" s="183">
        <v>0.57999999999999996</v>
      </c>
      <c r="J1634" s="183">
        <f t="shared" si="25"/>
        <v>351.17</v>
      </c>
    </row>
    <row r="1635" spans="2:10" x14ac:dyDescent="0.25">
      <c r="B1635" s="179">
        <v>1607</v>
      </c>
      <c r="C1635" s="180">
        <v>34821817</v>
      </c>
      <c r="D1635" s="180" t="s">
        <v>1809</v>
      </c>
      <c r="E1635" s="180" t="s">
        <v>1379</v>
      </c>
      <c r="F1635" s="181">
        <v>43657</v>
      </c>
      <c r="G1635" s="181">
        <v>43738</v>
      </c>
      <c r="H1635" s="182">
        <v>755271</v>
      </c>
      <c r="I1635" s="183">
        <v>0.57999999999999996</v>
      </c>
      <c r="J1635" s="183">
        <f t="shared" si="25"/>
        <v>438.06</v>
      </c>
    </row>
    <row r="1636" spans="2:10" x14ac:dyDescent="0.25">
      <c r="B1636" s="179">
        <v>1608</v>
      </c>
      <c r="C1636" s="180">
        <v>34821817</v>
      </c>
      <c r="D1636" s="180" t="s">
        <v>1809</v>
      </c>
      <c r="E1636" s="180" t="s">
        <v>1380</v>
      </c>
      <c r="F1636" s="181">
        <v>43657</v>
      </c>
      <c r="G1636" s="181">
        <v>43738</v>
      </c>
      <c r="H1636" s="182">
        <v>93103</v>
      </c>
      <c r="I1636" s="183">
        <v>0.57999999999999996</v>
      </c>
      <c r="J1636" s="183">
        <f t="shared" si="25"/>
        <v>54</v>
      </c>
    </row>
    <row r="1637" spans="2:10" x14ac:dyDescent="0.25">
      <c r="B1637" s="179">
        <v>1609</v>
      </c>
      <c r="C1637" s="180">
        <v>34825309</v>
      </c>
      <c r="D1637" s="180" t="s">
        <v>1810</v>
      </c>
      <c r="E1637" s="180" t="s">
        <v>1374</v>
      </c>
      <c r="F1637" s="181">
        <v>43658</v>
      </c>
      <c r="G1637" s="181">
        <v>43737</v>
      </c>
      <c r="H1637" s="182">
        <v>937221</v>
      </c>
      <c r="I1637" s="183">
        <v>0.57999999999999996</v>
      </c>
      <c r="J1637" s="183">
        <f t="shared" si="25"/>
        <v>543.59</v>
      </c>
    </row>
    <row r="1638" spans="2:10" x14ac:dyDescent="0.25">
      <c r="B1638" s="179">
        <v>1610</v>
      </c>
      <c r="C1638" s="180">
        <v>34825309</v>
      </c>
      <c r="D1638" s="180" t="s">
        <v>1810</v>
      </c>
      <c r="E1638" s="180" t="s">
        <v>1383</v>
      </c>
      <c r="F1638" s="181">
        <v>43658</v>
      </c>
      <c r="G1638" s="181">
        <v>43737</v>
      </c>
      <c r="H1638" s="182">
        <v>53339</v>
      </c>
      <c r="I1638" s="183">
        <v>0.57999999999999996</v>
      </c>
      <c r="J1638" s="183">
        <f t="shared" si="25"/>
        <v>30.94</v>
      </c>
    </row>
    <row r="1639" spans="2:10" x14ac:dyDescent="0.25">
      <c r="B1639" s="179">
        <v>1611</v>
      </c>
      <c r="C1639" s="180">
        <v>34825309</v>
      </c>
      <c r="D1639" s="180" t="s">
        <v>1810</v>
      </c>
      <c r="E1639" s="180" t="s">
        <v>1376</v>
      </c>
      <c r="F1639" s="181">
        <v>43658</v>
      </c>
      <c r="G1639" s="181">
        <v>43737</v>
      </c>
      <c r="H1639" s="182">
        <v>233632</v>
      </c>
      <c r="I1639" s="183">
        <v>0.57999999999999996</v>
      </c>
      <c r="J1639" s="183">
        <f t="shared" si="25"/>
        <v>135.51</v>
      </c>
    </row>
    <row r="1640" spans="2:10" x14ac:dyDescent="0.25">
      <c r="B1640" s="179">
        <v>1612</v>
      </c>
      <c r="C1640" s="180">
        <v>34825309</v>
      </c>
      <c r="D1640" s="180" t="s">
        <v>1810</v>
      </c>
      <c r="E1640" s="180" t="s">
        <v>1378</v>
      </c>
      <c r="F1640" s="181">
        <v>43658</v>
      </c>
      <c r="G1640" s="181">
        <v>43737</v>
      </c>
      <c r="H1640" s="182">
        <v>6590</v>
      </c>
      <c r="I1640" s="183">
        <v>0.57999999999999996</v>
      </c>
      <c r="J1640" s="183">
        <f t="shared" si="25"/>
        <v>3.82</v>
      </c>
    </row>
    <row r="1641" spans="2:10" x14ac:dyDescent="0.25">
      <c r="B1641" s="179">
        <v>1613</v>
      </c>
      <c r="C1641" s="180">
        <v>34825309</v>
      </c>
      <c r="D1641" s="180" t="s">
        <v>1810</v>
      </c>
      <c r="E1641" s="180" t="s">
        <v>1379</v>
      </c>
      <c r="F1641" s="181">
        <v>43658</v>
      </c>
      <c r="G1641" s="181">
        <v>43737</v>
      </c>
      <c r="H1641" s="182">
        <v>187936</v>
      </c>
      <c r="I1641" s="183">
        <v>0.57999999999999996</v>
      </c>
      <c r="J1641" s="183">
        <f t="shared" si="25"/>
        <v>109</v>
      </c>
    </row>
    <row r="1642" spans="2:10" x14ac:dyDescent="0.25">
      <c r="B1642" s="179">
        <v>1614</v>
      </c>
      <c r="C1642" s="180">
        <v>34825309</v>
      </c>
      <c r="D1642" s="180" t="s">
        <v>1810</v>
      </c>
      <c r="E1642" s="180" t="s">
        <v>1380</v>
      </c>
      <c r="F1642" s="181">
        <v>43658</v>
      </c>
      <c r="G1642" s="181">
        <v>43737</v>
      </c>
      <c r="H1642" s="182">
        <v>29024</v>
      </c>
      <c r="I1642" s="183">
        <v>0.57999999999999996</v>
      </c>
      <c r="J1642" s="183">
        <f t="shared" si="25"/>
        <v>16.829999999999998</v>
      </c>
    </row>
    <row r="1643" spans="2:10" x14ac:dyDescent="0.25">
      <c r="B1643" s="179">
        <v>1615</v>
      </c>
      <c r="C1643" s="180">
        <v>34825309</v>
      </c>
      <c r="D1643" s="180" t="s">
        <v>1810</v>
      </c>
      <c r="E1643" s="180" t="s">
        <v>1371</v>
      </c>
      <c r="F1643" s="181">
        <v>43658</v>
      </c>
      <c r="G1643" s="181">
        <v>43737</v>
      </c>
      <c r="H1643" s="182">
        <v>1291</v>
      </c>
      <c r="I1643" s="183">
        <v>0.57999999999999996</v>
      </c>
      <c r="J1643" s="183">
        <f t="shared" si="25"/>
        <v>0.75</v>
      </c>
    </row>
    <row r="1644" spans="2:10" x14ac:dyDescent="0.25">
      <c r="B1644" s="179">
        <v>1616</v>
      </c>
      <c r="C1644" s="180">
        <v>34825309</v>
      </c>
      <c r="D1644" s="180" t="s">
        <v>1810</v>
      </c>
      <c r="E1644" s="180" t="s">
        <v>1381</v>
      </c>
      <c r="F1644" s="181">
        <v>43658</v>
      </c>
      <c r="G1644" s="181">
        <v>43737</v>
      </c>
      <c r="H1644" s="182">
        <v>223564</v>
      </c>
      <c r="I1644" s="183">
        <v>0.57999999999999996</v>
      </c>
      <c r="J1644" s="183">
        <f t="shared" si="25"/>
        <v>129.66999999999999</v>
      </c>
    </row>
    <row r="1645" spans="2:10" x14ac:dyDescent="0.25">
      <c r="B1645" s="179">
        <v>1617</v>
      </c>
      <c r="C1645" s="180">
        <v>34825309</v>
      </c>
      <c r="D1645" s="180" t="s">
        <v>1810</v>
      </c>
      <c r="E1645" s="180" t="s">
        <v>1385</v>
      </c>
      <c r="F1645" s="181">
        <v>43658</v>
      </c>
      <c r="G1645" s="181">
        <v>43737</v>
      </c>
      <c r="H1645" s="182">
        <v>879892</v>
      </c>
      <c r="I1645" s="183">
        <v>0.57999999999999996</v>
      </c>
      <c r="J1645" s="183">
        <f t="shared" si="25"/>
        <v>510.34</v>
      </c>
    </row>
    <row r="1646" spans="2:10" x14ac:dyDescent="0.25">
      <c r="B1646" s="179">
        <v>1618</v>
      </c>
      <c r="C1646" s="180">
        <v>34825309</v>
      </c>
      <c r="D1646" s="180" t="s">
        <v>1810</v>
      </c>
      <c r="E1646" s="180" t="s">
        <v>1372</v>
      </c>
      <c r="F1646" s="181">
        <v>43658</v>
      </c>
      <c r="G1646" s="181">
        <v>43737</v>
      </c>
      <c r="H1646" s="182">
        <v>13057</v>
      </c>
      <c r="I1646" s="183">
        <v>0.57999999999999996</v>
      </c>
      <c r="J1646" s="183">
        <f t="shared" si="25"/>
        <v>7.57</v>
      </c>
    </row>
    <row r="1647" spans="2:10" x14ac:dyDescent="0.25">
      <c r="B1647" s="179">
        <v>1619</v>
      </c>
      <c r="C1647" s="180">
        <v>34825309</v>
      </c>
      <c r="D1647" s="180" t="s">
        <v>1810</v>
      </c>
      <c r="E1647" s="180" t="s">
        <v>1386</v>
      </c>
      <c r="F1647" s="181">
        <v>43658</v>
      </c>
      <c r="G1647" s="181">
        <v>43737</v>
      </c>
      <c r="H1647" s="182">
        <v>1076377</v>
      </c>
      <c r="I1647" s="183">
        <v>0.57999999999999996</v>
      </c>
      <c r="J1647" s="183">
        <f t="shared" si="25"/>
        <v>624.29999999999995</v>
      </c>
    </row>
    <row r="1648" spans="2:10" x14ac:dyDescent="0.25">
      <c r="B1648" s="179">
        <v>1620</v>
      </c>
      <c r="C1648" s="180">
        <v>34825990</v>
      </c>
      <c r="D1648" s="180" t="s">
        <v>1811</v>
      </c>
      <c r="E1648" s="180" t="s">
        <v>1374</v>
      </c>
      <c r="F1648" s="181">
        <v>43661</v>
      </c>
      <c r="G1648" s="181">
        <v>43674</v>
      </c>
      <c r="H1648" s="182">
        <v>157313</v>
      </c>
      <c r="I1648" s="183">
        <v>0.57999999999999996</v>
      </c>
      <c r="J1648" s="183">
        <f t="shared" si="25"/>
        <v>91.24</v>
      </c>
    </row>
    <row r="1649" spans="2:10" x14ac:dyDescent="0.25">
      <c r="B1649" s="179">
        <v>1621</v>
      </c>
      <c r="C1649" s="180">
        <v>34825990</v>
      </c>
      <c r="D1649" s="180" t="s">
        <v>1811</v>
      </c>
      <c r="E1649" s="180" t="s">
        <v>1376</v>
      </c>
      <c r="F1649" s="181">
        <v>43661</v>
      </c>
      <c r="G1649" s="181">
        <v>43674</v>
      </c>
      <c r="H1649" s="182">
        <v>40601</v>
      </c>
      <c r="I1649" s="183">
        <v>0.57999999999999996</v>
      </c>
      <c r="J1649" s="183">
        <f t="shared" si="25"/>
        <v>23.55</v>
      </c>
    </row>
    <row r="1650" spans="2:10" x14ac:dyDescent="0.25">
      <c r="B1650" s="179">
        <v>1622</v>
      </c>
      <c r="C1650" s="180">
        <v>34825990</v>
      </c>
      <c r="D1650" s="180" t="s">
        <v>1811</v>
      </c>
      <c r="E1650" s="180" t="s">
        <v>1379</v>
      </c>
      <c r="F1650" s="181">
        <v>43661</v>
      </c>
      <c r="G1650" s="181">
        <v>43674</v>
      </c>
      <c r="H1650" s="182">
        <v>41269</v>
      </c>
      <c r="I1650" s="183">
        <v>0.57999999999999996</v>
      </c>
      <c r="J1650" s="183">
        <f t="shared" si="25"/>
        <v>23.94</v>
      </c>
    </row>
    <row r="1651" spans="2:10" x14ac:dyDescent="0.25">
      <c r="B1651" s="179">
        <v>1623</v>
      </c>
      <c r="C1651" s="180">
        <v>34825990</v>
      </c>
      <c r="D1651" s="180" t="s">
        <v>1811</v>
      </c>
      <c r="E1651" s="180" t="s">
        <v>1380</v>
      </c>
      <c r="F1651" s="181">
        <v>43661</v>
      </c>
      <c r="G1651" s="181">
        <v>43674</v>
      </c>
      <c r="H1651" s="182">
        <v>531</v>
      </c>
      <c r="I1651" s="183">
        <v>0.57999999999999996</v>
      </c>
      <c r="J1651" s="183">
        <f t="shared" si="25"/>
        <v>0.31</v>
      </c>
    </row>
    <row r="1652" spans="2:10" x14ac:dyDescent="0.25">
      <c r="B1652" s="179">
        <v>1624</v>
      </c>
      <c r="C1652" s="180">
        <v>34825990</v>
      </c>
      <c r="D1652" s="180" t="s">
        <v>1811</v>
      </c>
      <c r="E1652" s="180" t="s">
        <v>1381</v>
      </c>
      <c r="F1652" s="181">
        <v>43661</v>
      </c>
      <c r="G1652" s="181">
        <v>43674</v>
      </c>
      <c r="H1652" s="182">
        <v>38937</v>
      </c>
      <c r="I1652" s="183">
        <v>0.57999999999999996</v>
      </c>
      <c r="J1652" s="183">
        <f t="shared" si="25"/>
        <v>22.58</v>
      </c>
    </row>
    <row r="1653" spans="2:10" x14ac:dyDescent="0.25">
      <c r="B1653" s="179">
        <v>1625</v>
      </c>
      <c r="C1653" s="180">
        <v>34825990</v>
      </c>
      <c r="D1653" s="180" t="s">
        <v>1811</v>
      </c>
      <c r="E1653" s="180" t="s">
        <v>1386</v>
      </c>
      <c r="F1653" s="181">
        <v>43661</v>
      </c>
      <c r="G1653" s="181">
        <v>43674</v>
      </c>
      <c r="H1653" s="182">
        <v>183391</v>
      </c>
      <c r="I1653" s="183">
        <v>0.57999999999999996</v>
      </c>
      <c r="J1653" s="183">
        <f t="shared" si="25"/>
        <v>106.37</v>
      </c>
    </row>
    <row r="1654" spans="2:10" x14ac:dyDescent="0.25">
      <c r="B1654" s="179">
        <v>1626</v>
      </c>
      <c r="C1654" s="180">
        <v>34829987</v>
      </c>
      <c r="D1654" s="180" t="s">
        <v>1812</v>
      </c>
      <c r="E1654" s="180" t="s">
        <v>1379</v>
      </c>
      <c r="F1654" s="181">
        <v>43661</v>
      </c>
      <c r="G1654" s="181">
        <v>43737</v>
      </c>
      <c r="H1654" s="182">
        <v>1321127</v>
      </c>
      <c r="I1654" s="183">
        <v>0.57999999999999996</v>
      </c>
      <c r="J1654" s="183">
        <f t="shared" si="25"/>
        <v>766.25</v>
      </c>
    </row>
    <row r="1655" spans="2:10" x14ac:dyDescent="0.25">
      <c r="B1655" s="179">
        <v>1627</v>
      </c>
      <c r="C1655" s="180">
        <v>34829987</v>
      </c>
      <c r="D1655" s="180" t="s">
        <v>1812</v>
      </c>
      <c r="E1655" s="180" t="s">
        <v>1380</v>
      </c>
      <c r="F1655" s="181">
        <v>43661</v>
      </c>
      <c r="G1655" s="181">
        <v>43737</v>
      </c>
      <c r="H1655" s="182">
        <v>167685</v>
      </c>
      <c r="I1655" s="183">
        <v>0.57999999999999996</v>
      </c>
      <c r="J1655" s="183">
        <f t="shared" si="25"/>
        <v>97.26</v>
      </c>
    </row>
    <row r="1656" spans="2:10" x14ac:dyDescent="0.25">
      <c r="B1656" s="179">
        <v>1628</v>
      </c>
      <c r="C1656" s="180">
        <v>34830065</v>
      </c>
      <c r="D1656" s="180" t="s">
        <v>1813</v>
      </c>
      <c r="E1656" s="180" t="s">
        <v>1374</v>
      </c>
      <c r="F1656" s="181">
        <v>43661</v>
      </c>
      <c r="G1656" s="181">
        <v>43737</v>
      </c>
      <c r="H1656" s="182">
        <v>343912</v>
      </c>
      <c r="I1656" s="183">
        <v>0.57999999999999996</v>
      </c>
      <c r="J1656" s="183">
        <f t="shared" si="25"/>
        <v>199.47</v>
      </c>
    </row>
    <row r="1657" spans="2:10" x14ac:dyDescent="0.25">
      <c r="B1657" s="179">
        <v>1629</v>
      </c>
      <c r="C1657" s="180">
        <v>34830065</v>
      </c>
      <c r="D1657" s="180" t="s">
        <v>1813</v>
      </c>
      <c r="E1657" s="180" t="s">
        <v>1376</v>
      </c>
      <c r="F1657" s="181">
        <v>43661</v>
      </c>
      <c r="G1657" s="181">
        <v>43737</v>
      </c>
      <c r="H1657" s="182">
        <v>86701</v>
      </c>
      <c r="I1657" s="183">
        <v>0.57999999999999996</v>
      </c>
      <c r="J1657" s="183">
        <f t="shared" si="25"/>
        <v>50.29</v>
      </c>
    </row>
    <row r="1658" spans="2:10" x14ac:dyDescent="0.25">
      <c r="B1658" s="179">
        <v>1630</v>
      </c>
      <c r="C1658" s="180">
        <v>34830065</v>
      </c>
      <c r="D1658" s="180" t="s">
        <v>1813</v>
      </c>
      <c r="E1658" s="180" t="s">
        <v>1379</v>
      </c>
      <c r="F1658" s="181">
        <v>43661</v>
      </c>
      <c r="G1658" s="181">
        <v>43737</v>
      </c>
      <c r="H1658" s="182">
        <v>69585</v>
      </c>
      <c r="I1658" s="183">
        <v>0.57999999999999996</v>
      </c>
      <c r="J1658" s="183">
        <f t="shared" si="25"/>
        <v>40.36</v>
      </c>
    </row>
    <row r="1659" spans="2:10" x14ac:dyDescent="0.25">
      <c r="B1659" s="179">
        <v>1631</v>
      </c>
      <c r="C1659" s="180">
        <v>34830065</v>
      </c>
      <c r="D1659" s="180" t="s">
        <v>1813</v>
      </c>
      <c r="E1659" s="180" t="s">
        <v>1381</v>
      </c>
      <c r="F1659" s="181">
        <v>43661</v>
      </c>
      <c r="G1659" s="181">
        <v>43737</v>
      </c>
      <c r="H1659" s="182">
        <v>114086</v>
      </c>
      <c r="I1659" s="183">
        <v>0.57999999999999996</v>
      </c>
      <c r="J1659" s="183">
        <f t="shared" si="25"/>
        <v>66.17</v>
      </c>
    </row>
    <row r="1660" spans="2:10" x14ac:dyDescent="0.25">
      <c r="B1660" s="179">
        <v>1632</v>
      </c>
      <c r="C1660" s="180">
        <v>34830065</v>
      </c>
      <c r="D1660" s="180" t="s">
        <v>1813</v>
      </c>
      <c r="E1660" s="180" t="s">
        <v>1385</v>
      </c>
      <c r="F1660" s="181">
        <v>43661</v>
      </c>
      <c r="G1660" s="181">
        <v>43737</v>
      </c>
      <c r="H1660" s="182">
        <v>458146</v>
      </c>
      <c r="I1660" s="183">
        <v>0.57999999999999996</v>
      </c>
      <c r="J1660" s="183">
        <f t="shared" si="25"/>
        <v>265.72000000000003</v>
      </c>
    </row>
    <row r="1661" spans="2:10" x14ac:dyDescent="0.25">
      <c r="B1661" s="179">
        <v>1633</v>
      </c>
      <c r="C1661" s="180">
        <v>34830065</v>
      </c>
      <c r="D1661" s="180" t="s">
        <v>1813</v>
      </c>
      <c r="E1661" s="180" t="s">
        <v>1372</v>
      </c>
      <c r="F1661" s="181">
        <v>43661</v>
      </c>
      <c r="G1661" s="181">
        <v>43737</v>
      </c>
      <c r="H1661" s="182">
        <v>4963</v>
      </c>
      <c r="I1661" s="183">
        <v>0.57999999999999996</v>
      </c>
      <c r="J1661" s="183">
        <f t="shared" si="25"/>
        <v>2.88</v>
      </c>
    </row>
    <row r="1662" spans="2:10" x14ac:dyDescent="0.25">
      <c r="B1662" s="179">
        <v>1634</v>
      </c>
      <c r="C1662" s="180">
        <v>34830065</v>
      </c>
      <c r="D1662" s="180" t="s">
        <v>1813</v>
      </c>
      <c r="E1662" s="180" t="s">
        <v>1386</v>
      </c>
      <c r="F1662" s="181">
        <v>43661</v>
      </c>
      <c r="G1662" s="181">
        <v>43737</v>
      </c>
      <c r="H1662" s="182">
        <v>562415</v>
      </c>
      <c r="I1662" s="183">
        <v>0.57999999999999996</v>
      </c>
      <c r="J1662" s="183">
        <f t="shared" si="25"/>
        <v>326.2</v>
      </c>
    </row>
    <row r="1663" spans="2:10" x14ac:dyDescent="0.25">
      <c r="B1663" s="179">
        <v>1635</v>
      </c>
      <c r="C1663" s="180">
        <v>34838933</v>
      </c>
      <c r="D1663" s="180" t="s">
        <v>1814</v>
      </c>
      <c r="E1663" s="180" t="s">
        <v>1379</v>
      </c>
      <c r="F1663" s="181">
        <v>43664</v>
      </c>
      <c r="G1663" s="181">
        <v>43708</v>
      </c>
      <c r="H1663" s="182">
        <v>653019</v>
      </c>
      <c r="I1663" s="183">
        <v>0.57999999999999996</v>
      </c>
      <c r="J1663" s="183">
        <f t="shared" si="25"/>
        <v>378.75</v>
      </c>
    </row>
    <row r="1664" spans="2:10" x14ac:dyDescent="0.25">
      <c r="B1664" s="179">
        <v>1636</v>
      </c>
      <c r="C1664" s="180">
        <v>34841935</v>
      </c>
      <c r="D1664" s="180" t="s">
        <v>1815</v>
      </c>
      <c r="E1664" s="180" t="s">
        <v>1374</v>
      </c>
      <c r="F1664" s="181">
        <v>43661</v>
      </c>
      <c r="G1664" s="181">
        <v>43702</v>
      </c>
      <c r="H1664" s="182">
        <v>67475</v>
      </c>
      <c r="I1664" s="183">
        <v>0.57999999999999996</v>
      </c>
      <c r="J1664" s="183">
        <f t="shared" si="25"/>
        <v>39.14</v>
      </c>
    </row>
    <row r="1665" spans="2:10" x14ac:dyDescent="0.25">
      <c r="B1665" s="179">
        <v>1637</v>
      </c>
      <c r="C1665" s="180">
        <v>34841935</v>
      </c>
      <c r="D1665" s="180" t="s">
        <v>1815</v>
      </c>
      <c r="E1665" s="180" t="s">
        <v>1376</v>
      </c>
      <c r="F1665" s="181">
        <v>43661</v>
      </c>
      <c r="G1665" s="181">
        <v>43702</v>
      </c>
      <c r="H1665" s="182">
        <v>16964</v>
      </c>
      <c r="I1665" s="183">
        <v>0.57999999999999996</v>
      </c>
      <c r="J1665" s="183">
        <f t="shared" si="25"/>
        <v>9.84</v>
      </c>
    </row>
    <row r="1666" spans="2:10" x14ac:dyDescent="0.25">
      <c r="B1666" s="179">
        <v>1638</v>
      </c>
      <c r="C1666" s="180">
        <v>34841935</v>
      </c>
      <c r="D1666" s="180" t="s">
        <v>1815</v>
      </c>
      <c r="E1666" s="180" t="s">
        <v>1379</v>
      </c>
      <c r="F1666" s="181">
        <v>43661</v>
      </c>
      <c r="G1666" s="181">
        <v>43702</v>
      </c>
      <c r="H1666" s="182">
        <v>19986</v>
      </c>
      <c r="I1666" s="183">
        <v>0.57999999999999996</v>
      </c>
      <c r="J1666" s="183">
        <f t="shared" si="25"/>
        <v>11.59</v>
      </c>
    </row>
    <row r="1667" spans="2:10" x14ac:dyDescent="0.25">
      <c r="B1667" s="179">
        <v>1639</v>
      </c>
      <c r="C1667" s="180">
        <v>34841935</v>
      </c>
      <c r="D1667" s="180" t="s">
        <v>1815</v>
      </c>
      <c r="E1667" s="180" t="s">
        <v>1380</v>
      </c>
      <c r="F1667" s="181">
        <v>43661</v>
      </c>
      <c r="G1667" s="181">
        <v>43702</v>
      </c>
      <c r="H1667" s="182">
        <v>531</v>
      </c>
      <c r="I1667" s="183">
        <v>0.57999999999999996</v>
      </c>
      <c r="J1667" s="183">
        <f t="shared" si="25"/>
        <v>0.31</v>
      </c>
    </row>
    <row r="1668" spans="2:10" x14ac:dyDescent="0.25">
      <c r="B1668" s="179">
        <v>1640</v>
      </c>
      <c r="C1668" s="180">
        <v>34841935</v>
      </c>
      <c r="D1668" s="180" t="s">
        <v>1815</v>
      </c>
      <c r="E1668" s="180" t="s">
        <v>1381</v>
      </c>
      <c r="F1668" s="181">
        <v>43661</v>
      </c>
      <c r="G1668" s="181">
        <v>43702</v>
      </c>
      <c r="H1668" s="182">
        <v>16503</v>
      </c>
      <c r="I1668" s="183">
        <v>0.57999999999999996</v>
      </c>
      <c r="J1668" s="183">
        <f t="shared" si="25"/>
        <v>9.57</v>
      </c>
    </row>
    <row r="1669" spans="2:10" x14ac:dyDescent="0.25">
      <c r="B1669" s="179">
        <v>1641</v>
      </c>
      <c r="C1669" s="180">
        <v>34841935</v>
      </c>
      <c r="D1669" s="180" t="s">
        <v>1815</v>
      </c>
      <c r="E1669" s="180" t="s">
        <v>1385</v>
      </c>
      <c r="F1669" s="181">
        <v>43661</v>
      </c>
      <c r="G1669" s="181">
        <v>43702</v>
      </c>
      <c r="H1669" s="182">
        <v>60733</v>
      </c>
      <c r="I1669" s="183">
        <v>0.57999999999999996</v>
      </c>
      <c r="J1669" s="183">
        <f t="shared" si="25"/>
        <v>35.229999999999997</v>
      </c>
    </row>
    <row r="1670" spans="2:10" x14ac:dyDescent="0.25">
      <c r="B1670" s="179">
        <v>1642</v>
      </c>
      <c r="C1670" s="180">
        <v>34841935</v>
      </c>
      <c r="D1670" s="180" t="s">
        <v>1815</v>
      </c>
      <c r="E1670" s="180" t="s">
        <v>1386</v>
      </c>
      <c r="F1670" s="181">
        <v>43661</v>
      </c>
      <c r="G1670" s="181">
        <v>43702</v>
      </c>
      <c r="H1670" s="182">
        <v>77017</v>
      </c>
      <c r="I1670" s="183">
        <v>0.57999999999999996</v>
      </c>
      <c r="J1670" s="183">
        <f t="shared" si="25"/>
        <v>44.67</v>
      </c>
    </row>
    <row r="1671" spans="2:10" x14ac:dyDescent="0.25">
      <c r="B1671" s="179">
        <v>1643</v>
      </c>
      <c r="C1671" s="180">
        <v>34841949</v>
      </c>
      <c r="D1671" s="180" t="s">
        <v>1816</v>
      </c>
      <c r="E1671" s="180" t="s">
        <v>1379</v>
      </c>
      <c r="F1671" s="181">
        <v>43659</v>
      </c>
      <c r="G1671" s="181">
        <v>43737</v>
      </c>
      <c r="H1671" s="182">
        <v>422105</v>
      </c>
      <c r="I1671" s="183">
        <v>0.57999999999999996</v>
      </c>
      <c r="J1671" s="183">
        <f t="shared" si="25"/>
        <v>244.82</v>
      </c>
    </row>
    <row r="1672" spans="2:10" x14ac:dyDescent="0.25">
      <c r="B1672" s="179">
        <v>1644</v>
      </c>
      <c r="C1672" s="180">
        <v>34841949</v>
      </c>
      <c r="D1672" s="180" t="s">
        <v>1816</v>
      </c>
      <c r="E1672" s="180" t="s">
        <v>1380</v>
      </c>
      <c r="F1672" s="181">
        <v>43659</v>
      </c>
      <c r="G1672" s="181">
        <v>43737</v>
      </c>
      <c r="H1672" s="182">
        <v>104784</v>
      </c>
      <c r="I1672" s="183">
        <v>0.57999999999999996</v>
      </c>
      <c r="J1672" s="183">
        <f t="shared" si="25"/>
        <v>60.77</v>
      </c>
    </row>
    <row r="1673" spans="2:10" x14ac:dyDescent="0.25">
      <c r="B1673" s="179">
        <v>1645</v>
      </c>
      <c r="C1673" s="180">
        <v>34842368</v>
      </c>
      <c r="D1673" s="180" t="s">
        <v>1817</v>
      </c>
      <c r="E1673" s="180" t="s">
        <v>1379</v>
      </c>
      <c r="F1673" s="181">
        <v>43661</v>
      </c>
      <c r="G1673" s="181">
        <v>43716</v>
      </c>
      <c r="H1673" s="182">
        <v>254406</v>
      </c>
      <c r="I1673" s="183">
        <v>0.57999999999999996</v>
      </c>
      <c r="J1673" s="183">
        <f t="shared" si="25"/>
        <v>147.56</v>
      </c>
    </row>
    <row r="1674" spans="2:10" x14ac:dyDescent="0.25">
      <c r="B1674" s="179">
        <v>1646</v>
      </c>
      <c r="C1674" s="180">
        <v>34842368</v>
      </c>
      <c r="D1674" s="180" t="s">
        <v>1817</v>
      </c>
      <c r="E1674" s="180" t="s">
        <v>1380</v>
      </c>
      <c r="F1674" s="181">
        <v>43661</v>
      </c>
      <c r="G1674" s="181">
        <v>43716</v>
      </c>
      <c r="H1674" s="182">
        <v>53955</v>
      </c>
      <c r="I1674" s="183">
        <v>0.57999999999999996</v>
      </c>
      <c r="J1674" s="183">
        <f t="shared" si="25"/>
        <v>31.29</v>
      </c>
    </row>
    <row r="1675" spans="2:10" x14ac:dyDescent="0.25">
      <c r="B1675" s="179">
        <v>1647</v>
      </c>
      <c r="C1675" s="180">
        <v>34843405</v>
      </c>
      <c r="D1675" s="180" t="s">
        <v>1818</v>
      </c>
      <c r="E1675" s="180" t="s">
        <v>1371</v>
      </c>
      <c r="F1675" s="181">
        <v>43661</v>
      </c>
      <c r="G1675" s="181">
        <v>43677</v>
      </c>
      <c r="H1675" s="182">
        <v>27037</v>
      </c>
      <c r="I1675" s="183">
        <v>0.57999999999999996</v>
      </c>
      <c r="J1675" s="183">
        <f t="shared" si="25"/>
        <v>15.68</v>
      </c>
    </row>
    <row r="1676" spans="2:10" x14ac:dyDescent="0.25">
      <c r="B1676" s="179">
        <v>1648</v>
      </c>
      <c r="C1676" s="180">
        <v>34843405</v>
      </c>
      <c r="D1676" s="180" t="s">
        <v>1818</v>
      </c>
      <c r="E1676" s="180" t="s">
        <v>1372</v>
      </c>
      <c r="F1676" s="181">
        <v>43661</v>
      </c>
      <c r="G1676" s="181">
        <v>43677</v>
      </c>
      <c r="H1676" s="182">
        <v>218464</v>
      </c>
      <c r="I1676" s="183">
        <v>0.57999999999999996</v>
      </c>
      <c r="J1676" s="183">
        <f t="shared" si="25"/>
        <v>126.71</v>
      </c>
    </row>
    <row r="1677" spans="2:10" x14ac:dyDescent="0.25">
      <c r="B1677" s="179">
        <v>1649</v>
      </c>
      <c r="C1677" s="180">
        <v>34843424</v>
      </c>
      <c r="D1677" s="180" t="s">
        <v>1819</v>
      </c>
      <c r="E1677" s="180" t="s">
        <v>1371</v>
      </c>
      <c r="F1677" s="181">
        <v>43661</v>
      </c>
      <c r="G1677" s="181">
        <v>43738</v>
      </c>
      <c r="H1677" s="182">
        <v>865</v>
      </c>
      <c r="I1677" s="183">
        <v>0.57999999999999996</v>
      </c>
      <c r="J1677" s="183">
        <f t="shared" si="25"/>
        <v>0.5</v>
      </c>
    </row>
    <row r="1678" spans="2:10" x14ac:dyDescent="0.25">
      <c r="B1678" s="179">
        <v>1650</v>
      </c>
      <c r="C1678" s="180">
        <v>34843424</v>
      </c>
      <c r="D1678" s="180" t="s">
        <v>1819</v>
      </c>
      <c r="E1678" s="180" t="s">
        <v>1372</v>
      </c>
      <c r="F1678" s="181">
        <v>43661</v>
      </c>
      <c r="G1678" s="181">
        <v>43738</v>
      </c>
      <c r="H1678" s="182">
        <v>7497</v>
      </c>
      <c r="I1678" s="183">
        <v>0.57999999999999996</v>
      </c>
      <c r="J1678" s="183">
        <f t="shared" si="25"/>
        <v>4.3499999999999996</v>
      </c>
    </row>
    <row r="1679" spans="2:10" x14ac:dyDescent="0.25">
      <c r="B1679" s="179">
        <v>1651</v>
      </c>
      <c r="C1679" s="180">
        <v>34845221</v>
      </c>
      <c r="D1679" s="180" t="s">
        <v>1820</v>
      </c>
      <c r="E1679" s="180" t="s">
        <v>1379</v>
      </c>
      <c r="F1679" s="181">
        <v>43662</v>
      </c>
      <c r="G1679" s="181">
        <v>43708</v>
      </c>
      <c r="H1679" s="182">
        <v>114552</v>
      </c>
      <c r="I1679" s="183">
        <v>0.57999999999999996</v>
      </c>
      <c r="J1679" s="183">
        <f t="shared" si="25"/>
        <v>66.44</v>
      </c>
    </row>
    <row r="1680" spans="2:10" x14ac:dyDescent="0.25">
      <c r="B1680" s="179">
        <v>1652</v>
      </c>
      <c r="C1680" s="180">
        <v>34845221</v>
      </c>
      <c r="D1680" s="180" t="s">
        <v>1820</v>
      </c>
      <c r="E1680" s="180" t="s">
        <v>1380</v>
      </c>
      <c r="F1680" s="181">
        <v>43662</v>
      </c>
      <c r="G1680" s="181">
        <v>43708</v>
      </c>
      <c r="H1680" s="182">
        <v>20136</v>
      </c>
      <c r="I1680" s="183">
        <v>0.57999999999999996</v>
      </c>
      <c r="J1680" s="183">
        <f t="shared" si="25"/>
        <v>11.68</v>
      </c>
    </row>
    <row r="1681" spans="2:10" x14ac:dyDescent="0.25">
      <c r="B1681" s="179">
        <v>1653</v>
      </c>
      <c r="C1681" s="180">
        <v>34857583</v>
      </c>
      <c r="D1681" s="180" t="s">
        <v>1821</v>
      </c>
      <c r="E1681" s="180" t="s">
        <v>1374</v>
      </c>
      <c r="F1681" s="181">
        <v>43662</v>
      </c>
      <c r="G1681" s="181">
        <v>43677</v>
      </c>
      <c r="H1681" s="182">
        <v>604339</v>
      </c>
      <c r="I1681" s="183">
        <v>0.57999999999999996</v>
      </c>
      <c r="J1681" s="183">
        <f t="shared" si="25"/>
        <v>350.52</v>
      </c>
    </row>
    <row r="1682" spans="2:10" x14ac:dyDescent="0.25">
      <c r="B1682" s="179">
        <v>1654</v>
      </c>
      <c r="C1682" s="180">
        <v>34857583</v>
      </c>
      <c r="D1682" s="180" t="s">
        <v>1821</v>
      </c>
      <c r="E1682" s="180" t="s">
        <v>1376</v>
      </c>
      <c r="F1682" s="181">
        <v>43662</v>
      </c>
      <c r="G1682" s="181">
        <v>43677</v>
      </c>
      <c r="H1682" s="182">
        <v>292761</v>
      </c>
      <c r="I1682" s="183">
        <v>0.57999999999999996</v>
      </c>
      <c r="J1682" s="183">
        <f t="shared" si="25"/>
        <v>169.8</v>
      </c>
    </row>
    <row r="1683" spans="2:10" x14ac:dyDescent="0.25">
      <c r="B1683" s="179">
        <v>1655</v>
      </c>
      <c r="C1683" s="180">
        <v>34857583</v>
      </c>
      <c r="D1683" s="180" t="s">
        <v>1821</v>
      </c>
      <c r="E1683" s="180" t="s">
        <v>1379</v>
      </c>
      <c r="F1683" s="181">
        <v>43662</v>
      </c>
      <c r="G1683" s="181">
        <v>43677</v>
      </c>
      <c r="H1683" s="182">
        <v>425237</v>
      </c>
      <c r="I1683" s="183">
        <v>0.57999999999999996</v>
      </c>
      <c r="J1683" s="183">
        <f t="shared" si="25"/>
        <v>246.64</v>
      </c>
    </row>
    <row r="1684" spans="2:10" x14ac:dyDescent="0.25">
      <c r="B1684" s="179">
        <v>1656</v>
      </c>
      <c r="C1684" s="180">
        <v>34857583</v>
      </c>
      <c r="D1684" s="180" t="s">
        <v>1821</v>
      </c>
      <c r="E1684" s="180" t="s">
        <v>1381</v>
      </c>
      <c r="F1684" s="181">
        <v>43662</v>
      </c>
      <c r="G1684" s="181">
        <v>43677</v>
      </c>
      <c r="H1684" s="182">
        <v>100788</v>
      </c>
      <c r="I1684" s="183">
        <v>0.57999999999999996</v>
      </c>
      <c r="J1684" s="183">
        <f t="shared" si="25"/>
        <v>58.46</v>
      </c>
    </row>
    <row r="1685" spans="2:10" x14ac:dyDescent="0.25">
      <c r="B1685" s="179">
        <v>1657</v>
      </c>
      <c r="C1685" s="180">
        <v>34857583</v>
      </c>
      <c r="D1685" s="180" t="s">
        <v>1821</v>
      </c>
      <c r="E1685" s="180" t="s">
        <v>1385</v>
      </c>
      <c r="F1685" s="181">
        <v>43662</v>
      </c>
      <c r="G1685" s="181">
        <v>43677</v>
      </c>
      <c r="H1685" s="182">
        <v>250913</v>
      </c>
      <c r="I1685" s="183">
        <v>0.57999999999999996</v>
      </c>
      <c r="J1685" s="183">
        <f t="shared" si="25"/>
        <v>145.53</v>
      </c>
    </row>
    <row r="1686" spans="2:10" x14ac:dyDescent="0.25">
      <c r="B1686" s="179">
        <v>1658</v>
      </c>
      <c r="C1686" s="180">
        <v>34857583</v>
      </c>
      <c r="D1686" s="180" t="s">
        <v>1821</v>
      </c>
      <c r="E1686" s="180" t="s">
        <v>1386</v>
      </c>
      <c r="F1686" s="181">
        <v>43662</v>
      </c>
      <c r="G1686" s="181">
        <v>43677</v>
      </c>
      <c r="H1686" s="182">
        <v>853862</v>
      </c>
      <c r="I1686" s="183">
        <v>0.57999999999999996</v>
      </c>
      <c r="J1686" s="183">
        <f t="shared" si="25"/>
        <v>495.24</v>
      </c>
    </row>
    <row r="1687" spans="2:10" x14ac:dyDescent="0.25">
      <c r="B1687" s="179">
        <v>1659</v>
      </c>
      <c r="C1687" s="180">
        <v>34860520</v>
      </c>
      <c r="D1687" s="180" t="s">
        <v>1822</v>
      </c>
      <c r="E1687" s="180" t="s">
        <v>1374</v>
      </c>
      <c r="F1687" s="181">
        <v>43675</v>
      </c>
      <c r="G1687" s="181">
        <v>43688</v>
      </c>
      <c r="H1687" s="182">
        <v>17738</v>
      </c>
      <c r="I1687" s="183">
        <v>0.57999999999999996</v>
      </c>
      <c r="J1687" s="183">
        <f t="shared" si="25"/>
        <v>10.29</v>
      </c>
    </row>
    <row r="1688" spans="2:10" x14ac:dyDescent="0.25">
      <c r="B1688" s="179">
        <v>1660</v>
      </c>
      <c r="C1688" s="180">
        <v>34860520</v>
      </c>
      <c r="D1688" s="180" t="s">
        <v>1822</v>
      </c>
      <c r="E1688" s="180" t="s">
        <v>1376</v>
      </c>
      <c r="F1688" s="181">
        <v>43675</v>
      </c>
      <c r="G1688" s="181">
        <v>43688</v>
      </c>
      <c r="H1688" s="182">
        <v>10079</v>
      </c>
      <c r="I1688" s="183">
        <v>0.57999999999999996</v>
      </c>
      <c r="J1688" s="183">
        <f t="shared" si="25"/>
        <v>5.85</v>
      </c>
    </row>
    <row r="1689" spans="2:10" x14ac:dyDescent="0.25">
      <c r="B1689" s="179">
        <v>1661</v>
      </c>
      <c r="C1689" s="180">
        <v>34860520</v>
      </c>
      <c r="D1689" s="180" t="s">
        <v>1822</v>
      </c>
      <c r="E1689" s="180" t="s">
        <v>1379</v>
      </c>
      <c r="F1689" s="181">
        <v>43675</v>
      </c>
      <c r="G1689" s="181">
        <v>43688</v>
      </c>
      <c r="H1689" s="182">
        <v>14106</v>
      </c>
      <c r="I1689" s="183">
        <v>0.57999999999999996</v>
      </c>
      <c r="J1689" s="183">
        <f t="shared" si="25"/>
        <v>8.18</v>
      </c>
    </row>
    <row r="1690" spans="2:10" x14ac:dyDescent="0.25">
      <c r="B1690" s="179">
        <v>1662</v>
      </c>
      <c r="C1690" s="180">
        <v>34860520</v>
      </c>
      <c r="D1690" s="180" t="s">
        <v>1822</v>
      </c>
      <c r="E1690" s="180" t="s">
        <v>1386</v>
      </c>
      <c r="F1690" s="181">
        <v>43675</v>
      </c>
      <c r="G1690" s="181">
        <v>43688</v>
      </c>
      <c r="H1690" s="182">
        <v>57593</v>
      </c>
      <c r="I1690" s="183">
        <v>0.57999999999999996</v>
      </c>
      <c r="J1690" s="183">
        <f t="shared" si="25"/>
        <v>33.4</v>
      </c>
    </row>
    <row r="1691" spans="2:10" x14ac:dyDescent="0.25">
      <c r="B1691" s="179">
        <v>1663</v>
      </c>
      <c r="C1691" s="180">
        <v>34861950</v>
      </c>
      <c r="D1691" s="180" t="s">
        <v>1823</v>
      </c>
      <c r="E1691" s="180" t="s">
        <v>1374</v>
      </c>
      <c r="F1691" s="181">
        <v>43661</v>
      </c>
      <c r="G1691" s="181">
        <v>43769</v>
      </c>
      <c r="H1691" s="182">
        <v>331931</v>
      </c>
      <c r="I1691" s="183">
        <v>0.57999999999999996</v>
      </c>
      <c r="J1691" s="183">
        <f t="shared" si="25"/>
        <v>192.52</v>
      </c>
    </row>
    <row r="1692" spans="2:10" x14ac:dyDescent="0.25">
      <c r="B1692" s="179">
        <v>1664</v>
      </c>
      <c r="C1692" s="180">
        <v>34861950</v>
      </c>
      <c r="D1692" s="180" t="s">
        <v>1823</v>
      </c>
      <c r="E1692" s="180" t="s">
        <v>1376</v>
      </c>
      <c r="F1692" s="181">
        <v>43661</v>
      </c>
      <c r="G1692" s="181">
        <v>43769</v>
      </c>
      <c r="H1692" s="182">
        <v>97505</v>
      </c>
      <c r="I1692" s="183">
        <v>0.57999999999999996</v>
      </c>
      <c r="J1692" s="183">
        <f t="shared" ref="J1692:J1755" si="26">ROUND(H1692*(I1692/1000),2)</f>
        <v>56.55</v>
      </c>
    </row>
    <row r="1693" spans="2:10" x14ac:dyDescent="0.25">
      <c r="B1693" s="179">
        <v>1665</v>
      </c>
      <c r="C1693" s="180">
        <v>34861950</v>
      </c>
      <c r="D1693" s="180" t="s">
        <v>1823</v>
      </c>
      <c r="E1693" s="180" t="s">
        <v>1379</v>
      </c>
      <c r="F1693" s="181">
        <v>43661</v>
      </c>
      <c r="G1693" s="181">
        <v>43769</v>
      </c>
      <c r="H1693" s="182">
        <v>36151</v>
      </c>
      <c r="I1693" s="183">
        <v>0.57999999999999996</v>
      </c>
      <c r="J1693" s="183">
        <f t="shared" si="26"/>
        <v>20.97</v>
      </c>
    </row>
    <row r="1694" spans="2:10" x14ac:dyDescent="0.25">
      <c r="B1694" s="179">
        <v>1666</v>
      </c>
      <c r="C1694" s="180">
        <v>34861950</v>
      </c>
      <c r="D1694" s="180" t="s">
        <v>1823</v>
      </c>
      <c r="E1694" s="180" t="s">
        <v>1371</v>
      </c>
      <c r="F1694" s="181">
        <v>43661</v>
      </c>
      <c r="G1694" s="181">
        <v>43769</v>
      </c>
      <c r="H1694" s="182">
        <v>595</v>
      </c>
      <c r="I1694" s="183">
        <v>0.57999999999999996</v>
      </c>
      <c r="J1694" s="183">
        <f t="shared" si="26"/>
        <v>0.35</v>
      </c>
    </row>
    <row r="1695" spans="2:10" x14ac:dyDescent="0.25">
      <c r="B1695" s="179">
        <v>1667</v>
      </c>
      <c r="C1695" s="180">
        <v>34861950</v>
      </c>
      <c r="D1695" s="180" t="s">
        <v>1823</v>
      </c>
      <c r="E1695" s="180" t="s">
        <v>1372</v>
      </c>
      <c r="F1695" s="181">
        <v>43661</v>
      </c>
      <c r="G1695" s="181">
        <v>43769</v>
      </c>
      <c r="H1695" s="182">
        <v>4899</v>
      </c>
      <c r="I1695" s="183">
        <v>0.57999999999999996</v>
      </c>
      <c r="J1695" s="183">
        <f t="shared" si="26"/>
        <v>2.84</v>
      </c>
    </row>
    <row r="1696" spans="2:10" x14ac:dyDescent="0.25">
      <c r="B1696" s="179">
        <v>1668</v>
      </c>
      <c r="C1696" s="180">
        <v>34865988</v>
      </c>
      <c r="D1696" s="180" t="s">
        <v>1824</v>
      </c>
      <c r="E1696" s="180" t="s">
        <v>1379</v>
      </c>
      <c r="F1696" s="181">
        <v>43661</v>
      </c>
      <c r="G1696" s="181">
        <v>43715</v>
      </c>
      <c r="H1696" s="182">
        <v>485954</v>
      </c>
      <c r="I1696" s="183">
        <v>0.57999999999999996</v>
      </c>
      <c r="J1696" s="183">
        <f t="shared" si="26"/>
        <v>281.85000000000002</v>
      </c>
    </row>
    <row r="1697" spans="2:10" x14ac:dyDescent="0.25">
      <c r="B1697" s="179">
        <v>1669</v>
      </c>
      <c r="C1697" s="180">
        <v>34865988</v>
      </c>
      <c r="D1697" s="180" t="s">
        <v>1824</v>
      </c>
      <c r="E1697" s="180" t="s">
        <v>1380</v>
      </c>
      <c r="F1697" s="181">
        <v>43661</v>
      </c>
      <c r="G1697" s="181">
        <v>43715</v>
      </c>
      <c r="H1697" s="182">
        <v>75445</v>
      </c>
      <c r="I1697" s="183">
        <v>0.57999999999999996</v>
      </c>
      <c r="J1697" s="183">
        <f t="shared" si="26"/>
        <v>43.76</v>
      </c>
    </row>
    <row r="1698" spans="2:10" x14ac:dyDescent="0.25">
      <c r="B1698" s="179">
        <v>1670</v>
      </c>
      <c r="C1698" s="180">
        <v>34868470</v>
      </c>
      <c r="D1698" s="180" t="s">
        <v>1825</v>
      </c>
      <c r="E1698" s="180" t="s">
        <v>1374</v>
      </c>
      <c r="F1698" s="181">
        <v>43661</v>
      </c>
      <c r="G1698" s="181">
        <v>43715</v>
      </c>
      <c r="H1698" s="182">
        <v>409643</v>
      </c>
      <c r="I1698" s="183">
        <v>0.57999999999999996</v>
      </c>
      <c r="J1698" s="183">
        <f t="shared" si="26"/>
        <v>237.59</v>
      </c>
    </row>
    <row r="1699" spans="2:10" x14ac:dyDescent="0.25">
      <c r="B1699" s="179">
        <v>1671</v>
      </c>
      <c r="C1699" s="180">
        <v>34868470</v>
      </c>
      <c r="D1699" s="180" t="s">
        <v>1825</v>
      </c>
      <c r="E1699" s="180" t="s">
        <v>1376</v>
      </c>
      <c r="F1699" s="181">
        <v>43661</v>
      </c>
      <c r="G1699" s="181">
        <v>43715</v>
      </c>
      <c r="H1699" s="182">
        <v>102083</v>
      </c>
      <c r="I1699" s="183">
        <v>0.57999999999999996</v>
      </c>
      <c r="J1699" s="183">
        <f t="shared" si="26"/>
        <v>59.21</v>
      </c>
    </row>
    <row r="1700" spans="2:10" x14ac:dyDescent="0.25">
      <c r="B1700" s="179">
        <v>1672</v>
      </c>
      <c r="C1700" s="180">
        <v>34868470</v>
      </c>
      <c r="D1700" s="180" t="s">
        <v>1825</v>
      </c>
      <c r="E1700" s="180" t="s">
        <v>1386</v>
      </c>
      <c r="F1700" s="181">
        <v>43661</v>
      </c>
      <c r="G1700" s="181">
        <v>43715</v>
      </c>
      <c r="H1700" s="182">
        <v>472935</v>
      </c>
      <c r="I1700" s="183">
        <v>0.57999999999999996</v>
      </c>
      <c r="J1700" s="183">
        <f t="shared" si="26"/>
        <v>274.3</v>
      </c>
    </row>
    <row r="1701" spans="2:10" x14ac:dyDescent="0.25">
      <c r="B1701" s="179">
        <v>1673</v>
      </c>
      <c r="C1701" s="180">
        <v>34874953</v>
      </c>
      <c r="D1701" s="180" t="s">
        <v>1826</v>
      </c>
      <c r="E1701" s="180" t="s">
        <v>1379</v>
      </c>
      <c r="F1701" s="181">
        <v>43661</v>
      </c>
      <c r="G1701" s="181">
        <v>43688</v>
      </c>
      <c r="H1701" s="182">
        <v>210839</v>
      </c>
      <c r="I1701" s="183">
        <v>0.57999999999999996</v>
      </c>
      <c r="J1701" s="183">
        <f t="shared" si="26"/>
        <v>122.29</v>
      </c>
    </row>
    <row r="1702" spans="2:10" x14ac:dyDescent="0.25">
      <c r="B1702" s="179">
        <v>1674</v>
      </c>
      <c r="C1702" s="180">
        <v>34874953</v>
      </c>
      <c r="D1702" s="180" t="s">
        <v>1826</v>
      </c>
      <c r="E1702" s="180" t="s">
        <v>1385</v>
      </c>
      <c r="F1702" s="181">
        <v>43661</v>
      </c>
      <c r="G1702" s="181">
        <v>43688</v>
      </c>
      <c r="H1702" s="182">
        <v>178929</v>
      </c>
      <c r="I1702" s="183">
        <v>0.57999999999999996</v>
      </c>
      <c r="J1702" s="183">
        <f t="shared" si="26"/>
        <v>103.78</v>
      </c>
    </row>
    <row r="1703" spans="2:10" x14ac:dyDescent="0.25">
      <c r="B1703" s="179">
        <v>1675</v>
      </c>
      <c r="C1703" s="180">
        <v>34878224</v>
      </c>
      <c r="D1703" s="180" t="s">
        <v>1827</v>
      </c>
      <c r="E1703" s="180" t="s">
        <v>1374</v>
      </c>
      <c r="F1703" s="181">
        <v>43663</v>
      </c>
      <c r="G1703" s="181">
        <v>43677</v>
      </c>
      <c r="H1703" s="182">
        <v>2621195</v>
      </c>
      <c r="I1703" s="183">
        <v>0.57999999999999996</v>
      </c>
      <c r="J1703" s="183">
        <f t="shared" si="26"/>
        <v>1520.29</v>
      </c>
    </row>
    <row r="1704" spans="2:10" x14ac:dyDescent="0.25">
      <c r="B1704" s="179">
        <v>1676</v>
      </c>
      <c r="C1704" s="180">
        <v>34880066</v>
      </c>
      <c r="D1704" s="180" t="s">
        <v>1828</v>
      </c>
      <c r="E1704" s="180" t="s">
        <v>1376</v>
      </c>
      <c r="F1704" s="181">
        <v>43662</v>
      </c>
      <c r="G1704" s="181">
        <v>43688</v>
      </c>
      <c r="H1704" s="182">
        <v>253275</v>
      </c>
      <c r="I1704" s="183">
        <v>0.57999999999999996</v>
      </c>
      <c r="J1704" s="183">
        <f t="shared" si="26"/>
        <v>146.9</v>
      </c>
    </row>
    <row r="1705" spans="2:10" x14ac:dyDescent="0.25">
      <c r="B1705" s="179">
        <v>1677</v>
      </c>
      <c r="C1705" s="180">
        <v>34889021</v>
      </c>
      <c r="D1705" s="180" t="s">
        <v>1829</v>
      </c>
      <c r="E1705" s="180" t="s">
        <v>1379</v>
      </c>
      <c r="F1705" s="181">
        <v>43664</v>
      </c>
      <c r="G1705" s="181">
        <v>43695</v>
      </c>
      <c r="H1705" s="182">
        <v>334027</v>
      </c>
      <c r="I1705" s="183">
        <v>0.57999999999999996</v>
      </c>
      <c r="J1705" s="183">
        <f t="shared" si="26"/>
        <v>193.74</v>
      </c>
    </row>
    <row r="1706" spans="2:10" x14ac:dyDescent="0.25">
      <c r="B1706" s="179">
        <v>1678</v>
      </c>
      <c r="C1706" s="180">
        <v>34889298</v>
      </c>
      <c r="D1706" s="180" t="s">
        <v>1830</v>
      </c>
      <c r="E1706" s="180" t="s">
        <v>1374</v>
      </c>
      <c r="F1706" s="181">
        <v>43662</v>
      </c>
      <c r="G1706" s="181">
        <v>43695</v>
      </c>
      <c r="H1706" s="182">
        <v>540819</v>
      </c>
      <c r="I1706" s="183">
        <v>0.57999999999999996</v>
      </c>
      <c r="J1706" s="183">
        <f t="shared" si="26"/>
        <v>313.68</v>
      </c>
    </row>
    <row r="1707" spans="2:10" x14ac:dyDescent="0.25">
      <c r="B1707" s="179">
        <v>1679</v>
      </c>
      <c r="C1707" s="180">
        <v>34891029</v>
      </c>
      <c r="D1707" s="180" t="s">
        <v>1831</v>
      </c>
      <c r="E1707" s="180" t="s">
        <v>1374</v>
      </c>
      <c r="F1707" s="181">
        <v>43662</v>
      </c>
      <c r="G1707" s="181">
        <v>43730</v>
      </c>
      <c r="H1707" s="182">
        <v>30207</v>
      </c>
      <c r="I1707" s="183">
        <v>0.57999999999999996</v>
      </c>
      <c r="J1707" s="183">
        <f t="shared" si="26"/>
        <v>17.52</v>
      </c>
    </row>
    <row r="1708" spans="2:10" x14ac:dyDescent="0.25">
      <c r="B1708" s="179">
        <v>1680</v>
      </c>
      <c r="C1708" s="180">
        <v>34891029</v>
      </c>
      <c r="D1708" s="180" t="s">
        <v>1831</v>
      </c>
      <c r="E1708" s="180" t="s">
        <v>1376</v>
      </c>
      <c r="F1708" s="181">
        <v>43662</v>
      </c>
      <c r="G1708" s="181">
        <v>43730</v>
      </c>
      <c r="H1708" s="182">
        <v>21172</v>
      </c>
      <c r="I1708" s="183">
        <v>0.57999999999999996</v>
      </c>
      <c r="J1708" s="183">
        <f t="shared" si="26"/>
        <v>12.28</v>
      </c>
    </row>
    <row r="1709" spans="2:10" x14ac:dyDescent="0.25">
      <c r="B1709" s="179">
        <v>1681</v>
      </c>
      <c r="C1709" s="180">
        <v>34891029</v>
      </c>
      <c r="D1709" s="180" t="s">
        <v>1831</v>
      </c>
      <c r="E1709" s="180" t="s">
        <v>1379</v>
      </c>
      <c r="F1709" s="181">
        <v>43662</v>
      </c>
      <c r="G1709" s="181">
        <v>43730</v>
      </c>
      <c r="H1709" s="182">
        <v>13124</v>
      </c>
      <c r="I1709" s="183">
        <v>0.57999999999999996</v>
      </c>
      <c r="J1709" s="183">
        <f t="shared" si="26"/>
        <v>7.61</v>
      </c>
    </row>
    <row r="1710" spans="2:10" x14ac:dyDescent="0.25">
      <c r="B1710" s="179">
        <v>1682</v>
      </c>
      <c r="C1710" s="180">
        <v>34891029</v>
      </c>
      <c r="D1710" s="180" t="s">
        <v>1831</v>
      </c>
      <c r="E1710" s="180" t="s">
        <v>1386</v>
      </c>
      <c r="F1710" s="181">
        <v>43662</v>
      </c>
      <c r="G1710" s="181">
        <v>43730</v>
      </c>
      <c r="H1710" s="182">
        <v>84608</v>
      </c>
      <c r="I1710" s="183">
        <v>0.57999999999999996</v>
      </c>
      <c r="J1710" s="183">
        <f t="shared" si="26"/>
        <v>49.07</v>
      </c>
    </row>
    <row r="1711" spans="2:10" x14ac:dyDescent="0.25">
      <c r="B1711" s="179">
        <v>1683</v>
      </c>
      <c r="C1711" s="180">
        <v>34895019</v>
      </c>
      <c r="D1711" s="180" t="s">
        <v>1832</v>
      </c>
      <c r="E1711" s="180" t="s">
        <v>1374</v>
      </c>
      <c r="F1711" s="181">
        <v>43662</v>
      </c>
      <c r="G1711" s="181">
        <v>43667</v>
      </c>
      <c r="H1711" s="182">
        <v>101378</v>
      </c>
      <c r="I1711" s="183">
        <v>0.57999999999999996</v>
      </c>
      <c r="J1711" s="183">
        <f t="shared" si="26"/>
        <v>58.8</v>
      </c>
    </row>
    <row r="1712" spans="2:10" x14ac:dyDescent="0.25">
      <c r="B1712" s="179">
        <v>1684</v>
      </c>
      <c r="C1712" s="180">
        <v>34895019</v>
      </c>
      <c r="D1712" s="180" t="s">
        <v>1832</v>
      </c>
      <c r="E1712" s="180" t="s">
        <v>1386</v>
      </c>
      <c r="F1712" s="181">
        <v>43662</v>
      </c>
      <c r="G1712" s="181">
        <v>43667</v>
      </c>
      <c r="H1712" s="182">
        <v>123728</v>
      </c>
      <c r="I1712" s="183">
        <v>0.57999999999999996</v>
      </c>
      <c r="J1712" s="183">
        <f t="shared" si="26"/>
        <v>71.760000000000005</v>
      </c>
    </row>
    <row r="1713" spans="2:10" x14ac:dyDescent="0.25">
      <c r="B1713" s="179">
        <v>1685</v>
      </c>
      <c r="C1713" s="180">
        <v>34896692</v>
      </c>
      <c r="D1713" s="180" t="s">
        <v>1833</v>
      </c>
      <c r="E1713" s="180" t="s">
        <v>1376</v>
      </c>
      <c r="F1713" s="181">
        <v>43662</v>
      </c>
      <c r="G1713" s="181">
        <v>43737</v>
      </c>
      <c r="H1713" s="182">
        <v>382126</v>
      </c>
      <c r="I1713" s="183">
        <v>0.57999999999999996</v>
      </c>
      <c r="J1713" s="183">
        <f t="shared" si="26"/>
        <v>221.63</v>
      </c>
    </row>
    <row r="1714" spans="2:10" x14ac:dyDescent="0.25">
      <c r="B1714" s="179">
        <v>1686</v>
      </c>
      <c r="C1714" s="180">
        <v>34897054</v>
      </c>
      <c r="D1714" s="180" t="s">
        <v>1834</v>
      </c>
      <c r="E1714" s="180" t="s">
        <v>1379</v>
      </c>
      <c r="F1714" s="181">
        <v>43664</v>
      </c>
      <c r="G1714" s="181">
        <v>43738</v>
      </c>
      <c r="H1714" s="182">
        <v>98777</v>
      </c>
      <c r="I1714" s="183">
        <v>0.57999999999999996</v>
      </c>
      <c r="J1714" s="183">
        <f t="shared" si="26"/>
        <v>57.29</v>
      </c>
    </row>
    <row r="1715" spans="2:10" x14ac:dyDescent="0.25">
      <c r="B1715" s="179">
        <v>1687</v>
      </c>
      <c r="C1715" s="180">
        <v>34897054</v>
      </c>
      <c r="D1715" s="180" t="s">
        <v>1834</v>
      </c>
      <c r="E1715" s="180" t="s">
        <v>1380</v>
      </c>
      <c r="F1715" s="181">
        <v>43664</v>
      </c>
      <c r="G1715" s="181">
        <v>43738</v>
      </c>
      <c r="H1715" s="182">
        <v>19942</v>
      </c>
      <c r="I1715" s="183">
        <v>0.57999999999999996</v>
      </c>
      <c r="J1715" s="183">
        <f t="shared" si="26"/>
        <v>11.57</v>
      </c>
    </row>
    <row r="1716" spans="2:10" x14ac:dyDescent="0.25">
      <c r="B1716" s="179">
        <v>1688</v>
      </c>
      <c r="C1716" s="180">
        <v>34903256</v>
      </c>
      <c r="D1716" s="180" t="s">
        <v>1835</v>
      </c>
      <c r="E1716" s="180" t="s">
        <v>1379</v>
      </c>
      <c r="F1716" s="181">
        <v>43664</v>
      </c>
      <c r="G1716" s="181">
        <v>43737</v>
      </c>
      <c r="H1716" s="182">
        <v>206800</v>
      </c>
      <c r="I1716" s="183">
        <v>0.57999999999999996</v>
      </c>
      <c r="J1716" s="183">
        <f t="shared" si="26"/>
        <v>119.94</v>
      </c>
    </row>
    <row r="1717" spans="2:10" x14ac:dyDescent="0.25">
      <c r="B1717" s="179">
        <v>1689</v>
      </c>
      <c r="C1717" s="180">
        <v>34903256</v>
      </c>
      <c r="D1717" s="180" t="s">
        <v>1835</v>
      </c>
      <c r="E1717" s="180" t="s">
        <v>1380</v>
      </c>
      <c r="F1717" s="181">
        <v>43664</v>
      </c>
      <c r="G1717" s="181">
        <v>43737</v>
      </c>
      <c r="H1717" s="182">
        <v>51699</v>
      </c>
      <c r="I1717" s="183">
        <v>0.57999999999999996</v>
      </c>
      <c r="J1717" s="183">
        <f t="shared" si="26"/>
        <v>29.99</v>
      </c>
    </row>
    <row r="1718" spans="2:10" x14ac:dyDescent="0.25">
      <c r="B1718" s="179">
        <v>1690</v>
      </c>
      <c r="C1718" s="180">
        <v>34903668</v>
      </c>
      <c r="D1718" s="180" t="s">
        <v>1836</v>
      </c>
      <c r="E1718" s="180" t="s">
        <v>1374</v>
      </c>
      <c r="F1718" s="181">
        <v>43662</v>
      </c>
      <c r="G1718" s="181">
        <v>43730</v>
      </c>
      <c r="H1718" s="182">
        <v>41868</v>
      </c>
      <c r="I1718" s="183">
        <v>0.57999999999999996</v>
      </c>
      <c r="J1718" s="183">
        <f t="shared" si="26"/>
        <v>24.28</v>
      </c>
    </row>
    <row r="1719" spans="2:10" x14ac:dyDescent="0.25">
      <c r="B1719" s="179">
        <v>1691</v>
      </c>
      <c r="C1719" s="180">
        <v>34903668</v>
      </c>
      <c r="D1719" s="180" t="s">
        <v>1836</v>
      </c>
      <c r="E1719" s="180" t="s">
        <v>1376</v>
      </c>
      <c r="F1719" s="181">
        <v>43662</v>
      </c>
      <c r="G1719" s="181">
        <v>43730</v>
      </c>
      <c r="H1719" s="182">
        <v>28345</v>
      </c>
      <c r="I1719" s="183">
        <v>0.57999999999999996</v>
      </c>
      <c r="J1719" s="183">
        <f t="shared" si="26"/>
        <v>16.440000000000001</v>
      </c>
    </row>
    <row r="1720" spans="2:10" x14ac:dyDescent="0.25">
      <c r="B1720" s="179">
        <v>1692</v>
      </c>
      <c r="C1720" s="180">
        <v>34903668</v>
      </c>
      <c r="D1720" s="180" t="s">
        <v>1836</v>
      </c>
      <c r="E1720" s="180" t="s">
        <v>1379</v>
      </c>
      <c r="F1720" s="181">
        <v>43662</v>
      </c>
      <c r="G1720" s="181">
        <v>43730</v>
      </c>
      <c r="H1720" s="182">
        <v>22996</v>
      </c>
      <c r="I1720" s="183">
        <v>0.57999999999999996</v>
      </c>
      <c r="J1720" s="183">
        <f t="shared" si="26"/>
        <v>13.34</v>
      </c>
    </row>
    <row r="1721" spans="2:10" x14ac:dyDescent="0.25">
      <c r="B1721" s="179">
        <v>1693</v>
      </c>
      <c r="C1721" s="180">
        <v>34903668</v>
      </c>
      <c r="D1721" s="180" t="s">
        <v>1836</v>
      </c>
      <c r="E1721" s="180" t="s">
        <v>1386</v>
      </c>
      <c r="F1721" s="181">
        <v>43662</v>
      </c>
      <c r="G1721" s="181">
        <v>43730</v>
      </c>
      <c r="H1721" s="182">
        <v>117677</v>
      </c>
      <c r="I1721" s="183">
        <v>0.57999999999999996</v>
      </c>
      <c r="J1721" s="183">
        <f t="shared" si="26"/>
        <v>68.25</v>
      </c>
    </row>
    <row r="1722" spans="2:10" x14ac:dyDescent="0.25">
      <c r="B1722" s="179">
        <v>1694</v>
      </c>
      <c r="C1722" s="180">
        <v>34904397</v>
      </c>
      <c r="D1722" s="180" t="s">
        <v>1837</v>
      </c>
      <c r="E1722" s="180" t="s">
        <v>1374</v>
      </c>
      <c r="F1722" s="181">
        <v>43662</v>
      </c>
      <c r="G1722" s="181">
        <v>43737</v>
      </c>
      <c r="H1722" s="182">
        <v>559429</v>
      </c>
      <c r="I1722" s="183">
        <v>0.57999999999999996</v>
      </c>
      <c r="J1722" s="183">
        <f t="shared" si="26"/>
        <v>324.47000000000003</v>
      </c>
    </row>
    <row r="1723" spans="2:10" x14ac:dyDescent="0.25">
      <c r="B1723" s="179">
        <v>1695</v>
      </c>
      <c r="C1723" s="180">
        <v>34906855</v>
      </c>
      <c r="D1723" s="180" t="s">
        <v>1838</v>
      </c>
      <c r="E1723" s="180" t="s">
        <v>1379</v>
      </c>
      <c r="F1723" s="181">
        <v>43663</v>
      </c>
      <c r="G1723" s="181">
        <v>43709</v>
      </c>
      <c r="H1723" s="182">
        <v>362959</v>
      </c>
      <c r="I1723" s="183">
        <v>0.57999999999999996</v>
      </c>
      <c r="J1723" s="183">
        <f t="shared" si="26"/>
        <v>210.52</v>
      </c>
    </row>
    <row r="1724" spans="2:10" x14ac:dyDescent="0.25">
      <c r="B1724" s="179">
        <v>1696</v>
      </c>
      <c r="C1724" s="180">
        <v>34906855</v>
      </c>
      <c r="D1724" s="180" t="s">
        <v>1838</v>
      </c>
      <c r="E1724" s="180" t="s">
        <v>1380</v>
      </c>
      <c r="F1724" s="181">
        <v>43663</v>
      </c>
      <c r="G1724" s="181">
        <v>43709</v>
      </c>
      <c r="H1724" s="182">
        <v>87121</v>
      </c>
      <c r="I1724" s="183">
        <v>0.57999999999999996</v>
      </c>
      <c r="J1724" s="183">
        <f t="shared" si="26"/>
        <v>50.53</v>
      </c>
    </row>
    <row r="1725" spans="2:10" x14ac:dyDescent="0.25">
      <c r="B1725" s="179">
        <v>1697</v>
      </c>
      <c r="C1725" s="180">
        <v>34909678</v>
      </c>
      <c r="D1725" s="180" t="s">
        <v>1839</v>
      </c>
      <c r="E1725" s="180" t="s">
        <v>1374</v>
      </c>
      <c r="F1725" s="181">
        <v>43675</v>
      </c>
      <c r="G1725" s="181">
        <v>43730</v>
      </c>
      <c r="H1725" s="182">
        <v>25854</v>
      </c>
      <c r="I1725" s="183">
        <v>0.57999999999999996</v>
      </c>
      <c r="J1725" s="183">
        <f t="shared" si="26"/>
        <v>15</v>
      </c>
    </row>
    <row r="1726" spans="2:10" x14ac:dyDescent="0.25">
      <c r="B1726" s="179">
        <v>1698</v>
      </c>
      <c r="C1726" s="180">
        <v>34909678</v>
      </c>
      <c r="D1726" s="180" t="s">
        <v>1839</v>
      </c>
      <c r="E1726" s="180" t="s">
        <v>1376</v>
      </c>
      <c r="F1726" s="181">
        <v>43675</v>
      </c>
      <c r="G1726" s="181">
        <v>43730</v>
      </c>
      <c r="H1726" s="182">
        <v>17580</v>
      </c>
      <c r="I1726" s="183">
        <v>0.57999999999999996</v>
      </c>
      <c r="J1726" s="183">
        <f t="shared" si="26"/>
        <v>10.199999999999999</v>
      </c>
    </row>
    <row r="1727" spans="2:10" x14ac:dyDescent="0.25">
      <c r="B1727" s="179">
        <v>1699</v>
      </c>
      <c r="C1727" s="180">
        <v>34909678</v>
      </c>
      <c r="D1727" s="180" t="s">
        <v>1839</v>
      </c>
      <c r="E1727" s="180" t="s">
        <v>1379</v>
      </c>
      <c r="F1727" s="181">
        <v>43675</v>
      </c>
      <c r="G1727" s="181">
        <v>43730</v>
      </c>
      <c r="H1727" s="182">
        <v>22980</v>
      </c>
      <c r="I1727" s="183">
        <v>0.57999999999999996</v>
      </c>
      <c r="J1727" s="183">
        <f t="shared" si="26"/>
        <v>13.33</v>
      </c>
    </row>
    <row r="1728" spans="2:10" x14ac:dyDescent="0.25">
      <c r="B1728" s="179">
        <v>1700</v>
      </c>
      <c r="C1728" s="180">
        <v>34909678</v>
      </c>
      <c r="D1728" s="180" t="s">
        <v>1839</v>
      </c>
      <c r="E1728" s="180" t="s">
        <v>1386</v>
      </c>
      <c r="F1728" s="181">
        <v>43675</v>
      </c>
      <c r="G1728" s="181">
        <v>43730</v>
      </c>
      <c r="H1728" s="182">
        <v>84184</v>
      </c>
      <c r="I1728" s="183">
        <v>0.57999999999999996</v>
      </c>
      <c r="J1728" s="183">
        <f t="shared" si="26"/>
        <v>48.83</v>
      </c>
    </row>
    <row r="1729" spans="2:10" x14ac:dyDescent="0.25">
      <c r="B1729" s="179">
        <v>1701</v>
      </c>
      <c r="C1729" s="180">
        <v>34916996</v>
      </c>
      <c r="D1729" s="180" t="s">
        <v>1840</v>
      </c>
      <c r="E1729" s="180" t="s">
        <v>1374</v>
      </c>
      <c r="F1729" s="181">
        <v>43664</v>
      </c>
      <c r="G1729" s="181">
        <v>43738</v>
      </c>
      <c r="H1729" s="182">
        <v>224881</v>
      </c>
      <c r="I1729" s="183">
        <v>0.57999999999999996</v>
      </c>
      <c r="J1729" s="183">
        <f t="shared" si="26"/>
        <v>130.43</v>
      </c>
    </row>
    <row r="1730" spans="2:10" x14ac:dyDescent="0.25">
      <c r="B1730" s="179">
        <v>1702</v>
      </c>
      <c r="C1730" s="180">
        <v>34916996</v>
      </c>
      <c r="D1730" s="180" t="s">
        <v>1840</v>
      </c>
      <c r="E1730" s="180" t="s">
        <v>1383</v>
      </c>
      <c r="F1730" s="181">
        <v>43664</v>
      </c>
      <c r="G1730" s="181">
        <v>43738</v>
      </c>
      <c r="H1730" s="182">
        <v>7222</v>
      </c>
      <c r="I1730" s="183">
        <v>0.57999999999999996</v>
      </c>
      <c r="J1730" s="183">
        <f t="shared" si="26"/>
        <v>4.1900000000000004</v>
      </c>
    </row>
    <row r="1731" spans="2:10" x14ac:dyDescent="0.25">
      <c r="B1731" s="179">
        <v>1703</v>
      </c>
      <c r="C1731" s="180">
        <v>34916996</v>
      </c>
      <c r="D1731" s="180" t="s">
        <v>1840</v>
      </c>
      <c r="E1731" s="180" t="s">
        <v>1376</v>
      </c>
      <c r="F1731" s="181">
        <v>43664</v>
      </c>
      <c r="G1731" s="181">
        <v>43738</v>
      </c>
      <c r="H1731" s="182">
        <v>48218</v>
      </c>
      <c r="I1731" s="183">
        <v>0.57999999999999996</v>
      </c>
      <c r="J1731" s="183">
        <f t="shared" si="26"/>
        <v>27.97</v>
      </c>
    </row>
    <row r="1732" spans="2:10" x14ac:dyDescent="0.25">
      <c r="B1732" s="179">
        <v>1704</v>
      </c>
      <c r="C1732" s="180">
        <v>34916996</v>
      </c>
      <c r="D1732" s="180" t="s">
        <v>1840</v>
      </c>
      <c r="E1732" s="180" t="s">
        <v>1378</v>
      </c>
      <c r="F1732" s="181">
        <v>43664</v>
      </c>
      <c r="G1732" s="181">
        <v>43738</v>
      </c>
      <c r="H1732" s="182">
        <v>396</v>
      </c>
      <c r="I1732" s="183">
        <v>0.57999999999999996</v>
      </c>
      <c r="J1732" s="183">
        <f t="shared" si="26"/>
        <v>0.23</v>
      </c>
    </row>
    <row r="1733" spans="2:10" x14ac:dyDescent="0.25">
      <c r="B1733" s="179">
        <v>1705</v>
      </c>
      <c r="C1733" s="180">
        <v>34916996</v>
      </c>
      <c r="D1733" s="180" t="s">
        <v>1840</v>
      </c>
      <c r="E1733" s="180" t="s">
        <v>1379</v>
      </c>
      <c r="F1733" s="181">
        <v>43664</v>
      </c>
      <c r="G1733" s="181">
        <v>43738</v>
      </c>
      <c r="H1733" s="182">
        <v>25662</v>
      </c>
      <c r="I1733" s="183">
        <v>0.57999999999999996</v>
      </c>
      <c r="J1733" s="183">
        <f t="shared" si="26"/>
        <v>14.88</v>
      </c>
    </row>
    <row r="1734" spans="2:10" x14ac:dyDescent="0.25">
      <c r="B1734" s="179">
        <v>1706</v>
      </c>
      <c r="C1734" s="180">
        <v>34916996</v>
      </c>
      <c r="D1734" s="180" t="s">
        <v>1840</v>
      </c>
      <c r="E1734" s="180" t="s">
        <v>1380</v>
      </c>
      <c r="F1734" s="181">
        <v>43664</v>
      </c>
      <c r="G1734" s="181">
        <v>43738</v>
      </c>
      <c r="H1734" s="182">
        <v>2199</v>
      </c>
      <c r="I1734" s="183">
        <v>0.57999999999999996</v>
      </c>
      <c r="J1734" s="183">
        <f t="shared" si="26"/>
        <v>1.28</v>
      </c>
    </row>
    <row r="1735" spans="2:10" x14ac:dyDescent="0.25">
      <c r="B1735" s="179">
        <v>1707</v>
      </c>
      <c r="C1735" s="180">
        <v>34916996</v>
      </c>
      <c r="D1735" s="180" t="s">
        <v>1840</v>
      </c>
      <c r="E1735" s="180" t="s">
        <v>1371</v>
      </c>
      <c r="F1735" s="181">
        <v>43664</v>
      </c>
      <c r="G1735" s="181">
        <v>43738</v>
      </c>
      <c r="H1735" s="182">
        <v>2113</v>
      </c>
      <c r="I1735" s="183">
        <v>0.57999999999999996</v>
      </c>
      <c r="J1735" s="183">
        <f t="shared" si="26"/>
        <v>1.23</v>
      </c>
    </row>
    <row r="1736" spans="2:10" x14ac:dyDescent="0.25">
      <c r="B1736" s="179">
        <v>1708</v>
      </c>
      <c r="C1736" s="180">
        <v>34916996</v>
      </c>
      <c r="D1736" s="180" t="s">
        <v>1840</v>
      </c>
      <c r="E1736" s="180" t="s">
        <v>1381</v>
      </c>
      <c r="F1736" s="181">
        <v>43664</v>
      </c>
      <c r="G1736" s="181">
        <v>43738</v>
      </c>
      <c r="H1736" s="182">
        <v>42579</v>
      </c>
      <c r="I1736" s="183">
        <v>0.57999999999999996</v>
      </c>
      <c r="J1736" s="183">
        <f t="shared" si="26"/>
        <v>24.7</v>
      </c>
    </row>
    <row r="1737" spans="2:10" x14ac:dyDescent="0.25">
      <c r="B1737" s="179">
        <v>1709</v>
      </c>
      <c r="C1737" s="180">
        <v>34916996</v>
      </c>
      <c r="D1737" s="180" t="s">
        <v>1840</v>
      </c>
      <c r="E1737" s="180" t="s">
        <v>1385</v>
      </c>
      <c r="F1737" s="181">
        <v>43664</v>
      </c>
      <c r="G1737" s="181">
        <v>43738</v>
      </c>
      <c r="H1737" s="182">
        <v>177527</v>
      </c>
      <c r="I1737" s="183">
        <v>0.57999999999999996</v>
      </c>
      <c r="J1737" s="183">
        <f t="shared" si="26"/>
        <v>102.97</v>
      </c>
    </row>
    <row r="1738" spans="2:10" x14ac:dyDescent="0.25">
      <c r="B1738" s="179">
        <v>1710</v>
      </c>
      <c r="C1738" s="180">
        <v>34916996</v>
      </c>
      <c r="D1738" s="180" t="s">
        <v>1840</v>
      </c>
      <c r="E1738" s="180" t="s">
        <v>1372</v>
      </c>
      <c r="F1738" s="181">
        <v>43664</v>
      </c>
      <c r="G1738" s="181">
        <v>43738</v>
      </c>
      <c r="H1738" s="182">
        <v>18595</v>
      </c>
      <c r="I1738" s="183">
        <v>0.57999999999999996</v>
      </c>
      <c r="J1738" s="183">
        <f t="shared" si="26"/>
        <v>10.79</v>
      </c>
    </row>
    <row r="1739" spans="2:10" x14ac:dyDescent="0.25">
      <c r="B1739" s="179">
        <v>1711</v>
      </c>
      <c r="C1739" s="180">
        <v>34916996</v>
      </c>
      <c r="D1739" s="180" t="s">
        <v>1840</v>
      </c>
      <c r="E1739" s="180" t="s">
        <v>1386</v>
      </c>
      <c r="F1739" s="181">
        <v>43664</v>
      </c>
      <c r="G1739" s="181">
        <v>43738</v>
      </c>
      <c r="H1739" s="182">
        <v>227817</v>
      </c>
      <c r="I1739" s="183">
        <v>0.57999999999999996</v>
      </c>
      <c r="J1739" s="183">
        <f t="shared" si="26"/>
        <v>132.13</v>
      </c>
    </row>
    <row r="1740" spans="2:10" x14ac:dyDescent="0.25">
      <c r="B1740" s="179">
        <v>1712</v>
      </c>
      <c r="C1740" s="180">
        <v>34917167</v>
      </c>
      <c r="D1740" s="180" t="s">
        <v>1841</v>
      </c>
      <c r="E1740" s="180" t="s">
        <v>1374</v>
      </c>
      <c r="F1740" s="181">
        <v>43671</v>
      </c>
      <c r="G1740" s="181">
        <v>43730</v>
      </c>
      <c r="H1740" s="182">
        <v>1566229</v>
      </c>
      <c r="I1740" s="183">
        <v>0.57999999999999996</v>
      </c>
      <c r="J1740" s="183">
        <f t="shared" si="26"/>
        <v>908.41</v>
      </c>
    </row>
    <row r="1741" spans="2:10" x14ac:dyDescent="0.25">
      <c r="B1741" s="179">
        <v>1713</v>
      </c>
      <c r="C1741" s="180">
        <v>34917391</v>
      </c>
      <c r="D1741" s="180" t="s">
        <v>1842</v>
      </c>
      <c r="E1741" s="180" t="s">
        <v>1392</v>
      </c>
      <c r="F1741" s="181">
        <v>43664</v>
      </c>
      <c r="G1741" s="181">
        <v>43709</v>
      </c>
      <c r="H1741" s="182">
        <v>439492</v>
      </c>
      <c r="I1741" s="183">
        <v>0.57999999999999996</v>
      </c>
      <c r="J1741" s="183">
        <f t="shared" si="26"/>
        <v>254.91</v>
      </c>
    </row>
    <row r="1742" spans="2:10" x14ac:dyDescent="0.25">
      <c r="B1742" s="179">
        <v>1714</v>
      </c>
      <c r="C1742" s="180">
        <v>34917508</v>
      </c>
      <c r="D1742" s="180" t="s">
        <v>1843</v>
      </c>
      <c r="E1742" s="180" t="s">
        <v>1379</v>
      </c>
      <c r="F1742" s="181">
        <v>43668</v>
      </c>
      <c r="G1742" s="181">
        <v>43693</v>
      </c>
      <c r="H1742" s="182">
        <v>230838</v>
      </c>
      <c r="I1742" s="183">
        <v>0.57999999999999996</v>
      </c>
      <c r="J1742" s="183">
        <f t="shared" si="26"/>
        <v>133.88999999999999</v>
      </c>
    </row>
    <row r="1743" spans="2:10" x14ac:dyDescent="0.25">
      <c r="B1743" s="179">
        <v>1715</v>
      </c>
      <c r="C1743" s="180">
        <v>34917508</v>
      </c>
      <c r="D1743" s="180" t="s">
        <v>1843</v>
      </c>
      <c r="E1743" s="180" t="s">
        <v>1380</v>
      </c>
      <c r="F1743" s="181">
        <v>43668</v>
      </c>
      <c r="G1743" s="181">
        <v>43693</v>
      </c>
      <c r="H1743" s="182">
        <v>67649</v>
      </c>
      <c r="I1743" s="183">
        <v>0.57999999999999996</v>
      </c>
      <c r="J1743" s="183">
        <f t="shared" si="26"/>
        <v>39.24</v>
      </c>
    </row>
    <row r="1744" spans="2:10" x14ac:dyDescent="0.25">
      <c r="B1744" s="179">
        <v>1716</v>
      </c>
      <c r="C1744" s="180">
        <v>34918808</v>
      </c>
      <c r="D1744" s="180" t="s">
        <v>1844</v>
      </c>
      <c r="E1744" s="180" t="s">
        <v>1386</v>
      </c>
      <c r="F1744" s="181">
        <v>43671</v>
      </c>
      <c r="G1744" s="181">
        <v>43730</v>
      </c>
      <c r="H1744" s="182">
        <v>1908694</v>
      </c>
      <c r="I1744" s="183">
        <v>0.57999999999999996</v>
      </c>
      <c r="J1744" s="183">
        <f t="shared" si="26"/>
        <v>1107.04</v>
      </c>
    </row>
    <row r="1745" spans="2:10" x14ac:dyDescent="0.25">
      <c r="B1745" s="179">
        <v>1717</v>
      </c>
      <c r="C1745" s="180">
        <v>34919831</v>
      </c>
      <c r="D1745" s="180" t="s">
        <v>1845</v>
      </c>
      <c r="E1745" s="180" t="s">
        <v>1379</v>
      </c>
      <c r="F1745" s="181">
        <v>43671</v>
      </c>
      <c r="G1745" s="181">
        <v>43730</v>
      </c>
      <c r="H1745" s="182">
        <v>1469132</v>
      </c>
      <c r="I1745" s="183">
        <v>0.57999999999999996</v>
      </c>
      <c r="J1745" s="183">
        <f t="shared" si="26"/>
        <v>852.1</v>
      </c>
    </row>
    <row r="1746" spans="2:10" x14ac:dyDescent="0.25">
      <c r="B1746" s="179">
        <v>1718</v>
      </c>
      <c r="C1746" s="180">
        <v>34919831</v>
      </c>
      <c r="D1746" s="180" t="s">
        <v>1845</v>
      </c>
      <c r="E1746" s="180" t="s">
        <v>1380</v>
      </c>
      <c r="F1746" s="181">
        <v>43671</v>
      </c>
      <c r="G1746" s="181">
        <v>43730</v>
      </c>
      <c r="H1746" s="182">
        <v>281429</v>
      </c>
      <c r="I1746" s="183">
        <v>0.57999999999999996</v>
      </c>
      <c r="J1746" s="183">
        <f t="shared" si="26"/>
        <v>163.22999999999999</v>
      </c>
    </row>
    <row r="1747" spans="2:10" x14ac:dyDescent="0.25">
      <c r="B1747" s="179">
        <v>1719</v>
      </c>
      <c r="C1747" s="180">
        <v>34922551</v>
      </c>
      <c r="D1747" s="180" t="s">
        <v>1846</v>
      </c>
      <c r="E1747" s="180" t="s">
        <v>1379</v>
      </c>
      <c r="F1747" s="181">
        <v>43663</v>
      </c>
      <c r="G1747" s="181">
        <v>43730</v>
      </c>
      <c r="H1747" s="182">
        <v>1257751</v>
      </c>
      <c r="I1747" s="183">
        <v>0.57999999999999996</v>
      </c>
      <c r="J1747" s="183">
        <f t="shared" si="26"/>
        <v>729.5</v>
      </c>
    </row>
    <row r="1748" spans="2:10" x14ac:dyDescent="0.25">
      <c r="B1748" s="179">
        <v>1720</v>
      </c>
      <c r="C1748" s="180">
        <v>34922551</v>
      </c>
      <c r="D1748" s="180" t="s">
        <v>1846</v>
      </c>
      <c r="E1748" s="180" t="s">
        <v>1380</v>
      </c>
      <c r="F1748" s="181">
        <v>43663</v>
      </c>
      <c r="G1748" s="181">
        <v>43730</v>
      </c>
      <c r="H1748" s="182">
        <v>208218</v>
      </c>
      <c r="I1748" s="183">
        <v>0.57999999999999996</v>
      </c>
      <c r="J1748" s="183">
        <f t="shared" si="26"/>
        <v>120.77</v>
      </c>
    </row>
    <row r="1749" spans="2:10" x14ac:dyDescent="0.25">
      <c r="B1749" s="179">
        <v>1721</v>
      </c>
      <c r="C1749" s="180">
        <v>34922765</v>
      </c>
      <c r="D1749" s="180" t="s">
        <v>1847</v>
      </c>
      <c r="E1749" s="180" t="s">
        <v>1374</v>
      </c>
      <c r="F1749" s="181">
        <v>43663</v>
      </c>
      <c r="G1749" s="181">
        <v>43737</v>
      </c>
      <c r="H1749" s="182">
        <v>70211</v>
      </c>
      <c r="I1749" s="183">
        <v>0.57999999999999996</v>
      </c>
      <c r="J1749" s="183">
        <f t="shared" si="26"/>
        <v>40.72</v>
      </c>
    </row>
    <row r="1750" spans="2:10" x14ac:dyDescent="0.25">
      <c r="B1750" s="179">
        <v>1722</v>
      </c>
      <c r="C1750" s="180">
        <v>34922765</v>
      </c>
      <c r="D1750" s="180" t="s">
        <v>1847</v>
      </c>
      <c r="E1750" s="180" t="s">
        <v>1376</v>
      </c>
      <c r="F1750" s="181">
        <v>43663</v>
      </c>
      <c r="G1750" s="181">
        <v>43737</v>
      </c>
      <c r="H1750" s="182">
        <v>15769</v>
      </c>
      <c r="I1750" s="183">
        <v>0.57999999999999996</v>
      </c>
      <c r="J1750" s="183">
        <f t="shared" si="26"/>
        <v>9.15</v>
      </c>
    </row>
    <row r="1751" spans="2:10" x14ac:dyDescent="0.25">
      <c r="B1751" s="179">
        <v>1723</v>
      </c>
      <c r="C1751" s="180">
        <v>34922765</v>
      </c>
      <c r="D1751" s="180" t="s">
        <v>1847</v>
      </c>
      <c r="E1751" s="180" t="s">
        <v>1381</v>
      </c>
      <c r="F1751" s="181">
        <v>43663</v>
      </c>
      <c r="G1751" s="181">
        <v>43737</v>
      </c>
      <c r="H1751" s="182">
        <v>10078</v>
      </c>
      <c r="I1751" s="183">
        <v>0.57999999999999996</v>
      </c>
      <c r="J1751" s="183">
        <f t="shared" si="26"/>
        <v>5.85</v>
      </c>
    </row>
    <row r="1752" spans="2:10" x14ac:dyDescent="0.25">
      <c r="B1752" s="179">
        <v>1724</v>
      </c>
      <c r="C1752" s="180">
        <v>34922765</v>
      </c>
      <c r="D1752" s="180" t="s">
        <v>1847</v>
      </c>
      <c r="E1752" s="180" t="s">
        <v>1385</v>
      </c>
      <c r="F1752" s="181">
        <v>43663</v>
      </c>
      <c r="G1752" s="181">
        <v>43737</v>
      </c>
      <c r="H1752" s="182">
        <v>65701</v>
      </c>
      <c r="I1752" s="183">
        <v>0.57999999999999996</v>
      </c>
      <c r="J1752" s="183">
        <f t="shared" si="26"/>
        <v>38.11</v>
      </c>
    </row>
    <row r="1753" spans="2:10" x14ac:dyDescent="0.25">
      <c r="B1753" s="179">
        <v>1725</v>
      </c>
      <c r="C1753" s="180">
        <v>34922765</v>
      </c>
      <c r="D1753" s="180" t="s">
        <v>1847</v>
      </c>
      <c r="E1753" s="180" t="s">
        <v>1386</v>
      </c>
      <c r="F1753" s="181">
        <v>43663</v>
      </c>
      <c r="G1753" s="181">
        <v>43737</v>
      </c>
      <c r="H1753" s="182">
        <v>74329</v>
      </c>
      <c r="I1753" s="183">
        <v>0.57999999999999996</v>
      </c>
      <c r="J1753" s="183">
        <f t="shared" si="26"/>
        <v>43.11</v>
      </c>
    </row>
    <row r="1754" spans="2:10" x14ac:dyDescent="0.25">
      <c r="B1754" s="179">
        <v>1726</v>
      </c>
      <c r="C1754" s="180">
        <v>34928499</v>
      </c>
      <c r="D1754" s="180" t="s">
        <v>1848</v>
      </c>
      <c r="E1754" s="180" t="s">
        <v>1374</v>
      </c>
      <c r="F1754" s="181">
        <v>43663</v>
      </c>
      <c r="G1754" s="181">
        <v>43737</v>
      </c>
      <c r="H1754" s="182">
        <v>231140</v>
      </c>
      <c r="I1754" s="183">
        <v>0.57999999999999996</v>
      </c>
      <c r="J1754" s="183">
        <f t="shared" si="26"/>
        <v>134.06</v>
      </c>
    </row>
    <row r="1755" spans="2:10" x14ac:dyDescent="0.25">
      <c r="B1755" s="179">
        <v>1727</v>
      </c>
      <c r="C1755" s="180">
        <v>34928499</v>
      </c>
      <c r="D1755" s="180" t="s">
        <v>1848</v>
      </c>
      <c r="E1755" s="180" t="s">
        <v>1376</v>
      </c>
      <c r="F1755" s="181">
        <v>43663</v>
      </c>
      <c r="G1755" s="181">
        <v>43737</v>
      </c>
      <c r="H1755" s="182">
        <v>50960</v>
      </c>
      <c r="I1755" s="183">
        <v>0.57999999999999996</v>
      </c>
      <c r="J1755" s="183">
        <f t="shared" si="26"/>
        <v>29.56</v>
      </c>
    </row>
    <row r="1756" spans="2:10" x14ac:dyDescent="0.25">
      <c r="B1756" s="179">
        <v>1728</v>
      </c>
      <c r="C1756" s="180">
        <v>34928499</v>
      </c>
      <c r="D1756" s="180" t="s">
        <v>1848</v>
      </c>
      <c r="E1756" s="180" t="s">
        <v>1381</v>
      </c>
      <c r="F1756" s="181">
        <v>43663</v>
      </c>
      <c r="G1756" s="181">
        <v>43737</v>
      </c>
      <c r="H1756" s="182">
        <v>32468</v>
      </c>
      <c r="I1756" s="183">
        <v>0.57999999999999996</v>
      </c>
      <c r="J1756" s="183">
        <f t="shared" ref="J1756:J1819" si="27">ROUND(H1756*(I1756/1000),2)</f>
        <v>18.829999999999998</v>
      </c>
    </row>
    <row r="1757" spans="2:10" x14ac:dyDescent="0.25">
      <c r="B1757" s="179">
        <v>1729</v>
      </c>
      <c r="C1757" s="180">
        <v>34928499</v>
      </c>
      <c r="D1757" s="180" t="s">
        <v>1848</v>
      </c>
      <c r="E1757" s="180" t="s">
        <v>1385</v>
      </c>
      <c r="F1757" s="181">
        <v>43663</v>
      </c>
      <c r="G1757" s="181">
        <v>43737</v>
      </c>
      <c r="H1757" s="182">
        <v>209997</v>
      </c>
      <c r="I1757" s="183">
        <v>0.57999999999999996</v>
      </c>
      <c r="J1757" s="183">
        <f t="shared" si="27"/>
        <v>121.8</v>
      </c>
    </row>
    <row r="1758" spans="2:10" x14ac:dyDescent="0.25">
      <c r="B1758" s="179">
        <v>1730</v>
      </c>
      <c r="C1758" s="180">
        <v>34928499</v>
      </c>
      <c r="D1758" s="180" t="s">
        <v>1848</v>
      </c>
      <c r="E1758" s="180" t="s">
        <v>1386</v>
      </c>
      <c r="F1758" s="181">
        <v>43663</v>
      </c>
      <c r="G1758" s="181">
        <v>43737</v>
      </c>
      <c r="H1758" s="182">
        <v>260375</v>
      </c>
      <c r="I1758" s="183">
        <v>0.57999999999999996</v>
      </c>
      <c r="J1758" s="183">
        <f t="shared" si="27"/>
        <v>151.02000000000001</v>
      </c>
    </row>
    <row r="1759" spans="2:10" x14ac:dyDescent="0.25">
      <c r="B1759" s="179">
        <v>1731</v>
      </c>
      <c r="C1759" s="180">
        <v>34936382</v>
      </c>
      <c r="D1759" s="180" t="s">
        <v>1849</v>
      </c>
      <c r="E1759" s="180" t="s">
        <v>1379</v>
      </c>
      <c r="F1759" s="181">
        <v>43664</v>
      </c>
      <c r="G1759" s="181">
        <v>43737</v>
      </c>
      <c r="H1759" s="182">
        <v>219196</v>
      </c>
      <c r="I1759" s="183">
        <v>0.57999999999999996</v>
      </c>
      <c r="J1759" s="183">
        <f t="shared" si="27"/>
        <v>127.13</v>
      </c>
    </row>
    <row r="1760" spans="2:10" x14ac:dyDescent="0.25">
      <c r="B1760" s="179">
        <v>1732</v>
      </c>
      <c r="C1760" s="180">
        <v>34936382</v>
      </c>
      <c r="D1760" s="180" t="s">
        <v>1849</v>
      </c>
      <c r="E1760" s="180" t="s">
        <v>1380</v>
      </c>
      <c r="F1760" s="181">
        <v>43664</v>
      </c>
      <c r="G1760" s="181">
        <v>43737</v>
      </c>
      <c r="H1760" s="182">
        <v>43140</v>
      </c>
      <c r="I1760" s="183">
        <v>0.57999999999999996</v>
      </c>
      <c r="J1760" s="183">
        <f t="shared" si="27"/>
        <v>25.02</v>
      </c>
    </row>
    <row r="1761" spans="2:10" x14ac:dyDescent="0.25">
      <c r="B1761" s="179">
        <v>1733</v>
      </c>
      <c r="C1761" s="180">
        <v>34937577</v>
      </c>
      <c r="D1761" s="180" t="s">
        <v>1850</v>
      </c>
      <c r="E1761" s="180" t="s">
        <v>1376</v>
      </c>
      <c r="F1761" s="181">
        <v>43664</v>
      </c>
      <c r="G1761" s="181">
        <v>43687</v>
      </c>
      <c r="H1761" s="182">
        <v>174596</v>
      </c>
      <c r="I1761" s="183">
        <v>0.57999999999999996</v>
      </c>
      <c r="J1761" s="183">
        <f t="shared" si="27"/>
        <v>101.27</v>
      </c>
    </row>
    <row r="1762" spans="2:10" x14ac:dyDescent="0.25">
      <c r="B1762" s="179">
        <v>1734</v>
      </c>
      <c r="C1762" s="180">
        <v>34937577</v>
      </c>
      <c r="D1762" s="180" t="s">
        <v>1850</v>
      </c>
      <c r="E1762" s="180" t="s">
        <v>1381</v>
      </c>
      <c r="F1762" s="181">
        <v>43664</v>
      </c>
      <c r="G1762" s="181">
        <v>43687</v>
      </c>
      <c r="H1762" s="182">
        <v>171535</v>
      </c>
      <c r="I1762" s="183">
        <v>0.57999999999999996</v>
      </c>
      <c r="J1762" s="183">
        <f t="shared" si="27"/>
        <v>99.49</v>
      </c>
    </row>
    <row r="1763" spans="2:10" x14ac:dyDescent="0.25">
      <c r="B1763" s="179">
        <v>1735</v>
      </c>
      <c r="C1763" s="180">
        <v>34937577</v>
      </c>
      <c r="D1763" s="180" t="s">
        <v>1850</v>
      </c>
      <c r="E1763" s="180" t="s">
        <v>1385</v>
      </c>
      <c r="F1763" s="181">
        <v>43664</v>
      </c>
      <c r="G1763" s="181">
        <v>43687</v>
      </c>
      <c r="H1763" s="182">
        <v>736329</v>
      </c>
      <c r="I1763" s="183">
        <v>0.57999999999999996</v>
      </c>
      <c r="J1763" s="183">
        <f t="shared" si="27"/>
        <v>427.07</v>
      </c>
    </row>
    <row r="1764" spans="2:10" x14ac:dyDescent="0.25">
      <c r="B1764" s="179">
        <v>1736</v>
      </c>
      <c r="C1764" s="180">
        <v>34943547</v>
      </c>
      <c r="D1764" s="180" t="s">
        <v>1851</v>
      </c>
      <c r="E1764" s="180" t="s">
        <v>1379</v>
      </c>
      <c r="F1764" s="181">
        <v>43672</v>
      </c>
      <c r="G1764" s="181">
        <v>43695</v>
      </c>
      <c r="H1764" s="182">
        <v>105321</v>
      </c>
      <c r="I1764" s="183">
        <v>0.57999999999999996</v>
      </c>
      <c r="J1764" s="183">
        <f t="shared" si="27"/>
        <v>61.09</v>
      </c>
    </row>
    <row r="1765" spans="2:10" x14ac:dyDescent="0.25">
      <c r="B1765" s="179">
        <v>1737</v>
      </c>
      <c r="C1765" s="180">
        <v>34943547</v>
      </c>
      <c r="D1765" s="180" t="s">
        <v>1851</v>
      </c>
      <c r="E1765" s="180" t="s">
        <v>1380</v>
      </c>
      <c r="F1765" s="181">
        <v>43672</v>
      </c>
      <c r="G1765" s="181">
        <v>43695</v>
      </c>
      <c r="H1765" s="182">
        <v>3706</v>
      </c>
      <c r="I1765" s="183">
        <v>0.57999999999999996</v>
      </c>
      <c r="J1765" s="183">
        <f t="shared" si="27"/>
        <v>2.15</v>
      </c>
    </row>
    <row r="1766" spans="2:10" x14ac:dyDescent="0.25">
      <c r="B1766" s="179">
        <v>1738</v>
      </c>
      <c r="C1766" s="180">
        <v>34951551</v>
      </c>
      <c r="D1766" s="180" t="s">
        <v>1852</v>
      </c>
      <c r="E1766" s="180" t="s">
        <v>1379</v>
      </c>
      <c r="F1766" s="181">
        <v>43675</v>
      </c>
      <c r="G1766" s="181">
        <v>43688</v>
      </c>
      <c r="H1766" s="182">
        <v>151954</v>
      </c>
      <c r="I1766" s="183">
        <v>0.57999999999999996</v>
      </c>
      <c r="J1766" s="183">
        <f t="shared" si="27"/>
        <v>88.13</v>
      </c>
    </row>
    <row r="1767" spans="2:10" x14ac:dyDescent="0.25">
      <c r="B1767" s="179">
        <v>1739</v>
      </c>
      <c r="C1767" s="180">
        <v>34951551</v>
      </c>
      <c r="D1767" s="180" t="s">
        <v>1852</v>
      </c>
      <c r="E1767" s="180" t="s">
        <v>1380</v>
      </c>
      <c r="F1767" s="181">
        <v>43675</v>
      </c>
      <c r="G1767" s="181">
        <v>43688</v>
      </c>
      <c r="H1767" s="182">
        <v>30866</v>
      </c>
      <c r="I1767" s="183">
        <v>0.57999999999999996</v>
      </c>
      <c r="J1767" s="183">
        <f t="shared" si="27"/>
        <v>17.899999999999999</v>
      </c>
    </row>
    <row r="1768" spans="2:10" x14ac:dyDescent="0.25">
      <c r="B1768" s="179">
        <v>1740</v>
      </c>
      <c r="C1768" s="180">
        <v>34956919</v>
      </c>
      <c r="D1768" s="180" t="s">
        <v>1853</v>
      </c>
      <c r="E1768" s="180" t="s">
        <v>1374</v>
      </c>
      <c r="F1768" s="181">
        <v>43665</v>
      </c>
      <c r="G1768" s="181">
        <v>43737</v>
      </c>
      <c r="H1768" s="182">
        <v>286360</v>
      </c>
      <c r="I1768" s="183">
        <v>0.57999999999999996</v>
      </c>
      <c r="J1768" s="183">
        <f t="shared" si="27"/>
        <v>166.09</v>
      </c>
    </row>
    <row r="1769" spans="2:10" x14ac:dyDescent="0.25">
      <c r="B1769" s="179">
        <v>1741</v>
      </c>
      <c r="C1769" s="180">
        <v>34956919</v>
      </c>
      <c r="D1769" s="180" t="s">
        <v>1853</v>
      </c>
      <c r="E1769" s="180" t="s">
        <v>1383</v>
      </c>
      <c r="F1769" s="181">
        <v>43665</v>
      </c>
      <c r="G1769" s="181">
        <v>43737</v>
      </c>
      <c r="H1769" s="182">
        <v>6299</v>
      </c>
      <c r="I1769" s="183">
        <v>0.57999999999999996</v>
      </c>
      <c r="J1769" s="183">
        <f t="shared" si="27"/>
        <v>3.65</v>
      </c>
    </row>
    <row r="1770" spans="2:10" x14ac:dyDescent="0.25">
      <c r="B1770" s="179">
        <v>1742</v>
      </c>
      <c r="C1770" s="180">
        <v>34956919</v>
      </c>
      <c r="D1770" s="180" t="s">
        <v>1853</v>
      </c>
      <c r="E1770" s="180" t="s">
        <v>1376</v>
      </c>
      <c r="F1770" s="181">
        <v>43665</v>
      </c>
      <c r="G1770" s="181">
        <v>43737</v>
      </c>
      <c r="H1770" s="182">
        <v>64896</v>
      </c>
      <c r="I1770" s="183">
        <v>0.57999999999999996</v>
      </c>
      <c r="J1770" s="183">
        <f t="shared" si="27"/>
        <v>37.64</v>
      </c>
    </row>
    <row r="1771" spans="2:10" x14ac:dyDescent="0.25">
      <c r="B1771" s="179">
        <v>1743</v>
      </c>
      <c r="C1771" s="180">
        <v>34956919</v>
      </c>
      <c r="D1771" s="180" t="s">
        <v>1853</v>
      </c>
      <c r="E1771" s="180" t="s">
        <v>1378</v>
      </c>
      <c r="F1771" s="181">
        <v>43665</v>
      </c>
      <c r="G1771" s="181">
        <v>43737</v>
      </c>
      <c r="H1771" s="182">
        <v>514</v>
      </c>
      <c r="I1771" s="183">
        <v>0.57999999999999996</v>
      </c>
      <c r="J1771" s="183">
        <f t="shared" si="27"/>
        <v>0.3</v>
      </c>
    </row>
    <row r="1772" spans="2:10" x14ac:dyDescent="0.25">
      <c r="B1772" s="179">
        <v>1744</v>
      </c>
      <c r="C1772" s="180">
        <v>34956919</v>
      </c>
      <c r="D1772" s="180" t="s">
        <v>1853</v>
      </c>
      <c r="E1772" s="180" t="s">
        <v>1379</v>
      </c>
      <c r="F1772" s="181">
        <v>43665</v>
      </c>
      <c r="G1772" s="181">
        <v>43737</v>
      </c>
      <c r="H1772" s="182">
        <v>34246</v>
      </c>
      <c r="I1772" s="183">
        <v>0.57999999999999996</v>
      </c>
      <c r="J1772" s="183">
        <f t="shared" si="27"/>
        <v>19.86</v>
      </c>
    </row>
    <row r="1773" spans="2:10" x14ac:dyDescent="0.25">
      <c r="B1773" s="179">
        <v>1745</v>
      </c>
      <c r="C1773" s="180">
        <v>34956919</v>
      </c>
      <c r="D1773" s="180" t="s">
        <v>1853</v>
      </c>
      <c r="E1773" s="180" t="s">
        <v>1380</v>
      </c>
      <c r="F1773" s="181">
        <v>43665</v>
      </c>
      <c r="G1773" s="181">
        <v>43737</v>
      </c>
      <c r="H1773" s="182">
        <v>2383</v>
      </c>
      <c r="I1773" s="183">
        <v>0.57999999999999996</v>
      </c>
      <c r="J1773" s="183">
        <f t="shared" si="27"/>
        <v>1.38</v>
      </c>
    </row>
    <row r="1774" spans="2:10" x14ac:dyDescent="0.25">
      <c r="B1774" s="179">
        <v>1746</v>
      </c>
      <c r="C1774" s="180">
        <v>34956919</v>
      </c>
      <c r="D1774" s="180" t="s">
        <v>1853</v>
      </c>
      <c r="E1774" s="180" t="s">
        <v>1371</v>
      </c>
      <c r="F1774" s="181">
        <v>43665</v>
      </c>
      <c r="G1774" s="181">
        <v>43737</v>
      </c>
      <c r="H1774" s="182">
        <v>3307</v>
      </c>
      <c r="I1774" s="183">
        <v>0.57999999999999996</v>
      </c>
      <c r="J1774" s="183">
        <f t="shared" si="27"/>
        <v>1.92</v>
      </c>
    </row>
    <row r="1775" spans="2:10" x14ac:dyDescent="0.25">
      <c r="B1775" s="179">
        <v>1747</v>
      </c>
      <c r="C1775" s="180">
        <v>34956919</v>
      </c>
      <c r="D1775" s="180" t="s">
        <v>1853</v>
      </c>
      <c r="E1775" s="180" t="s">
        <v>1381</v>
      </c>
      <c r="F1775" s="181">
        <v>43665</v>
      </c>
      <c r="G1775" s="181">
        <v>43737</v>
      </c>
      <c r="H1775" s="182">
        <v>59798</v>
      </c>
      <c r="I1775" s="183">
        <v>0.57999999999999996</v>
      </c>
      <c r="J1775" s="183">
        <f t="shared" si="27"/>
        <v>34.68</v>
      </c>
    </row>
    <row r="1776" spans="2:10" x14ac:dyDescent="0.25">
      <c r="B1776" s="179">
        <v>1748</v>
      </c>
      <c r="C1776" s="180">
        <v>34956919</v>
      </c>
      <c r="D1776" s="180" t="s">
        <v>1853</v>
      </c>
      <c r="E1776" s="180" t="s">
        <v>1385</v>
      </c>
      <c r="F1776" s="181">
        <v>43665</v>
      </c>
      <c r="G1776" s="181">
        <v>43737</v>
      </c>
      <c r="H1776" s="182">
        <v>235603</v>
      </c>
      <c r="I1776" s="183">
        <v>0.57999999999999996</v>
      </c>
      <c r="J1776" s="183">
        <f t="shared" si="27"/>
        <v>136.65</v>
      </c>
    </row>
    <row r="1777" spans="2:10" x14ac:dyDescent="0.25">
      <c r="B1777" s="179">
        <v>1749</v>
      </c>
      <c r="C1777" s="180">
        <v>34956919</v>
      </c>
      <c r="D1777" s="180" t="s">
        <v>1853</v>
      </c>
      <c r="E1777" s="180" t="s">
        <v>1372</v>
      </c>
      <c r="F1777" s="181">
        <v>43665</v>
      </c>
      <c r="G1777" s="181">
        <v>43737</v>
      </c>
      <c r="H1777" s="182">
        <v>23755</v>
      </c>
      <c r="I1777" s="183">
        <v>0.57999999999999996</v>
      </c>
      <c r="J1777" s="183">
        <f t="shared" si="27"/>
        <v>13.78</v>
      </c>
    </row>
    <row r="1778" spans="2:10" x14ac:dyDescent="0.25">
      <c r="B1778" s="179">
        <v>1750</v>
      </c>
      <c r="C1778" s="180">
        <v>34956919</v>
      </c>
      <c r="D1778" s="180" t="s">
        <v>1853</v>
      </c>
      <c r="E1778" s="180" t="s">
        <v>1386</v>
      </c>
      <c r="F1778" s="181">
        <v>43665</v>
      </c>
      <c r="G1778" s="181">
        <v>43737</v>
      </c>
      <c r="H1778" s="182">
        <v>294511</v>
      </c>
      <c r="I1778" s="183">
        <v>0.57999999999999996</v>
      </c>
      <c r="J1778" s="183">
        <f t="shared" si="27"/>
        <v>170.82</v>
      </c>
    </row>
    <row r="1779" spans="2:10" x14ac:dyDescent="0.25">
      <c r="B1779" s="179">
        <v>1751</v>
      </c>
      <c r="C1779" s="180">
        <v>34964013</v>
      </c>
      <c r="D1779" s="180" t="s">
        <v>1854</v>
      </c>
      <c r="E1779" s="180" t="s">
        <v>1379</v>
      </c>
      <c r="F1779" s="181">
        <v>43668</v>
      </c>
      <c r="G1779" s="181">
        <v>43688</v>
      </c>
      <c r="H1779" s="182">
        <v>410984</v>
      </c>
      <c r="I1779" s="183">
        <v>0.57999999999999996</v>
      </c>
      <c r="J1779" s="183">
        <f t="shared" si="27"/>
        <v>238.37</v>
      </c>
    </row>
    <row r="1780" spans="2:10" x14ac:dyDescent="0.25">
      <c r="B1780" s="179">
        <v>1752</v>
      </c>
      <c r="C1780" s="180">
        <v>34964013</v>
      </c>
      <c r="D1780" s="180" t="s">
        <v>1854</v>
      </c>
      <c r="E1780" s="180" t="s">
        <v>1380</v>
      </c>
      <c r="F1780" s="181">
        <v>43668</v>
      </c>
      <c r="G1780" s="181">
        <v>43688</v>
      </c>
      <c r="H1780" s="182">
        <v>75637</v>
      </c>
      <c r="I1780" s="183">
        <v>0.57999999999999996</v>
      </c>
      <c r="J1780" s="183">
        <f t="shared" si="27"/>
        <v>43.87</v>
      </c>
    </row>
    <row r="1781" spans="2:10" x14ac:dyDescent="0.25">
      <c r="B1781" s="179">
        <v>1753</v>
      </c>
      <c r="C1781" s="180">
        <v>34967735</v>
      </c>
      <c r="D1781" s="180" t="s">
        <v>1855</v>
      </c>
      <c r="E1781" s="180" t="s">
        <v>1374</v>
      </c>
      <c r="F1781" s="181">
        <v>43668</v>
      </c>
      <c r="G1781" s="181">
        <v>43737</v>
      </c>
      <c r="H1781" s="182">
        <v>104568</v>
      </c>
      <c r="I1781" s="183">
        <v>0.57999999999999996</v>
      </c>
      <c r="J1781" s="183">
        <f t="shared" si="27"/>
        <v>60.65</v>
      </c>
    </row>
    <row r="1782" spans="2:10" x14ac:dyDescent="0.25">
      <c r="B1782" s="179">
        <v>1754</v>
      </c>
      <c r="C1782" s="180">
        <v>34967735</v>
      </c>
      <c r="D1782" s="180" t="s">
        <v>1855</v>
      </c>
      <c r="E1782" s="180" t="s">
        <v>1383</v>
      </c>
      <c r="F1782" s="181">
        <v>43668</v>
      </c>
      <c r="G1782" s="181">
        <v>43737</v>
      </c>
      <c r="H1782" s="182">
        <v>5286</v>
      </c>
      <c r="I1782" s="183">
        <v>0.57999999999999996</v>
      </c>
      <c r="J1782" s="183">
        <f t="shared" si="27"/>
        <v>3.07</v>
      </c>
    </row>
    <row r="1783" spans="2:10" x14ac:dyDescent="0.25">
      <c r="B1783" s="179">
        <v>1755</v>
      </c>
      <c r="C1783" s="180">
        <v>34967735</v>
      </c>
      <c r="D1783" s="180" t="s">
        <v>1855</v>
      </c>
      <c r="E1783" s="180" t="s">
        <v>1376</v>
      </c>
      <c r="F1783" s="181">
        <v>43668</v>
      </c>
      <c r="G1783" s="181">
        <v>43737</v>
      </c>
      <c r="H1783" s="182">
        <v>22859</v>
      </c>
      <c r="I1783" s="183">
        <v>0.57999999999999996</v>
      </c>
      <c r="J1783" s="183">
        <f t="shared" si="27"/>
        <v>13.26</v>
      </c>
    </row>
    <row r="1784" spans="2:10" x14ac:dyDescent="0.25">
      <c r="B1784" s="179">
        <v>1756</v>
      </c>
      <c r="C1784" s="180">
        <v>34967735</v>
      </c>
      <c r="D1784" s="180" t="s">
        <v>1855</v>
      </c>
      <c r="E1784" s="180" t="s">
        <v>1378</v>
      </c>
      <c r="F1784" s="181">
        <v>43668</v>
      </c>
      <c r="G1784" s="181">
        <v>43737</v>
      </c>
      <c r="H1784" s="182">
        <v>352</v>
      </c>
      <c r="I1784" s="183">
        <v>0.57999999999999996</v>
      </c>
      <c r="J1784" s="183">
        <f t="shared" si="27"/>
        <v>0.2</v>
      </c>
    </row>
    <row r="1785" spans="2:10" x14ac:dyDescent="0.25">
      <c r="B1785" s="179">
        <v>1757</v>
      </c>
      <c r="C1785" s="180">
        <v>34967735</v>
      </c>
      <c r="D1785" s="180" t="s">
        <v>1855</v>
      </c>
      <c r="E1785" s="180" t="s">
        <v>1379</v>
      </c>
      <c r="F1785" s="181">
        <v>43668</v>
      </c>
      <c r="G1785" s="181">
        <v>43737</v>
      </c>
      <c r="H1785" s="182">
        <v>14647</v>
      </c>
      <c r="I1785" s="183">
        <v>0.57999999999999996</v>
      </c>
      <c r="J1785" s="183">
        <f t="shared" si="27"/>
        <v>8.5</v>
      </c>
    </row>
    <row r="1786" spans="2:10" x14ac:dyDescent="0.25">
      <c r="B1786" s="179">
        <v>1758</v>
      </c>
      <c r="C1786" s="180">
        <v>34967735</v>
      </c>
      <c r="D1786" s="180" t="s">
        <v>1855</v>
      </c>
      <c r="E1786" s="180" t="s">
        <v>1380</v>
      </c>
      <c r="F1786" s="181">
        <v>43668</v>
      </c>
      <c r="G1786" s="181">
        <v>43737</v>
      </c>
      <c r="H1786" s="182">
        <v>2467</v>
      </c>
      <c r="I1786" s="183">
        <v>0.57999999999999996</v>
      </c>
      <c r="J1786" s="183">
        <f t="shared" si="27"/>
        <v>1.43</v>
      </c>
    </row>
    <row r="1787" spans="2:10" x14ac:dyDescent="0.25">
      <c r="B1787" s="179">
        <v>1759</v>
      </c>
      <c r="C1787" s="180">
        <v>34967735</v>
      </c>
      <c r="D1787" s="180" t="s">
        <v>1855</v>
      </c>
      <c r="E1787" s="180" t="s">
        <v>1371</v>
      </c>
      <c r="F1787" s="181">
        <v>43668</v>
      </c>
      <c r="G1787" s="181">
        <v>43737</v>
      </c>
      <c r="H1787" s="182">
        <v>1296</v>
      </c>
      <c r="I1787" s="183">
        <v>0.57999999999999996</v>
      </c>
      <c r="J1787" s="183">
        <f t="shared" si="27"/>
        <v>0.75</v>
      </c>
    </row>
    <row r="1788" spans="2:10" x14ac:dyDescent="0.25">
      <c r="B1788" s="179">
        <v>1760</v>
      </c>
      <c r="C1788" s="180">
        <v>34967735</v>
      </c>
      <c r="D1788" s="180" t="s">
        <v>1855</v>
      </c>
      <c r="E1788" s="180" t="s">
        <v>1381</v>
      </c>
      <c r="F1788" s="181">
        <v>43668</v>
      </c>
      <c r="G1788" s="181">
        <v>43737</v>
      </c>
      <c r="H1788" s="182">
        <v>22020</v>
      </c>
      <c r="I1788" s="183">
        <v>0.57999999999999996</v>
      </c>
      <c r="J1788" s="183">
        <f t="shared" si="27"/>
        <v>12.77</v>
      </c>
    </row>
    <row r="1789" spans="2:10" x14ac:dyDescent="0.25">
      <c r="B1789" s="179">
        <v>1761</v>
      </c>
      <c r="C1789" s="180">
        <v>34967735</v>
      </c>
      <c r="D1789" s="180" t="s">
        <v>1855</v>
      </c>
      <c r="E1789" s="180" t="s">
        <v>1385</v>
      </c>
      <c r="F1789" s="181">
        <v>43668</v>
      </c>
      <c r="G1789" s="181">
        <v>43737</v>
      </c>
      <c r="H1789" s="182">
        <v>78678</v>
      </c>
      <c r="I1789" s="183">
        <v>0.57999999999999996</v>
      </c>
      <c r="J1789" s="183">
        <f t="shared" si="27"/>
        <v>45.63</v>
      </c>
    </row>
    <row r="1790" spans="2:10" x14ac:dyDescent="0.25">
      <c r="B1790" s="179">
        <v>1762</v>
      </c>
      <c r="C1790" s="180">
        <v>34967735</v>
      </c>
      <c r="D1790" s="180" t="s">
        <v>1855</v>
      </c>
      <c r="E1790" s="180" t="s">
        <v>1372</v>
      </c>
      <c r="F1790" s="181">
        <v>43668</v>
      </c>
      <c r="G1790" s="181">
        <v>43737</v>
      </c>
      <c r="H1790" s="182">
        <v>11186</v>
      </c>
      <c r="I1790" s="183">
        <v>0.57999999999999996</v>
      </c>
      <c r="J1790" s="183">
        <f t="shared" si="27"/>
        <v>6.49</v>
      </c>
    </row>
    <row r="1791" spans="2:10" x14ac:dyDescent="0.25">
      <c r="B1791" s="179">
        <v>1763</v>
      </c>
      <c r="C1791" s="180">
        <v>34967735</v>
      </c>
      <c r="D1791" s="180" t="s">
        <v>1855</v>
      </c>
      <c r="E1791" s="180" t="s">
        <v>1386</v>
      </c>
      <c r="F1791" s="181">
        <v>43668</v>
      </c>
      <c r="G1791" s="181">
        <v>43737</v>
      </c>
      <c r="H1791" s="182">
        <v>105268</v>
      </c>
      <c r="I1791" s="183">
        <v>0.57999999999999996</v>
      </c>
      <c r="J1791" s="183">
        <f t="shared" si="27"/>
        <v>61.06</v>
      </c>
    </row>
    <row r="1792" spans="2:10" x14ac:dyDescent="0.25">
      <c r="B1792" s="179">
        <v>1764</v>
      </c>
      <c r="C1792" s="180">
        <v>34981149</v>
      </c>
      <c r="D1792" s="180" t="s">
        <v>1856</v>
      </c>
      <c r="E1792" s="180" t="s">
        <v>1379</v>
      </c>
      <c r="F1792" s="181">
        <v>43668</v>
      </c>
      <c r="G1792" s="181">
        <v>43737</v>
      </c>
      <c r="H1792" s="182">
        <v>1402368</v>
      </c>
      <c r="I1792" s="183">
        <v>0.57999999999999996</v>
      </c>
      <c r="J1792" s="183">
        <f t="shared" si="27"/>
        <v>813.37</v>
      </c>
    </row>
    <row r="1793" spans="2:10" x14ac:dyDescent="0.25">
      <c r="B1793" s="179">
        <v>1765</v>
      </c>
      <c r="C1793" s="180">
        <v>34981149</v>
      </c>
      <c r="D1793" s="180" t="s">
        <v>1856</v>
      </c>
      <c r="E1793" s="180" t="s">
        <v>1380</v>
      </c>
      <c r="F1793" s="181">
        <v>43668</v>
      </c>
      <c r="G1793" s="181">
        <v>43737</v>
      </c>
      <c r="H1793" s="182">
        <v>23622</v>
      </c>
      <c r="I1793" s="183">
        <v>0.57999999999999996</v>
      </c>
      <c r="J1793" s="183">
        <f t="shared" si="27"/>
        <v>13.7</v>
      </c>
    </row>
    <row r="1794" spans="2:10" x14ac:dyDescent="0.25">
      <c r="B1794" s="179">
        <v>1766</v>
      </c>
      <c r="C1794" s="180">
        <v>34981859</v>
      </c>
      <c r="D1794" s="180" t="s">
        <v>1857</v>
      </c>
      <c r="E1794" s="180" t="s">
        <v>1376</v>
      </c>
      <c r="F1794" s="181">
        <v>43668</v>
      </c>
      <c r="G1794" s="181">
        <v>43693</v>
      </c>
      <c r="H1794" s="182">
        <v>121706</v>
      </c>
      <c r="I1794" s="183">
        <v>0.57999999999999996</v>
      </c>
      <c r="J1794" s="183">
        <f t="shared" si="27"/>
        <v>70.59</v>
      </c>
    </row>
    <row r="1795" spans="2:10" x14ac:dyDescent="0.25">
      <c r="B1795" s="179">
        <v>1767</v>
      </c>
      <c r="C1795" s="180">
        <v>34981859</v>
      </c>
      <c r="D1795" s="180" t="s">
        <v>1857</v>
      </c>
      <c r="E1795" s="180" t="s">
        <v>1379</v>
      </c>
      <c r="F1795" s="181">
        <v>43668</v>
      </c>
      <c r="G1795" s="181">
        <v>43693</v>
      </c>
      <c r="H1795" s="182">
        <v>89465</v>
      </c>
      <c r="I1795" s="183">
        <v>0.57999999999999996</v>
      </c>
      <c r="J1795" s="183">
        <f t="shared" si="27"/>
        <v>51.89</v>
      </c>
    </row>
    <row r="1796" spans="2:10" x14ac:dyDescent="0.25">
      <c r="B1796" s="179">
        <v>1768</v>
      </c>
      <c r="C1796" s="180">
        <v>34981859</v>
      </c>
      <c r="D1796" s="180" t="s">
        <v>1857</v>
      </c>
      <c r="E1796" s="180" t="s">
        <v>1380</v>
      </c>
      <c r="F1796" s="181">
        <v>43668</v>
      </c>
      <c r="G1796" s="181">
        <v>43693</v>
      </c>
      <c r="H1796" s="182">
        <v>298</v>
      </c>
      <c r="I1796" s="183">
        <v>0.57999999999999996</v>
      </c>
      <c r="J1796" s="183">
        <f t="shared" si="27"/>
        <v>0.17</v>
      </c>
    </row>
    <row r="1797" spans="2:10" x14ac:dyDescent="0.25">
      <c r="B1797" s="179">
        <v>1769</v>
      </c>
      <c r="C1797" s="180">
        <v>34981859</v>
      </c>
      <c r="D1797" s="180" t="s">
        <v>1857</v>
      </c>
      <c r="E1797" s="180" t="s">
        <v>1381</v>
      </c>
      <c r="F1797" s="181">
        <v>43668</v>
      </c>
      <c r="G1797" s="181">
        <v>43693</v>
      </c>
      <c r="H1797" s="182">
        <v>108431</v>
      </c>
      <c r="I1797" s="183">
        <v>0.57999999999999996</v>
      </c>
      <c r="J1797" s="183">
        <f t="shared" si="27"/>
        <v>62.89</v>
      </c>
    </row>
    <row r="1798" spans="2:10" x14ac:dyDescent="0.25">
      <c r="B1798" s="179">
        <v>1770</v>
      </c>
      <c r="C1798" s="180">
        <v>34981859</v>
      </c>
      <c r="D1798" s="180" t="s">
        <v>1857</v>
      </c>
      <c r="E1798" s="180" t="s">
        <v>1385</v>
      </c>
      <c r="F1798" s="181">
        <v>43668</v>
      </c>
      <c r="G1798" s="181">
        <v>43693</v>
      </c>
      <c r="H1798" s="182">
        <v>417508</v>
      </c>
      <c r="I1798" s="183">
        <v>0.57999999999999996</v>
      </c>
      <c r="J1798" s="183">
        <f t="shared" si="27"/>
        <v>242.15</v>
      </c>
    </row>
    <row r="1799" spans="2:10" x14ac:dyDescent="0.25">
      <c r="B1799" s="179">
        <v>1771</v>
      </c>
      <c r="C1799" s="180">
        <v>34981859</v>
      </c>
      <c r="D1799" s="180" t="s">
        <v>1857</v>
      </c>
      <c r="E1799" s="180" t="s">
        <v>1386</v>
      </c>
      <c r="F1799" s="181">
        <v>43668</v>
      </c>
      <c r="G1799" s="181">
        <v>43693</v>
      </c>
      <c r="H1799" s="182">
        <v>564234</v>
      </c>
      <c r="I1799" s="183">
        <v>0.57999999999999996</v>
      </c>
      <c r="J1799" s="183">
        <f t="shared" si="27"/>
        <v>327.26</v>
      </c>
    </row>
    <row r="1800" spans="2:10" x14ac:dyDescent="0.25">
      <c r="B1800" s="179">
        <v>1772</v>
      </c>
      <c r="C1800" s="180">
        <v>34989988</v>
      </c>
      <c r="D1800" s="180" t="s">
        <v>1858</v>
      </c>
      <c r="E1800" s="180" t="s">
        <v>1379</v>
      </c>
      <c r="F1800" s="181">
        <v>43669</v>
      </c>
      <c r="G1800" s="181">
        <v>43737</v>
      </c>
      <c r="H1800" s="182">
        <v>12588</v>
      </c>
      <c r="I1800" s="183">
        <v>0.57999999999999996</v>
      </c>
      <c r="J1800" s="183">
        <f t="shared" si="27"/>
        <v>7.3</v>
      </c>
    </row>
    <row r="1801" spans="2:10" x14ac:dyDescent="0.25">
      <c r="B1801" s="179">
        <v>1773</v>
      </c>
      <c r="C1801" s="180">
        <v>34989988</v>
      </c>
      <c r="D1801" s="180" t="s">
        <v>1858</v>
      </c>
      <c r="E1801" s="180" t="s">
        <v>1380</v>
      </c>
      <c r="F1801" s="181">
        <v>43669</v>
      </c>
      <c r="G1801" s="181">
        <v>43737</v>
      </c>
      <c r="H1801" s="182">
        <v>2063</v>
      </c>
      <c r="I1801" s="183">
        <v>0.57999999999999996</v>
      </c>
      <c r="J1801" s="183">
        <f t="shared" si="27"/>
        <v>1.2</v>
      </c>
    </row>
    <row r="1802" spans="2:10" x14ac:dyDescent="0.25">
      <c r="B1802" s="179">
        <v>1774</v>
      </c>
      <c r="C1802" s="180">
        <v>34990049</v>
      </c>
      <c r="D1802" s="180" t="s">
        <v>1859</v>
      </c>
      <c r="E1802" s="180" t="s">
        <v>1379</v>
      </c>
      <c r="F1802" s="181">
        <v>43671</v>
      </c>
      <c r="G1802" s="181">
        <v>43730</v>
      </c>
      <c r="H1802" s="182">
        <v>757331</v>
      </c>
      <c r="I1802" s="183">
        <v>0.57999999999999996</v>
      </c>
      <c r="J1802" s="183">
        <f t="shared" si="27"/>
        <v>439.25</v>
      </c>
    </row>
    <row r="1803" spans="2:10" x14ac:dyDescent="0.25">
      <c r="B1803" s="179">
        <v>1775</v>
      </c>
      <c r="C1803" s="180">
        <v>34990049</v>
      </c>
      <c r="D1803" s="180" t="s">
        <v>1859</v>
      </c>
      <c r="E1803" s="180" t="s">
        <v>1380</v>
      </c>
      <c r="F1803" s="181">
        <v>43671</v>
      </c>
      <c r="G1803" s="181">
        <v>43730</v>
      </c>
      <c r="H1803" s="182">
        <v>127423</v>
      </c>
      <c r="I1803" s="183">
        <v>0.57999999999999996</v>
      </c>
      <c r="J1803" s="183">
        <f t="shared" si="27"/>
        <v>73.91</v>
      </c>
    </row>
    <row r="1804" spans="2:10" x14ac:dyDescent="0.25">
      <c r="B1804" s="179">
        <v>1776</v>
      </c>
      <c r="C1804" s="180">
        <v>34993211</v>
      </c>
      <c r="D1804" s="180" t="s">
        <v>1860</v>
      </c>
      <c r="E1804" s="180" t="s">
        <v>1379</v>
      </c>
      <c r="F1804" s="181">
        <v>43669</v>
      </c>
      <c r="G1804" s="181">
        <v>43737</v>
      </c>
      <c r="H1804" s="182">
        <v>10577</v>
      </c>
      <c r="I1804" s="183">
        <v>0.57999999999999996</v>
      </c>
      <c r="J1804" s="183">
        <f t="shared" si="27"/>
        <v>6.13</v>
      </c>
    </row>
    <row r="1805" spans="2:10" x14ac:dyDescent="0.25">
      <c r="B1805" s="179">
        <v>1777</v>
      </c>
      <c r="C1805" s="180">
        <v>34993211</v>
      </c>
      <c r="D1805" s="180" t="s">
        <v>1860</v>
      </c>
      <c r="E1805" s="180" t="s">
        <v>1380</v>
      </c>
      <c r="F1805" s="181">
        <v>43669</v>
      </c>
      <c r="G1805" s="181">
        <v>43737</v>
      </c>
      <c r="H1805" s="182">
        <v>2085</v>
      </c>
      <c r="I1805" s="183">
        <v>0.57999999999999996</v>
      </c>
      <c r="J1805" s="183">
        <f t="shared" si="27"/>
        <v>1.21</v>
      </c>
    </row>
    <row r="1806" spans="2:10" x14ac:dyDescent="0.25">
      <c r="B1806" s="179">
        <v>1778</v>
      </c>
      <c r="C1806" s="180">
        <v>34994011</v>
      </c>
      <c r="D1806" s="180" t="s">
        <v>1861</v>
      </c>
      <c r="E1806" s="180" t="s">
        <v>1379</v>
      </c>
      <c r="F1806" s="181">
        <v>43669</v>
      </c>
      <c r="G1806" s="181">
        <v>43737</v>
      </c>
      <c r="H1806" s="182">
        <v>10019</v>
      </c>
      <c r="I1806" s="183">
        <v>0.57999999999999996</v>
      </c>
      <c r="J1806" s="183">
        <f t="shared" si="27"/>
        <v>5.81</v>
      </c>
    </row>
    <row r="1807" spans="2:10" x14ac:dyDescent="0.25">
      <c r="B1807" s="179">
        <v>1779</v>
      </c>
      <c r="C1807" s="180">
        <v>34994011</v>
      </c>
      <c r="D1807" s="180" t="s">
        <v>1861</v>
      </c>
      <c r="E1807" s="180" t="s">
        <v>1380</v>
      </c>
      <c r="F1807" s="181">
        <v>43669</v>
      </c>
      <c r="G1807" s="181">
        <v>43737</v>
      </c>
      <c r="H1807" s="182">
        <v>1875</v>
      </c>
      <c r="I1807" s="183">
        <v>0.57999999999999996</v>
      </c>
      <c r="J1807" s="183">
        <f t="shared" si="27"/>
        <v>1.0900000000000001</v>
      </c>
    </row>
    <row r="1808" spans="2:10" x14ac:dyDescent="0.25">
      <c r="B1808" s="179">
        <v>1780</v>
      </c>
      <c r="C1808" s="180">
        <v>35001384</v>
      </c>
      <c r="D1808" s="180" t="s">
        <v>1862</v>
      </c>
      <c r="E1808" s="180" t="s">
        <v>1374</v>
      </c>
      <c r="F1808" s="181">
        <v>43675</v>
      </c>
      <c r="G1808" s="181">
        <v>43737</v>
      </c>
      <c r="H1808" s="182">
        <v>90010</v>
      </c>
      <c r="I1808" s="183">
        <v>0.57999999999999996</v>
      </c>
      <c r="J1808" s="183">
        <f t="shared" si="27"/>
        <v>52.21</v>
      </c>
    </row>
    <row r="1809" spans="2:10" x14ac:dyDescent="0.25">
      <c r="B1809" s="179">
        <v>1781</v>
      </c>
      <c r="C1809" s="180">
        <v>35001384</v>
      </c>
      <c r="D1809" s="180" t="s">
        <v>1862</v>
      </c>
      <c r="E1809" s="180" t="s">
        <v>1376</v>
      </c>
      <c r="F1809" s="181">
        <v>43675</v>
      </c>
      <c r="G1809" s="181">
        <v>43737</v>
      </c>
      <c r="H1809" s="182">
        <v>19858</v>
      </c>
      <c r="I1809" s="183">
        <v>0.57999999999999996</v>
      </c>
      <c r="J1809" s="183">
        <f t="shared" si="27"/>
        <v>11.52</v>
      </c>
    </row>
    <row r="1810" spans="2:10" x14ac:dyDescent="0.25">
      <c r="B1810" s="179">
        <v>1782</v>
      </c>
      <c r="C1810" s="180">
        <v>35001384</v>
      </c>
      <c r="D1810" s="180" t="s">
        <v>1862</v>
      </c>
      <c r="E1810" s="180" t="s">
        <v>1379</v>
      </c>
      <c r="F1810" s="181">
        <v>43675</v>
      </c>
      <c r="G1810" s="181">
        <v>43737</v>
      </c>
      <c r="H1810" s="182">
        <v>26185</v>
      </c>
      <c r="I1810" s="183">
        <v>0.57999999999999996</v>
      </c>
      <c r="J1810" s="183">
        <f t="shared" si="27"/>
        <v>15.19</v>
      </c>
    </row>
    <row r="1811" spans="2:10" x14ac:dyDescent="0.25">
      <c r="B1811" s="179">
        <v>1783</v>
      </c>
      <c r="C1811" s="180">
        <v>35001384</v>
      </c>
      <c r="D1811" s="180" t="s">
        <v>1862</v>
      </c>
      <c r="E1811" s="180" t="s">
        <v>1380</v>
      </c>
      <c r="F1811" s="181">
        <v>43675</v>
      </c>
      <c r="G1811" s="181">
        <v>43737</v>
      </c>
      <c r="H1811" s="182">
        <v>34</v>
      </c>
      <c r="I1811" s="183">
        <v>0.57999999999999996</v>
      </c>
      <c r="J1811" s="183">
        <f t="shared" si="27"/>
        <v>0.02</v>
      </c>
    </row>
    <row r="1812" spans="2:10" x14ac:dyDescent="0.25">
      <c r="B1812" s="179">
        <v>1784</v>
      </c>
      <c r="C1812" s="180">
        <v>35001384</v>
      </c>
      <c r="D1812" s="180" t="s">
        <v>1862</v>
      </c>
      <c r="E1812" s="180" t="s">
        <v>1381</v>
      </c>
      <c r="F1812" s="181">
        <v>43675</v>
      </c>
      <c r="G1812" s="181">
        <v>43737</v>
      </c>
      <c r="H1812" s="182">
        <v>23852</v>
      </c>
      <c r="I1812" s="183">
        <v>0.57999999999999996</v>
      </c>
      <c r="J1812" s="183">
        <f t="shared" si="27"/>
        <v>13.83</v>
      </c>
    </row>
    <row r="1813" spans="2:10" x14ac:dyDescent="0.25">
      <c r="B1813" s="179">
        <v>1785</v>
      </c>
      <c r="C1813" s="180">
        <v>35001384</v>
      </c>
      <c r="D1813" s="180" t="s">
        <v>1862</v>
      </c>
      <c r="E1813" s="180" t="s">
        <v>1386</v>
      </c>
      <c r="F1813" s="181">
        <v>43675</v>
      </c>
      <c r="G1813" s="181">
        <v>43737</v>
      </c>
      <c r="H1813" s="182">
        <v>106735</v>
      </c>
      <c r="I1813" s="183">
        <v>0.57999999999999996</v>
      </c>
      <c r="J1813" s="183">
        <f t="shared" si="27"/>
        <v>61.91</v>
      </c>
    </row>
    <row r="1814" spans="2:10" x14ac:dyDescent="0.25">
      <c r="B1814" s="179">
        <v>1786</v>
      </c>
      <c r="C1814" s="180">
        <v>35024553</v>
      </c>
      <c r="D1814" s="180" t="s">
        <v>1863</v>
      </c>
      <c r="E1814" s="180" t="s">
        <v>1383</v>
      </c>
      <c r="F1814" s="181">
        <v>43669</v>
      </c>
      <c r="G1814" s="181">
        <v>43738</v>
      </c>
      <c r="H1814" s="182">
        <v>68767</v>
      </c>
      <c r="I1814" s="183">
        <v>0.57999999999999996</v>
      </c>
      <c r="J1814" s="183">
        <f t="shared" si="27"/>
        <v>39.880000000000003</v>
      </c>
    </row>
    <row r="1815" spans="2:10" x14ac:dyDescent="0.25">
      <c r="B1815" s="179">
        <v>1787</v>
      </c>
      <c r="C1815" s="180">
        <v>35039382</v>
      </c>
      <c r="D1815" s="180" t="s">
        <v>1864</v>
      </c>
      <c r="E1815" s="180" t="s">
        <v>1374</v>
      </c>
      <c r="F1815" s="181">
        <v>43672</v>
      </c>
      <c r="G1815" s="181">
        <v>43686</v>
      </c>
      <c r="H1815" s="182">
        <v>383712</v>
      </c>
      <c r="I1815" s="183">
        <v>0.57999999999999996</v>
      </c>
      <c r="J1815" s="183">
        <f t="shared" si="27"/>
        <v>222.55</v>
      </c>
    </row>
    <row r="1816" spans="2:10" x14ac:dyDescent="0.25">
      <c r="B1816" s="179">
        <v>1788</v>
      </c>
      <c r="C1816" s="180">
        <v>35039382</v>
      </c>
      <c r="D1816" s="180" t="s">
        <v>1864</v>
      </c>
      <c r="E1816" s="180" t="s">
        <v>1376</v>
      </c>
      <c r="F1816" s="181">
        <v>43672</v>
      </c>
      <c r="G1816" s="181">
        <v>43686</v>
      </c>
      <c r="H1816" s="182">
        <v>80947</v>
      </c>
      <c r="I1816" s="183">
        <v>0.57999999999999996</v>
      </c>
      <c r="J1816" s="183">
        <f t="shared" si="27"/>
        <v>46.95</v>
      </c>
    </row>
    <row r="1817" spans="2:10" x14ac:dyDescent="0.25">
      <c r="B1817" s="179">
        <v>1789</v>
      </c>
      <c r="C1817" s="180">
        <v>35039561</v>
      </c>
      <c r="D1817" s="180" t="s">
        <v>1865</v>
      </c>
      <c r="E1817" s="180" t="s">
        <v>1374</v>
      </c>
      <c r="F1817" s="181">
        <v>43671</v>
      </c>
      <c r="G1817" s="181">
        <v>43716</v>
      </c>
      <c r="H1817" s="182">
        <v>71810</v>
      </c>
      <c r="I1817" s="183">
        <v>0.57999999999999996</v>
      </c>
      <c r="J1817" s="183">
        <f t="shared" si="27"/>
        <v>41.65</v>
      </c>
    </row>
    <row r="1818" spans="2:10" x14ac:dyDescent="0.25">
      <c r="B1818" s="179">
        <v>1790</v>
      </c>
      <c r="C1818" s="180">
        <v>35039561</v>
      </c>
      <c r="D1818" s="180" t="s">
        <v>1865</v>
      </c>
      <c r="E1818" s="180" t="s">
        <v>1376</v>
      </c>
      <c r="F1818" s="181">
        <v>43671</v>
      </c>
      <c r="G1818" s="181">
        <v>43716</v>
      </c>
      <c r="H1818" s="182">
        <v>15311</v>
      </c>
      <c r="I1818" s="183">
        <v>0.57999999999999996</v>
      </c>
      <c r="J1818" s="183">
        <f t="shared" si="27"/>
        <v>8.8800000000000008</v>
      </c>
    </row>
    <row r="1819" spans="2:10" x14ac:dyDescent="0.25">
      <c r="B1819" s="179">
        <v>1791</v>
      </c>
      <c r="C1819" s="180">
        <v>35039561</v>
      </c>
      <c r="D1819" s="180" t="s">
        <v>1865</v>
      </c>
      <c r="E1819" s="180" t="s">
        <v>1381</v>
      </c>
      <c r="F1819" s="181">
        <v>43671</v>
      </c>
      <c r="G1819" s="181">
        <v>43716</v>
      </c>
      <c r="H1819" s="182">
        <v>16239</v>
      </c>
      <c r="I1819" s="183">
        <v>0.57999999999999996</v>
      </c>
      <c r="J1819" s="183">
        <f t="shared" si="27"/>
        <v>9.42</v>
      </c>
    </row>
    <row r="1820" spans="2:10" x14ac:dyDescent="0.25">
      <c r="B1820" s="179">
        <v>1792</v>
      </c>
      <c r="C1820" s="180">
        <v>35039561</v>
      </c>
      <c r="D1820" s="180" t="s">
        <v>1865</v>
      </c>
      <c r="E1820" s="180" t="s">
        <v>1385</v>
      </c>
      <c r="F1820" s="181">
        <v>43671</v>
      </c>
      <c r="G1820" s="181">
        <v>43716</v>
      </c>
      <c r="H1820" s="182">
        <v>61751</v>
      </c>
      <c r="I1820" s="183">
        <v>0.57999999999999996</v>
      </c>
      <c r="J1820" s="183">
        <f t="shared" ref="J1820:J1883" si="28">ROUND(H1820*(I1820/1000),2)</f>
        <v>35.82</v>
      </c>
    </row>
    <row r="1821" spans="2:10" x14ac:dyDescent="0.25">
      <c r="B1821" s="179">
        <v>1793</v>
      </c>
      <c r="C1821" s="180">
        <v>35039561</v>
      </c>
      <c r="D1821" s="180" t="s">
        <v>1865</v>
      </c>
      <c r="E1821" s="180" t="s">
        <v>1386</v>
      </c>
      <c r="F1821" s="181">
        <v>43671</v>
      </c>
      <c r="G1821" s="181">
        <v>43716</v>
      </c>
      <c r="H1821" s="182">
        <v>71264</v>
      </c>
      <c r="I1821" s="183">
        <v>0.57999999999999996</v>
      </c>
      <c r="J1821" s="183">
        <f t="shared" si="28"/>
        <v>41.33</v>
      </c>
    </row>
    <row r="1822" spans="2:10" x14ac:dyDescent="0.25">
      <c r="B1822" s="179">
        <v>1794</v>
      </c>
      <c r="C1822" s="180">
        <v>35046277</v>
      </c>
      <c r="D1822" s="180" t="s">
        <v>1866</v>
      </c>
      <c r="E1822" s="180" t="s">
        <v>1374</v>
      </c>
      <c r="F1822" s="181">
        <v>43671</v>
      </c>
      <c r="G1822" s="181">
        <v>43687</v>
      </c>
      <c r="H1822" s="182">
        <v>118009</v>
      </c>
      <c r="I1822" s="183">
        <v>0.57999999999999996</v>
      </c>
      <c r="J1822" s="183">
        <f t="shared" si="28"/>
        <v>68.45</v>
      </c>
    </row>
    <row r="1823" spans="2:10" x14ac:dyDescent="0.25">
      <c r="B1823" s="179">
        <v>1795</v>
      </c>
      <c r="C1823" s="180">
        <v>35046277</v>
      </c>
      <c r="D1823" s="180" t="s">
        <v>1866</v>
      </c>
      <c r="E1823" s="180" t="s">
        <v>1376</v>
      </c>
      <c r="F1823" s="181">
        <v>43671</v>
      </c>
      <c r="G1823" s="181">
        <v>43687</v>
      </c>
      <c r="H1823" s="182">
        <v>26826</v>
      </c>
      <c r="I1823" s="183">
        <v>0.57999999999999996</v>
      </c>
      <c r="J1823" s="183">
        <f t="shared" si="28"/>
        <v>15.56</v>
      </c>
    </row>
    <row r="1824" spans="2:10" x14ac:dyDescent="0.25">
      <c r="B1824" s="179">
        <v>1796</v>
      </c>
      <c r="C1824" s="180">
        <v>35046277</v>
      </c>
      <c r="D1824" s="180" t="s">
        <v>1866</v>
      </c>
      <c r="E1824" s="180" t="s">
        <v>1386</v>
      </c>
      <c r="F1824" s="181">
        <v>43671</v>
      </c>
      <c r="G1824" s="181">
        <v>43687</v>
      </c>
      <c r="H1824" s="182">
        <v>120092</v>
      </c>
      <c r="I1824" s="183">
        <v>0.57999999999999996</v>
      </c>
      <c r="J1824" s="183">
        <f t="shared" si="28"/>
        <v>69.650000000000006</v>
      </c>
    </row>
    <row r="1825" spans="2:10" x14ac:dyDescent="0.25">
      <c r="B1825" s="179">
        <v>1797</v>
      </c>
      <c r="C1825" s="180">
        <v>35051336</v>
      </c>
      <c r="D1825" s="180" t="s">
        <v>1867</v>
      </c>
      <c r="E1825" s="180" t="s">
        <v>1379</v>
      </c>
      <c r="F1825" s="181">
        <v>43675</v>
      </c>
      <c r="G1825" s="181">
        <v>43737</v>
      </c>
      <c r="H1825" s="182">
        <v>26484</v>
      </c>
      <c r="I1825" s="183">
        <v>0.57999999999999996</v>
      </c>
      <c r="J1825" s="183">
        <f t="shared" si="28"/>
        <v>15.36</v>
      </c>
    </row>
    <row r="1826" spans="2:10" x14ac:dyDescent="0.25">
      <c r="B1826" s="179">
        <v>1798</v>
      </c>
      <c r="C1826" s="180">
        <v>35051336</v>
      </c>
      <c r="D1826" s="180" t="s">
        <v>1867</v>
      </c>
      <c r="E1826" s="180" t="s">
        <v>1380</v>
      </c>
      <c r="F1826" s="181">
        <v>43675</v>
      </c>
      <c r="G1826" s="181">
        <v>43737</v>
      </c>
      <c r="H1826" s="182">
        <v>5685</v>
      </c>
      <c r="I1826" s="183">
        <v>0.57999999999999996</v>
      </c>
      <c r="J1826" s="183">
        <f t="shared" si="28"/>
        <v>3.3</v>
      </c>
    </row>
    <row r="1827" spans="2:10" x14ac:dyDescent="0.25">
      <c r="B1827" s="179">
        <v>1799</v>
      </c>
      <c r="C1827" s="180">
        <v>35057806</v>
      </c>
      <c r="D1827" s="180" t="s">
        <v>1868</v>
      </c>
      <c r="E1827" s="180" t="s">
        <v>1374</v>
      </c>
      <c r="F1827" s="181">
        <v>43675</v>
      </c>
      <c r="G1827" s="181">
        <v>43688</v>
      </c>
      <c r="H1827" s="182">
        <v>217800</v>
      </c>
      <c r="I1827" s="183">
        <v>0.57999999999999996</v>
      </c>
      <c r="J1827" s="183">
        <f t="shared" si="28"/>
        <v>126.32</v>
      </c>
    </row>
    <row r="1828" spans="2:10" x14ac:dyDescent="0.25">
      <c r="B1828" s="179">
        <v>1800</v>
      </c>
      <c r="C1828" s="180">
        <v>35077129</v>
      </c>
      <c r="D1828" s="180" t="s">
        <v>1869</v>
      </c>
      <c r="E1828" s="180" t="s">
        <v>1374</v>
      </c>
      <c r="F1828" s="181">
        <v>43675</v>
      </c>
      <c r="G1828" s="181">
        <v>43688</v>
      </c>
      <c r="H1828" s="182">
        <v>70041</v>
      </c>
      <c r="I1828" s="183">
        <v>0.57999999999999996</v>
      </c>
      <c r="J1828" s="183">
        <f t="shared" si="28"/>
        <v>40.619999999999997</v>
      </c>
    </row>
    <row r="1829" spans="2:10" x14ac:dyDescent="0.25">
      <c r="B1829" s="179">
        <v>1801</v>
      </c>
      <c r="C1829" s="180">
        <v>35077129</v>
      </c>
      <c r="D1829" s="180" t="s">
        <v>1869</v>
      </c>
      <c r="E1829" s="180" t="s">
        <v>1376</v>
      </c>
      <c r="F1829" s="181">
        <v>43675</v>
      </c>
      <c r="G1829" s="181">
        <v>43688</v>
      </c>
      <c r="H1829" s="182">
        <v>18258</v>
      </c>
      <c r="I1829" s="183">
        <v>0.57999999999999996</v>
      </c>
      <c r="J1829" s="183">
        <f t="shared" si="28"/>
        <v>10.59</v>
      </c>
    </row>
    <row r="1830" spans="2:10" x14ac:dyDescent="0.25">
      <c r="B1830" s="179">
        <v>1802</v>
      </c>
      <c r="C1830" s="180">
        <v>35102011</v>
      </c>
      <c r="D1830" s="180" t="s">
        <v>1870</v>
      </c>
      <c r="E1830" s="180" t="s">
        <v>1379</v>
      </c>
      <c r="F1830" s="181">
        <v>43675</v>
      </c>
      <c r="G1830" s="181">
        <v>43695</v>
      </c>
      <c r="H1830" s="182">
        <v>112623</v>
      </c>
      <c r="I1830" s="183">
        <v>0.57999999999999996</v>
      </c>
      <c r="J1830" s="183">
        <f t="shared" si="28"/>
        <v>65.319999999999993</v>
      </c>
    </row>
    <row r="1831" spans="2:10" x14ac:dyDescent="0.25">
      <c r="B1831" s="179">
        <v>1803</v>
      </c>
      <c r="C1831" s="180">
        <v>35102011</v>
      </c>
      <c r="D1831" s="180" t="s">
        <v>1870</v>
      </c>
      <c r="E1831" s="180" t="s">
        <v>1380</v>
      </c>
      <c r="F1831" s="181">
        <v>43675</v>
      </c>
      <c r="G1831" s="181">
        <v>43695</v>
      </c>
      <c r="H1831" s="182">
        <v>16244</v>
      </c>
      <c r="I1831" s="183">
        <v>0.57999999999999996</v>
      </c>
      <c r="J1831" s="183">
        <f t="shared" si="28"/>
        <v>9.42</v>
      </c>
    </row>
    <row r="1832" spans="2:10" x14ac:dyDescent="0.25">
      <c r="B1832" s="179">
        <v>1804</v>
      </c>
      <c r="C1832" s="180">
        <v>35104498</v>
      </c>
      <c r="D1832" s="180" t="s">
        <v>1871</v>
      </c>
      <c r="E1832" s="180" t="s">
        <v>1379</v>
      </c>
      <c r="F1832" s="181">
        <v>43676</v>
      </c>
      <c r="G1832" s="181">
        <v>43738</v>
      </c>
      <c r="H1832" s="182">
        <v>379984</v>
      </c>
      <c r="I1832" s="183">
        <v>0.57999999999999996</v>
      </c>
      <c r="J1832" s="183">
        <f t="shared" si="28"/>
        <v>220.39</v>
      </c>
    </row>
    <row r="1833" spans="2:10" x14ac:dyDescent="0.25">
      <c r="B1833" s="179">
        <v>1805</v>
      </c>
      <c r="C1833" s="180">
        <v>35104498</v>
      </c>
      <c r="D1833" s="180" t="s">
        <v>1871</v>
      </c>
      <c r="E1833" s="180" t="s">
        <v>1380</v>
      </c>
      <c r="F1833" s="181">
        <v>43676</v>
      </c>
      <c r="G1833" s="181">
        <v>43738</v>
      </c>
      <c r="H1833" s="182">
        <v>22882</v>
      </c>
      <c r="I1833" s="183">
        <v>0.57999999999999996</v>
      </c>
      <c r="J1833" s="183">
        <f t="shared" si="28"/>
        <v>13.27</v>
      </c>
    </row>
    <row r="1834" spans="2:10" x14ac:dyDescent="0.25">
      <c r="B1834" s="179">
        <v>1806</v>
      </c>
      <c r="C1834" s="180">
        <v>35114450</v>
      </c>
      <c r="D1834" s="180" t="s">
        <v>1872</v>
      </c>
      <c r="E1834" s="180" t="s">
        <v>1374</v>
      </c>
      <c r="F1834" s="181">
        <v>43675</v>
      </c>
      <c r="G1834" s="181">
        <v>43737</v>
      </c>
      <c r="H1834" s="182">
        <v>542090</v>
      </c>
      <c r="I1834" s="183">
        <v>0.57999999999999996</v>
      </c>
      <c r="J1834" s="183">
        <f t="shared" si="28"/>
        <v>314.41000000000003</v>
      </c>
    </row>
    <row r="1835" spans="2:10" x14ac:dyDescent="0.25">
      <c r="B1835" s="179">
        <v>1807</v>
      </c>
      <c r="C1835" s="180">
        <v>35114450</v>
      </c>
      <c r="D1835" s="180" t="s">
        <v>1872</v>
      </c>
      <c r="E1835" s="180" t="s">
        <v>1376</v>
      </c>
      <c r="F1835" s="181">
        <v>43675</v>
      </c>
      <c r="G1835" s="181">
        <v>43737</v>
      </c>
      <c r="H1835" s="182">
        <v>106897</v>
      </c>
      <c r="I1835" s="183">
        <v>0.57999999999999996</v>
      </c>
      <c r="J1835" s="183">
        <f t="shared" si="28"/>
        <v>62</v>
      </c>
    </row>
    <row r="1836" spans="2:10" x14ac:dyDescent="0.25">
      <c r="B1836" s="179">
        <v>1808</v>
      </c>
      <c r="C1836" s="180">
        <v>35142142</v>
      </c>
      <c r="D1836" s="180" t="s">
        <v>1873</v>
      </c>
      <c r="E1836" s="180" t="s">
        <v>1379</v>
      </c>
      <c r="F1836" s="181">
        <v>43676</v>
      </c>
      <c r="G1836" s="181">
        <v>43702</v>
      </c>
      <c r="H1836" s="182">
        <v>10084</v>
      </c>
      <c r="I1836" s="183">
        <v>0.57999999999999996</v>
      </c>
      <c r="J1836" s="183">
        <f t="shared" si="28"/>
        <v>5.85</v>
      </c>
    </row>
    <row r="1837" spans="2:10" x14ac:dyDescent="0.25">
      <c r="B1837" s="179">
        <v>1809</v>
      </c>
      <c r="C1837" s="180">
        <v>35142142</v>
      </c>
      <c r="D1837" s="180" t="s">
        <v>1873</v>
      </c>
      <c r="E1837" s="180" t="s">
        <v>1385</v>
      </c>
      <c r="F1837" s="181">
        <v>43676</v>
      </c>
      <c r="G1837" s="181">
        <v>43702</v>
      </c>
      <c r="H1837" s="182">
        <v>8435</v>
      </c>
      <c r="I1837" s="183">
        <v>0.57999999999999996</v>
      </c>
      <c r="J1837" s="183">
        <f t="shared" si="28"/>
        <v>4.8899999999999997</v>
      </c>
    </row>
    <row r="1838" spans="2:10" x14ac:dyDescent="0.25">
      <c r="B1838" s="179">
        <v>1810</v>
      </c>
      <c r="C1838" s="180">
        <v>35143164</v>
      </c>
      <c r="D1838" s="180" t="s">
        <v>1874</v>
      </c>
      <c r="E1838" s="180" t="s">
        <v>1374</v>
      </c>
      <c r="F1838" s="181">
        <v>43678</v>
      </c>
      <c r="G1838" s="181">
        <v>43709</v>
      </c>
      <c r="H1838" s="182">
        <v>57717</v>
      </c>
      <c r="I1838" s="183">
        <v>0.57999999999999996</v>
      </c>
      <c r="J1838" s="183">
        <f t="shared" si="28"/>
        <v>33.479999999999997</v>
      </c>
    </row>
    <row r="1839" spans="2:10" x14ac:dyDescent="0.25">
      <c r="B1839" s="179">
        <v>1811</v>
      </c>
      <c r="C1839" s="180">
        <v>35148280</v>
      </c>
      <c r="D1839" s="180" t="s">
        <v>1875</v>
      </c>
      <c r="E1839" s="180" t="s">
        <v>1374</v>
      </c>
      <c r="F1839" s="181">
        <v>43677</v>
      </c>
      <c r="G1839" s="181">
        <v>43702</v>
      </c>
      <c r="H1839" s="182">
        <v>12627</v>
      </c>
      <c r="I1839" s="183">
        <v>0.57999999999999996</v>
      </c>
      <c r="J1839" s="183">
        <f t="shared" si="28"/>
        <v>7.32</v>
      </c>
    </row>
    <row r="1840" spans="2:10" x14ac:dyDescent="0.25">
      <c r="B1840" s="179">
        <v>1812</v>
      </c>
      <c r="C1840" s="180">
        <v>35148280</v>
      </c>
      <c r="D1840" s="180" t="s">
        <v>1875</v>
      </c>
      <c r="E1840" s="180" t="s">
        <v>1376</v>
      </c>
      <c r="F1840" s="181">
        <v>43677</v>
      </c>
      <c r="G1840" s="181">
        <v>43702</v>
      </c>
      <c r="H1840" s="182">
        <v>2981</v>
      </c>
      <c r="I1840" s="183">
        <v>0.57999999999999996</v>
      </c>
      <c r="J1840" s="183">
        <f t="shared" si="28"/>
        <v>1.73</v>
      </c>
    </row>
    <row r="1841" spans="2:10" x14ac:dyDescent="0.25">
      <c r="B1841" s="179">
        <v>1813</v>
      </c>
      <c r="C1841" s="180">
        <v>35148280</v>
      </c>
      <c r="D1841" s="180" t="s">
        <v>1875</v>
      </c>
      <c r="E1841" s="180" t="s">
        <v>1379</v>
      </c>
      <c r="F1841" s="181">
        <v>43677</v>
      </c>
      <c r="G1841" s="181">
        <v>43702</v>
      </c>
      <c r="H1841" s="182">
        <v>3256</v>
      </c>
      <c r="I1841" s="183">
        <v>0.57999999999999996</v>
      </c>
      <c r="J1841" s="183">
        <f t="shared" si="28"/>
        <v>1.89</v>
      </c>
    </row>
    <row r="1842" spans="2:10" x14ac:dyDescent="0.25">
      <c r="B1842" s="179">
        <v>1814</v>
      </c>
      <c r="C1842" s="180">
        <v>35148280</v>
      </c>
      <c r="D1842" s="180" t="s">
        <v>1875</v>
      </c>
      <c r="E1842" s="180" t="s">
        <v>1380</v>
      </c>
      <c r="F1842" s="181">
        <v>43677</v>
      </c>
      <c r="G1842" s="181">
        <v>43702</v>
      </c>
      <c r="H1842" s="182">
        <v>5</v>
      </c>
      <c r="I1842" s="183">
        <v>0.57999999999999996</v>
      </c>
      <c r="J1842" s="183">
        <f t="shared" si="28"/>
        <v>0</v>
      </c>
    </row>
    <row r="1843" spans="2:10" x14ac:dyDescent="0.25">
      <c r="B1843" s="179">
        <v>1815</v>
      </c>
      <c r="C1843" s="180">
        <v>35148280</v>
      </c>
      <c r="D1843" s="180" t="s">
        <v>1875</v>
      </c>
      <c r="E1843" s="180" t="s">
        <v>1381</v>
      </c>
      <c r="F1843" s="181">
        <v>43677</v>
      </c>
      <c r="G1843" s="181">
        <v>43702</v>
      </c>
      <c r="H1843" s="182">
        <v>3627</v>
      </c>
      <c r="I1843" s="183">
        <v>0.57999999999999996</v>
      </c>
      <c r="J1843" s="183">
        <f t="shared" si="28"/>
        <v>2.1</v>
      </c>
    </row>
    <row r="1844" spans="2:10" x14ac:dyDescent="0.25">
      <c r="B1844" s="179">
        <v>1816</v>
      </c>
      <c r="C1844" s="180">
        <v>35148280</v>
      </c>
      <c r="D1844" s="180" t="s">
        <v>1875</v>
      </c>
      <c r="E1844" s="180" t="s">
        <v>1385</v>
      </c>
      <c r="F1844" s="181">
        <v>43677</v>
      </c>
      <c r="G1844" s="181">
        <v>43702</v>
      </c>
      <c r="H1844" s="182">
        <v>18042</v>
      </c>
      <c r="I1844" s="183">
        <v>0.57999999999999996</v>
      </c>
      <c r="J1844" s="183">
        <f t="shared" si="28"/>
        <v>10.46</v>
      </c>
    </row>
    <row r="1845" spans="2:10" x14ac:dyDescent="0.25">
      <c r="B1845" s="179">
        <v>1817</v>
      </c>
      <c r="C1845" s="180">
        <v>35148280</v>
      </c>
      <c r="D1845" s="180" t="s">
        <v>1875</v>
      </c>
      <c r="E1845" s="180" t="s">
        <v>1386</v>
      </c>
      <c r="F1845" s="181">
        <v>43677</v>
      </c>
      <c r="G1845" s="181">
        <v>43702</v>
      </c>
      <c r="H1845" s="182">
        <v>18034</v>
      </c>
      <c r="I1845" s="183">
        <v>0.57999999999999996</v>
      </c>
      <c r="J1845" s="183">
        <f t="shared" si="28"/>
        <v>10.46</v>
      </c>
    </row>
    <row r="1846" spans="2:10" x14ac:dyDescent="0.25">
      <c r="B1846" s="43"/>
      <c r="C1846" s="43"/>
      <c r="D1846" s="121"/>
      <c r="F1846" s="184"/>
      <c r="G1846" s="184"/>
      <c r="H1846" s="120"/>
      <c r="I1846" s="151"/>
      <c r="J1846" s="211"/>
    </row>
    <row r="1847" spans="2:10" x14ac:dyDescent="0.25">
      <c r="B1847" s="43"/>
      <c r="C1847" s="42"/>
      <c r="E1847" s="127"/>
      <c r="F1847" s="17"/>
      <c r="G1847" s="18"/>
      <c r="H1847" s="17"/>
      <c r="I1847" s="197"/>
      <c r="J1847" s="188"/>
    </row>
    <row r="1848" spans="2:10" x14ac:dyDescent="0.25">
      <c r="B1848" s="43"/>
      <c r="C1848" s="42"/>
      <c r="E1848" s="127"/>
      <c r="F1848" s="151"/>
      <c r="H1848" s="151"/>
      <c r="I1848" s="200"/>
      <c r="J1848" s="186"/>
    </row>
    <row r="1849" spans="2:10" x14ac:dyDescent="0.25">
      <c r="B1849" s="43"/>
      <c r="C1849" s="42"/>
      <c r="F1849" s="21" t="s">
        <v>141</v>
      </c>
      <c r="G1849" s="114" t="s">
        <v>1374</v>
      </c>
      <c r="H1849" s="151">
        <f>SUMIF(E28:E1846,G1849,H28:H1846)</f>
        <v>92153311</v>
      </c>
      <c r="I1849" s="200"/>
      <c r="J1849" s="228">
        <f>SUMIF(E28:E1846,G1849,J28:J1846)</f>
        <v>53657.739999999991</v>
      </c>
    </row>
    <row r="1850" spans="2:10" x14ac:dyDescent="0.25">
      <c r="B1850" s="43"/>
      <c r="C1850" s="42"/>
      <c r="F1850" s="21"/>
      <c r="G1850" s="114" t="s">
        <v>1376</v>
      </c>
      <c r="H1850" s="151">
        <f>SUMIF(E28:E1846,G1850,H28:H1846)</f>
        <v>27265180</v>
      </c>
      <c r="I1850" s="200"/>
      <c r="J1850" s="228">
        <f>SUMIF(E28:E1846,G1850,J28:J1846)</f>
        <v>16001.369999999994</v>
      </c>
    </row>
    <row r="1851" spans="2:10" x14ac:dyDescent="0.25">
      <c r="B1851" s="43"/>
      <c r="C1851" s="42"/>
      <c r="F1851" s="151"/>
      <c r="G1851" s="114" t="s">
        <v>1379</v>
      </c>
      <c r="H1851" s="151">
        <f>SUMIF(E28:E1846,G1851,H28:H1846)</f>
        <v>147699021</v>
      </c>
      <c r="I1851" s="200"/>
      <c r="J1851" s="228">
        <f>SUMIF(E28:E1846,G1851,J28:J1846)</f>
        <v>86145.409999999989</v>
      </c>
    </row>
    <row r="1852" spans="2:10" x14ac:dyDescent="0.25">
      <c r="B1852" s="43"/>
      <c r="C1852" s="42"/>
      <c r="F1852" s="151"/>
      <c r="G1852" s="114" t="s">
        <v>1381</v>
      </c>
      <c r="H1852" s="151">
        <f>SUMIF(E28:E1846,G1852,H28:H1846)</f>
        <v>12163485</v>
      </c>
      <c r="I1852" s="200"/>
      <c r="J1852" s="228">
        <f>SUMIF(E28:E1846,G1852,J28:J1846)</f>
        <v>7094.6800000000012</v>
      </c>
    </row>
    <row r="1853" spans="2:10" x14ac:dyDescent="0.25">
      <c r="B1853" s="43"/>
      <c r="C1853" s="42"/>
      <c r="F1853" s="151"/>
      <c r="G1853" s="114" t="s">
        <v>1392</v>
      </c>
      <c r="H1853" s="151">
        <f>SUMIF(E28:E1846,G1853,H28:H1846)</f>
        <v>2077661</v>
      </c>
      <c r="I1853" s="200"/>
      <c r="J1853" s="228">
        <f>SUMIF(E28:E1846,G1853,J28:J1846)</f>
        <v>1213.3500000000001</v>
      </c>
    </row>
    <row r="1854" spans="2:10" x14ac:dyDescent="0.25">
      <c r="B1854" s="43"/>
      <c r="C1854" s="42"/>
      <c r="F1854" s="151"/>
      <c r="G1854" s="114" t="s">
        <v>1385</v>
      </c>
      <c r="H1854" s="151"/>
      <c r="I1854" s="200"/>
      <c r="J1854" s="229"/>
    </row>
    <row r="1855" spans="2:10" x14ac:dyDescent="0.25">
      <c r="B1855" s="43"/>
      <c r="C1855" s="42"/>
      <c r="F1855" s="151"/>
      <c r="G1855" s="114" t="s">
        <v>1372</v>
      </c>
      <c r="H1855" s="151">
        <f>SUMIF(E28:E1846,G1855,H28:H1846)</f>
        <v>6591332</v>
      </c>
      <c r="I1855" s="200"/>
      <c r="J1855" s="228">
        <f>SUMIF(E28:E1846,G1855,J28:J1846)</f>
        <v>3838.4600000000005</v>
      </c>
    </row>
    <row r="1856" spans="2:10" x14ac:dyDescent="0.25">
      <c r="B1856" s="43"/>
      <c r="C1856" s="42"/>
      <c r="F1856" s="151"/>
      <c r="G1856" s="114" t="s">
        <v>1386</v>
      </c>
      <c r="H1856" s="151">
        <f>SUMIF(E28:E1846,G1856,H28:H1846)</f>
        <v>93149238</v>
      </c>
      <c r="I1856" s="200"/>
      <c r="J1856" s="228">
        <f>SUMIF(E28:E1846,G1856,J28:J1846)</f>
        <v>54211.770000000004</v>
      </c>
    </row>
    <row r="1857" spans="2:10" x14ac:dyDescent="0.25">
      <c r="B1857" s="43"/>
      <c r="C1857" s="42"/>
      <c r="F1857" s="151"/>
      <c r="G1857" s="114" t="s">
        <v>1876</v>
      </c>
      <c r="H1857" s="151">
        <f>SUMIF(E28:E1846,G1857,H28:H1846)</f>
        <v>0</v>
      </c>
      <c r="I1857" s="200"/>
      <c r="J1857" s="228">
        <f>SUMIF(E28:E1846,G1857,J28:J1846)</f>
        <v>0</v>
      </c>
    </row>
    <row r="1858" spans="2:10" x14ac:dyDescent="0.25">
      <c r="B1858" s="43"/>
      <c r="C1858" s="42"/>
      <c r="F1858" s="151"/>
      <c r="G1858" s="114" t="s">
        <v>1380</v>
      </c>
      <c r="H1858" s="151">
        <f>SUMIF(E28:E1846,G1858,H28:H1846)</f>
        <v>19696177</v>
      </c>
      <c r="I1858" s="200"/>
      <c r="J1858" s="228">
        <f>SUMIF(E28:E1846,G1858,J28:J1846)</f>
        <v>11492.580000000011</v>
      </c>
    </row>
    <row r="1859" spans="2:10" x14ac:dyDescent="0.25">
      <c r="B1859" s="43"/>
      <c r="C1859" s="42"/>
      <c r="F1859" s="151"/>
      <c r="G1859" s="114" t="s">
        <v>1371</v>
      </c>
      <c r="H1859" s="151">
        <f>SUMIF(E28:E1846,G1859,H28:H1846)</f>
        <v>894034</v>
      </c>
      <c r="I1859" s="200"/>
      <c r="J1859" s="228">
        <f>SUMIF(E28:E1846,G1859,J28:J1846)</f>
        <v>520.21000000000015</v>
      </c>
    </row>
    <row r="1860" spans="2:10" x14ac:dyDescent="0.25">
      <c r="B1860" s="43"/>
      <c r="C1860" s="42"/>
      <c r="F1860" s="151"/>
      <c r="G1860" s="114" t="s">
        <v>1378</v>
      </c>
      <c r="H1860" s="151">
        <f>SUMIF(E28:E1846,G1860,H28:H1846)</f>
        <v>236516</v>
      </c>
      <c r="I1860" s="200"/>
      <c r="J1860" s="228">
        <f>SUMIF(E28:E1846,G1860,J28:J1846)</f>
        <v>137.65999999999997</v>
      </c>
    </row>
    <row r="1861" spans="2:10" x14ac:dyDescent="0.25">
      <c r="B1861" s="43"/>
      <c r="C1861" s="42"/>
      <c r="F1861" s="151"/>
      <c r="G1861" s="114" t="s">
        <v>1383</v>
      </c>
      <c r="H1861" s="151">
        <f>SUMIF(E28:E1846,G1861,H28:H1846)</f>
        <v>2650827</v>
      </c>
      <c r="I1861" s="200"/>
      <c r="J1861" s="228">
        <f>SUMIF(E28:E1846,G1861,J28:J1846)</f>
        <v>1544.4300000000003</v>
      </c>
    </row>
    <row r="1862" spans="2:10" x14ac:dyDescent="0.25">
      <c r="B1862" s="43"/>
      <c r="C1862" s="42"/>
      <c r="F1862" s="151"/>
      <c r="G1862" s="114" t="s">
        <v>1384</v>
      </c>
      <c r="H1862" s="151">
        <f>SUMIF(E28:E1846,G1862,H28:H1846)</f>
        <v>127389</v>
      </c>
      <c r="I1862" s="200"/>
      <c r="J1862" s="228">
        <f>SUMIF(E28:E1846,G1862,J28:J1846)</f>
        <v>74.850000000000023</v>
      </c>
    </row>
    <row r="1863" spans="2:10" x14ac:dyDescent="0.25">
      <c r="B1863" s="43"/>
      <c r="C1863" s="42"/>
      <c r="E1863" s="127"/>
      <c r="F1863" s="17"/>
      <c r="G1863" s="18"/>
      <c r="H1863" s="17"/>
      <c r="I1863" s="197"/>
      <c r="J1863" s="188"/>
    </row>
    <row r="1864" spans="2:10" x14ac:dyDescent="0.25">
      <c r="B1864" s="43"/>
      <c r="C1864" s="42"/>
      <c r="E1864" s="127"/>
      <c r="F1864" s="151"/>
      <c r="H1864" s="151"/>
      <c r="I1864" s="200"/>
      <c r="J1864" s="186"/>
    </row>
    <row r="1865" spans="2:10" x14ac:dyDescent="0.25">
      <c r="F1865" s="21" t="s">
        <v>142</v>
      </c>
      <c r="G1865" s="151"/>
      <c r="H1865" s="151">
        <v>457724681</v>
      </c>
      <c r="J1865" s="226">
        <f>SUM(J28:J1846)</f>
        <v>266791.64000000013</v>
      </c>
    </row>
    <row r="1867" spans="2:10" x14ac:dyDescent="0.25">
      <c r="B1867" s="30" t="s">
        <v>143</v>
      </c>
      <c r="C1867" s="22"/>
      <c r="D1867" s="119"/>
      <c r="E1867" s="118"/>
      <c r="F1867" s="118"/>
      <c r="G1867" s="118"/>
      <c r="H1867" s="118"/>
      <c r="I1867" s="118"/>
      <c r="J1867" s="117"/>
    </row>
    <row r="1868" spans="2:10" x14ac:dyDescent="0.25">
      <c r="B1868" s="24"/>
      <c r="C1868" s="25"/>
      <c r="D1868" s="116"/>
      <c r="E1868" s="116"/>
      <c r="F1868" s="116"/>
      <c r="G1868" s="116"/>
      <c r="H1868" s="116"/>
      <c r="I1868" s="116"/>
      <c r="J1868" s="115"/>
    </row>
    <row r="1869" spans="2:10" x14ac:dyDescent="0.25">
      <c r="B1869" s="15"/>
      <c r="C1869" s="15"/>
      <c r="D1869" s="15"/>
      <c r="E1869" s="15"/>
      <c r="F1869" s="15"/>
      <c r="G1869" s="15"/>
      <c r="H1869" s="15"/>
      <c r="I1869" s="15"/>
      <c r="J1869" s="15"/>
    </row>
    <row r="1871" spans="2:10" x14ac:dyDescent="0.25">
      <c r="B1871" s="7" t="s">
        <v>144</v>
      </c>
      <c r="J1871" s="191"/>
    </row>
    <row r="1872" spans="2:10" x14ac:dyDescent="0.25">
      <c r="J1872" s="114"/>
    </row>
    <row r="1873" spans="2:10" x14ac:dyDescent="0.25">
      <c r="B1873" s="12" t="s">
        <v>4</v>
      </c>
      <c r="C1873" s="154"/>
      <c r="D1873" s="27"/>
      <c r="F1873" s="11" t="s">
        <v>0</v>
      </c>
      <c r="G1873" s="9" t="str">
        <f>J1</f>
        <v>08/06/2019</v>
      </c>
      <c r="J1873" s="114"/>
    </row>
    <row r="1874" spans="2:10" x14ac:dyDescent="0.25">
      <c r="B1874" s="6" t="s">
        <v>8</v>
      </c>
      <c r="D1874" s="28"/>
      <c r="F1874" s="19" t="s">
        <v>2</v>
      </c>
      <c r="G1874" s="10">
        <f>J2</f>
        <v>8551</v>
      </c>
    </row>
    <row r="1875" spans="2:10" x14ac:dyDescent="0.25">
      <c r="B1875" s="13" t="s">
        <v>6</v>
      </c>
      <c r="D1875" s="28"/>
      <c r="F1875" s="19" t="s">
        <v>145</v>
      </c>
      <c r="G1875" s="10" t="str">
        <f>D20</f>
        <v>NBCU</v>
      </c>
      <c r="I1875" s="8" t="s">
        <v>146</v>
      </c>
      <c r="J1875" s="193">
        <f>SUM(J28:J1846)</f>
        <v>266791.64000000013</v>
      </c>
    </row>
    <row r="1876" spans="2:10" x14ac:dyDescent="0.25">
      <c r="B1876" s="14" t="s">
        <v>7</v>
      </c>
      <c r="C1876" s="155"/>
      <c r="D1876" s="29"/>
      <c r="F1876" s="113"/>
      <c r="G1876" s="77"/>
      <c r="H1876" s="77"/>
      <c r="I1876" s="77"/>
    </row>
    <row r="1877" spans="2:10" x14ac:dyDescent="0.25">
      <c r="C1877" s="3"/>
      <c r="D1877" s="3"/>
      <c r="E1877" s="2"/>
      <c r="F1877" s="2"/>
      <c r="G1877" s="77"/>
      <c r="H1877" s="77"/>
      <c r="I1877" s="77"/>
    </row>
    <row r="1878" spans="2:10" x14ac:dyDescent="0.25">
      <c r="C1878" s="3"/>
      <c r="D1878" s="3"/>
      <c r="E1878" s="2"/>
      <c r="F1878" s="2"/>
      <c r="G1878" s="2"/>
    </row>
  </sheetData>
  <autoFilter ref="B27:J28" xr:uid="{00000000-0009-0000-0000-00000C000000}"/>
  <mergeCells count="11">
    <mergeCell ref="H4:J4"/>
    <mergeCell ref="H9:J9"/>
    <mergeCell ref="H8:J8"/>
    <mergeCell ref="H7:J7"/>
    <mergeCell ref="H6:J6"/>
    <mergeCell ref="H5:J5"/>
    <mergeCell ref="D21:D22"/>
    <mergeCell ref="H15:J15"/>
    <mergeCell ref="H13:J13"/>
    <mergeCell ref="H12:J12"/>
    <mergeCell ref="H11:J11"/>
  </mergeCells>
  <hyperlinks>
    <hyperlink ref="B9" r:id="rId1" xr:uid="{00000000-0004-0000-0C00-000000000000}"/>
    <hyperlink ref="D16" r:id="rId2" xr:uid="{00000000-0004-0000-0C00-000001000000}"/>
    <hyperlink ref="B9" r:id="rId3" xr:uid="{00000000-0004-0000-0C00-000002000000}"/>
    <hyperlink ref="D16" r:id="rId4" xr:uid="{00000000-0004-0000-0C00-000003000000}"/>
    <hyperlink ref="B9" r:id="rId5" xr:uid="{00000000-0004-0000-0C00-000004000000}"/>
    <hyperlink ref="D16" r:id="rId6" xr:uid="{00000000-0004-0000-0C00-000005000000}"/>
    <hyperlink ref="B9" r:id="rId7" xr:uid="{00000000-0004-0000-0C00-000006000000}"/>
    <hyperlink ref="D16" r:id="rId8" xr:uid="{00000000-0004-0000-0C00-000007000000}"/>
    <hyperlink ref="B9" r:id="rId9" xr:uid="{00000000-0004-0000-0C00-000008000000}"/>
    <hyperlink ref="D16" r:id="rId10" xr:uid="{00000000-0004-0000-0C00-000009000000}"/>
    <hyperlink ref="B9" r:id="rId11" xr:uid="{00000000-0004-0000-0C00-00000A000000}"/>
    <hyperlink ref="D16" r:id="rId12" xr:uid="{00000000-0004-0000-0C00-00000B000000}"/>
    <hyperlink ref="B9" r:id="rId13" xr:uid="{00000000-0004-0000-0C00-00000C000000}"/>
    <hyperlink ref="D16" r:id="rId14" xr:uid="{00000000-0004-0000-0C00-00000D000000}"/>
    <hyperlink ref="B9" r:id="rId15" xr:uid="{00000000-0004-0000-0C00-00000E000000}"/>
    <hyperlink ref="D16" r:id="rId16" xr:uid="{00000000-0004-0000-0C00-00000F000000}"/>
    <hyperlink ref="B9" r:id="rId17" xr:uid="{00000000-0004-0000-0C00-000010000000}"/>
    <hyperlink ref="D16" r:id="rId18" xr:uid="{00000000-0004-0000-0C00-000011000000}"/>
    <hyperlink ref="B9" r:id="rId19" xr:uid="{00000000-0004-0000-0C00-000012000000}"/>
    <hyperlink ref="D16" r:id="rId20" xr:uid="{00000000-0004-0000-0C00-000013000000}"/>
    <hyperlink ref="B9" r:id="rId21" xr:uid="{00000000-0004-0000-0C00-000014000000}"/>
    <hyperlink ref="D16" r:id="rId22" xr:uid="{00000000-0004-0000-0C00-000015000000}"/>
    <hyperlink ref="B9" r:id="rId23" xr:uid="{00000000-0004-0000-0C00-000016000000}"/>
    <hyperlink ref="D16" r:id="rId24" xr:uid="{00000000-0004-0000-0C00-000017000000}"/>
    <hyperlink ref="B9" r:id="rId25" xr:uid="{00000000-0004-0000-0C00-000018000000}"/>
    <hyperlink ref="D16" r:id="rId26" xr:uid="{00000000-0004-0000-0C00-000019000000}"/>
    <hyperlink ref="B9" r:id="rId27" xr:uid="{00000000-0004-0000-0C00-00001A000000}"/>
    <hyperlink ref="D16" r:id="rId28" xr:uid="{00000000-0004-0000-0C00-00001B000000}"/>
    <hyperlink ref="B9" r:id="rId29" xr:uid="{00000000-0004-0000-0C00-00001C000000}"/>
    <hyperlink ref="D16" r:id="rId30" xr:uid="{00000000-0004-0000-0C00-00001D000000}"/>
    <hyperlink ref="B9" r:id="rId31" xr:uid="{00000000-0004-0000-0C00-00001E000000}"/>
    <hyperlink ref="D16" r:id="rId32" xr:uid="{00000000-0004-0000-0C00-00001F000000}"/>
    <hyperlink ref="B9" r:id="rId33" xr:uid="{00000000-0004-0000-0C00-000020000000}"/>
    <hyperlink ref="D16" r:id="rId34" xr:uid="{00000000-0004-0000-0C00-000021000000}"/>
    <hyperlink ref="B9" r:id="rId35" xr:uid="{00000000-0004-0000-0C00-000022000000}"/>
    <hyperlink ref="D16" r:id="rId36" xr:uid="{00000000-0004-0000-0C00-000023000000}"/>
    <hyperlink ref="B9" r:id="rId37" xr:uid="{00000000-0004-0000-0C00-000024000000}"/>
    <hyperlink ref="D16" r:id="rId38" xr:uid="{00000000-0004-0000-0C00-000025000000}"/>
    <hyperlink ref="B9" r:id="rId39" xr:uid="{00000000-0004-0000-0C00-000026000000}"/>
    <hyperlink ref="D16" r:id="rId40" xr:uid="{00000000-0004-0000-0C00-000027000000}"/>
  </hyperlinks>
  <printOptions horizontalCentered="1"/>
  <pageMargins left="0.5" right="0.5" top="0.5" bottom="0.6" header="0.2" footer="0.2"/>
  <pageSetup scale="52" fitToHeight="0" orientation="landscape"/>
  <headerFooter>
    <oddHeader>&amp;C&amp;"Arial,Italic"&amp;8 &amp;F</oddHeader>
    <oddFooter>&amp;C&amp;8 Confidential and proprietary information.  Unauthorized distribution or disclosure is prohibited.
© 2018 Canoe Ventures, LLC.  All rights reserved.&amp;R&amp;8 Page &amp;P of &amp;N</oddFooter>
  </headerFooter>
  <drawing r:id="rId4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>
    <pageSetUpPr fitToPage="1"/>
  </sheetPr>
  <dimension ref="A1:M66"/>
  <sheetViews>
    <sheetView showGridLines="0" zoomScale="85" zoomScaleNormal="85" zoomScalePageLayoutView="90" workbookViewId="0">
      <selection activeCell="J3" sqref="J3"/>
    </sheetView>
  </sheetViews>
  <sheetFormatPr defaultColWidth="8.7109375" defaultRowHeight="15.75" x14ac:dyDescent="0.25"/>
  <cols>
    <col min="1" max="1" width="1.42578125" style="157" customWidth="1"/>
    <col min="2" max="2" width="10.140625" style="157" customWidth="1"/>
    <col min="3" max="3" width="16.28515625" style="157" customWidth="1"/>
    <col min="4" max="4" width="86.140625" style="157" customWidth="1"/>
    <col min="5" max="5" width="20.7109375" style="157" customWidth="1"/>
    <col min="6" max="6" width="22.7109375" style="157" customWidth="1"/>
    <col min="7" max="7" width="21.42578125" style="157" customWidth="1"/>
    <col min="8" max="8" width="22.7109375" style="157" customWidth="1"/>
    <col min="9" max="9" width="17.7109375" style="157" customWidth="1"/>
    <col min="10" max="10" width="22.85546875" style="157" customWidth="1"/>
    <col min="11" max="11" width="2" style="157" customWidth="1"/>
    <col min="12" max="12" width="12.28515625" style="157" customWidth="1"/>
    <col min="13" max="13" width="16" style="157" customWidth="1"/>
    <col min="14" max="14" width="4.7109375" style="157" customWidth="1"/>
    <col min="15" max="15" width="8.7109375" style="157" customWidth="1"/>
    <col min="16" max="16384" width="8.7109375" style="157"/>
  </cols>
  <sheetData>
    <row r="1" spans="1:10" x14ac:dyDescent="0.25">
      <c r="B1" s="156"/>
      <c r="C1" s="156"/>
      <c r="D1" s="156"/>
      <c r="E1" s="156"/>
      <c r="F1" s="156"/>
      <c r="G1" s="162"/>
      <c r="H1" s="162"/>
      <c r="I1" s="21" t="s">
        <v>0</v>
      </c>
      <c r="J1" s="170" t="s">
        <v>1</v>
      </c>
    </row>
    <row r="2" spans="1:10" x14ac:dyDescent="0.25">
      <c r="B2" s="156"/>
      <c r="C2" s="156"/>
      <c r="D2" s="156"/>
      <c r="E2" s="156"/>
      <c r="F2" s="156"/>
      <c r="G2" s="156"/>
      <c r="H2" s="156"/>
      <c r="I2" s="21" t="s">
        <v>2</v>
      </c>
      <c r="J2" s="170">
        <v>8552</v>
      </c>
    </row>
    <row r="3" spans="1:10" x14ac:dyDescent="0.25">
      <c r="B3" s="156"/>
      <c r="C3" s="156"/>
      <c r="D3" s="156"/>
      <c r="E3" s="156"/>
      <c r="F3" s="156"/>
      <c r="G3" s="164"/>
      <c r="H3" s="164"/>
      <c r="I3" s="164"/>
      <c r="J3" s="164"/>
    </row>
    <row r="4" spans="1:10" x14ac:dyDescent="0.25">
      <c r="B4" s="156"/>
      <c r="C4" s="156"/>
      <c r="D4" s="156"/>
      <c r="E4" s="156"/>
      <c r="F4" s="156"/>
      <c r="H4" s="237" t="s">
        <v>3</v>
      </c>
      <c r="I4" s="233"/>
      <c r="J4" s="238"/>
    </row>
    <row r="5" spans="1:10" x14ac:dyDescent="0.25">
      <c r="C5" s="61"/>
      <c r="D5" s="61"/>
      <c r="E5" s="61"/>
      <c r="F5" s="156"/>
      <c r="H5" s="234" t="s">
        <v>5</v>
      </c>
      <c r="I5" s="235"/>
      <c r="J5" s="236"/>
    </row>
    <row r="6" spans="1:10" x14ac:dyDescent="0.25">
      <c r="B6" s="60" t="s">
        <v>4</v>
      </c>
      <c r="C6" s="156"/>
      <c r="D6" s="156"/>
      <c r="E6" s="156"/>
      <c r="F6" s="156"/>
      <c r="H6" s="232" t="s">
        <v>4</v>
      </c>
      <c r="I6" s="233"/>
      <c r="J6" s="233"/>
    </row>
    <row r="7" spans="1:10" x14ac:dyDescent="0.25">
      <c r="B7" s="59" t="s">
        <v>6</v>
      </c>
      <c r="C7" s="156"/>
      <c r="D7" s="156"/>
      <c r="E7" s="156"/>
      <c r="F7" s="156"/>
      <c r="H7" s="247" t="s">
        <v>8</v>
      </c>
      <c r="I7" s="243"/>
      <c r="J7" s="243"/>
    </row>
    <row r="8" spans="1:10" x14ac:dyDescent="0.25">
      <c r="B8" s="59" t="s">
        <v>7</v>
      </c>
      <c r="C8" s="156"/>
      <c r="D8" s="164"/>
      <c r="E8" s="164"/>
      <c r="F8" s="164"/>
      <c r="H8" s="246" t="s">
        <v>6</v>
      </c>
      <c r="I8" s="243"/>
      <c r="J8" s="243"/>
    </row>
    <row r="9" spans="1:10" x14ac:dyDescent="0.25">
      <c r="B9" s="1" t="s">
        <v>9</v>
      </c>
      <c r="C9" s="164"/>
      <c r="D9" s="156"/>
      <c r="E9" s="156"/>
      <c r="F9" s="156"/>
      <c r="H9" s="246" t="s">
        <v>7</v>
      </c>
      <c r="I9" s="243"/>
      <c r="J9" s="243"/>
    </row>
    <row r="10" spans="1:10" x14ac:dyDescent="0.25">
      <c r="B10" s="58" t="s">
        <v>10</v>
      </c>
      <c r="C10" s="164"/>
      <c r="D10" s="156"/>
      <c r="E10" s="156"/>
      <c r="F10" s="156"/>
    </row>
    <row r="11" spans="1:10" x14ac:dyDescent="0.25">
      <c r="C11" s="57"/>
      <c r="D11" s="55"/>
      <c r="E11" s="55"/>
      <c r="F11" s="55"/>
      <c r="H11" s="245" t="s">
        <v>11</v>
      </c>
      <c r="I11" s="243"/>
      <c r="J11" s="243"/>
    </row>
    <row r="12" spans="1:10" x14ac:dyDescent="0.25">
      <c r="B12" s="50" t="s">
        <v>12</v>
      </c>
      <c r="C12" s="55"/>
      <c r="D12" s="86" t="s">
        <v>1877</v>
      </c>
      <c r="E12" s="55"/>
      <c r="F12" s="55"/>
      <c r="H12" s="244" t="s">
        <v>14</v>
      </c>
      <c r="I12" s="243"/>
      <c r="J12" s="243"/>
    </row>
    <row r="13" spans="1:10" x14ac:dyDescent="0.25">
      <c r="C13" s="55"/>
      <c r="D13" s="54" t="s">
        <v>1878</v>
      </c>
      <c r="E13" s="55"/>
      <c r="F13" s="55"/>
      <c r="H13" s="242" t="s">
        <v>16</v>
      </c>
      <c r="I13" s="243"/>
      <c r="J13" s="243"/>
    </row>
    <row r="14" spans="1:10" x14ac:dyDescent="0.25">
      <c r="C14" s="55"/>
      <c r="D14" s="53" t="s">
        <v>1879</v>
      </c>
      <c r="E14" s="162"/>
      <c r="F14" s="162"/>
      <c r="H14" s="164"/>
      <c r="I14" s="164"/>
      <c r="J14" s="164"/>
    </row>
    <row r="15" spans="1:10" x14ac:dyDescent="0.25">
      <c r="A15" s="157" t="s">
        <v>18</v>
      </c>
      <c r="C15" s="162"/>
      <c r="D15" s="53" t="s">
        <v>1880</v>
      </c>
      <c r="E15" s="162"/>
      <c r="F15" s="162"/>
      <c r="H15" s="239" t="s">
        <v>20</v>
      </c>
      <c r="I15" s="240"/>
      <c r="J15" s="241"/>
    </row>
    <row r="16" spans="1:10" x14ac:dyDescent="0.25">
      <c r="D16" s="86"/>
      <c r="E16" s="162"/>
      <c r="G16" s="162"/>
      <c r="H16" s="158" t="s">
        <v>22</v>
      </c>
      <c r="I16" s="5" t="s">
        <v>23</v>
      </c>
      <c r="J16" s="159" t="s">
        <v>24</v>
      </c>
    </row>
    <row r="17" spans="2:13" x14ac:dyDescent="0.25">
      <c r="C17" s="162"/>
      <c r="D17" s="31"/>
      <c r="E17" s="162"/>
      <c r="F17" s="162"/>
      <c r="G17" s="144"/>
      <c r="H17" s="175" t="s">
        <v>25</v>
      </c>
      <c r="I17" s="176">
        <v>1.05</v>
      </c>
      <c r="J17" s="225">
        <v>143297</v>
      </c>
    </row>
    <row r="18" spans="2:13" x14ac:dyDescent="0.25">
      <c r="B18" s="52" t="s">
        <v>26</v>
      </c>
      <c r="D18" s="51">
        <v>43647</v>
      </c>
      <c r="E18" s="162"/>
      <c r="F18" s="162"/>
      <c r="G18" s="144"/>
      <c r="H18" s="46" t="s">
        <v>27</v>
      </c>
      <c r="I18" s="174">
        <v>1</v>
      </c>
      <c r="J18" s="47"/>
    </row>
    <row r="19" spans="2:13" x14ac:dyDescent="0.25">
      <c r="B19" s="52" t="s">
        <v>28</v>
      </c>
      <c r="D19" s="51">
        <v>43677</v>
      </c>
      <c r="E19" s="162"/>
      <c r="F19" s="162"/>
      <c r="G19" s="144"/>
      <c r="H19" s="46" t="s">
        <v>29</v>
      </c>
      <c r="I19" s="174">
        <v>0.95</v>
      </c>
      <c r="J19" s="47"/>
    </row>
    <row r="20" spans="2:13" x14ac:dyDescent="0.25">
      <c r="B20" s="50" t="s">
        <v>30</v>
      </c>
      <c r="D20" s="166" t="s">
        <v>1877</v>
      </c>
      <c r="E20" s="162"/>
      <c r="F20" s="162"/>
      <c r="G20" s="144"/>
      <c r="H20" s="46" t="s">
        <v>32</v>
      </c>
      <c r="I20" s="174">
        <v>0.89</v>
      </c>
      <c r="J20" s="47"/>
    </row>
    <row r="21" spans="2:13" x14ac:dyDescent="0.25">
      <c r="B21" s="50" t="s">
        <v>33</v>
      </c>
      <c r="D21" s="248" t="s">
        <v>1877</v>
      </c>
      <c r="E21" s="243"/>
      <c r="F21" s="162"/>
      <c r="G21" s="144"/>
      <c r="H21" s="46" t="s">
        <v>153</v>
      </c>
      <c r="I21" s="174">
        <v>0.84</v>
      </c>
      <c r="J21" s="47"/>
    </row>
    <row r="22" spans="2:13" x14ac:dyDescent="0.25">
      <c r="B22" s="7" t="s">
        <v>36</v>
      </c>
      <c r="D22" s="16">
        <v>65759</v>
      </c>
      <c r="E22" s="162"/>
      <c r="F22" s="162"/>
      <c r="G22" s="144"/>
      <c r="H22" s="46" t="s">
        <v>1336</v>
      </c>
      <c r="I22" s="174">
        <v>0.79</v>
      </c>
      <c r="J22" s="178"/>
    </row>
    <row r="23" spans="2:13" x14ac:dyDescent="0.25">
      <c r="B23" s="7"/>
      <c r="D23" s="16"/>
      <c r="E23" s="162"/>
      <c r="F23" s="162"/>
      <c r="G23" s="144"/>
      <c r="H23" s="46" t="s">
        <v>38</v>
      </c>
      <c r="I23" s="174">
        <v>0.75</v>
      </c>
      <c r="J23" s="178"/>
    </row>
    <row r="24" spans="2:13" x14ac:dyDescent="0.25">
      <c r="B24" s="7"/>
      <c r="D24" s="16"/>
      <c r="E24" s="162"/>
      <c r="F24" s="162"/>
      <c r="G24" s="144"/>
      <c r="H24" s="46" t="s">
        <v>1205</v>
      </c>
      <c r="I24" s="174">
        <v>0.73</v>
      </c>
      <c r="J24" s="178"/>
    </row>
    <row r="25" spans="2:13" x14ac:dyDescent="0.25">
      <c r="B25" s="162"/>
      <c r="C25" s="162"/>
      <c r="D25" s="162"/>
      <c r="E25" s="162"/>
      <c r="F25" s="162"/>
      <c r="G25" s="162"/>
      <c r="H25" s="162"/>
      <c r="I25" s="162"/>
      <c r="K25" s="164"/>
      <c r="L25" s="164"/>
      <c r="M25" s="164"/>
    </row>
    <row r="26" spans="2:13" ht="31.5" customHeight="1" x14ac:dyDescent="0.25">
      <c r="B26" s="167" t="s">
        <v>41</v>
      </c>
      <c r="C26" s="168" t="s">
        <v>42</v>
      </c>
      <c r="D26" s="168" t="s">
        <v>43</v>
      </c>
      <c r="E26" s="168" t="s">
        <v>44</v>
      </c>
      <c r="F26" s="169" t="s">
        <v>45</v>
      </c>
      <c r="G26" s="169" t="s">
        <v>46</v>
      </c>
      <c r="H26" s="169" t="s">
        <v>47</v>
      </c>
      <c r="I26" s="169" t="s">
        <v>23</v>
      </c>
      <c r="J26" s="152" t="s">
        <v>48</v>
      </c>
    </row>
    <row r="27" spans="2:13" x14ac:dyDescent="0.25">
      <c r="B27" s="179">
        <v>1</v>
      </c>
      <c r="C27" s="180">
        <v>10161973</v>
      </c>
      <c r="D27" s="180" t="s">
        <v>1881</v>
      </c>
      <c r="E27" s="180" t="s">
        <v>691</v>
      </c>
      <c r="F27" s="181">
        <v>43430</v>
      </c>
      <c r="G27" s="181">
        <v>43830</v>
      </c>
      <c r="H27" s="182">
        <v>207397</v>
      </c>
      <c r="I27" s="183">
        <v>0</v>
      </c>
      <c r="J27" s="183">
        <f t="shared" ref="J27:J33" si="0">ROUND(H27*(I27/1000),2)</f>
        <v>0</v>
      </c>
    </row>
    <row r="28" spans="2:13" ht="16.5" customHeight="1" thickBot="1" x14ac:dyDescent="0.3">
      <c r="B28" s="179">
        <v>2</v>
      </c>
      <c r="C28" s="180">
        <v>10161992</v>
      </c>
      <c r="D28" s="180" t="s">
        <v>1882</v>
      </c>
      <c r="E28" s="180" t="s">
        <v>691</v>
      </c>
      <c r="F28" s="181">
        <v>43465</v>
      </c>
      <c r="G28" s="181">
        <v>43830</v>
      </c>
      <c r="H28" s="182">
        <v>237813</v>
      </c>
      <c r="I28" s="183">
        <v>0</v>
      </c>
      <c r="J28" s="183">
        <f t="shared" si="0"/>
        <v>0</v>
      </c>
    </row>
    <row r="29" spans="2:13" ht="16.5" customHeight="1" thickTop="1" x14ac:dyDescent="0.25">
      <c r="B29" s="179">
        <v>3</v>
      </c>
      <c r="C29" s="180">
        <v>10381982</v>
      </c>
      <c r="D29" s="180" t="s">
        <v>1883</v>
      </c>
      <c r="E29" s="180" t="s">
        <v>1877</v>
      </c>
      <c r="F29" s="181">
        <v>43647</v>
      </c>
      <c r="G29" s="181">
        <v>43653</v>
      </c>
      <c r="H29" s="182">
        <v>16804</v>
      </c>
      <c r="I29" s="183">
        <v>1.05</v>
      </c>
      <c r="J29" s="183">
        <f t="shared" si="0"/>
        <v>17.64</v>
      </c>
    </row>
    <row r="30" spans="2:13" x14ac:dyDescent="0.25">
      <c r="B30" s="179">
        <v>4</v>
      </c>
      <c r="C30" s="180">
        <v>10391973</v>
      </c>
      <c r="D30" s="180" t="s">
        <v>1884</v>
      </c>
      <c r="E30" s="180" t="s">
        <v>1877</v>
      </c>
      <c r="F30" s="181">
        <v>43654</v>
      </c>
      <c r="G30" s="181">
        <v>43660</v>
      </c>
      <c r="H30" s="182">
        <v>18099</v>
      </c>
      <c r="I30" s="183">
        <v>1.05</v>
      </c>
      <c r="J30" s="183">
        <f t="shared" si="0"/>
        <v>19</v>
      </c>
    </row>
    <row r="31" spans="2:13" x14ac:dyDescent="0.25">
      <c r="B31" s="179">
        <v>5</v>
      </c>
      <c r="C31" s="180">
        <v>10391974</v>
      </c>
      <c r="D31" s="180" t="s">
        <v>1885</v>
      </c>
      <c r="E31" s="180" t="s">
        <v>1877</v>
      </c>
      <c r="F31" s="181">
        <v>43661</v>
      </c>
      <c r="G31" s="181">
        <v>43667</v>
      </c>
      <c r="H31" s="182">
        <v>17847</v>
      </c>
      <c r="I31" s="183">
        <v>1.05</v>
      </c>
      <c r="J31" s="183">
        <f t="shared" si="0"/>
        <v>18.739999999999998</v>
      </c>
    </row>
    <row r="32" spans="2:13" ht="16.5" customHeight="1" thickBot="1" x14ac:dyDescent="0.3">
      <c r="B32" s="179">
        <v>6</v>
      </c>
      <c r="C32" s="180">
        <v>10411973</v>
      </c>
      <c r="D32" s="180" t="s">
        <v>1886</v>
      </c>
      <c r="E32" s="180" t="s">
        <v>1877</v>
      </c>
      <c r="F32" s="181">
        <v>43668</v>
      </c>
      <c r="G32" s="181">
        <v>43674</v>
      </c>
      <c r="H32" s="182">
        <v>16428</v>
      </c>
      <c r="I32" s="183">
        <v>1.05</v>
      </c>
      <c r="J32" s="183">
        <f t="shared" si="0"/>
        <v>17.25</v>
      </c>
    </row>
    <row r="33" spans="2:10" ht="16.5" customHeight="1" thickTop="1" x14ac:dyDescent="0.25">
      <c r="B33" s="179">
        <v>7</v>
      </c>
      <c r="C33" s="180">
        <v>10411974</v>
      </c>
      <c r="D33" s="180" t="s">
        <v>1887</v>
      </c>
      <c r="E33" s="180" t="s">
        <v>1877</v>
      </c>
      <c r="F33" s="181">
        <v>43675</v>
      </c>
      <c r="G33" s="181">
        <v>43681</v>
      </c>
      <c r="H33" s="182">
        <v>8360</v>
      </c>
      <c r="I33" s="183">
        <v>1.05</v>
      </c>
      <c r="J33" s="183">
        <f t="shared" si="0"/>
        <v>8.7799999999999994</v>
      </c>
    </row>
    <row r="34" spans="2:10" x14ac:dyDescent="0.25">
      <c r="B34" s="43"/>
      <c r="E34" s="10"/>
      <c r="F34" s="102"/>
      <c r="G34" s="102"/>
      <c r="H34" s="151"/>
      <c r="I34" s="151"/>
      <c r="J34" s="126"/>
    </row>
    <row r="35" spans="2:10" x14ac:dyDescent="0.25">
      <c r="B35" s="43"/>
      <c r="C35" s="42"/>
      <c r="E35" s="151"/>
      <c r="F35" s="17"/>
      <c r="G35" s="17"/>
      <c r="H35" s="197"/>
      <c r="I35" s="198"/>
      <c r="J35" s="198"/>
    </row>
    <row r="36" spans="2:10" ht="15.75" customHeight="1" x14ac:dyDescent="0.25">
      <c r="B36" s="43"/>
      <c r="C36" s="42"/>
      <c r="E36" s="151"/>
      <c r="F36" s="151"/>
      <c r="H36" s="151"/>
      <c r="I36" s="200"/>
      <c r="J36" s="201"/>
    </row>
    <row r="37" spans="2:10" ht="15.75" customHeight="1" x14ac:dyDescent="0.25">
      <c r="B37" s="43"/>
      <c r="C37" s="42"/>
      <c r="E37" s="127"/>
      <c r="F37" s="44" t="s">
        <v>141</v>
      </c>
      <c r="G37" s="127" t="s">
        <v>1877</v>
      </c>
      <c r="H37" s="126">
        <f>SUMIF(E27:E35,G37,H27:H35)</f>
        <v>77538</v>
      </c>
      <c r="I37" s="199"/>
      <c r="J37" s="221">
        <f>SUMIF(E27:E35,G37,J27:J35)</f>
        <v>81.41</v>
      </c>
    </row>
    <row r="38" spans="2:10" ht="16.5" customHeight="1" thickBot="1" x14ac:dyDescent="0.3">
      <c r="B38" s="43"/>
      <c r="C38" s="42"/>
      <c r="E38" s="127"/>
      <c r="F38" s="44"/>
      <c r="G38" s="127" t="s">
        <v>691</v>
      </c>
      <c r="H38" s="126">
        <f>SUMIF(E27:E35,G38,H27:H35)</f>
        <v>445210</v>
      </c>
      <c r="I38" s="199"/>
      <c r="J38" s="223">
        <f>SUMIF(E27:E35,G38,J27:J35)</f>
        <v>0</v>
      </c>
    </row>
    <row r="39" spans="2:10" x14ac:dyDescent="0.25">
      <c r="B39" s="43"/>
      <c r="C39" s="42"/>
      <c r="E39" s="151"/>
      <c r="F39" s="17"/>
      <c r="G39" s="18"/>
      <c r="H39" s="17"/>
      <c r="I39" s="197"/>
      <c r="J39" s="198"/>
    </row>
    <row r="40" spans="2:10" x14ac:dyDescent="0.25">
      <c r="B40" s="43"/>
      <c r="C40" s="42"/>
      <c r="E40" s="127"/>
      <c r="F40" s="151"/>
      <c r="H40" s="151"/>
      <c r="I40" s="200"/>
      <c r="J40" s="201"/>
    </row>
    <row r="41" spans="2:10" x14ac:dyDescent="0.25">
      <c r="B41" s="43"/>
      <c r="C41" s="42"/>
      <c r="E41" s="127"/>
      <c r="F41" s="44" t="s">
        <v>142</v>
      </c>
      <c r="H41" s="151">
        <v>77538</v>
      </c>
      <c r="I41" s="200"/>
      <c r="J41" s="226">
        <f>SUM(J27:J35)</f>
        <v>81.41</v>
      </c>
    </row>
    <row r="42" spans="2:10" x14ac:dyDescent="0.25">
      <c r="B42" s="43"/>
      <c r="C42" s="42"/>
      <c r="E42" s="127"/>
      <c r="F42" s="151"/>
      <c r="H42" s="151"/>
      <c r="I42" s="200"/>
      <c r="J42" s="201"/>
    </row>
    <row r="43" spans="2:10" x14ac:dyDescent="0.25">
      <c r="B43" s="30" t="s">
        <v>143</v>
      </c>
      <c r="C43" s="22"/>
      <c r="D43" s="33"/>
      <c r="E43" s="22"/>
      <c r="F43" s="22"/>
      <c r="G43" s="22"/>
      <c r="H43" s="22"/>
      <c r="I43" s="22"/>
      <c r="J43" s="23"/>
    </row>
    <row r="44" spans="2:10" x14ac:dyDescent="0.25">
      <c r="B44" s="101"/>
      <c r="C44" s="99"/>
      <c r="D44" s="100"/>
      <c r="E44" s="99"/>
      <c r="F44" s="99"/>
      <c r="G44" s="99"/>
      <c r="H44" s="99"/>
      <c r="I44" s="99"/>
      <c r="J44" s="98"/>
    </row>
    <row r="45" spans="2:10" ht="15.75" customHeight="1" x14ac:dyDescent="0.25">
      <c r="B45" s="97"/>
      <c r="C45" s="97"/>
      <c r="D45" s="97"/>
      <c r="E45" s="97"/>
      <c r="F45" s="97"/>
      <c r="G45" s="97"/>
      <c r="H45" s="97"/>
      <c r="I45" s="97"/>
      <c r="J45" s="97"/>
    </row>
    <row r="46" spans="2:10" x14ac:dyDescent="0.25">
      <c r="B46" s="160"/>
      <c r="C46" s="160"/>
      <c r="D46" s="160"/>
      <c r="E46" s="160"/>
      <c r="F46" s="160"/>
      <c r="G46" s="160"/>
      <c r="H46" s="160"/>
      <c r="I46" s="160"/>
      <c r="J46" s="160"/>
    </row>
    <row r="47" spans="2:10" x14ac:dyDescent="0.25">
      <c r="B47" s="7" t="s">
        <v>144</v>
      </c>
      <c r="J47" s="127"/>
    </row>
    <row r="49" spans="2:10" x14ac:dyDescent="0.25">
      <c r="B49" s="12" t="s">
        <v>4</v>
      </c>
      <c r="C49" s="154"/>
      <c r="D49" s="27"/>
      <c r="E49" s="11" t="s">
        <v>0</v>
      </c>
      <c r="F49" s="9" t="str">
        <f>J1</f>
        <v>08/06/2019</v>
      </c>
    </row>
    <row r="50" spans="2:10" x14ac:dyDescent="0.25">
      <c r="B50" s="6" t="s">
        <v>8</v>
      </c>
      <c r="D50" s="28"/>
      <c r="E50" s="19" t="s">
        <v>2</v>
      </c>
      <c r="F50" s="10">
        <f>J2</f>
        <v>8552</v>
      </c>
    </row>
    <row r="51" spans="2:10" x14ac:dyDescent="0.25">
      <c r="B51" s="13" t="s">
        <v>6</v>
      </c>
      <c r="D51" s="28"/>
      <c r="E51" s="19" t="s">
        <v>145</v>
      </c>
      <c r="F51" s="10" t="s">
        <v>1877</v>
      </c>
      <c r="I51" s="8" t="s">
        <v>146</v>
      </c>
      <c r="J51" s="204">
        <f>SUM(J27:J35)</f>
        <v>81.41</v>
      </c>
    </row>
    <row r="52" spans="2:10" x14ac:dyDescent="0.25">
      <c r="B52" s="14" t="s">
        <v>7</v>
      </c>
      <c r="C52" s="155"/>
      <c r="D52" s="29"/>
      <c r="E52" s="78" t="s">
        <v>33</v>
      </c>
      <c r="F52" s="140" t="s">
        <v>1877</v>
      </c>
      <c r="G52" s="140"/>
      <c r="H52" s="77"/>
      <c r="I52" s="87"/>
    </row>
    <row r="53" spans="2:10" x14ac:dyDescent="0.25">
      <c r="C53" s="3"/>
      <c r="D53" s="3"/>
      <c r="E53" s="2"/>
      <c r="F53" s="77"/>
      <c r="G53" s="77"/>
      <c r="H53" s="77"/>
      <c r="I53" s="77"/>
    </row>
    <row r="54" spans="2:10" x14ac:dyDescent="0.25">
      <c r="C54" s="3"/>
      <c r="D54" s="3"/>
      <c r="E54" s="2"/>
      <c r="F54" s="2"/>
      <c r="G54" s="2"/>
    </row>
    <row r="55" spans="2:10" x14ac:dyDescent="0.25">
      <c r="C55" s="3"/>
      <c r="D55" s="3"/>
      <c r="E55" s="2"/>
      <c r="F55" s="2"/>
      <c r="G55" s="2"/>
    </row>
    <row r="56" spans="2:10" x14ac:dyDescent="0.25">
      <c r="C56" s="3"/>
      <c r="D56" s="3"/>
      <c r="E56" s="2"/>
      <c r="F56" s="2"/>
      <c r="G56" s="2"/>
    </row>
    <row r="57" spans="2:10" x14ac:dyDescent="0.25">
      <c r="C57" s="3"/>
      <c r="D57" s="3"/>
      <c r="E57" s="2"/>
      <c r="F57" s="2"/>
      <c r="G57" s="2"/>
    </row>
    <row r="58" spans="2:10" x14ac:dyDescent="0.25">
      <c r="C58" s="3"/>
      <c r="D58" s="3"/>
      <c r="E58" s="2"/>
      <c r="F58" s="2"/>
      <c r="G58" s="2"/>
    </row>
    <row r="59" spans="2:10" x14ac:dyDescent="0.25">
      <c r="C59" s="3"/>
      <c r="D59" s="3"/>
      <c r="E59" s="2"/>
      <c r="F59" s="2"/>
      <c r="G59" s="2"/>
    </row>
    <row r="60" spans="2:10" x14ac:dyDescent="0.25">
      <c r="C60" s="3"/>
      <c r="D60" s="3"/>
      <c r="E60" s="2"/>
      <c r="F60" s="2"/>
      <c r="G60" s="2"/>
    </row>
    <row r="61" spans="2:10" x14ac:dyDescent="0.25">
      <c r="C61" s="3"/>
      <c r="D61" s="3"/>
      <c r="E61" s="2"/>
      <c r="F61" s="2"/>
      <c r="G61" s="2"/>
    </row>
    <row r="62" spans="2:10" x14ac:dyDescent="0.25">
      <c r="C62" s="3"/>
      <c r="D62" s="3"/>
      <c r="E62" s="2"/>
      <c r="F62" s="2"/>
      <c r="G62" s="2"/>
    </row>
    <row r="63" spans="2:10" x14ac:dyDescent="0.25">
      <c r="C63" s="3"/>
      <c r="D63" s="3"/>
      <c r="E63" s="2"/>
      <c r="F63" s="2"/>
      <c r="G63" s="2"/>
    </row>
    <row r="64" spans="2:10" x14ac:dyDescent="0.25">
      <c r="C64" s="3"/>
      <c r="D64" s="3"/>
      <c r="E64" s="2"/>
      <c r="F64" s="2"/>
      <c r="G64" s="2"/>
    </row>
    <row r="65" spans="3:7" x14ac:dyDescent="0.25">
      <c r="C65" s="3"/>
      <c r="D65" s="3"/>
      <c r="E65" s="2"/>
      <c r="F65" s="2"/>
      <c r="G65" s="2"/>
    </row>
    <row r="66" spans="3:7" x14ac:dyDescent="0.25">
      <c r="C66" s="3"/>
      <c r="D66" s="3"/>
      <c r="E66" s="2"/>
      <c r="F66" s="2"/>
      <c r="G66" s="2"/>
    </row>
  </sheetData>
  <autoFilter ref="B26:J27" xr:uid="{00000000-0009-0000-0000-00000D000000}"/>
  <mergeCells count="11">
    <mergeCell ref="H4:J4"/>
    <mergeCell ref="H9:J9"/>
    <mergeCell ref="H8:J8"/>
    <mergeCell ref="H7:J7"/>
    <mergeCell ref="H6:J6"/>
    <mergeCell ref="H5:J5"/>
    <mergeCell ref="D21:E21"/>
    <mergeCell ref="H15:J15"/>
    <mergeCell ref="H13:J13"/>
    <mergeCell ref="H12:J12"/>
    <mergeCell ref="H11:J11"/>
  </mergeCells>
  <hyperlinks>
    <hyperlink ref="B10" r:id="rId1" xr:uid="{00000000-0004-0000-0D00-000000000000}"/>
    <hyperlink ref="D14" r:id="rId2" display="mailto:AccountsPayable@reelzchannel.com" xr:uid="{00000000-0004-0000-0D00-000001000000}"/>
    <hyperlink ref="D15" r:id="rId3" display="mailto:Cgeorgakakis@reelz.com" xr:uid="{00000000-0004-0000-0D00-000002000000}"/>
    <hyperlink ref="B10" r:id="rId4" xr:uid="{00000000-0004-0000-0D00-000003000000}"/>
    <hyperlink ref="D14" r:id="rId5" display="mailto:AccountsPayable@reelzchannel.com" xr:uid="{00000000-0004-0000-0D00-000004000000}"/>
    <hyperlink ref="D15" r:id="rId6" display="mailto:Cgeorgakakis@reelz.com" xr:uid="{00000000-0004-0000-0D00-000005000000}"/>
    <hyperlink ref="B10" r:id="rId7" xr:uid="{00000000-0004-0000-0D00-000006000000}"/>
    <hyperlink ref="D14" r:id="rId8" display="mailto:AccountsPayable@reelzchannel.com" xr:uid="{00000000-0004-0000-0D00-000007000000}"/>
    <hyperlink ref="D15" r:id="rId9" display="mailto:Cgeorgakakis@reelz.com" xr:uid="{00000000-0004-0000-0D00-000008000000}"/>
    <hyperlink ref="B10" r:id="rId10" xr:uid="{00000000-0004-0000-0D00-000009000000}"/>
    <hyperlink ref="D14" r:id="rId11" display="mailto:AccountsPayable@reelzchannel.com" xr:uid="{00000000-0004-0000-0D00-00000A000000}"/>
    <hyperlink ref="D15" r:id="rId12" display="mailto:Cgeorgakakis@reelz.com" xr:uid="{00000000-0004-0000-0D00-00000B000000}"/>
    <hyperlink ref="B10" r:id="rId13" xr:uid="{00000000-0004-0000-0D00-00000C000000}"/>
    <hyperlink ref="D14" r:id="rId14" display="mailto:AccountsPayable@reelzchannel.com" xr:uid="{00000000-0004-0000-0D00-00000D000000}"/>
    <hyperlink ref="D15" r:id="rId15" display="mailto:Cgeorgakakis@reelz.com" xr:uid="{00000000-0004-0000-0D00-00000E000000}"/>
    <hyperlink ref="B10" r:id="rId16" xr:uid="{00000000-0004-0000-0D00-00000F000000}"/>
    <hyperlink ref="D14" r:id="rId17" display="mailto:AccountsPayable@reelzchannel.com" xr:uid="{00000000-0004-0000-0D00-000010000000}"/>
    <hyperlink ref="D15" r:id="rId18" display="mailto:Cgeorgakakis@reelz.com" xr:uid="{00000000-0004-0000-0D00-000011000000}"/>
    <hyperlink ref="B10" r:id="rId19" xr:uid="{00000000-0004-0000-0D00-000012000000}"/>
    <hyperlink ref="D14" r:id="rId20" display="mailto:AccountsPayable@reelzchannel.com" xr:uid="{00000000-0004-0000-0D00-000013000000}"/>
    <hyperlink ref="D15" r:id="rId21" display="mailto:Cgeorgakakis@reelz.com" xr:uid="{00000000-0004-0000-0D00-000014000000}"/>
    <hyperlink ref="B10" r:id="rId22" xr:uid="{00000000-0004-0000-0D00-000015000000}"/>
    <hyperlink ref="D14" r:id="rId23" display="mailto:AccountsPayable@reelzchannel.com" xr:uid="{00000000-0004-0000-0D00-000016000000}"/>
    <hyperlink ref="D15" r:id="rId24" display="mailto:Cgeorgakakis@reelz.com" xr:uid="{00000000-0004-0000-0D00-000017000000}"/>
    <hyperlink ref="B10" r:id="rId25" xr:uid="{00000000-0004-0000-0D00-000018000000}"/>
    <hyperlink ref="D14" r:id="rId26" display="mailto:AccountsPayable@reelzchannel.com" xr:uid="{00000000-0004-0000-0D00-000019000000}"/>
    <hyperlink ref="D15" r:id="rId27" display="mailto:Cgeorgakakis@reelz.com" xr:uid="{00000000-0004-0000-0D00-00001A000000}"/>
    <hyperlink ref="B10" r:id="rId28" xr:uid="{00000000-0004-0000-0D00-00001B000000}"/>
    <hyperlink ref="D14" r:id="rId29" display="mailto:AccountsPayable@reelzchannel.com" xr:uid="{00000000-0004-0000-0D00-00001C000000}"/>
    <hyperlink ref="D15" r:id="rId30" display="mailto:Cgeorgakakis@reelz.com" xr:uid="{00000000-0004-0000-0D00-00001D000000}"/>
    <hyperlink ref="B10" r:id="rId31" xr:uid="{00000000-0004-0000-0D00-00001E000000}"/>
    <hyperlink ref="D14" r:id="rId32" display="mailto:AccountsPayable@reelzchannel.com" xr:uid="{00000000-0004-0000-0D00-00001F000000}"/>
    <hyperlink ref="D15" r:id="rId33" display="mailto:Cgeorgakakis@reelz.com" xr:uid="{00000000-0004-0000-0D00-000020000000}"/>
    <hyperlink ref="B10" r:id="rId34" xr:uid="{00000000-0004-0000-0D00-000021000000}"/>
    <hyperlink ref="D14" r:id="rId35" display="mailto:AccountsPayable@reelzchannel.com" xr:uid="{00000000-0004-0000-0D00-000022000000}"/>
    <hyperlink ref="D15" r:id="rId36" display="mailto:Cgeorgakakis@reelz.com" xr:uid="{00000000-0004-0000-0D00-000023000000}"/>
    <hyperlink ref="B10" r:id="rId37" xr:uid="{00000000-0004-0000-0D00-000024000000}"/>
    <hyperlink ref="D14" r:id="rId38" display="mailto:AccountsPayable@reelzchannel.com" xr:uid="{00000000-0004-0000-0D00-000025000000}"/>
    <hyperlink ref="D15" r:id="rId39" display="mailto:Cgeorgakakis@reelz.com" xr:uid="{00000000-0004-0000-0D00-000026000000}"/>
    <hyperlink ref="B10" r:id="rId40" xr:uid="{00000000-0004-0000-0D00-000027000000}"/>
    <hyperlink ref="D14" r:id="rId41" display="mailto:AccountsPayable@reelzchannel.com" xr:uid="{00000000-0004-0000-0D00-000028000000}"/>
    <hyperlink ref="D15" r:id="rId42" display="mailto:Cgeorgakakis@reelz.com" xr:uid="{00000000-0004-0000-0D00-000029000000}"/>
    <hyperlink ref="B10" r:id="rId43" xr:uid="{00000000-0004-0000-0D00-00002A000000}"/>
    <hyperlink ref="D14" r:id="rId44" display="mailto:AccountsPayable@reelzchannel.com" xr:uid="{00000000-0004-0000-0D00-00002B000000}"/>
    <hyperlink ref="D15" r:id="rId45" display="mailto:Cgeorgakakis@reelz.com" xr:uid="{00000000-0004-0000-0D00-00002C000000}"/>
    <hyperlink ref="B10" r:id="rId46" xr:uid="{00000000-0004-0000-0D00-00002D000000}"/>
    <hyperlink ref="D14" r:id="rId47" display="mailto:AccountsPayable@reelzchannel.com" xr:uid="{00000000-0004-0000-0D00-00002E000000}"/>
    <hyperlink ref="D15" r:id="rId48" display="mailto:Cgeorgakakis@reelz.com" xr:uid="{00000000-0004-0000-0D00-00002F000000}"/>
    <hyperlink ref="B10" r:id="rId49" xr:uid="{00000000-0004-0000-0D00-000030000000}"/>
    <hyperlink ref="D14" r:id="rId50" display="mailto:AccountsPayable@reelzchannel.com" xr:uid="{00000000-0004-0000-0D00-000031000000}"/>
    <hyperlink ref="D15" r:id="rId51" display="mailto:Cgeorgakakis@reelz.com" xr:uid="{00000000-0004-0000-0D00-000032000000}"/>
    <hyperlink ref="B10" r:id="rId52" xr:uid="{00000000-0004-0000-0D00-000033000000}"/>
    <hyperlink ref="D14" r:id="rId53" display="mailto:AccountsPayable@reelzchannel.com" xr:uid="{00000000-0004-0000-0D00-000034000000}"/>
    <hyperlink ref="D15" r:id="rId54" display="mailto:Cgeorgakakis@reelz.com" xr:uid="{00000000-0004-0000-0D00-000035000000}"/>
    <hyperlink ref="B10" r:id="rId55" xr:uid="{00000000-0004-0000-0D00-000036000000}"/>
    <hyperlink ref="D14" r:id="rId56" display="mailto:AccountsPayable@reelzchannel.com" xr:uid="{00000000-0004-0000-0D00-000037000000}"/>
    <hyperlink ref="D15" r:id="rId57" display="mailto:Cgeorgakakis@reelz.com" xr:uid="{00000000-0004-0000-0D00-000038000000}"/>
    <hyperlink ref="B10" r:id="rId58" xr:uid="{00000000-0004-0000-0D00-000039000000}"/>
    <hyperlink ref="D14" r:id="rId59" display="mailto:AccountsPayable@reelzchannel.com" xr:uid="{00000000-0004-0000-0D00-00003A000000}"/>
    <hyperlink ref="D15" r:id="rId60" display="mailto:Cgeorgakakis@reelz.com" xr:uid="{00000000-0004-0000-0D00-00003B000000}"/>
  </hyperlinks>
  <printOptions horizontalCentered="1"/>
  <pageMargins left="0.5" right="0.5" top="0.5" bottom="0.6" header="0.2" footer="0.2"/>
  <pageSetup scale="65" fitToHeight="0" orientation="landscape"/>
  <headerFooter>
    <oddHeader>&amp;C&amp;"Arial,Italic"&amp;8 &amp;F</oddHeader>
    <oddFooter>&amp;C&amp;8 Confidential and proprietary information.  Unauthorized distribution or disclosure is prohibited.
© 2018 Canoe Ventures, LLC.  All rights reserved.&amp;R&amp;8 Page &amp;P of &amp;N</oddFooter>
  </headerFooter>
  <drawing r:id="rId6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>
    <pageSetUpPr fitToPage="1"/>
  </sheetPr>
  <dimension ref="A1:N64"/>
  <sheetViews>
    <sheetView showGridLines="0" zoomScale="85" zoomScaleNormal="85" zoomScalePageLayoutView="90" workbookViewId="0">
      <selection activeCell="J3" sqref="J3"/>
    </sheetView>
  </sheetViews>
  <sheetFormatPr defaultColWidth="8.7109375" defaultRowHeight="15.75" x14ac:dyDescent="0.25"/>
  <cols>
    <col min="1" max="1" width="1.42578125" style="157" customWidth="1"/>
    <col min="2" max="2" width="10.140625" style="157" customWidth="1"/>
    <col min="3" max="3" width="16.28515625" style="157" customWidth="1"/>
    <col min="4" max="4" width="80" style="157" customWidth="1"/>
    <col min="5" max="5" width="20.7109375" style="157" customWidth="1"/>
    <col min="6" max="7" width="22.85546875" style="157" customWidth="1"/>
    <col min="8" max="8" width="23.28515625" style="157" customWidth="1"/>
    <col min="9" max="9" width="19.42578125" style="157" customWidth="1"/>
    <col min="10" max="10" width="22.85546875" style="157" customWidth="1"/>
    <col min="11" max="11" width="1.7109375" style="157" customWidth="1"/>
    <col min="12" max="12" width="16" style="157" customWidth="1"/>
    <col min="13" max="13" width="4.7109375" style="157" customWidth="1"/>
    <col min="14" max="14" width="16" style="157" customWidth="1"/>
    <col min="15" max="15" width="8.7109375" style="157" customWidth="1"/>
    <col min="16" max="16384" width="8.7109375" style="157"/>
  </cols>
  <sheetData>
    <row r="1" spans="1:10" x14ac:dyDescent="0.25">
      <c r="B1" s="156"/>
      <c r="C1" s="156"/>
      <c r="D1" s="156"/>
      <c r="E1" s="156"/>
      <c r="F1" s="156"/>
      <c r="G1" s="156"/>
      <c r="H1" s="162"/>
      <c r="I1" s="21" t="s">
        <v>0</v>
      </c>
      <c r="J1" s="170" t="s">
        <v>1</v>
      </c>
    </row>
    <row r="2" spans="1:10" x14ac:dyDescent="0.25">
      <c r="B2" s="156"/>
      <c r="C2" s="156"/>
      <c r="D2" s="156"/>
      <c r="E2" s="156"/>
      <c r="F2" s="156"/>
      <c r="G2" s="156"/>
      <c r="H2" s="156"/>
      <c r="I2" s="21" t="s">
        <v>2</v>
      </c>
      <c r="J2" s="170">
        <v>8553</v>
      </c>
    </row>
    <row r="3" spans="1:10" x14ac:dyDescent="0.25">
      <c r="B3" s="156"/>
      <c r="C3" s="156"/>
      <c r="D3" s="156"/>
      <c r="E3" s="156"/>
      <c r="F3" s="156"/>
      <c r="G3" s="156"/>
      <c r="H3" s="164"/>
      <c r="I3" s="164"/>
      <c r="J3" s="164"/>
    </row>
    <row r="4" spans="1:10" x14ac:dyDescent="0.25">
      <c r="B4" s="156"/>
      <c r="C4" s="156"/>
      <c r="D4" s="156"/>
      <c r="E4" s="156"/>
      <c r="F4" s="149"/>
      <c r="H4" s="237" t="s">
        <v>3</v>
      </c>
      <c r="I4" s="233"/>
      <c r="J4" s="238"/>
    </row>
    <row r="5" spans="1:10" x14ac:dyDescent="0.25">
      <c r="C5" s="61"/>
      <c r="D5" s="61"/>
      <c r="E5" s="61"/>
      <c r="F5" s="143"/>
      <c r="H5" s="234" t="s">
        <v>5</v>
      </c>
      <c r="I5" s="235"/>
      <c r="J5" s="236"/>
    </row>
    <row r="6" spans="1:10" x14ac:dyDescent="0.25">
      <c r="B6" s="60" t="s">
        <v>4</v>
      </c>
      <c r="C6" s="156"/>
      <c r="D6" s="156"/>
      <c r="E6" s="156"/>
      <c r="F6" s="144"/>
      <c r="H6" s="246" t="s">
        <v>4</v>
      </c>
      <c r="I6" s="243"/>
      <c r="J6" s="243"/>
    </row>
    <row r="7" spans="1:10" x14ac:dyDescent="0.25">
      <c r="B7" s="59" t="s">
        <v>6</v>
      </c>
      <c r="C7" s="156"/>
      <c r="D7" s="156"/>
      <c r="E7" s="156"/>
      <c r="F7" s="144"/>
      <c r="H7" s="247" t="s">
        <v>8</v>
      </c>
      <c r="I7" s="243"/>
      <c r="J7" s="243"/>
    </row>
    <row r="8" spans="1:10" x14ac:dyDescent="0.25">
      <c r="B8" s="59" t="s">
        <v>7</v>
      </c>
      <c r="C8" s="156"/>
      <c r="D8" s="164"/>
      <c r="E8" s="164"/>
      <c r="F8" s="46"/>
      <c r="H8" s="246" t="s">
        <v>6</v>
      </c>
      <c r="I8" s="243"/>
      <c r="J8" s="243"/>
    </row>
    <row r="9" spans="1:10" x14ac:dyDescent="0.25">
      <c r="B9" s="1" t="s">
        <v>9</v>
      </c>
      <c r="C9" s="164"/>
      <c r="D9" s="156"/>
      <c r="E9" s="156"/>
      <c r="F9" s="144"/>
      <c r="H9" s="246" t="s">
        <v>7</v>
      </c>
      <c r="I9" s="243"/>
      <c r="J9" s="243"/>
    </row>
    <row r="10" spans="1:10" x14ac:dyDescent="0.25">
      <c r="B10" s="58" t="s">
        <v>10</v>
      </c>
      <c r="C10" s="164"/>
      <c r="D10" s="156"/>
      <c r="E10" s="156"/>
      <c r="F10" s="144"/>
      <c r="H10" s="156"/>
    </row>
    <row r="11" spans="1:10" x14ac:dyDescent="0.25">
      <c r="C11" s="57"/>
      <c r="D11" s="55"/>
      <c r="E11" s="55"/>
      <c r="F11" s="55"/>
      <c r="H11" s="245" t="s">
        <v>11</v>
      </c>
      <c r="I11" s="243"/>
      <c r="J11" s="243"/>
    </row>
    <row r="12" spans="1:10" x14ac:dyDescent="0.25">
      <c r="B12" s="50" t="s">
        <v>12</v>
      </c>
      <c r="C12" s="55"/>
      <c r="D12" s="54" t="s">
        <v>1888</v>
      </c>
      <c r="E12" s="55"/>
      <c r="F12" s="55"/>
      <c r="H12" s="244" t="s">
        <v>14</v>
      </c>
      <c r="I12" s="243"/>
      <c r="J12" s="243"/>
    </row>
    <row r="13" spans="1:10" x14ac:dyDescent="0.25">
      <c r="C13" s="55"/>
      <c r="D13" s="56" t="s">
        <v>1889</v>
      </c>
      <c r="E13" s="55"/>
      <c r="F13" s="55"/>
      <c r="H13" s="242" t="s">
        <v>16</v>
      </c>
      <c r="I13" s="243"/>
      <c r="J13" s="243"/>
    </row>
    <row r="14" spans="1:10" x14ac:dyDescent="0.25">
      <c r="C14" s="55"/>
      <c r="D14" s="53" t="s">
        <v>1890</v>
      </c>
      <c r="E14" s="162"/>
      <c r="F14" s="163"/>
      <c r="H14" s="162"/>
      <c r="I14" s="164"/>
      <c r="J14" s="164"/>
    </row>
    <row r="15" spans="1:10" x14ac:dyDescent="0.25">
      <c r="A15" s="157" t="s">
        <v>18</v>
      </c>
      <c r="C15" s="162"/>
      <c r="D15" s="112"/>
      <c r="E15" s="162"/>
      <c r="F15" s="149"/>
      <c r="H15" s="239" t="s">
        <v>20</v>
      </c>
      <c r="I15" s="240"/>
      <c r="J15" s="241"/>
    </row>
    <row r="16" spans="1:10" x14ac:dyDescent="0.25">
      <c r="D16" s="86"/>
      <c r="E16" s="162"/>
      <c r="G16" s="144"/>
      <c r="H16" s="158" t="s">
        <v>22</v>
      </c>
      <c r="I16" s="5" t="s">
        <v>23</v>
      </c>
      <c r="J16" s="159" t="s">
        <v>24</v>
      </c>
    </row>
    <row r="17" spans="2:12" x14ac:dyDescent="0.25">
      <c r="C17" s="162"/>
      <c r="D17" s="31"/>
      <c r="E17" s="162"/>
      <c r="F17" s="144"/>
      <c r="G17" s="144"/>
      <c r="H17" s="175" t="s">
        <v>25</v>
      </c>
      <c r="I17" s="176">
        <v>1.42</v>
      </c>
      <c r="J17" s="177">
        <v>804311</v>
      </c>
    </row>
    <row r="18" spans="2:12" x14ac:dyDescent="0.25">
      <c r="B18" s="52" t="s">
        <v>26</v>
      </c>
      <c r="D18" s="51">
        <v>43647</v>
      </c>
      <c r="E18" s="162"/>
      <c r="F18" s="163"/>
      <c r="G18" s="162"/>
      <c r="H18" s="46" t="s">
        <v>27</v>
      </c>
      <c r="I18" s="174">
        <v>1.35</v>
      </c>
    </row>
    <row r="19" spans="2:12" x14ac:dyDescent="0.25">
      <c r="B19" s="52" t="s">
        <v>28</v>
      </c>
      <c r="D19" s="51">
        <v>43677</v>
      </c>
      <c r="E19" s="162"/>
      <c r="F19" s="163"/>
      <c r="G19" s="162"/>
      <c r="H19" s="46" t="s">
        <v>29</v>
      </c>
      <c r="I19" s="174">
        <v>1.28</v>
      </c>
    </row>
    <row r="20" spans="2:12" x14ac:dyDescent="0.25">
      <c r="B20" s="50" t="s">
        <v>30</v>
      </c>
      <c r="D20" s="166" t="s">
        <v>1888</v>
      </c>
      <c r="E20" s="162"/>
      <c r="F20" s="163"/>
      <c r="G20" s="162"/>
      <c r="H20" s="46" t="s">
        <v>32</v>
      </c>
      <c r="I20" s="174">
        <v>1.21</v>
      </c>
    </row>
    <row r="21" spans="2:12" x14ac:dyDescent="0.25">
      <c r="B21" s="50" t="s">
        <v>33</v>
      </c>
      <c r="D21" s="248" t="s">
        <v>1891</v>
      </c>
      <c r="E21" s="243"/>
      <c r="F21" s="163"/>
      <c r="G21" s="162"/>
      <c r="H21" s="46" t="s">
        <v>153</v>
      </c>
      <c r="I21" s="174">
        <v>1.1299999999999999</v>
      </c>
    </row>
    <row r="22" spans="2:12" x14ac:dyDescent="0.25">
      <c r="B22" s="7" t="s">
        <v>36</v>
      </c>
      <c r="D22" s="16">
        <v>608766</v>
      </c>
      <c r="E22" s="162"/>
      <c r="F22" s="163"/>
      <c r="G22" s="162"/>
      <c r="H22" s="46" t="s">
        <v>37</v>
      </c>
      <c r="I22" s="174">
        <v>1.06</v>
      </c>
    </row>
    <row r="23" spans="2:12" x14ac:dyDescent="0.25">
      <c r="B23" s="7"/>
      <c r="D23" s="16"/>
      <c r="E23" s="162"/>
      <c r="F23" s="163"/>
      <c r="G23" s="162"/>
      <c r="H23" s="46" t="s">
        <v>38</v>
      </c>
      <c r="I23" s="174">
        <v>1.03</v>
      </c>
    </row>
    <row r="24" spans="2:12" x14ac:dyDescent="0.25">
      <c r="B24" s="7"/>
      <c r="D24" s="16"/>
      <c r="E24" s="162"/>
      <c r="F24" s="163"/>
      <c r="G24" s="162"/>
      <c r="H24" s="46" t="s">
        <v>39</v>
      </c>
      <c r="I24" s="174">
        <v>0.98999999999999955</v>
      </c>
    </row>
    <row r="25" spans="2:12" x14ac:dyDescent="0.25">
      <c r="B25" s="7"/>
      <c r="D25" s="16"/>
      <c r="E25" s="162"/>
      <c r="F25" s="163"/>
      <c r="G25" s="162"/>
      <c r="H25" s="46" t="s">
        <v>970</v>
      </c>
      <c r="I25" s="174">
        <v>0.9399999999999995</v>
      </c>
    </row>
    <row r="26" spans="2:12" x14ac:dyDescent="0.25">
      <c r="B26" s="162"/>
      <c r="C26" s="162"/>
      <c r="D26" s="162"/>
      <c r="E26" s="162"/>
      <c r="F26" s="162"/>
      <c r="G26" s="162"/>
      <c r="H26" s="162"/>
      <c r="I26" s="162"/>
      <c r="K26" s="164"/>
      <c r="L26" s="164"/>
    </row>
    <row r="27" spans="2:12" ht="31.5" customHeight="1" x14ac:dyDescent="0.25">
      <c r="B27" s="167" t="s">
        <v>41</v>
      </c>
      <c r="C27" s="168" t="s">
        <v>42</v>
      </c>
      <c r="D27" s="168" t="s">
        <v>43</v>
      </c>
      <c r="E27" s="168" t="s">
        <v>44</v>
      </c>
      <c r="F27" s="169" t="s">
        <v>45</v>
      </c>
      <c r="G27" s="169" t="s">
        <v>46</v>
      </c>
      <c r="H27" s="169" t="s">
        <v>47</v>
      </c>
      <c r="I27" s="169" t="s">
        <v>23</v>
      </c>
      <c r="J27" s="152" t="s">
        <v>48</v>
      </c>
    </row>
    <row r="28" spans="2:12" x14ac:dyDescent="0.25">
      <c r="B28" s="179">
        <v>1</v>
      </c>
      <c r="C28" s="180">
        <v>23827912</v>
      </c>
      <c r="D28" s="180" t="s">
        <v>1892</v>
      </c>
      <c r="E28" s="180" t="s">
        <v>1893</v>
      </c>
      <c r="F28" s="181">
        <v>43647</v>
      </c>
      <c r="G28" s="181">
        <v>44074</v>
      </c>
      <c r="H28" s="182">
        <v>195545</v>
      </c>
      <c r="I28" s="183">
        <v>1.42</v>
      </c>
      <c r="J28" s="183">
        <f>ROUND(H28*(I28/1000),2)</f>
        <v>277.67</v>
      </c>
    </row>
    <row r="29" spans="2:12" ht="16.5" customHeight="1" thickBot="1" x14ac:dyDescent="0.3">
      <c r="B29" s="179">
        <v>2</v>
      </c>
      <c r="C29" s="180">
        <v>24889397</v>
      </c>
      <c r="D29" s="180" t="s">
        <v>1894</v>
      </c>
      <c r="E29" s="180" t="s">
        <v>691</v>
      </c>
      <c r="F29" s="181">
        <v>43473</v>
      </c>
      <c r="G29" s="181">
        <v>43830</v>
      </c>
      <c r="H29" s="182">
        <v>96754</v>
      </c>
      <c r="I29" s="183">
        <v>0</v>
      </c>
      <c r="J29" s="183">
        <f>ROUND(H29*(I29/1000),2)</f>
        <v>0</v>
      </c>
    </row>
    <row r="30" spans="2:12" ht="16.5" customHeight="1" thickTop="1" x14ac:dyDescent="0.25">
      <c r="B30" s="179">
        <v>3</v>
      </c>
      <c r="C30" s="180">
        <v>27514261</v>
      </c>
      <c r="D30" s="180" t="s">
        <v>1895</v>
      </c>
      <c r="E30" s="180" t="s">
        <v>691</v>
      </c>
      <c r="F30" s="181">
        <v>43479</v>
      </c>
      <c r="G30" s="181">
        <v>43830</v>
      </c>
      <c r="H30" s="182">
        <v>97194</v>
      </c>
      <c r="I30" s="183">
        <v>0</v>
      </c>
      <c r="J30" s="183">
        <f>ROUND(H30*(I30/1000),2)</f>
        <v>0</v>
      </c>
    </row>
    <row r="31" spans="2:12" x14ac:dyDescent="0.25">
      <c r="B31" s="179">
        <v>4</v>
      </c>
      <c r="C31" s="180">
        <v>31097390</v>
      </c>
      <c r="D31" s="180" t="s">
        <v>1896</v>
      </c>
      <c r="E31" s="180" t="s">
        <v>691</v>
      </c>
      <c r="F31" s="181">
        <v>43473</v>
      </c>
      <c r="G31" s="181">
        <v>43830</v>
      </c>
      <c r="H31" s="182">
        <v>51600</v>
      </c>
      <c r="I31" s="183">
        <v>0</v>
      </c>
      <c r="J31" s="183">
        <f>ROUND(H31*(I31/1000),2)</f>
        <v>0</v>
      </c>
    </row>
    <row r="32" spans="2:12" x14ac:dyDescent="0.25">
      <c r="B32" s="43"/>
      <c r="C32" s="43"/>
      <c r="E32" s="127"/>
      <c r="F32" s="184"/>
      <c r="G32" s="184"/>
      <c r="H32" s="151"/>
      <c r="I32" s="200"/>
      <c r="J32" s="212"/>
      <c r="K32" s="111"/>
    </row>
    <row r="33" spans="2:14" ht="16.5" customHeight="1" thickBot="1" x14ac:dyDescent="0.3">
      <c r="B33" s="43"/>
      <c r="C33" s="42"/>
      <c r="E33" s="151"/>
      <c r="F33" s="17"/>
      <c r="G33" s="18"/>
      <c r="H33" s="17"/>
      <c r="I33" s="197"/>
      <c r="J33" s="198"/>
    </row>
    <row r="34" spans="2:14" ht="16.5" customHeight="1" thickTop="1" x14ac:dyDescent="0.25">
      <c r="B34" s="43"/>
      <c r="C34" s="42"/>
      <c r="F34" s="151"/>
      <c r="H34" s="151"/>
      <c r="I34" s="200"/>
      <c r="J34" s="201"/>
    </row>
    <row r="35" spans="2:14" x14ac:dyDescent="0.25">
      <c r="B35" s="43"/>
      <c r="C35" s="42"/>
      <c r="F35" s="44" t="s">
        <v>141</v>
      </c>
      <c r="G35" s="127" t="s">
        <v>1893</v>
      </c>
      <c r="H35" s="126">
        <f>SUMIF(E28:E33,G35,H28:H33)</f>
        <v>195545</v>
      </c>
      <c r="I35" s="199"/>
      <c r="J35" s="226">
        <f>SUMIF(E28:E33,G35,J28:J33)</f>
        <v>277.67</v>
      </c>
    </row>
    <row r="36" spans="2:14" x14ac:dyDescent="0.25">
      <c r="B36" s="43"/>
      <c r="C36" s="42"/>
      <c r="F36" s="44"/>
      <c r="G36" s="127" t="s">
        <v>691</v>
      </c>
      <c r="H36" s="126">
        <f>SUMIF(E28:E33,G36,H28:H33)</f>
        <v>245548</v>
      </c>
      <c r="I36" s="199"/>
      <c r="J36" s="221">
        <f>SUMIF(E28:E33,G36,J28:J33)</f>
        <v>0</v>
      </c>
    </row>
    <row r="37" spans="2:14" ht="15.75" customHeight="1" x14ac:dyDescent="0.25">
      <c r="B37" s="43"/>
      <c r="C37" s="42"/>
      <c r="E37" s="151"/>
      <c r="F37" s="17"/>
      <c r="G37" s="18"/>
      <c r="H37" s="17"/>
      <c r="I37" s="197"/>
      <c r="J37" s="198"/>
    </row>
    <row r="38" spans="2:14" x14ac:dyDescent="0.25">
      <c r="B38" s="43"/>
      <c r="C38" s="42"/>
      <c r="F38" s="151"/>
      <c r="H38" s="151"/>
      <c r="I38" s="200"/>
      <c r="J38" s="201"/>
    </row>
    <row r="39" spans="2:14" ht="16.5" customHeight="1" thickBot="1" x14ac:dyDescent="0.3">
      <c r="B39" s="43"/>
      <c r="C39" s="42"/>
      <c r="F39" s="44" t="s">
        <v>142</v>
      </c>
      <c r="H39" s="151">
        <v>195545</v>
      </c>
      <c r="I39" s="200"/>
      <c r="J39" s="226">
        <f>SUM(J28:J33)</f>
        <v>277.67</v>
      </c>
    </row>
    <row r="40" spans="2:14" x14ac:dyDescent="0.25">
      <c r="B40" s="43"/>
      <c r="C40" s="42"/>
      <c r="F40" s="184"/>
      <c r="G40" s="127"/>
      <c r="H40" s="151"/>
      <c r="J40" s="200"/>
    </row>
    <row r="41" spans="2:14" x14ac:dyDescent="0.25">
      <c r="B41" s="30" t="s">
        <v>143</v>
      </c>
      <c r="C41" s="22"/>
      <c r="D41" s="33"/>
      <c r="E41" s="22"/>
      <c r="F41" s="22"/>
      <c r="G41" s="22"/>
      <c r="H41" s="22"/>
      <c r="I41" s="22"/>
      <c r="J41" s="23"/>
    </row>
    <row r="42" spans="2:14" x14ac:dyDescent="0.25">
      <c r="B42" s="83"/>
      <c r="C42" s="82"/>
      <c r="D42" s="89"/>
      <c r="E42" s="89"/>
      <c r="F42" s="89"/>
      <c r="G42" s="89"/>
      <c r="H42" s="89"/>
      <c r="I42" s="89"/>
      <c r="J42" s="88"/>
    </row>
    <row r="43" spans="2:14" x14ac:dyDescent="0.25">
      <c r="B43" s="79"/>
      <c r="C43" s="79"/>
      <c r="D43" s="79"/>
      <c r="E43" s="79"/>
      <c r="F43" s="79"/>
      <c r="G43" s="79"/>
      <c r="H43" s="79"/>
      <c r="I43" s="79"/>
      <c r="J43" s="79"/>
    </row>
    <row r="44" spans="2:14" x14ac:dyDescent="0.25">
      <c r="B44" s="160"/>
      <c r="C44" s="160"/>
      <c r="D44" s="160"/>
      <c r="E44" s="160"/>
      <c r="F44" s="160"/>
      <c r="G44" s="160"/>
      <c r="H44" s="160"/>
      <c r="I44" s="160"/>
      <c r="J44" s="160"/>
    </row>
    <row r="45" spans="2:14" x14ac:dyDescent="0.25">
      <c r="B45" s="7" t="s">
        <v>144</v>
      </c>
      <c r="N45" s="127"/>
    </row>
    <row r="46" spans="2:14" ht="15.75" customHeight="1" x14ac:dyDescent="0.25"/>
    <row r="47" spans="2:14" x14ac:dyDescent="0.25">
      <c r="B47" s="12" t="s">
        <v>4</v>
      </c>
      <c r="C47" s="154"/>
      <c r="D47" s="27"/>
      <c r="E47" s="11" t="s">
        <v>0</v>
      </c>
      <c r="F47" s="9" t="str">
        <f>J1</f>
        <v>08/06/2019</v>
      </c>
    </row>
    <row r="48" spans="2:14" x14ac:dyDescent="0.25">
      <c r="B48" s="6" t="s">
        <v>8</v>
      </c>
      <c r="D48" s="28"/>
      <c r="E48" s="19" t="s">
        <v>2</v>
      </c>
      <c r="F48" s="10">
        <f>J2</f>
        <v>8553</v>
      </c>
    </row>
    <row r="49" spans="2:13" x14ac:dyDescent="0.25">
      <c r="B49" s="13" t="s">
        <v>6</v>
      </c>
      <c r="D49" s="28"/>
      <c r="E49" s="19" t="s">
        <v>145</v>
      </c>
      <c r="F49" s="10" t="str">
        <f>D20</f>
        <v>Sony</v>
      </c>
      <c r="I49" s="8" t="s">
        <v>146</v>
      </c>
      <c r="J49" s="204">
        <f>SUM(J28:J33)</f>
        <v>277.67</v>
      </c>
    </row>
    <row r="50" spans="2:13" x14ac:dyDescent="0.25">
      <c r="B50" s="14" t="s">
        <v>7</v>
      </c>
      <c r="C50" s="155"/>
      <c r="D50" s="29"/>
      <c r="E50" s="78" t="s">
        <v>33</v>
      </c>
      <c r="F50" s="140" t="str">
        <f>D21</f>
        <v>Cine Sony</v>
      </c>
      <c r="G50" s="140"/>
      <c r="L50" s="77"/>
      <c r="M50" s="87"/>
    </row>
    <row r="51" spans="2:13" x14ac:dyDescent="0.25">
      <c r="C51" s="3"/>
      <c r="D51" s="3"/>
      <c r="E51" s="2"/>
      <c r="F51" s="77"/>
      <c r="G51" s="77"/>
      <c r="H51" s="77"/>
    </row>
    <row r="52" spans="2:13" x14ac:dyDescent="0.25">
      <c r="C52" s="3"/>
      <c r="D52" s="3"/>
      <c r="E52" s="2"/>
      <c r="F52" s="2"/>
      <c r="G52" s="2"/>
    </row>
    <row r="53" spans="2:13" x14ac:dyDescent="0.25">
      <c r="C53" s="3"/>
      <c r="D53" s="3"/>
      <c r="E53" s="2"/>
      <c r="F53" s="2"/>
      <c r="G53" s="2"/>
    </row>
    <row r="54" spans="2:13" x14ac:dyDescent="0.25">
      <c r="C54" s="3"/>
      <c r="D54" s="3"/>
      <c r="E54" s="2"/>
      <c r="F54" s="2"/>
      <c r="G54" s="2"/>
    </row>
    <row r="55" spans="2:13" x14ac:dyDescent="0.25">
      <c r="C55" s="3"/>
      <c r="D55" s="3"/>
      <c r="E55" s="2"/>
      <c r="F55" s="2"/>
      <c r="G55" s="2"/>
    </row>
    <row r="56" spans="2:13" x14ac:dyDescent="0.25">
      <c r="C56" s="3"/>
      <c r="D56" s="3"/>
      <c r="E56" s="2"/>
      <c r="F56" s="2"/>
      <c r="G56" s="2"/>
    </row>
    <row r="57" spans="2:13" x14ac:dyDescent="0.25">
      <c r="C57" s="3"/>
      <c r="D57" s="3"/>
      <c r="E57" s="2"/>
      <c r="F57" s="2"/>
      <c r="G57" s="2"/>
    </row>
    <row r="58" spans="2:13" x14ac:dyDescent="0.25">
      <c r="C58" s="3"/>
      <c r="D58" s="3"/>
      <c r="E58" s="2"/>
      <c r="F58" s="2"/>
      <c r="G58" s="2"/>
    </row>
    <row r="59" spans="2:13" x14ac:dyDescent="0.25">
      <c r="C59" s="3"/>
      <c r="D59" s="3"/>
      <c r="E59" s="2"/>
      <c r="F59" s="2"/>
      <c r="G59" s="2"/>
    </row>
    <row r="60" spans="2:13" x14ac:dyDescent="0.25">
      <c r="C60" s="3"/>
      <c r="D60" s="3"/>
      <c r="E60" s="2"/>
      <c r="F60" s="2"/>
      <c r="G60" s="2"/>
    </row>
    <row r="61" spans="2:13" x14ac:dyDescent="0.25">
      <c r="C61" s="3"/>
      <c r="D61" s="3"/>
      <c r="E61" s="2"/>
      <c r="F61" s="2"/>
      <c r="G61" s="2"/>
    </row>
    <row r="62" spans="2:13" x14ac:dyDescent="0.25">
      <c r="C62" s="3"/>
      <c r="D62" s="3"/>
      <c r="E62" s="2"/>
      <c r="F62" s="2"/>
      <c r="G62" s="2"/>
    </row>
    <row r="63" spans="2:13" x14ac:dyDescent="0.25">
      <c r="C63" s="3"/>
      <c r="D63" s="3"/>
      <c r="E63" s="2"/>
      <c r="F63" s="2"/>
      <c r="G63" s="2"/>
    </row>
    <row r="64" spans="2:13" x14ac:dyDescent="0.25">
      <c r="C64" s="3"/>
      <c r="D64" s="3"/>
      <c r="E64" s="2"/>
      <c r="F64" s="2"/>
      <c r="G64" s="2"/>
    </row>
  </sheetData>
  <mergeCells count="11">
    <mergeCell ref="H4:J4"/>
    <mergeCell ref="H9:J9"/>
    <mergeCell ref="H8:J8"/>
    <mergeCell ref="H6:J6"/>
    <mergeCell ref="H7:J7"/>
    <mergeCell ref="H5:J5"/>
    <mergeCell ref="D21:E21"/>
    <mergeCell ref="H15:J15"/>
    <mergeCell ref="H13:J13"/>
    <mergeCell ref="H12:J12"/>
    <mergeCell ref="H11:J11"/>
  </mergeCells>
  <hyperlinks>
    <hyperlink ref="B10" r:id="rId1" xr:uid="{00000000-0004-0000-0E00-000000000000}"/>
    <hyperlink ref="D14" r:id="rId2" xr:uid="{00000000-0004-0000-0E00-000001000000}"/>
    <hyperlink ref="B10" r:id="rId3" xr:uid="{00000000-0004-0000-0E00-000002000000}"/>
    <hyperlink ref="D14" r:id="rId4" xr:uid="{00000000-0004-0000-0E00-000003000000}"/>
    <hyperlink ref="B10" r:id="rId5" xr:uid="{00000000-0004-0000-0E00-000004000000}"/>
    <hyperlink ref="D14" r:id="rId6" xr:uid="{00000000-0004-0000-0E00-000005000000}"/>
    <hyperlink ref="B10" r:id="rId7" xr:uid="{00000000-0004-0000-0E00-000006000000}"/>
    <hyperlink ref="D14" r:id="rId8" xr:uid="{00000000-0004-0000-0E00-000007000000}"/>
    <hyperlink ref="B10" r:id="rId9" xr:uid="{00000000-0004-0000-0E00-000008000000}"/>
    <hyperlink ref="D14" r:id="rId10" xr:uid="{00000000-0004-0000-0E00-000009000000}"/>
    <hyperlink ref="B10" r:id="rId11" xr:uid="{00000000-0004-0000-0E00-00000A000000}"/>
    <hyperlink ref="D14" r:id="rId12" xr:uid="{00000000-0004-0000-0E00-00000B000000}"/>
    <hyperlink ref="B10" r:id="rId13" xr:uid="{00000000-0004-0000-0E00-00000C000000}"/>
    <hyperlink ref="D14" r:id="rId14" xr:uid="{00000000-0004-0000-0E00-00000D000000}"/>
    <hyperlink ref="B10" r:id="rId15" xr:uid="{00000000-0004-0000-0E00-00000E000000}"/>
    <hyperlink ref="D14" r:id="rId16" xr:uid="{00000000-0004-0000-0E00-00000F000000}"/>
    <hyperlink ref="B10" r:id="rId17" xr:uid="{00000000-0004-0000-0E00-000010000000}"/>
    <hyperlink ref="D14" r:id="rId18" xr:uid="{00000000-0004-0000-0E00-000011000000}"/>
    <hyperlink ref="B10" r:id="rId19" xr:uid="{00000000-0004-0000-0E00-000012000000}"/>
    <hyperlink ref="D14" r:id="rId20" xr:uid="{00000000-0004-0000-0E00-000013000000}"/>
    <hyperlink ref="B10" r:id="rId21" xr:uid="{00000000-0004-0000-0E00-000014000000}"/>
    <hyperlink ref="D14" r:id="rId22" xr:uid="{00000000-0004-0000-0E00-000015000000}"/>
    <hyperlink ref="B10" r:id="rId23" xr:uid="{00000000-0004-0000-0E00-000016000000}"/>
    <hyperlink ref="D14" r:id="rId24" xr:uid="{00000000-0004-0000-0E00-000017000000}"/>
    <hyperlink ref="B10" r:id="rId25" xr:uid="{00000000-0004-0000-0E00-000018000000}"/>
    <hyperlink ref="D14" r:id="rId26" xr:uid="{00000000-0004-0000-0E00-000019000000}"/>
    <hyperlink ref="B10" r:id="rId27" xr:uid="{00000000-0004-0000-0E00-00001A000000}"/>
    <hyperlink ref="D14" r:id="rId28" xr:uid="{00000000-0004-0000-0E00-00001B000000}"/>
    <hyperlink ref="B10" r:id="rId29" xr:uid="{00000000-0004-0000-0E00-00001C000000}"/>
    <hyperlink ref="D14" r:id="rId30" xr:uid="{00000000-0004-0000-0E00-00001D000000}"/>
    <hyperlink ref="B10" r:id="rId31" xr:uid="{00000000-0004-0000-0E00-00001E000000}"/>
    <hyperlink ref="D14" r:id="rId32" xr:uid="{00000000-0004-0000-0E00-00001F000000}"/>
    <hyperlink ref="B10" r:id="rId33" xr:uid="{00000000-0004-0000-0E00-000020000000}"/>
    <hyperlink ref="D14" r:id="rId34" xr:uid="{00000000-0004-0000-0E00-000021000000}"/>
    <hyperlink ref="B10" r:id="rId35" xr:uid="{00000000-0004-0000-0E00-000022000000}"/>
    <hyperlink ref="D14" r:id="rId36" xr:uid="{00000000-0004-0000-0E00-000023000000}"/>
    <hyperlink ref="B10" r:id="rId37" xr:uid="{00000000-0004-0000-0E00-000024000000}"/>
    <hyperlink ref="D14" r:id="rId38" xr:uid="{00000000-0004-0000-0E00-000025000000}"/>
    <hyperlink ref="B10" r:id="rId39" xr:uid="{00000000-0004-0000-0E00-000026000000}"/>
    <hyperlink ref="D14" r:id="rId40" xr:uid="{00000000-0004-0000-0E00-000027000000}"/>
  </hyperlinks>
  <printOptions horizontalCentered="1"/>
  <pageMargins left="0.5" right="0.5" top="0.5" bottom="0.6" header="0.2" footer="0.2"/>
  <pageSetup scale="72" fitToHeight="0" orientation="landscape"/>
  <headerFooter>
    <oddHeader>&amp;C&amp;"Arial,Italic"&amp;8 &amp;F</oddHeader>
    <oddFooter>&amp;C&amp;8 Confidential and proprietary information.  Unauthorized distribution or disclosure is prohibited.
© 2018 Canoe Ventures, LLC.  All rights reserved.&amp;R&amp;8 Page &amp;P of &amp;N</oddFooter>
  </headerFooter>
  <drawing r:id="rId4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>
    <pageSetUpPr fitToPage="1"/>
  </sheetPr>
  <dimension ref="A1:M70"/>
  <sheetViews>
    <sheetView showGridLines="0" zoomScale="70" zoomScaleNormal="70" zoomScalePageLayoutView="90" workbookViewId="0">
      <selection activeCell="J3" sqref="J3"/>
    </sheetView>
  </sheetViews>
  <sheetFormatPr defaultColWidth="8.7109375" defaultRowHeight="15.75" x14ac:dyDescent="0.25"/>
  <cols>
    <col min="1" max="1" width="1.42578125" style="157" customWidth="1"/>
    <col min="2" max="2" width="10.140625" style="157" customWidth="1"/>
    <col min="3" max="3" width="16.28515625" style="157" customWidth="1"/>
    <col min="4" max="4" width="88.28515625" style="157" customWidth="1"/>
    <col min="5" max="5" width="20.7109375" style="157" customWidth="1"/>
    <col min="6" max="6" width="22.5703125" style="157" customWidth="1"/>
    <col min="7" max="7" width="23.140625" style="157" customWidth="1"/>
    <col min="8" max="8" width="23" style="157" customWidth="1"/>
    <col min="9" max="9" width="20" style="157" customWidth="1"/>
    <col min="10" max="10" width="23.140625" style="157" customWidth="1"/>
    <col min="11" max="11" width="1.7109375" style="157" customWidth="1"/>
    <col min="12" max="12" width="12.28515625" style="157" customWidth="1"/>
    <col min="13" max="13" width="16" style="157" customWidth="1"/>
    <col min="14" max="14" width="4.7109375" style="157" customWidth="1"/>
    <col min="15" max="15" width="8.7109375" style="157" customWidth="1"/>
    <col min="16" max="16384" width="8.7109375" style="157"/>
  </cols>
  <sheetData>
    <row r="1" spans="1:10" x14ac:dyDescent="0.25">
      <c r="B1" s="156"/>
      <c r="C1" s="156"/>
      <c r="D1" s="156"/>
      <c r="E1" s="156"/>
      <c r="F1" s="156"/>
      <c r="G1" s="162"/>
      <c r="H1" s="162"/>
      <c r="I1" s="21" t="s">
        <v>0</v>
      </c>
      <c r="J1" s="170" t="s">
        <v>1</v>
      </c>
    </row>
    <row r="2" spans="1:10" x14ac:dyDescent="0.25">
      <c r="B2" s="156"/>
      <c r="C2" s="156"/>
      <c r="D2" s="156"/>
      <c r="E2" s="156"/>
      <c r="F2" s="156"/>
      <c r="G2" s="156"/>
      <c r="H2" s="156"/>
      <c r="I2" s="21" t="s">
        <v>2</v>
      </c>
      <c r="J2" s="170">
        <v>8554</v>
      </c>
    </row>
    <row r="3" spans="1:10" x14ac:dyDescent="0.25">
      <c r="B3" s="156"/>
      <c r="C3" s="156"/>
      <c r="D3" s="156"/>
      <c r="E3" s="156"/>
      <c r="F3" s="156"/>
      <c r="G3" s="164"/>
      <c r="H3" s="164"/>
      <c r="I3" s="164"/>
      <c r="J3" s="164"/>
    </row>
    <row r="4" spans="1:10" x14ac:dyDescent="0.25">
      <c r="B4" s="156"/>
      <c r="C4" s="156"/>
      <c r="D4" s="156"/>
      <c r="E4" s="156"/>
      <c r="F4" s="156"/>
      <c r="H4" s="237" t="s">
        <v>3</v>
      </c>
      <c r="I4" s="233"/>
      <c r="J4" s="238"/>
    </row>
    <row r="5" spans="1:10" x14ac:dyDescent="0.25">
      <c r="C5" s="61"/>
      <c r="D5" s="61"/>
      <c r="E5" s="61"/>
      <c r="F5" s="156"/>
      <c r="H5" s="234" t="s">
        <v>5</v>
      </c>
      <c r="I5" s="235"/>
      <c r="J5" s="236"/>
    </row>
    <row r="6" spans="1:10" x14ac:dyDescent="0.25">
      <c r="B6" s="60" t="s">
        <v>4</v>
      </c>
      <c r="C6" s="156"/>
      <c r="D6" s="156"/>
      <c r="E6" s="156"/>
      <c r="F6" s="156"/>
      <c r="H6" s="232" t="s">
        <v>4</v>
      </c>
      <c r="I6" s="233"/>
      <c r="J6" s="233"/>
    </row>
    <row r="7" spans="1:10" x14ac:dyDescent="0.25">
      <c r="B7" s="59" t="s">
        <v>6</v>
      </c>
      <c r="C7" s="156"/>
      <c r="D7" s="156"/>
      <c r="E7" s="156"/>
      <c r="F7" s="156"/>
      <c r="H7" s="247" t="s">
        <v>8</v>
      </c>
      <c r="I7" s="243"/>
      <c r="J7" s="243"/>
    </row>
    <row r="8" spans="1:10" x14ac:dyDescent="0.25">
      <c r="B8" s="59" t="s">
        <v>7</v>
      </c>
      <c r="C8" s="156"/>
      <c r="D8" s="164"/>
      <c r="E8" s="164"/>
      <c r="F8" s="164"/>
      <c r="H8" s="246" t="s">
        <v>6</v>
      </c>
      <c r="I8" s="243"/>
      <c r="J8" s="243"/>
    </row>
    <row r="9" spans="1:10" x14ac:dyDescent="0.25">
      <c r="B9" s="1" t="s">
        <v>9</v>
      </c>
      <c r="C9" s="164"/>
      <c r="D9" s="156"/>
      <c r="E9" s="156"/>
      <c r="F9" s="156"/>
      <c r="H9" s="246" t="s">
        <v>7</v>
      </c>
      <c r="I9" s="243"/>
      <c r="J9" s="243"/>
    </row>
    <row r="10" spans="1:10" x14ac:dyDescent="0.25">
      <c r="B10" s="58" t="s">
        <v>10</v>
      </c>
      <c r="C10" s="164"/>
      <c r="D10" s="156"/>
      <c r="E10" s="156"/>
      <c r="F10" s="156"/>
    </row>
    <row r="11" spans="1:10" x14ac:dyDescent="0.25">
      <c r="C11" s="57"/>
      <c r="D11" s="55"/>
      <c r="E11" s="55"/>
      <c r="F11" s="55"/>
      <c r="H11" s="245" t="s">
        <v>147</v>
      </c>
      <c r="I11" s="243"/>
      <c r="J11" s="243"/>
    </row>
    <row r="12" spans="1:10" x14ac:dyDescent="0.25">
      <c r="B12" s="50" t="s">
        <v>12</v>
      </c>
      <c r="C12" s="55"/>
      <c r="D12" s="86" t="s">
        <v>1897</v>
      </c>
      <c r="E12" s="55"/>
      <c r="F12" s="55"/>
      <c r="H12" s="244" t="s">
        <v>14</v>
      </c>
      <c r="I12" s="243"/>
      <c r="J12" s="243"/>
    </row>
    <row r="13" spans="1:10" x14ac:dyDescent="0.25">
      <c r="C13" s="55"/>
      <c r="D13" s="54" t="s">
        <v>1898</v>
      </c>
      <c r="E13" s="55"/>
      <c r="F13" s="55"/>
      <c r="H13" s="242" t="s">
        <v>16</v>
      </c>
      <c r="I13" s="243"/>
      <c r="J13" s="243"/>
    </row>
    <row r="14" spans="1:10" x14ac:dyDescent="0.25">
      <c r="C14" s="55"/>
      <c r="D14" s="86"/>
      <c r="E14" s="162"/>
      <c r="F14" s="162"/>
      <c r="H14" s="164"/>
      <c r="I14" s="164"/>
      <c r="J14" s="164"/>
    </row>
    <row r="15" spans="1:10" x14ac:dyDescent="0.25">
      <c r="A15" s="157" t="s">
        <v>18</v>
      </c>
      <c r="C15" s="162"/>
      <c r="D15" s="112" t="s">
        <v>1899</v>
      </c>
      <c r="E15" s="162"/>
      <c r="F15" s="162"/>
      <c r="H15" s="239" t="s">
        <v>20</v>
      </c>
      <c r="I15" s="240"/>
      <c r="J15" s="241"/>
    </row>
    <row r="16" spans="1:10" x14ac:dyDescent="0.25">
      <c r="D16" s="86"/>
      <c r="E16" s="162"/>
      <c r="G16" s="162"/>
      <c r="H16" s="158" t="s">
        <v>22</v>
      </c>
      <c r="I16" s="5" t="s">
        <v>23</v>
      </c>
      <c r="J16" s="159" t="s">
        <v>24</v>
      </c>
    </row>
    <row r="17" spans="2:13" x14ac:dyDescent="0.25">
      <c r="C17" s="162"/>
      <c r="D17" s="31"/>
      <c r="E17" s="162"/>
      <c r="F17" s="162"/>
      <c r="G17" s="144"/>
      <c r="H17" s="175" t="s">
        <v>25</v>
      </c>
      <c r="I17" s="176">
        <v>1.05</v>
      </c>
      <c r="J17" s="177">
        <v>80075521</v>
      </c>
    </row>
    <row r="18" spans="2:13" x14ac:dyDescent="0.25">
      <c r="B18" s="52" t="s">
        <v>26</v>
      </c>
      <c r="D18" s="51">
        <v>43647</v>
      </c>
      <c r="E18" s="162"/>
      <c r="F18" s="162"/>
      <c r="G18" s="144"/>
      <c r="H18" s="46" t="s">
        <v>27</v>
      </c>
      <c r="I18" s="174">
        <v>1</v>
      </c>
      <c r="J18" s="47"/>
    </row>
    <row r="19" spans="2:13" x14ac:dyDescent="0.25">
      <c r="B19" s="52" t="s">
        <v>28</v>
      </c>
      <c r="D19" s="51">
        <v>43677</v>
      </c>
      <c r="E19" s="162"/>
      <c r="F19" s="162"/>
      <c r="G19" s="144"/>
      <c r="H19" s="46" t="s">
        <v>29</v>
      </c>
      <c r="I19" s="174">
        <v>0.95</v>
      </c>
      <c r="J19" s="47"/>
    </row>
    <row r="20" spans="2:13" x14ac:dyDescent="0.25">
      <c r="B20" s="50" t="s">
        <v>30</v>
      </c>
      <c r="D20" s="166" t="s">
        <v>1897</v>
      </c>
      <c r="E20" s="162"/>
      <c r="F20" s="162"/>
      <c r="G20" s="144"/>
      <c r="H20" s="46" t="s">
        <v>32</v>
      </c>
      <c r="I20" s="174">
        <v>0.89</v>
      </c>
      <c r="J20" s="47"/>
    </row>
    <row r="21" spans="2:13" x14ac:dyDescent="0.25">
      <c r="B21" s="50" t="s">
        <v>33</v>
      </c>
      <c r="D21" s="248" t="s">
        <v>1900</v>
      </c>
      <c r="E21" s="243"/>
      <c r="F21" s="162"/>
      <c r="G21" s="144"/>
      <c r="H21" s="46" t="s">
        <v>153</v>
      </c>
      <c r="I21" s="174">
        <v>0.84</v>
      </c>
      <c r="J21" s="47"/>
    </row>
    <row r="22" spans="2:13" x14ac:dyDescent="0.25">
      <c r="B22" s="7" t="s">
        <v>36</v>
      </c>
      <c r="D22" s="16">
        <v>65194281</v>
      </c>
      <c r="E22" s="162"/>
      <c r="F22" s="162"/>
      <c r="G22" s="144"/>
      <c r="H22" s="46" t="s">
        <v>37</v>
      </c>
      <c r="I22" s="174">
        <v>0.79</v>
      </c>
      <c r="J22" s="178"/>
    </row>
    <row r="23" spans="2:13" x14ac:dyDescent="0.25">
      <c r="B23" s="7"/>
      <c r="D23" s="16"/>
      <c r="E23" s="162"/>
      <c r="F23" s="162"/>
      <c r="G23" s="144"/>
      <c r="H23" s="46" t="s">
        <v>38</v>
      </c>
      <c r="I23" s="174">
        <v>0.75</v>
      </c>
      <c r="J23" s="178"/>
    </row>
    <row r="24" spans="2:13" x14ac:dyDescent="0.25">
      <c r="B24" s="7"/>
      <c r="D24" s="16"/>
      <c r="E24" s="162"/>
      <c r="F24" s="162"/>
      <c r="G24" s="144"/>
      <c r="H24" s="46" t="s">
        <v>1205</v>
      </c>
      <c r="I24" s="174">
        <v>0.73</v>
      </c>
      <c r="J24" s="178"/>
    </row>
    <row r="25" spans="2:13" x14ac:dyDescent="0.25">
      <c r="B25" s="162"/>
      <c r="C25" s="162"/>
      <c r="D25" s="162"/>
      <c r="E25" s="162"/>
      <c r="F25" s="162"/>
      <c r="G25" s="162"/>
      <c r="H25" s="162"/>
      <c r="I25" s="162"/>
      <c r="J25" s="162"/>
      <c r="K25" s="164"/>
      <c r="L25" s="164"/>
      <c r="M25" s="164"/>
    </row>
    <row r="26" spans="2:13" ht="36.4" customHeight="1" x14ac:dyDescent="0.25">
      <c r="B26" s="167" t="s">
        <v>41</v>
      </c>
      <c r="C26" s="168" t="s">
        <v>42</v>
      </c>
      <c r="D26" s="168" t="s">
        <v>43</v>
      </c>
      <c r="E26" s="168" t="s">
        <v>44</v>
      </c>
      <c r="F26" s="169" t="s">
        <v>45</v>
      </c>
      <c r="G26" s="169" t="s">
        <v>46</v>
      </c>
      <c r="H26" s="169" t="s">
        <v>47</v>
      </c>
      <c r="I26" s="169" t="s">
        <v>23</v>
      </c>
      <c r="J26" s="152" t="s">
        <v>48</v>
      </c>
    </row>
    <row r="27" spans="2:13" x14ac:dyDescent="0.25">
      <c r="B27" s="179">
        <v>1</v>
      </c>
      <c r="C27" s="180">
        <v>10371973</v>
      </c>
      <c r="D27" s="180" t="s">
        <v>1901</v>
      </c>
      <c r="E27" s="180" t="s">
        <v>1897</v>
      </c>
      <c r="F27" s="181">
        <v>43636</v>
      </c>
      <c r="G27" s="181">
        <v>43709</v>
      </c>
      <c r="H27" s="182">
        <v>52592</v>
      </c>
      <c r="I27" s="183">
        <v>1.05</v>
      </c>
      <c r="J27" s="183">
        <f t="shared" ref="J27:J39" si="0">ROUND(H27*(I27/1000),2)</f>
        <v>55.22</v>
      </c>
    </row>
    <row r="28" spans="2:13" ht="16.5" customHeight="1" thickBot="1" x14ac:dyDescent="0.3">
      <c r="B28" s="179">
        <v>2</v>
      </c>
      <c r="C28" s="180">
        <v>10381974</v>
      </c>
      <c r="D28" s="180" t="s">
        <v>1902</v>
      </c>
      <c r="E28" s="180" t="s">
        <v>1897</v>
      </c>
      <c r="F28" s="181">
        <v>43643</v>
      </c>
      <c r="G28" s="181">
        <v>43702</v>
      </c>
      <c r="H28" s="182">
        <v>1674615</v>
      </c>
      <c r="I28" s="183">
        <v>1.05</v>
      </c>
      <c r="J28" s="183">
        <f t="shared" si="0"/>
        <v>1758.35</v>
      </c>
    </row>
    <row r="29" spans="2:13" ht="16.5" customHeight="1" thickTop="1" x14ac:dyDescent="0.25">
      <c r="B29" s="179">
        <v>3</v>
      </c>
      <c r="C29" s="180">
        <v>10381975</v>
      </c>
      <c r="D29" s="180" t="s">
        <v>1903</v>
      </c>
      <c r="E29" s="180" t="s">
        <v>1897</v>
      </c>
      <c r="F29" s="181">
        <v>43647</v>
      </c>
      <c r="G29" s="181">
        <v>43738</v>
      </c>
      <c r="H29" s="182">
        <v>74985</v>
      </c>
      <c r="I29" s="183">
        <v>1.05</v>
      </c>
      <c r="J29" s="183">
        <f t="shared" si="0"/>
        <v>78.73</v>
      </c>
    </row>
    <row r="30" spans="2:13" x14ac:dyDescent="0.25">
      <c r="B30" s="179">
        <v>4</v>
      </c>
      <c r="C30" s="180">
        <v>10381976</v>
      </c>
      <c r="D30" s="180" t="s">
        <v>1904</v>
      </c>
      <c r="E30" s="180" t="s">
        <v>1897</v>
      </c>
      <c r="F30" s="181">
        <v>43647</v>
      </c>
      <c r="G30" s="181">
        <v>43709</v>
      </c>
      <c r="H30" s="182">
        <v>142259</v>
      </c>
      <c r="I30" s="183">
        <v>1.05</v>
      </c>
      <c r="J30" s="183">
        <f t="shared" si="0"/>
        <v>149.37</v>
      </c>
    </row>
    <row r="31" spans="2:13" x14ac:dyDescent="0.25">
      <c r="B31" s="179">
        <v>5</v>
      </c>
      <c r="C31" s="180">
        <v>10381983</v>
      </c>
      <c r="D31" s="180" t="s">
        <v>1905</v>
      </c>
      <c r="E31" s="180" t="s">
        <v>1897</v>
      </c>
      <c r="F31" s="181">
        <v>43647</v>
      </c>
      <c r="G31" s="181">
        <v>43787</v>
      </c>
      <c r="H31" s="182">
        <v>80042</v>
      </c>
      <c r="I31" s="183">
        <v>1.05</v>
      </c>
      <c r="J31" s="183">
        <f t="shared" si="0"/>
        <v>84.04</v>
      </c>
    </row>
    <row r="32" spans="2:13" x14ac:dyDescent="0.25">
      <c r="B32" s="179">
        <v>6</v>
      </c>
      <c r="C32" s="180">
        <v>10381984</v>
      </c>
      <c r="D32" s="180" t="s">
        <v>1906</v>
      </c>
      <c r="E32" s="180" t="s">
        <v>1897</v>
      </c>
      <c r="F32" s="181">
        <v>43647</v>
      </c>
      <c r="G32" s="181">
        <v>43674</v>
      </c>
      <c r="H32" s="182">
        <v>97907</v>
      </c>
      <c r="I32" s="183">
        <v>1.05</v>
      </c>
      <c r="J32" s="183">
        <f t="shared" si="0"/>
        <v>102.8</v>
      </c>
    </row>
    <row r="33" spans="2:10" ht="16.5" customHeight="1" thickBot="1" x14ac:dyDescent="0.3">
      <c r="B33" s="179">
        <v>7</v>
      </c>
      <c r="C33" s="180">
        <v>10381985</v>
      </c>
      <c r="D33" s="180" t="s">
        <v>1907</v>
      </c>
      <c r="E33" s="180" t="s">
        <v>1897</v>
      </c>
      <c r="F33" s="181">
        <v>43647</v>
      </c>
      <c r="G33" s="181">
        <v>43674</v>
      </c>
      <c r="H33" s="182">
        <v>66566</v>
      </c>
      <c r="I33" s="183">
        <v>1.05</v>
      </c>
      <c r="J33" s="183">
        <f t="shared" si="0"/>
        <v>69.89</v>
      </c>
    </row>
    <row r="34" spans="2:10" ht="16.5" customHeight="1" thickTop="1" x14ac:dyDescent="0.25">
      <c r="B34" s="179">
        <v>8</v>
      </c>
      <c r="C34" s="180">
        <v>10381986</v>
      </c>
      <c r="D34" s="180" t="s">
        <v>1908</v>
      </c>
      <c r="E34" s="180" t="s">
        <v>1897</v>
      </c>
      <c r="F34" s="181">
        <v>43647</v>
      </c>
      <c r="G34" s="181">
        <v>43674</v>
      </c>
      <c r="H34" s="182">
        <v>7893828</v>
      </c>
      <c r="I34" s="183">
        <v>1.05</v>
      </c>
      <c r="J34" s="183">
        <f t="shared" si="0"/>
        <v>8288.52</v>
      </c>
    </row>
    <row r="35" spans="2:10" x14ac:dyDescent="0.25">
      <c r="B35" s="179">
        <v>9</v>
      </c>
      <c r="C35" s="180">
        <v>10381987</v>
      </c>
      <c r="D35" s="180" t="s">
        <v>1909</v>
      </c>
      <c r="E35" s="180" t="s">
        <v>1910</v>
      </c>
      <c r="F35" s="181">
        <v>43647</v>
      </c>
      <c r="G35" s="181">
        <v>43726</v>
      </c>
      <c r="H35" s="182">
        <v>1447567</v>
      </c>
      <c r="I35" s="183">
        <v>1.05</v>
      </c>
      <c r="J35" s="183">
        <f t="shared" si="0"/>
        <v>1519.95</v>
      </c>
    </row>
    <row r="36" spans="2:10" ht="16.5" customHeight="1" thickBot="1" x14ac:dyDescent="0.3">
      <c r="B36" s="179">
        <v>10</v>
      </c>
      <c r="C36" s="180">
        <v>10381987</v>
      </c>
      <c r="D36" s="180" t="s">
        <v>1909</v>
      </c>
      <c r="E36" s="180" t="s">
        <v>1911</v>
      </c>
      <c r="F36" s="181">
        <v>43647</v>
      </c>
      <c r="G36" s="181">
        <v>43726</v>
      </c>
      <c r="H36" s="182">
        <v>3126678</v>
      </c>
      <c r="I36" s="183">
        <v>1.05</v>
      </c>
      <c r="J36" s="183">
        <f t="shared" si="0"/>
        <v>3283.01</v>
      </c>
    </row>
    <row r="37" spans="2:10" x14ac:dyDescent="0.25">
      <c r="B37" s="179">
        <v>11</v>
      </c>
      <c r="C37" s="180">
        <v>10421975</v>
      </c>
      <c r="D37" s="180" t="s">
        <v>1912</v>
      </c>
      <c r="E37" s="180" t="s">
        <v>1897</v>
      </c>
      <c r="F37" s="181">
        <v>43676</v>
      </c>
      <c r="G37" s="181">
        <v>43709</v>
      </c>
      <c r="H37" s="182">
        <v>13715</v>
      </c>
      <c r="I37" s="183">
        <v>1.05</v>
      </c>
      <c r="J37" s="183">
        <f t="shared" si="0"/>
        <v>14.4</v>
      </c>
    </row>
    <row r="38" spans="2:10" x14ac:dyDescent="0.25">
      <c r="B38" s="179">
        <v>12</v>
      </c>
      <c r="C38" s="180">
        <v>10421976</v>
      </c>
      <c r="D38" s="180" t="s">
        <v>1913</v>
      </c>
      <c r="E38" s="180" t="s">
        <v>1910</v>
      </c>
      <c r="F38" s="181">
        <v>43676</v>
      </c>
      <c r="G38" s="181">
        <v>43703</v>
      </c>
      <c r="H38" s="182">
        <v>56604</v>
      </c>
      <c r="I38" s="183">
        <v>1.05</v>
      </c>
      <c r="J38" s="183">
        <f t="shared" si="0"/>
        <v>59.43</v>
      </c>
    </row>
    <row r="39" spans="2:10" x14ac:dyDescent="0.25">
      <c r="B39" s="179">
        <v>13</v>
      </c>
      <c r="C39" s="180">
        <v>10421976</v>
      </c>
      <c r="D39" s="180" t="s">
        <v>1913</v>
      </c>
      <c r="E39" s="180" t="s">
        <v>1911</v>
      </c>
      <c r="F39" s="181">
        <v>43676</v>
      </c>
      <c r="G39" s="181">
        <v>43703</v>
      </c>
      <c r="H39" s="182">
        <v>153882</v>
      </c>
      <c r="I39" s="183">
        <v>1.05</v>
      </c>
      <c r="J39" s="183">
        <f t="shared" si="0"/>
        <v>161.58000000000001</v>
      </c>
    </row>
    <row r="40" spans="2:10" x14ac:dyDescent="0.25">
      <c r="B40" s="43"/>
      <c r="C40" s="43"/>
      <c r="F40" s="102"/>
      <c r="G40" s="102"/>
      <c r="H40" s="126"/>
      <c r="I40" s="151"/>
      <c r="J40" s="151"/>
    </row>
    <row r="41" spans="2:10" x14ac:dyDescent="0.25">
      <c r="B41" s="43"/>
      <c r="C41" s="42"/>
      <c r="E41" s="151"/>
      <c r="F41" s="17"/>
      <c r="G41" s="17"/>
      <c r="H41" s="197"/>
      <c r="I41" s="198"/>
      <c r="J41" s="198"/>
    </row>
    <row r="42" spans="2:10" x14ac:dyDescent="0.25">
      <c r="B42" s="43"/>
      <c r="C42" s="42"/>
      <c r="E42" s="127"/>
      <c r="F42" s="151"/>
      <c r="H42" s="151"/>
      <c r="I42" s="200"/>
      <c r="J42" s="201"/>
    </row>
    <row r="43" spans="2:10" ht="15.75" customHeight="1" x14ac:dyDescent="0.25">
      <c r="B43" s="43"/>
      <c r="C43" s="42"/>
      <c r="E43" s="127"/>
      <c r="F43" s="44" t="s">
        <v>141</v>
      </c>
      <c r="G43" s="127" t="s">
        <v>1897</v>
      </c>
      <c r="H43" s="126">
        <f>SUMIF(E27:E41,G43,H27:H41)</f>
        <v>10096509</v>
      </c>
      <c r="I43" s="199"/>
      <c r="J43" s="221">
        <f>SUMIF(E27:E41,G43,J27:J41)</f>
        <v>10601.32</v>
      </c>
    </row>
    <row r="44" spans="2:10" x14ac:dyDescent="0.25">
      <c r="B44" s="43"/>
      <c r="C44" s="42"/>
      <c r="E44" s="127"/>
      <c r="F44" s="44"/>
      <c r="G44" s="127" t="s">
        <v>1910</v>
      </c>
      <c r="H44" s="126">
        <f>SUMIF(E27:E41,G44,H27:H41)</f>
        <v>1504171</v>
      </c>
      <c r="I44" s="199"/>
      <c r="J44" s="221">
        <f>SUMIF(E27:E41,G44,J27:J41)</f>
        <v>1579.38</v>
      </c>
    </row>
    <row r="45" spans="2:10" ht="15.75" customHeight="1" x14ac:dyDescent="0.25">
      <c r="B45" s="43"/>
      <c r="C45" s="42"/>
      <c r="E45" s="127"/>
      <c r="F45" s="44"/>
      <c r="G45" s="127" t="s">
        <v>1911</v>
      </c>
      <c r="H45" s="126">
        <f>SUMIF(E27:E41,G45,H27:H41)</f>
        <v>3280560</v>
      </c>
      <c r="I45" s="199"/>
      <c r="J45" s="221">
        <f>SUMIF(E27:E41,G45,J27:J41)</f>
        <v>3444.59</v>
      </c>
    </row>
    <row r="46" spans="2:10" x14ac:dyDescent="0.25">
      <c r="B46" s="43"/>
      <c r="C46" s="42"/>
      <c r="E46" s="151"/>
      <c r="F46" s="17"/>
      <c r="G46" s="18"/>
      <c r="H46" s="17"/>
      <c r="I46" s="197"/>
      <c r="J46" s="198"/>
    </row>
    <row r="47" spans="2:10" x14ac:dyDescent="0.25">
      <c r="B47" s="43"/>
      <c r="C47" s="42"/>
      <c r="E47" s="127"/>
      <c r="F47" s="151"/>
      <c r="H47" s="151"/>
      <c r="I47" s="200"/>
      <c r="J47" s="201"/>
    </row>
    <row r="48" spans="2:10" x14ac:dyDescent="0.25">
      <c r="B48" s="43"/>
      <c r="C48" s="42"/>
      <c r="E48" s="127"/>
      <c r="F48" s="44" t="s">
        <v>142</v>
      </c>
      <c r="H48" s="151">
        <v>14881240</v>
      </c>
      <c r="I48" s="200"/>
      <c r="J48" s="226">
        <f>SUM(J27:J41)</f>
        <v>15625.29</v>
      </c>
    </row>
    <row r="49" spans="2:10" x14ac:dyDescent="0.25">
      <c r="B49" s="97"/>
      <c r="C49" s="97"/>
      <c r="D49" s="97"/>
      <c r="E49" s="97"/>
      <c r="F49" s="97"/>
      <c r="G49" s="97"/>
      <c r="H49" s="97"/>
      <c r="I49" s="97"/>
      <c r="J49" s="97"/>
    </row>
    <row r="50" spans="2:10" x14ac:dyDescent="0.25">
      <c r="B50" s="160"/>
      <c r="C50" s="160"/>
      <c r="D50" s="160"/>
      <c r="E50" s="160"/>
      <c r="F50" s="160"/>
      <c r="G50" s="160"/>
      <c r="H50" s="160"/>
      <c r="I50" s="160"/>
      <c r="J50" s="160"/>
    </row>
    <row r="51" spans="2:10" x14ac:dyDescent="0.25">
      <c r="B51" s="7" t="s">
        <v>144</v>
      </c>
    </row>
    <row r="52" spans="2:10" x14ac:dyDescent="0.25">
      <c r="B52" s="7"/>
    </row>
    <row r="53" spans="2:10" x14ac:dyDescent="0.25">
      <c r="B53" s="12" t="s">
        <v>4</v>
      </c>
      <c r="C53" s="154"/>
      <c r="D53" s="27"/>
      <c r="E53" s="11" t="s">
        <v>0</v>
      </c>
      <c r="F53" s="9" t="str">
        <f>J1</f>
        <v>08/06/2019</v>
      </c>
    </row>
    <row r="54" spans="2:10" x14ac:dyDescent="0.25">
      <c r="B54" s="6" t="s">
        <v>8</v>
      </c>
      <c r="D54" s="28"/>
      <c r="E54" s="19" t="s">
        <v>2</v>
      </c>
      <c r="F54" s="10">
        <f>J2</f>
        <v>8554</v>
      </c>
    </row>
    <row r="55" spans="2:10" x14ac:dyDescent="0.25">
      <c r="B55" s="13" t="s">
        <v>6</v>
      </c>
      <c r="D55" s="28"/>
      <c r="E55" s="19" t="s">
        <v>145</v>
      </c>
      <c r="F55" s="10" t="str">
        <f>D20</f>
        <v>Starz</v>
      </c>
      <c r="I55" s="8" t="s">
        <v>146</v>
      </c>
      <c r="J55" s="204">
        <f>SUM(J27:J41)</f>
        <v>15625.29</v>
      </c>
    </row>
    <row r="56" spans="2:10" x14ac:dyDescent="0.25">
      <c r="B56" s="14" t="s">
        <v>7</v>
      </c>
      <c r="C56" s="155"/>
      <c r="D56" s="29"/>
      <c r="E56" s="78" t="s">
        <v>33</v>
      </c>
      <c r="F56" s="10" t="str">
        <f>D21</f>
        <v>Starz, Starz Encore, MoviePlex</v>
      </c>
      <c r="G56" s="141"/>
      <c r="H56" s="141"/>
      <c r="I56" s="141"/>
    </row>
    <row r="57" spans="2:10" x14ac:dyDescent="0.25">
      <c r="C57" s="3"/>
      <c r="D57" s="3"/>
      <c r="E57" s="2"/>
      <c r="F57" s="77"/>
      <c r="G57" s="77"/>
      <c r="H57" s="77"/>
      <c r="I57" s="77"/>
    </row>
    <row r="58" spans="2:10" x14ac:dyDescent="0.25">
      <c r="C58" s="3"/>
      <c r="D58" s="3"/>
      <c r="E58" s="2"/>
      <c r="F58" s="2"/>
      <c r="G58" s="2"/>
    </row>
    <row r="59" spans="2:10" x14ac:dyDescent="0.25">
      <c r="C59" s="3"/>
      <c r="D59" s="3"/>
      <c r="E59" s="2"/>
      <c r="F59" s="2"/>
      <c r="G59" s="2"/>
    </row>
    <row r="60" spans="2:10" x14ac:dyDescent="0.25">
      <c r="C60" s="3"/>
      <c r="D60" s="3"/>
      <c r="E60" s="2"/>
      <c r="F60" s="2"/>
      <c r="G60" s="2"/>
    </row>
    <row r="61" spans="2:10" x14ac:dyDescent="0.25">
      <c r="C61" s="3"/>
      <c r="D61" s="3"/>
      <c r="E61" s="2"/>
      <c r="F61" s="2"/>
      <c r="G61" s="2"/>
    </row>
    <row r="62" spans="2:10" x14ac:dyDescent="0.25">
      <c r="C62" s="3"/>
      <c r="D62" s="3"/>
      <c r="E62" s="2"/>
      <c r="F62" s="2"/>
      <c r="G62" s="2"/>
    </row>
    <row r="63" spans="2:10" x14ac:dyDescent="0.25">
      <c r="C63" s="3"/>
      <c r="D63" s="3"/>
      <c r="E63" s="2"/>
      <c r="F63" s="2"/>
      <c r="G63" s="2"/>
    </row>
    <row r="64" spans="2:10" x14ac:dyDescent="0.25">
      <c r="C64" s="3"/>
      <c r="D64" s="3"/>
      <c r="E64" s="2"/>
      <c r="F64" s="2"/>
      <c r="G64" s="2"/>
    </row>
    <row r="65" spans="3:7" x14ac:dyDescent="0.25">
      <c r="C65" s="3"/>
      <c r="D65" s="3"/>
      <c r="E65" s="2"/>
      <c r="F65" s="2"/>
      <c r="G65" s="2"/>
    </row>
    <row r="66" spans="3:7" x14ac:dyDescent="0.25">
      <c r="C66" s="3"/>
      <c r="D66" s="3"/>
      <c r="E66" s="2"/>
      <c r="F66" s="2"/>
      <c r="G66" s="2"/>
    </row>
    <row r="67" spans="3:7" x14ac:dyDescent="0.25">
      <c r="C67" s="3"/>
      <c r="D67" s="3"/>
      <c r="E67" s="2"/>
      <c r="F67" s="2"/>
      <c r="G67" s="2"/>
    </row>
    <row r="68" spans="3:7" x14ac:dyDescent="0.25">
      <c r="C68" s="3"/>
      <c r="D68" s="3"/>
      <c r="E68" s="2"/>
      <c r="F68" s="2"/>
      <c r="G68" s="2"/>
    </row>
    <row r="69" spans="3:7" x14ac:dyDescent="0.25">
      <c r="C69" s="3"/>
      <c r="D69" s="3"/>
      <c r="E69" s="2"/>
      <c r="F69" s="2"/>
      <c r="G69" s="2"/>
    </row>
    <row r="70" spans="3:7" x14ac:dyDescent="0.25">
      <c r="C70" s="3"/>
      <c r="D70" s="3"/>
      <c r="E70" s="2"/>
      <c r="F70" s="2"/>
      <c r="G70" s="2"/>
    </row>
  </sheetData>
  <autoFilter ref="B26:J27" xr:uid="{00000000-0009-0000-0000-00000F000000}"/>
  <mergeCells count="11">
    <mergeCell ref="H8:J8"/>
    <mergeCell ref="H7:J7"/>
    <mergeCell ref="H5:J5"/>
    <mergeCell ref="H6:J6"/>
    <mergeCell ref="H4:J4"/>
    <mergeCell ref="H9:J9"/>
    <mergeCell ref="D21:E21"/>
    <mergeCell ref="H15:J15"/>
    <mergeCell ref="H13:J13"/>
    <mergeCell ref="H12:J12"/>
    <mergeCell ref="H11:J11"/>
  </mergeCells>
  <hyperlinks>
    <hyperlink ref="B10" r:id="rId1" xr:uid="{00000000-0004-0000-0F00-000000000000}"/>
    <hyperlink ref="D15" r:id="rId2" xr:uid="{00000000-0004-0000-0F00-000001000000}"/>
    <hyperlink ref="B10" r:id="rId3" xr:uid="{00000000-0004-0000-0F00-000002000000}"/>
    <hyperlink ref="D15" r:id="rId4" xr:uid="{00000000-0004-0000-0F00-000003000000}"/>
    <hyperlink ref="B10" r:id="rId5" xr:uid="{00000000-0004-0000-0F00-000004000000}"/>
    <hyperlink ref="D15" r:id="rId6" xr:uid="{00000000-0004-0000-0F00-000005000000}"/>
    <hyperlink ref="B10" r:id="rId7" xr:uid="{00000000-0004-0000-0F00-000006000000}"/>
    <hyperlink ref="D15" r:id="rId8" xr:uid="{00000000-0004-0000-0F00-000007000000}"/>
    <hyperlink ref="B10" r:id="rId9" xr:uid="{00000000-0004-0000-0F00-000008000000}"/>
    <hyperlink ref="D15" r:id="rId10" xr:uid="{00000000-0004-0000-0F00-000009000000}"/>
    <hyperlink ref="B10" r:id="rId11" xr:uid="{00000000-0004-0000-0F00-00000A000000}"/>
    <hyperlink ref="D15" r:id="rId12" xr:uid="{00000000-0004-0000-0F00-00000B000000}"/>
    <hyperlink ref="B10" r:id="rId13" xr:uid="{00000000-0004-0000-0F00-00000C000000}"/>
    <hyperlink ref="D15" r:id="rId14" xr:uid="{00000000-0004-0000-0F00-00000D000000}"/>
    <hyperlink ref="B10" r:id="rId15" xr:uid="{00000000-0004-0000-0F00-00000E000000}"/>
    <hyperlink ref="D15" r:id="rId16" xr:uid="{00000000-0004-0000-0F00-00000F000000}"/>
    <hyperlink ref="B10" r:id="rId17" xr:uid="{00000000-0004-0000-0F00-000010000000}"/>
    <hyperlink ref="D15" r:id="rId18" xr:uid="{00000000-0004-0000-0F00-000011000000}"/>
    <hyperlink ref="B10" r:id="rId19" xr:uid="{00000000-0004-0000-0F00-000012000000}"/>
    <hyperlink ref="D15" r:id="rId20" xr:uid="{00000000-0004-0000-0F00-000013000000}"/>
    <hyperlink ref="B10" r:id="rId21" xr:uid="{00000000-0004-0000-0F00-000014000000}"/>
    <hyperlink ref="D15" r:id="rId22" xr:uid="{00000000-0004-0000-0F00-000015000000}"/>
    <hyperlink ref="B10" r:id="rId23" xr:uid="{00000000-0004-0000-0F00-000016000000}"/>
    <hyperlink ref="D15" r:id="rId24" xr:uid="{00000000-0004-0000-0F00-000017000000}"/>
    <hyperlink ref="B10" r:id="rId25" xr:uid="{00000000-0004-0000-0F00-000018000000}"/>
    <hyperlink ref="D15" r:id="rId26" xr:uid="{00000000-0004-0000-0F00-000019000000}"/>
    <hyperlink ref="B10" r:id="rId27" xr:uid="{00000000-0004-0000-0F00-00001A000000}"/>
    <hyperlink ref="D15" r:id="rId28" xr:uid="{00000000-0004-0000-0F00-00001B000000}"/>
    <hyperlink ref="B10" r:id="rId29" xr:uid="{00000000-0004-0000-0F00-00001C000000}"/>
    <hyperlink ref="D15" r:id="rId30" xr:uid="{00000000-0004-0000-0F00-00001D000000}"/>
    <hyperlink ref="B10" r:id="rId31" xr:uid="{00000000-0004-0000-0F00-00001E000000}"/>
    <hyperlink ref="D15" r:id="rId32" xr:uid="{00000000-0004-0000-0F00-00001F000000}"/>
    <hyperlink ref="B10" r:id="rId33" xr:uid="{00000000-0004-0000-0F00-000020000000}"/>
    <hyperlink ref="D15" r:id="rId34" xr:uid="{00000000-0004-0000-0F00-000021000000}"/>
    <hyperlink ref="B10" r:id="rId35" xr:uid="{00000000-0004-0000-0F00-000022000000}"/>
    <hyperlink ref="D15" r:id="rId36" xr:uid="{00000000-0004-0000-0F00-000023000000}"/>
    <hyperlink ref="B10" r:id="rId37" xr:uid="{00000000-0004-0000-0F00-000024000000}"/>
    <hyperlink ref="D15" r:id="rId38" xr:uid="{00000000-0004-0000-0F00-000025000000}"/>
    <hyperlink ref="B10" r:id="rId39" xr:uid="{00000000-0004-0000-0F00-000026000000}"/>
    <hyperlink ref="D15" r:id="rId40" xr:uid="{00000000-0004-0000-0F00-000027000000}"/>
  </hyperlinks>
  <printOptions horizontalCentered="1"/>
  <pageMargins left="0.5" right="0.5" top="0.5" bottom="0.6" header="0.2" footer="0.2"/>
  <pageSetup scale="66" fitToHeight="0" orientation="landscape"/>
  <headerFooter>
    <oddHeader>&amp;C&amp;"Arial,Italic"&amp;8 &amp;F</oddHeader>
    <oddFooter>&amp;C&amp;8 Confidential and proprietary information.  Unauthorized distribution or disclosure is prohibited.
© 2018 Canoe Ventures, LLC.  All rights reserved.&amp;R&amp;8 Page &amp;P of &amp;N</oddFooter>
  </headerFooter>
  <drawing r:id="rId4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5">
    <pageSetUpPr fitToPage="1"/>
  </sheetPr>
  <dimension ref="A1:P95"/>
  <sheetViews>
    <sheetView showGridLines="0" zoomScale="85" zoomScaleNormal="85" zoomScalePageLayoutView="90" workbookViewId="0">
      <selection activeCell="J3" sqref="J3"/>
    </sheetView>
  </sheetViews>
  <sheetFormatPr defaultColWidth="8.7109375" defaultRowHeight="15.75" x14ac:dyDescent="0.25"/>
  <cols>
    <col min="1" max="1" width="1.42578125" style="157" customWidth="1"/>
    <col min="2" max="2" width="10.140625" style="157" customWidth="1"/>
    <col min="3" max="3" width="16.28515625" style="157" customWidth="1"/>
    <col min="4" max="4" width="79" style="157" customWidth="1"/>
    <col min="5" max="5" width="20.7109375" style="157" customWidth="1"/>
    <col min="6" max="6" width="25.85546875" style="157" customWidth="1"/>
    <col min="7" max="7" width="22.7109375" style="157" customWidth="1"/>
    <col min="8" max="8" width="22.85546875" style="157" customWidth="1"/>
    <col min="9" max="9" width="17.42578125" style="157" customWidth="1"/>
    <col min="10" max="10" width="23.140625" style="157" customWidth="1"/>
    <col min="11" max="11" width="2" style="157" customWidth="1"/>
    <col min="12" max="12" width="16" style="157" customWidth="1"/>
    <col min="13" max="13" width="4.7109375" style="157" customWidth="1"/>
    <col min="14" max="14" width="8.7109375" style="157" customWidth="1"/>
    <col min="15" max="16384" width="8.7109375" style="157"/>
  </cols>
  <sheetData>
    <row r="1" spans="1:10" x14ac:dyDescent="0.25">
      <c r="B1" s="156"/>
      <c r="C1" s="156"/>
      <c r="D1" s="156"/>
      <c r="E1" s="156"/>
      <c r="F1" s="163"/>
      <c r="G1" s="162"/>
      <c r="H1" s="162"/>
      <c r="I1" s="21" t="s">
        <v>0</v>
      </c>
      <c r="J1" s="170" t="s">
        <v>1</v>
      </c>
    </row>
    <row r="2" spans="1:10" x14ac:dyDescent="0.25">
      <c r="B2" s="156"/>
      <c r="C2" s="156"/>
      <c r="D2" s="156"/>
      <c r="E2" s="156"/>
      <c r="F2" s="144"/>
      <c r="G2" s="156"/>
      <c r="H2" s="156"/>
      <c r="I2" s="21" t="s">
        <v>2</v>
      </c>
      <c r="J2" s="170">
        <v>8557</v>
      </c>
    </row>
    <row r="3" spans="1:10" x14ac:dyDescent="0.25">
      <c r="B3" s="156"/>
      <c r="C3" s="156"/>
      <c r="D3" s="156"/>
      <c r="E3" s="156"/>
      <c r="F3" s="46"/>
      <c r="G3" s="164"/>
      <c r="H3" s="164"/>
      <c r="I3" s="164"/>
      <c r="J3" s="164"/>
    </row>
    <row r="4" spans="1:10" x14ac:dyDescent="0.25">
      <c r="B4" s="156"/>
      <c r="C4" s="156"/>
      <c r="D4" s="156"/>
      <c r="E4" s="156"/>
      <c r="F4" s="149"/>
      <c r="H4" s="237" t="s">
        <v>3</v>
      </c>
      <c r="I4" s="233"/>
      <c r="J4" s="238"/>
    </row>
    <row r="5" spans="1:10" x14ac:dyDescent="0.25">
      <c r="C5" s="61"/>
      <c r="D5" s="61"/>
      <c r="E5" s="61"/>
      <c r="F5" s="143"/>
      <c r="H5" s="234" t="s">
        <v>5</v>
      </c>
      <c r="I5" s="235"/>
      <c r="J5" s="236"/>
    </row>
    <row r="6" spans="1:10" x14ac:dyDescent="0.25">
      <c r="B6" s="60" t="s">
        <v>4</v>
      </c>
      <c r="C6" s="156"/>
      <c r="D6" s="156"/>
      <c r="E6" s="156"/>
      <c r="F6" s="144"/>
      <c r="H6" s="232" t="s">
        <v>4</v>
      </c>
      <c r="I6" s="233"/>
      <c r="J6" s="233"/>
    </row>
    <row r="7" spans="1:10" x14ac:dyDescent="0.25">
      <c r="B7" s="59" t="s">
        <v>6</v>
      </c>
      <c r="C7" s="156"/>
      <c r="D7" s="156"/>
      <c r="E7" s="156"/>
      <c r="F7" s="144"/>
      <c r="H7" s="247" t="s">
        <v>8</v>
      </c>
      <c r="I7" s="243"/>
      <c r="J7" s="243"/>
    </row>
    <row r="8" spans="1:10" x14ac:dyDescent="0.25">
      <c r="B8" s="59" t="s">
        <v>7</v>
      </c>
      <c r="C8" s="156"/>
      <c r="D8" s="164"/>
      <c r="E8" s="164"/>
      <c r="F8" s="144"/>
      <c r="H8" s="246" t="s">
        <v>6</v>
      </c>
      <c r="I8" s="243"/>
      <c r="J8" s="243"/>
    </row>
    <row r="9" spans="1:10" x14ac:dyDescent="0.25">
      <c r="B9" s="1" t="s">
        <v>9</v>
      </c>
      <c r="C9" s="164"/>
      <c r="D9" s="156"/>
      <c r="E9" s="156"/>
      <c r="F9" s="144"/>
      <c r="H9" s="246" t="s">
        <v>7</v>
      </c>
      <c r="I9" s="243"/>
      <c r="J9" s="243"/>
    </row>
    <row r="10" spans="1:10" x14ac:dyDescent="0.25">
      <c r="B10" s="58" t="s">
        <v>10</v>
      </c>
      <c r="C10" s="164"/>
      <c r="D10" s="156"/>
      <c r="E10" s="156"/>
      <c r="F10" s="144"/>
    </row>
    <row r="11" spans="1:10" x14ac:dyDescent="0.25">
      <c r="C11" s="57"/>
      <c r="D11" s="55"/>
      <c r="E11" s="55"/>
      <c r="F11" s="143"/>
      <c r="H11" s="245" t="s">
        <v>11</v>
      </c>
      <c r="I11" s="243"/>
      <c r="J11" s="243"/>
    </row>
    <row r="12" spans="1:10" x14ac:dyDescent="0.25">
      <c r="B12" s="50" t="s">
        <v>12</v>
      </c>
      <c r="C12" s="55"/>
      <c r="D12" s="86" t="s">
        <v>1914</v>
      </c>
      <c r="E12" s="55"/>
      <c r="F12" s="143"/>
      <c r="H12" s="244" t="s">
        <v>14</v>
      </c>
      <c r="I12" s="243"/>
      <c r="J12" s="243"/>
    </row>
    <row r="13" spans="1:10" x14ac:dyDescent="0.25">
      <c r="C13" s="55"/>
      <c r="D13" s="54" t="s">
        <v>1915</v>
      </c>
      <c r="E13" s="55"/>
      <c r="F13" s="145"/>
      <c r="H13" s="242" t="s">
        <v>16</v>
      </c>
      <c r="I13" s="243"/>
      <c r="J13" s="243"/>
    </row>
    <row r="14" spans="1:10" x14ac:dyDescent="0.25">
      <c r="C14" s="55"/>
      <c r="D14" s="86"/>
      <c r="E14" s="162"/>
      <c r="F14" s="46"/>
      <c r="H14" s="164"/>
      <c r="I14" s="164"/>
      <c r="J14" s="164"/>
    </row>
    <row r="15" spans="1:10" x14ac:dyDescent="0.25">
      <c r="A15" s="157" t="s">
        <v>18</v>
      </c>
      <c r="C15" s="162"/>
      <c r="D15" s="112" t="s">
        <v>1916</v>
      </c>
      <c r="E15" s="162"/>
      <c r="F15" s="149"/>
      <c r="H15" s="239" t="s">
        <v>20</v>
      </c>
      <c r="I15" s="240"/>
      <c r="J15" s="241"/>
    </row>
    <row r="16" spans="1:10" x14ac:dyDescent="0.25">
      <c r="D16" s="86"/>
      <c r="E16" s="162"/>
      <c r="G16" s="144"/>
      <c r="H16" s="158" t="s">
        <v>22</v>
      </c>
      <c r="I16" s="5" t="s">
        <v>23</v>
      </c>
      <c r="J16" s="159" t="s">
        <v>24</v>
      </c>
    </row>
    <row r="17" spans="2:12" x14ac:dyDescent="0.25">
      <c r="C17" s="162"/>
      <c r="D17" s="31"/>
      <c r="E17" s="162"/>
      <c r="F17" s="144"/>
      <c r="G17" s="144"/>
      <c r="H17" s="175" t="s">
        <v>25</v>
      </c>
      <c r="I17" s="176">
        <v>1.42</v>
      </c>
      <c r="J17" s="177">
        <v>4083567</v>
      </c>
    </row>
    <row r="18" spans="2:12" x14ac:dyDescent="0.25">
      <c r="B18" s="52" t="s">
        <v>26</v>
      </c>
      <c r="D18" s="51">
        <v>43647</v>
      </c>
      <c r="E18" s="162"/>
      <c r="F18" s="144"/>
      <c r="G18" s="144"/>
      <c r="H18" s="46" t="s">
        <v>27</v>
      </c>
      <c r="I18" s="174">
        <v>1.35</v>
      </c>
      <c r="J18" s="47"/>
    </row>
    <row r="19" spans="2:12" x14ac:dyDescent="0.25">
      <c r="B19" s="52" t="s">
        <v>28</v>
      </c>
      <c r="D19" s="51">
        <v>43677</v>
      </c>
      <c r="E19" s="162"/>
      <c r="F19" s="144"/>
      <c r="G19" s="144"/>
      <c r="H19" s="46" t="s">
        <v>29</v>
      </c>
      <c r="I19" s="174">
        <v>1.28</v>
      </c>
      <c r="J19" s="47"/>
    </row>
    <row r="20" spans="2:12" x14ac:dyDescent="0.25">
      <c r="B20" s="50" t="s">
        <v>30</v>
      </c>
      <c r="D20" s="166" t="s">
        <v>1914</v>
      </c>
      <c r="E20" s="162"/>
      <c r="F20" s="144"/>
      <c r="G20" s="144"/>
      <c r="H20" s="46" t="s">
        <v>32</v>
      </c>
      <c r="I20" s="174">
        <v>1.21</v>
      </c>
      <c r="J20" s="47"/>
    </row>
    <row r="21" spans="2:12" x14ac:dyDescent="0.25">
      <c r="B21" s="50" t="s">
        <v>33</v>
      </c>
      <c r="D21" s="248" t="s">
        <v>1917</v>
      </c>
      <c r="E21" s="243"/>
      <c r="F21" s="144"/>
      <c r="G21" s="144"/>
      <c r="H21" s="46" t="s">
        <v>153</v>
      </c>
      <c r="I21" s="174">
        <v>1.1299999999999999</v>
      </c>
      <c r="J21" s="47"/>
    </row>
    <row r="22" spans="2:12" x14ac:dyDescent="0.25">
      <c r="B22" s="7" t="s">
        <v>36</v>
      </c>
      <c r="D22" s="16">
        <v>3156993</v>
      </c>
      <c r="E22" s="162"/>
      <c r="F22" s="144"/>
      <c r="G22" s="144"/>
      <c r="H22" s="46" t="s">
        <v>37</v>
      </c>
      <c r="I22" s="174">
        <v>1.06</v>
      </c>
      <c r="J22" s="178"/>
    </row>
    <row r="23" spans="2:12" x14ac:dyDescent="0.25">
      <c r="B23" s="7"/>
      <c r="D23" s="16"/>
      <c r="E23" s="162"/>
      <c r="F23" s="144"/>
      <c r="G23" s="144"/>
      <c r="H23" s="46" t="s">
        <v>38</v>
      </c>
      <c r="I23" s="174">
        <v>1.03</v>
      </c>
      <c r="J23" s="178"/>
    </row>
    <row r="24" spans="2:12" x14ac:dyDescent="0.25">
      <c r="B24" s="7"/>
      <c r="D24" s="16"/>
      <c r="E24" s="162"/>
      <c r="F24" s="144"/>
      <c r="G24" s="144"/>
      <c r="H24" s="46" t="s">
        <v>39</v>
      </c>
      <c r="I24" s="174">
        <v>0.98999999999999955</v>
      </c>
      <c r="J24" s="178"/>
    </row>
    <row r="25" spans="2:12" x14ac:dyDescent="0.25">
      <c r="B25" s="7"/>
      <c r="D25" s="16"/>
      <c r="E25" s="162"/>
      <c r="F25" s="144"/>
      <c r="G25" s="144"/>
      <c r="H25" s="46" t="s">
        <v>40</v>
      </c>
      <c r="I25" s="174">
        <v>0.9399999999999995</v>
      </c>
      <c r="J25" s="178"/>
    </row>
    <row r="26" spans="2:12" x14ac:dyDescent="0.25">
      <c r="B26" s="162"/>
      <c r="C26" s="162"/>
      <c r="D26" s="162"/>
      <c r="E26" s="162"/>
      <c r="F26" s="162"/>
      <c r="G26" s="162"/>
      <c r="H26" s="162"/>
      <c r="J26" s="164"/>
      <c r="K26" s="164"/>
      <c r="L26" s="164"/>
    </row>
    <row r="27" spans="2:12" ht="31.5" customHeight="1" x14ac:dyDescent="0.25">
      <c r="B27" s="167" t="s">
        <v>41</v>
      </c>
      <c r="C27" s="168" t="s">
        <v>42</v>
      </c>
      <c r="D27" s="168" t="s">
        <v>43</v>
      </c>
      <c r="E27" s="168" t="s">
        <v>44</v>
      </c>
      <c r="F27" s="169" t="s">
        <v>45</v>
      </c>
      <c r="G27" s="169" t="s">
        <v>46</v>
      </c>
      <c r="H27" s="169" t="s">
        <v>47</v>
      </c>
      <c r="I27" s="169" t="s">
        <v>23</v>
      </c>
      <c r="J27" s="152" t="s">
        <v>48</v>
      </c>
    </row>
    <row r="28" spans="2:12" x14ac:dyDescent="0.25">
      <c r="B28" s="179">
        <v>1</v>
      </c>
      <c r="C28" s="180">
        <v>34114770</v>
      </c>
      <c r="D28" s="180" t="s">
        <v>1918</v>
      </c>
      <c r="E28" s="180" t="s">
        <v>691</v>
      </c>
      <c r="F28" s="181">
        <v>43647</v>
      </c>
      <c r="G28" s="181">
        <v>43702</v>
      </c>
      <c r="H28" s="182">
        <v>454804</v>
      </c>
      <c r="I28" s="183">
        <v>0</v>
      </c>
      <c r="J28" s="183">
        <f t="shared" ref="J28:J61" si="0">ROUND(H28*(I28/1000),2)</f>
        <v>0</v>
      </c>
    </row>
    <row r="29" spans="2:12" ht="16.5" customHeight="1" thickBot="1" x14ac:dyDescent="0.3">
      <c r="B29" s="179">
        <v>2</v>
      </c>
      <c r="C29" s="180">
        <v>34414607</v>
      </c>
      <c r="D29" s="180" t="s">
        <v>1919</v>
      </c>
      <c r="E29" s="180" t="s">
        <v>1920</v>
      </c>
      <c r="F29" s="181">
        <v>43635</v>
      </c>
      <c r="G29" s="181">
        <v>43668</v>
      </c>
      <c r="H29" s="182">
        <v>12725</v>
      </c>
      <c r="I29" s="183">
        <v>1.42</v>
      </c>
      <c r="J29" s="183">
        <f t="shared" si="0"/>
        <v>18.07</v>
      </c>
    </row>
    <row r="30" spans="2:12" ht="16.5" customHeight="1" thickTop="1" x14ac:dyDescent="0.25">
      <c r="B30" s="179">
        <v>3</v>
      </c>
      <c r="C30" s="180">
        <v>34414607</v>
      </c>
      <c r="D30" s="180" t="s">
        <v>1919</v>
      </c>
      <c r="E30" s="180" t="s">
        <v>1921</v>
      </c>
      <c r="F30" s="181">
        <v>43635</v>
      </c>
      <c r="G30" s="181">
        <v>43668</v>
      </c>
      <c r="H30" s="182">
        <v>3802</v>
      </c>
      <c r="I30" s="183">
        <v>1.42</v>
      </c>
      <c r="J30" s="183">
        <f t="shared" si="0"/>
        <v>5.4</v>
      </c>
    </row>
    <row r="31" spans="2:12" x14ac:dyDescent="0.25">
      <c r="B31" s="179">
        <v>4</v>
      </c>
      <c r="C31" s="180">
        <v>34414607</v>
      </c>
      <c r="D31" s="180" t="s">
        <v>1919</v>
      </c>
      <c r="E31" s="180" t="s">
        <v>1922</v>
      </c>
      <c r="F31" s="181">
        <v>43635</v>
      </c>
      <c r="G31" s="181">
        <v>43668</v>
      </c>
      <c r="H31" s="182">
        <v>26467</v>
      </c>
      <c r="I31" s="183">
        <v>1.42</v>
      </c>
      <c r="J31" s="183">
        <f t="shared" si="0"/>
        <v>37.58</v>
      </c>
    </row>
    <row r="32" spans="2:12" x14ac:dyDescent="0.25">
      <c r="B32" s="179">
        <v>5</v>
      </c>
      <c r="C32" s="180">
        <v>34414607</v>
      </c>
      <c r="D32" s="180" t="s">
        <v>1919</v>
      </c>
      <c r="E32" s="180" t="s">
        <v>1914</v>
      </c>
      <c r="F32" s="181">
        <v>43635</v>
      </c>
      <c r="G32" s="181">
        <v>43668</v>
      </c>
      <c r="H32" s="182">
        <v>165884</v>
      </c>
      <c r="I32" s="183">
        <v>1.42</v>
      </c>
      <c r="J32" s="183">
        <f t="shared" si="0"/>
        <v>235.56</v>
      </c>
    </row>
    <row r="33" spans="2:10" x14ac:dyDescent="0.25">
      <c r="B33" s="179">
        <v>6</v>
      </c>
      <c r="C33" s="180">
        <v>34414607</v>
      </c>
      <c r="D33" s="180" t="s">
        <v>1919</v>
      </c>
      <c r="E33" s="180" t="s">
        <v>1923</v>
      </c>
      <c r="F33" s="181">
        <v>43635</v>
      </c>
      <c r="G33" s="181">
        <v>43668</v>
      </c>
      <c r="H33" s="182">
        <v>386</v>
      </c>
      <c r="I33" s="183">
        <v>1.42</v>
      </c>
      <c r="J33" s="183">
        <f t="shared" si="0"/>
        <v>0.55000000000000004</v>
      </c>
    </row>
    <row r="34" spans="2:10" x14ac:dyDescent="0.25">
      <c r="B34" s="179">
        <v>7</v>
      </c>
      <c r="C34" s="180">
        <v>34587617</v>
      </c>
      <c r="D34" s="180" t="s">
        <v>1924</v>
      </c>
      <c r="E34" s="180" t="s">
        <v>1920</v>
      </c>
      <c r="F34" s="181">
        <v>43643</v>
      </c>
      <c r="G34" s="181">
        <v>43664</v>
      </c>
      <c r="H34" s="182">
        <v>11104</v>
      </c>
      <c r="I34" s="183">
        <v>1.42</v>
      </c>
      <c r="J34" s="183">
        <f t="shared" si="0"/>
        <v>15.77</v>
      </c>
    </row>
    <row r="35" spans="2:10" x14ac:dyDescent="0.25">
      <c r="B35" s="179">
        <v>8</v>
      </c>
      <c r="C35" s="180">
        <v>34587617</v>
      </c>
      <c r="D35" s="180" t="s">
        <v>1924</v>
      </c>
      <c r="E35" s="180" t="s">
        <v>1921</v>
      </c>
      <c r="F35" s="181">
        <v>43643</v>
      </c>
      <c r="G35" s="181">
        <v>43664</v>
      </c>
      <c r="H35" s="182">
        <v>3373</v>
      </c>
      <c r="I35" s="183">
        <v>1.42</v>
      </c>
      <c r="J35" s="183">
        <f t="shared" si="0"/>
        <v>4.79</v>
      </c>
    </row>
    <row r="36" spans="2:10" x14ac:dyDescent="0.25">
      <c r="B36" s="179">
        <v>9</v>
      </c>
      <c r="C36" s="180">
        <v>34587617</v>
      </c>
      <c r="D36" s="180" t="s">
        <v>1924</v>
      </c>
      <c r="E36" s="180" t="s">
        <v>1922</v>
      </c>
      <c r="F36" s="181">
        <v>43643</v>
      </c>
      <c r="G36" s="181">
        <v>43664</v>
      </c>
      <c r="H36" s="182">
        <v>20082</v>
      </c>
      <c r="I36" s="183">
        <v>1.42</v>
      </c>
      <c r="J36" s="183">
        <f t="shared" si="0"/>
        <v>28.52</v>
      </c>
    </row>
    <row r="37" spans="2:10" x14ac:dyDescent="0.25">
      <c r="B37" s="179">
        <v>10</v>
      </c>
      <c r="C37" s="180">
        <v>34587617</v>
      </c>
      <c r="D37" s="180" t="s">
        <v>1924</v>
      </c>
      <c r="E37" s="180" t="s">
        <v>1914</v>
      </c>
      <c r="F37" s="181">
        <v>43643</v>
      </c>
      <c r="G37" s="181">
        <v>43664</v>
      </c>
      <c r="H37" s="182">
        <v>130775</v>
      </c>
      <c r="I37" s="183">
        <v>1.42</v>
      </c>
      <c r="J37" s="183">
        <f t="shared" si="0"/>
        <v>185.7</v>
      </c>
    </row>
    <row r="38" spans="2:10" ht="16.5" customHeight="1" thickBot="1" x14ac:dyDescent="0.3">
      <c r="B38" s="179">
        <v>11</v>
      </c>
      <c r="C38" s="180">
        <v>34587617</v>
      </c>
      <c r="D38" s="180" t="s">
        <v>1924</v>
      </c>
      <c r="E38" s="180" t="s">
        <v>1923</v>
      </c>
      <c r="F38" s="181">
        <v>43643</v>
      </c>
      <c r="G38" s="181">
        <v>43664</v>
      </c>
      <c r="H38" s="182">
        <v>377</v>
      </c>
      <c r="I38" s="183">
        <v>1.42</v>
      </c>
      <c r="J38" s="183">
        <f t="shared" si="0"/>
        <v>0.54</v>
      </c>
    </row>
    <row r="39" spans="2:10" ht="16.5" customHeight="1" thickTop="1" x14ac:dyDescent="0.25">
      <c r="B39" s="179">
        <v>12</v>
      </c>
      <c r="C39" s="180">
        <v>34641973</v>
      </c>
      <c r="D39" s="180" t="s">
        <v>1925</v>
      </c>
      <c r="E39" s="180" t="s">
        <v>1920</v>
      </c>
      <c r="F39" s="181">
        <v>43646</v>
      </c>
      <c r="G39" s="181">
        <v>43744</v>
      </c>
      <c r="H39" s="182">
        <v>14227</v>
      </c>
      <c r="I39" s="183">
        <v>1.42</v>
      </c>
      <c r="J39" s="183">
        <f t="shared" si="0"/>
        <v>20.2</v>
      </c>
    </row>
    <row r="40" spans="2:10" x14ac:dyDescent="0.25">
      <c r="B40" s="179">
        <v>13</v>
      </c>
      <c r="C40" s="180">
        <v>34641973</v>
      </c>
      <c r="D40" s="180" t="s">
        <v>1925</v>
      </c>
      <c r="E40" s="180" t="s">
        <v>1921</v>
      </c>
      <c r="F40" s="181">
        <v>43646</v>
      </c>
      <c r="G40" s="181">
        <v>43744</v>
      </c>
      <c r="H40" s="182">
        <v>4379</v>
      </c>
      <c r="I40" s="183">
        <v>1.42</v>
      </c>
      <c r="J40" s="183">
        <f t="shared" si="0"/>
        <v>6.22</v>
      </c>
    </row>
    <row r="41" spans="2:10" ht="16.5" customHeight="1" thickBot="1" x14ac:dyDescent="0.3">
      <c r="B41" s="179">
        <v>14</v>
      </c>
      <c r="C41" s="180">
        <v>34641973</v>
      </c>
      <c r="D41" s="180" t="s">
        <v>1925</v>
      </c>
      <c r="E41" s="180" t="s">
        <v>1922</v>
      </c>
      <c r="F41" s="181">
        <v>43646</v>
      </c>
      <c r="G41" s="181">
        <v>43744</v>
      </c>
      <c r="H41" s="182">
        <v>28330</v>
      </c>
      <c r="I41" s="183">
        <v>1.42</v>
      </c>
      <c r="J41" s="183">
        <f t="shared" si="0"/>
        <v>40.229999999999997</v>
      </c>
    </row>
    <row r="42" spans="2:10" x14ac:dyDescent="0.25">
      <c r="B42" s="179">
        <v>15</v>
      </c>
      <c r="C42" s="180">
        <v>34641973</v>
      </c>
      <c r="D42" s="180" t="s">
        <v>1925</v>
      </c>
      <c r="E42" s="180" t="s">
        <v>1914</v>
      </c>
      <c r="F42" s="181">
        <v>43646</v>
      </c>
      <c r="G42" s="181">
        <v>43744</v>
      </c>
      <c r="H42" s="182">
        <v>189681</v>
      </c>
      <c r="I42" s="183">
        <v>1.42</v>
      </c>
      <c r="J42" s="183">
        <f t="shared" si="0"/>
        <v>269.35000000000002</v>
      </c>
    </row>
    <row r="43" spans="2:10" x14ac:dyDescent="0.25">
      <c r="B43" s="179">
        <v>16</v>
      </c>
      <c r="C43" s="180">
        <v>34641973</v>
      </c>
      <c r="D43" s="180" t="s">
        <v>1925</v>
      </c>
      <c r="E43" s="180" t="s">
        <v>1923</v>
      </c>
      <c r="F43" s="181">
        <v>43646</v>
      </c>
      <c r="G43" s="181">
        <v>43744</v>
      </c>
      <c r="H43" s="182">
        <v>555</v>
      </c>
      <c r="I43" s="183">
        <v>1.42</v>
      </c>
      <c r="J43" s="183">
        <f t="shared" si="0"/>
        <v>0.79</v>
      </c>
    </row>
    <row r="44" spans="2:10" x14ac:dyDescent="0.25">
      <c r="B44" s="179">
        <v>17</v>
      </c>
      <c r="C44" s="180">
        <v>34700842</v>
      </c>
      <c r="D44" s="180" t="s">
        <v>1926</v>
      </c>
      <c r="E44" s="180" t="s">
        <v>1920</v>
      </c>
      <c r="F44" s="181">
        <v>43648</v>
      </c>
      <c r="G44" s="181">
        <v>43668</v>
      </c>
      <c r="H44" s="182">
        <v>10556</v>
      </c>
      <c r="I44" s="183">
        <v>1.42</v>
      </c>
      <c r="J44" s="183">
        <f t="shared" si="0"/>
        <v>14.99</v>
      </c>
    </row>
    <row r="45" spans="2:10" x14ac:dyDescent="0.25">
      <c r="B45" s="179">
        <v>18</v>
      </c>
      <c r="C45" s="180">
        <v>34700842</v>
      </c>
      <c r="D45" s="180" t="s">
        <v>1926</v>
      </c>
      <c r="E45" s="180" t="s">
        <v>1921</v>
      </c>
      <c r="F45" s="181">
        <v>43648</v>
      </c>
      <c r="G45" s="181">
        <v>43668</v>
      </c>
      <c r="H45" s="182">
        <v>3565</v>
      </c>
      <c r="I45" s="183">
        <v>1.42</v>
      </c>
      <c r="J45" s="183">
        <f t="shared" si="0"/>
        <v>5.0599999999999996</v>
      </c>
    </row>
    <row r="46" spans="2:10" x14ac:dyDescent="0.25">
      <c r="B46" s="179">
        <v>19</v>
      </c>
      <c r="C46" s="180">
        <v>34700842</v>
      </c>
      <c r="D46" s="180" t="s">
        <v>1926</v>
      </c>
      <c r="E46" s="180" t="s">
        <v>1922</v>
      </c>
      <c r="F46" s="181">
        <v>43648</v>
      </c>
      <c r="G46" s="181">
        <v>43668</v>
      </c>
      <c r="H46" s="182">
        <v>21908</v>
      </c>
      <c r="I46" s="183">
        <v>1.42</v>
      </c>
      <c r="J46" s="183">
        <f t="shared" si="0"/>
        <v>31.11</v>
      </c>
    </row>
    <row r="47" spans="2:10" ht="15.75" customHeight="1" x14ac:dyDescent="0.25">
      <c r="B47" s="179">
        <v>20</v>
      </c>
      <c r="C47" s="180">
        <v>34700842</v>
      </c>
      <c r="D47" s="180" t="s">
        <v>1926</v>
      </c>
      <c r="E47" s="180" t="s">
        <v>1914</v>
      </c>
      <c r="F47" s="181">
        <v>43648</v>
      </c>
      <c r="G47" s="181">
        <v>43668</v>
      </c>
      <c r="H47" s="182">
        <v>138473</v>
      </c>
      <c r="I47" s="183">
        <v>1.42</v>
      </c>
      <c r="J47" s="183">
        <f t="shared" si="0"/>
        <v>196.63</v>
      </c>
    </row>
    <row r="48" spans="2:10" x14ac:dyDescent="0.25">
      <c r="B48" s="179">
        <v>21</v>
      </c>
      <c r="C48" s="180">
        <v>34700842</v>
      </c>
      <c r="D48" s="180" t="s">
        <v>1926</v>
      </c>
      <c r="E48" s="180" t="s">
        <v>1923</v>
      </c>
      <c r="F48" s="181">
        <v>43648</v>
      </c>
      <c r="G48" s="181">
        <v>43668</v>
      </c>
      <c r="H48" s="182">
        <v>371</v>
      </c>
      <c r="I48" s="183">
        <v>1.42</v>
      </c>
      <c r="J48" s="183">
        <f t="shared" si="0"/>
        <v>0.53</v>
      </c>
    </row>
    <row r="49" spans="2:10" x14ac:dyDescent="0.25">
      <c r="B49" s="179">
        <v>22</v>
      </c>
      <c r="C49" s="180">
        <v>34971712</v>
      </c>
      <c r="D49" s="180" t="s">
        <v>1927</v>
      </c>
      <c r="E49" s="180" t="s">
        <v>1920</v>
      </c>
      <c r="F49" s="181">
        <v>43666</v>
      </c>
      <c r="G49" s="181">
        <v>43689</v>
      </c>
      <c r="H49" s="182">
        <v>8385</v>
      </c>
      <c r="I49" s="183">
        <v>1.42</v>
      </c>
      <c r="J49" s="183">
        <f t="shared" si="0"/>
        <v>11.91</v>
      </c>
    </row>
    <row r="50" spans="2:10" x14ac:dyDescent="0.25">
      <c r="B50" s="179">
        <v>23</v>
      </c>
      <c r="C50" s="180">
        <v>34971712</v>
      </c>
      <c r="D50" s="180" t="s">
        <v>1927</v>
      </c>
      <c r="E50" s="180" t="s">
        <v>1921</v>
      </c>
      <c r="F50" s="181">
        <v>43666</v>
      </c>
      <c r="G50" s="181">
        <v>43689</v>
      </c>
      <c r="H50" s="182">
        <v>2318</v>
      </c>
      <c r="I50" s="183">
        <v>1.42</v>
      </c>
      <c r="J50" s="183">
        <f t="shared" si="0"/>
        <v>3.29</v>
      </c>
    </row>
    <row r="51" spans="2:10" x14ac:dyDescent="0.25">
      <c r="B51" s="179">
        <v>24</v>
      </c>
      <c r="C51" s="180">
        <v>34971712</v>
      </c>
      <c r="D51" s="180" t="s">
        <v>1927</v>
      </c>
      <c r="E51" s="180" t="s">
        <v>1922</v>
      </c>
      <c r="F51" s="181">
        <v>43666</v>
      </c>
      <c r="G51" s="181">
        <v>43689</v>
      </c>
      <c r="H51" s="182">
        <v>22548</v>
      </c>
      <c r="I51" s="183">
        <v>1.42</v>
      </c>
      <c r="J51" s="183">
        <f t="shared" si="0"/>
        <v>32.020000000000003</v>
      </c>
    </row>
    <row r="52" spans="2:10" x14ac:dyDescent="0.25">
      <c r="B52" s="179">
        <v>25</v>
      </c>
      <c r="C52" s="180">
        <v>34971712</v>
      </c>
      <c r="D52" s="180" t="s">
        <v>1927</v>
      </c>
      <c r="E52" s="180" t="s">
        <v>1914</v>
      </c>
      <c r="F52" s="181">
        <v>43666</v>
      </c>
      <c r="G52" s="181">
        <v>43689</v>
      </c>
      <c r="H52" s="182">
        <v>105627</v>
      </c>
      <c r="I52" s="183">
        <v>1.42</v>
      </c>
      <c r="J52" s="183">
        <f t="shared" si="0"/>
        <v>149.99</v>
      </c>
    </row>
    <row r="53" spans="2:10" x14ac:dyDescent="0.25">
      <c r="B53" s="179">
        <v>26</v>
      </c>
      <c r="C53" s="180">
        <v>34971712</v>
      </c>
      <c r="D53" s="180" t="s">
        <v>1927</v>
      </c>
      <c r="E53" s="180" t="s">
        <v>1923</v>
      </c>
      <c r="F53" s="181">
        <v>43666</v>
      </c>
      <c r="G53" s="181">
        <v>43689</v>
      </c>
      <c r="H53" s="182">
        <v>222</v>
      </c>
      <c r="I53" s="183">
        <v>1.42</v>
      </c>
      <c r="J53" s="183">
        <f t="shared" si="0"/>
        <v>0.32</v>
      </c>
    </row>
    <row r="54" spans="2:10" x14ac:dyDescent="0.25">
      <c r="B54" s="179">
        <v>27</v>
      </c>
      <c r="C54" s="180">
        <v>35163421</v>
      </c>
      <c r="D54" s="180" t="s">
        <v>1928</v>
      </c>
      <c r="E54" s="180" t="s">
        <v>1920</v>
      </c>
      <c r="F54" s="181">
        <v>43677</v>
      </c>
      <c r="G54" s="181">
        <v>43703</v>
      </c>
      <c r="H54" s="182">
        <v>30</v>
      </c>
      <c r="I54" s="183">
        <v>1.42</v>
      </c>
      <c r="J54" s="183">
        <f t="shared" si="0"/>
        <v>0.04</v>
      </c>
    </row>
    <row r="55" spans="2:10" x14ac:dyDescent="0.25">
      <c r="B55" s="179">
        <v>28</v>
      </c>
      <c r="C55" s="180">
        <v>35163421</v>
      </c>
      <c r="D55" s="180" t="s">
        <v>1928</v>
      </c>
      <c r="E55" s="180" t="s">
        <v>1921</v>
      </c>
      <c r="F55" s="181">
        <v>43677</v>
      </c>
      <c r="G55" s="181">
        <v>43703</v>
      </c>
      <c r="H55" s="182">
        <v>2</v>
      </c>
      <c r="I55" s="183">
        <v>1.42</v>
      </c>
      <c r="J55" s="183">
        <f t="shared" si="0"/>
        <v>0</v>
      </c>
    </row>
    <row r="56" spans="2:10" x14ac:dyDescent="0.25">
      <c r="B56" s="179">
        <v>29</v>
      </c>
      <c r="C56" s="180">
        <v>35163421</v>
      </c>
      <c r="D56" s="180" t="s">
        <v>1928</v>
      </c>
      <c r="E56" s="180" t="s">
        <v>1922</v>
      </c>
      <c r="F56" s="181">
        <v>43677</v>
      </c>
      <c r="G56" s="181">
        <v>43703</v>
      </c>
      <c r="H56" s="182">
        <v>78</v>
      </c>
      <c r="I56" s="183">
        <v>1.42</v>
      </c>
      <c r="J56" s="183">
        <f t="shared" si="0"/>
        <v>0.11</v>
      </c>
    </row>
    <row r="57" spans="2:10" x14ac:dyDescent="0.25">
      <c r="B57" s="179">
        <v>30</v>
      </c>
      <c r="C57" s="180">
        <v>35163421</v>
      </c>
      <c r="D57" s="180" t="s">
        <v>1928</v>
      </c>
      <c r="E57" s="180" t="s">
        <v>1914</v>
      </c>
      <c r="F57" s="181">
        <v>43677</v>
      </c>
      <c r="G57" s="181">
        <v>43703</v>
      </c>
      <c r="H57" s="182">
        <v>294</v>
      </c>
      <c r="I57" s="183">
        <v>1.42</v>
      </c>
      <c r="J57" s="183">
        <f t="shared" si="0"/>
        <v>0.42</v>
      </c>
    </row>
    <row r="58" spans="2:10" x14ac:dyDescent="0.25">
      <c r="B58" s="179">
        <v>31</v>
      </c>
      <c r="C58" s="180">
        <v>35164638</v>
      </c>
      <c r="D58" s="180" t="s">
        <v>1929</v>
      </c>
      <c r="E58" s="180" t="s">
        <v>1920</v>
      </c>
      <c r="F58" s="181">
        <v>43677</v>
      </c>
      <c r="G58" s="181">
        <v>43702</v>
      </c>
      <c r="H58" s="182">
        <v>3</v>
      </c>
      <c r="I58" s="183">
        <v>1.42</v>
      </c>
      <c r="J58" s="183">
        <f t="shared" si="0"/>
        <v>0</v>
      </c>
    </row>
    <row r="59" spans="2:10" x14ac:dyDescent="0.25">
      <c r="B59" s="179">
        <v>32</v>
      </c>
      <c r="C59" s="180">
        <v>35164638</v>
      </c>
      <c r="D59" s="180" t="s">
        <v>1929</v>
      </c>
      <c r="E59" s="180" t="s">
        <v>1921</v>
      </c>
      <c r="F59" s="181">
        <v>43677</v>
      </c>
      <c r="G59" s="181">
        <v>43702</v>
      </c>
      <c r="H59" s="182">
        <v>1</v>
      </c>
      <c r="I59" s="183">
        <v>1.42</v>
      </c>
      <c r="J59" s="183">
        <f t="shared" si="0"/>
        <v>0</v>
      </c>
    </row>
    <row r="60" spans="2:10" x14ac:dyDescent="0.25">
      <c r="B60" s="179">
        <v>33</v>
      </c>
      <c r="C60" s="180">
        <v>35164638</v>
      </c>
      <c r="D60" s="180" t="s">
        <v>1929</v>
      </c>
      <c r="E60" s="180" t="s">
        <v>1922</v>
      </c>
      <c r="F60" s="181">
        <v>43677</v>
      </c>
      <c r="G60" s="181">
        <v>43702</v>
      </c>
      <c r="H60" s="182">
        <v>2</v>
      </c>
      <c r="I60" s="183">
        <v>1.42</v>
      </c>
      <c r="J60" s="183">
        <f t="shared" si="0"/>
        <v>0</v>
      </c>
    </row>
    <row r="61" spans="2:10" x14ac:dyDescent="0.25">
      <c r="B61" s="179">
        <v>34</v>
      </c>
      <c r="C61" s="180">
        <v>35164638</v>
      </c>
      <c r="D61" s="180" t="s">
        <v>1929</v>
      </c>
      <c r="E61" s="180" t="s">
        <v>1914</v>
      </c>
      <c r="F61" s="181">
        <v>43677</v>
      </c>
      <c r="G61" s="181">
        <v>43702</v>
      </c>
      <c r="H61" s="182">
        <v>44</v>
      </c>
      <c r="I61" s="183">
        <v>1.42</v>
      </c>
      <c r="J61" s="183">
        <f t="shared" si="0"/>
        <v>0.06</v>
      </c>
    </row>
    <row r="62" spans="2:10" x14ac:dyDescent="0.25">
      <c r="B62" s="43"/>
      <c r="C62" s="43"/>
      <c r="E62" s="10"/>
      <c r="F62" s="102"/>
      <c r="G62" s="102"/>
      <c r="H62" s="151"/>
      <c r="I62" s="200"/>
      <c r="J62" s="201"/>
    </row>
    <row r="63" spans="2:10" x14ac:dyDescent="0.25">
      <c r="B63" s="43"/>
      <c r="C63" s="42"/>
      <c r="E63" s="151"/>
      <c r="F63" s="17"/>
      <c r="G63" s="17"/>
      <c r="H63" s="197"/>
      <c r="I63" s="198"/>
      <c r="J63" s="198"/>
    </row>
    <row r="64" spans="2:10" x14ac:dyDescent="0.25">
      <c r="B64" s="43"/>
      <c r="C64" s="42"/>
      <c r="F64" s="151"/>
      <c r="H64" s="151"/>
      <c r="I64" s="200"/>
      <c r="J64" s="201"/>
    </row>
    <row r="65" spans="2:16" x14ac:dyDescent="0.25">
      <c r="B65" s="43"/>
      <c r="C65" s="42"/>
      <c r="F65" s="44" t="s">
        <v>141</v>
      </c>
      <c r="G65" s="127" t="s">
        <v>1914</v>
      </c>
      <c r="H65" s="126">
        <f>SUMIF(E28:E63,G65,H28:H63)</f>
        <v>730778</v>
      </c>
      <c r="I65" s="199"/>
      <c r="J65" s="221">
        <f>SUMIF(E28:E63,G65,J28:J63)</f>
        <v>1037.71</v>
      </c>
    </row>
    <row r="66" spans="2:16" x14ac:dyDescent="0.25">
      <c r="B66" s="43"/>
      <c r="C66" s="42"/>
      <c r="F66" s="44"/>
      <c r="G66" s="127" t="s">
        <v>1920</v>
      </c>
      <c r="H66" s="126">
        <f>SUMIF(E28:E63,G66,H28:H63)</f>
        <v>57030</v>
      </c>
      <c r="I66" s="199"/>
      <c r="J66" s="221">
        <f>SUMIF(E28:E63,G66,J28:J63)</f>
        <v>80.98</v>
      </c>
    </row>
    <row r="67" spans="2:16" x14ac:dyDescent="0.25">
      <c r="B67" s="43"/>
      <c r="C67" s="42"/>
      <c r="F67" s="44"/>
      <c r="G67" s="127" t="s">
        <v>1922</v>
      </c>
      <c r="H67" s="126">
        <f>SUMIF(E28:E63,G67,H28:H63)</f>
        <v>119415</v>
      </c>
      <c r="I67" s="199"/>
      <c r="J67" s="221">
        <f>SUMIF(E28:E63,G67,J28:J63)</f>
        <v>169.57000000000002</v>
      </c>
    </row>
    <row r="68" spans="2:16" x14ac:dyDescent="0.25">
      <c r="B68" s="43"/>
      <c r="C68" s="42"/>
      <c r="F68" s="44"/>
      <c r="G68" s="127" t="s">
        <v>1923</v>
      </c>
      <c r="H68" s="126">
        <f>SUMIF(E28:E63,G68,H28:H63)</f>
        <v>1911</v>
      </c>
      <c r="I68" s="199"/>
      <c r="J68" s="221">
        <f>SUMIF(E28:E63,G68,J28:J63)</f>
        <v>2.73</v>
      </c>
    </row>
    <row r="69" spans="2:16" x14ac:dyDescent="0.25">
      <c r="B69" s="43"/>
      <c r="C69" s="42"/>
      <c r="F69" s="44"/>
      <c r="G69" s="127" t="s">
        <v>1930</v>
      </c>
      <c r="H69" s="126">
        <f>SUMIF(E28:E63,G69,H28:H63)</f>
        <v>0</v>
      </c>
      <c r="I69" s="199"/>
      <c r="J69" s="221">
        <f>SUMIF(E28:E63,G69,J28:J63)</f>
        <v>0</v>
      </c>
    </row>
    <row r="70" spans="2:16" x14ac:dyDescent="0.25">
      <c r="B70" s="43"/>
      <c r="C70" s="42"/>
      <c r="F70" s="44"/>
      <c r="G70" s="127" t="s">
        <v>1931</v>
      </c>
      <c r="H70" s="126">
        <f>SUMIF(E28:E63,G70,H28:H63)</f>
        <v>0</v>
      </c>
      <c r="I70" s="199"/>
      <c r="J70" s="221">
        <f>SUMIF(E28:E63,G70,J28:J63)</f>
        <v>0</v>
      </c>
    </row>
    <row r="71" spans="2:16" x14ac:dyDescent="0.25">
      <c r="B71" s="43"/>
      <c r="C71" s="42"/>
      <c r="F71" s="44"/>
      <c r="G71" s="127" t="s">
        <v>1921</v>
      </c>
      <c r="H71" s="126">
        <f>SUMIF(E28:E63,G71,H28:H63)</f>
        <v>17440</v>
      </c>
      <c r="I71" s="199"/>
      <c r="J71" s="221">
        <f>SUMIF(E28:E63,G71,J28:J63)</f>
        <v>24.759999999999998</v>
      </c>
    </row>
    <row r="72" spans="2:16" x14ac:dyDescent="0.25">
      <c r="B72" s="43"/>
      <c r="C72" s="42"/>
      <c r="E72" s="151"/>
      <c r="F72" s="17"/>
      <c r="G72" s="18"/>
      <c r="H72" s="17"/>
      <c r="I72" s="197"/>
      <c r="J72" s="198"/>
    </row>
    <row r="73" spans="2:16" x14ac:dyDescent="0.25">
      <c r="B73" s="43"/>
      <c r="C73" s="42"/>
      <c r="F73" s="151"/>
      <c r="H73" s="151"/>
      <c r="I73" s="200"/>
      <c r="J73" s="201"/>
    </row>
    <row r="74" spans="2:16" x14ac:dyDescent="0.25">
      <c r="B74" s="43"/>
      <c r="C74" s="42"/>
      <c r="F74" s="44" t="s">
        <v>142</v>
      </c>
      <c r="H74" s="151">
        <v>926574</v>
      </c>
      <c r="I74" s="200"/>
      <c r="J74" s="226">
        <f>SUM(J28:J63)</f>
        <v>1315.7499999999998</v>
      </c>
    </row>
    <row r="75" spans="2:16" x14ac:dyDescent="0.25">
      <c r="B75" s="97"/>
      <c r="C75" s="97"/>
      <c r="D75" s="97"/>
      <c r="E75" s="97"/>
      <c r="F75" s="97"/>
      <c r="G75" s="97"/>
      <c r="H75" s="97"/>
      <c r="I75" s="97"/>
      <c r="J75" s="97"/>
    </row>
    <row r="76" spans="2:16" x14ac:dyDescent="0.25">
      <c r="B76" s="160"/>
      <c r="C76" s="160"/>
      <c r="D76" s="160"/>
      <c r="E76" s="160"/>
      <c r="G76" s="160"/>
      <c r="H76" s="160"/>
      <c r="I76" s="160"/>
      <c r="J76" s="160"/>
    </row>
    <row r="77" spans="2:16" x14ac:dyDescent="0.25">
      <c r="B77" s="7" t="s">
        <v>144</v>
      </c>
      <c r="O77" s="127"/>
      <c r="P77" s="227"/>
    </row>
    <row r="78" spans="2:16" x14ac:dyDescent="0.25">
      <c r="G78" s="9"/>
      <c r="H78" s="9"/>
      <c r="I78" s="9"/>
      <c r="J78" s="9"/>
    </row>
    <row r="79" spans="2:16" x14ac:dyDescent="0.25">
      <c r="B79" s="12" t="s">
        <v>4</v>
      </c>
      <c r="C79" s="154"/>
      <c r="D79" s="27"/>
      <c r="E79" s="11" t="s">
        <v>0</v>
      </c>
      <c r="F79" s="9" t="str">
        <f>J1</f>
        <v>08/06/2019</v>
      </c>
      <c r="G79" s="10"/>
      <c r="H79" s="10"/>
      <c r="I79" s="10"/>
      <c r="J79" s="10"/>
    </row>
    <row r="80" spans="2:16" x14ac:dyDescent="0.25">
      <c r="B80" s="6" t="s">
        <v>8</v>
      </c>
      <c r="D80" s="28"/>
      <c r="E80" s="19" t="s">
        <v>2</v>
      </c>
      <c r="F80" s="10">
        <f>J2</f>
        <v>8557</v>
      </c>
      <c r="G80" s="10"/>
      <c r="H80" s="10"/>
    </row>
    <row r="81" spans="2:10" x14ac:dyDescent="0.25">
      <c r="B81" s="13" t="s">
        <v>6</v>
      </c>
      <c r="D81" s="28"/>
      <c r="E81" s="19" t="s">
        <v>145</v>
      </c>
      <c r="F81" s="10" t="str">
        <f>D20</f>
        <v>Univision</v>
      </c>
      <c r="G81" s="141"/>
      <c r="I81" s="8" t="s">
        <v>146</v>
      </c>
      <c r="J81" s="193">
        <f>SUM(J28:J63)</f>
        <v>1315.7499999999998</v>
      </c>
    </row>
    <row r="82" spans="2:10" x14ac:dyDescent="0.25">
      <c r="B82" s="14" t="s">
        <v>7</v>
      </c>
      <c r="C82" s="155"/>
      <c r="D82" s="29"/>
      <c r="E82" s="2"/>
      <c r="F82" s="77"/>
      <c r="G82" s="77"/>
    </row>
    <row r="83" spans="2:10" x14ac:dyDescent="0.25">
      <c r="C83" s="3"/>
      <c r="D83" s="3"/>
      <c r="E83" s="2"/>
      <c r="F83" s="2"/>
      <c r="G83" s="2"/>
    </row>
    <row r="84" spans="2:10" x14ac:dyDescent="0.25">
      <c r="C84" s="3"/>
      <c r="D84" s="3"/>
      <c r="E84" s="2"/>
      <c r="F84" s="2"/>
      <c r="G84" s="2"/>
    </row>
    <row r="85" spans="2:10" x14ac:dyDescent="0.25">
      <c r="C85" s="3"/>
      <c r="D85" s="3"/>
      <c r="E85" s="2"/>
      <c r="F85" s="2"/>
      <c r="G85" s="2"/>
    </row>
    <row r="86" spans="2:10" x14ac:dyDescent="0.25">
      <c r="C86" s="3"/>
      <c r="D86" s="3"/>
      <c r="E86" s="2"/>
      <c r="F86" s="2"/>
      <c r="G86" s="2"/>
    </row>
    <row r="87" spans="2:10" x14ac:dyDescent="0.25">
      <c r="C87" s="3"/>
      <c r="D87" s="3"/>
      <c r="E87" s="2"/>
      <c r="F87" s="2"/>
      <c r="G87" s="2"/>
    </row>
    <row r="88" spans="2:10" x14ac:dyDescent="0.25">
      <c r="C88" s="3"/>
      <c r="D88" s="3"/>
      <c r="E88" s="2"/>
      <c r="F88" s="2"/>
      <c r="G88" s="2"/>
    </row>
    <row r="89" spans="2:10" x14ac:dyDescent="0.25">
      <c r="C89" s="3"/>
      <c r="D89" s="3"/>
      <c r="E89" s="2"/>
      <c r="F89" s="2"/>
      <c r="G89" s="2"/>
    </row>
    <row r="90" spans="2:10" x14ac:dyDescent="0.25">
      <c r="C90" s="3"/>
      <c r="D90" s="3"/>
      <c r="E90" s="2"/>
      <c r="F90" s="2"/>
      <c r="G90" s="2"/>
    </row>
    <row r="91" spans="2:10" x14ac:dyDescent="0.25">
      <c r="C91" s="3"/>
      <c r="D91" s="3"/>
      <c r="E91" s="2"/>
      <c r="F91" s="2"/>
      <c r="G91" s="2"/>
    </row>
    <row r="92" spans="2:10" x14ac:dyDescent="0.25">
      <c r="C92" s="3"/>
      <c r="D92" s="3"/>
      <c r="E92" s="2"/>
      <c r="F92" s="2"/>
      <c r="G92" s="2"/>
    </row>
    <row r="93" spans="2:10" x14ac:dyDescent="0.25">
      <c r="C93" s="3"/>
      <c r="D93" s="3"/>
      <c r="E93" s="2"/>
      <c r="F93" s="2"/>
      <c r="G93" s="2"/>
    </row>
    <row r="94" spans="2:10" x14ac:dyDescent="0.25">
      <c r="C94" s="3"/>
      <c r="D94" s="3"/>
      <c r="E94" s="2"/>
      <c r="F94" s="2"/>
      <c r="G94" s="2"/>
    </row>
    <row r="95" spans="2:10" x14ac:dyDescent="0.25">
      <c r="C95" s="3"/>
      <c r="D95" s="3"/>
      <c r="E95" s="2"/>
      <c r="F95" s="2"/>
      <c r="G95" s="2"/>
    </row>
  </sheetData>
  <autoFilter ref="B27:J28" xr:uid="{00000000-0009-0000-0000-000010000000}"/>
  <mergeCells count="11">
    <mergeCell ref="H4:J4"/>
    <mergeCell ref="H9:J9"/>
    <mergeCell ref="H8:J8"/>
    <mergeCell ref="H6:J6"/>
    <mergeCell ref="H7:J7"/>
    <mergeCell ref="H5:J5"/>
    <mergeCell ref="D21:E21"/>
    <mergeCell ref="H15:J15"/>
    <mergeCell ref="H13:J13"/>
    <mergeCell ref="H12:J12"/>
    <mergeCell ref="H11:J11"/>
  </mergeCells>
  <hyperlinks>
    <hyperlink ref="B10" r:id="rId1" xr:uid="{00000000-0004-0000-1000-000000000000}"/>
    <hyperlink ref="B10" r:id="rId2" xr:uid="{00000000-0004-0000-1000-000001000000}"/>
    <hyperlink ref="B10" r:id="rId3" xr:uid="{00000000-0004-0000-1000-000002000000}"/>
    <hyperlink ref="B10" r:id="rId4" xr:uid="{00000000-0004-0000-1000-000003000000}"/>
    <hyperlink ref="B10" r:id="rId5" xr:uid="{00000000-0004-0000-1000-000004000000}"/>
    <hyperlink ref="B10" r:id="rId6" xr:uid="{00000000-0004-0000-1000-000005000000}"/>
    <hyperlink ref="B10" r:id="rId7" xr:uid="{00000000-0004-0000-1000-000006000000}"/>
    <hyperlink ref="B10" r:id="rId8" xr:uid="{00000000-0004-0000-1000-000007000000}"/>
    <hyperlink ref="B10" r:id="rId9" xr:uid="{00000000-0004-0000-1000-000008000000}"/>
    <hyperlink ref="B10" r:id="rId10" xr:uid="{00000000-0004-0000-1000-000009000000}"/>
    <hyperlink ref="B10" r:id="rId11" xr:uid="{00000000-0004-0000-1000-00000A000000}"/>
    <hyperlink ref="B10" r:id="rId12" xr:uid="{00000000-0004-0000-1000-00000B000000}"/>
    <hyperlink ref="B10" r:id="rId13" xr:uid="{00000000-0004-0000-1000-00000C000000}"/>
    <hyperlink ref="B10" r:id="rId14" xr:uid="{00000000-0004-0000-1000-00000D000000}"/>
    <hyperlink ref="B10" r:id="rId15" xr:uid="{00000000-0004-0000-1000-00000E000000}"/>
    <hyperlink ref="B10" r:id="rId16" xr:uid="{00000000-0004-0000-1000-00000F000000}"/>
    <hyperlink ref="B10" r:id="rId17" xr:uid="{00000000-0004-0000-1000-000010000000}"/>
    <hyperlink ref="B10" r:id="rId18" xr:uid="{00000000-0004-0000-1000-000011000000}"/>
    <hyperlink ref="B10" r:id="rId19" xr:uid="{00000000-0004-0000-1000-000012000000}"/>
    <hyperlink ref="B10" r:id="rId20" xr:uid="{00000000-0004-0000-1000-000013000000}"/>
  </hyperlinks>
  <printOptions horizontalCentered="1"/>
  <pageMargins left="0.5" right="0.5" top="0.5" bottom="0.6" header="0.2" footer="0.2"/>
  <pageSetup scale="65" fitToHeight="0" orientation="landscape"/>
  <headerFooter>
    <oddHeader>&amp;C&amp;"Arial,Italic"&amp;8 &amp;F</oddHeader>
    <oddFooter>&amp;C&amp;8 Confidential and proprietary information.  Unauthorized distribution or disclosure is prohibited.
© 2018 Canoe Ventures, LLC.  All rights reserved.&amp;R&amp;8 Page &amp;P of &amp;N</oddFooter>
  </headerFooter>
  <drawing r:id="rId2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O700"/>
  <sheetViews>
    <sheetView showGridLines="0" zoomScale="70" zoomScaleNormal="70" zoomScalePageLayoutView="90" workbookViewId="0">
      <selection activeCell="J3" sqref="J3"/>
    </sheetView>
  </sheetViews>
  <sheetFormatPr defaultColWidth="8.7109375" defaultRowHeight="15.75" x14ac:dyDescent="0.25"/>
  <cols>
    <col min="1" max="1" width="1.42578125" style="157" customWidth="1"/>
    <col min="2" max="2" width="10.140625" style="157" customWidth="1"/>
    <col min="3" max="3" width="16.85546875" style="157" customWidth="1"/>
    <col min="4" max="4" width="98.5703125" style="157" customWidth="1"/>
    <col min="5" max="5" width="20.7109375" style="157" customWidth="1"/>
    <col min="6" max="6" width="22.7109375" style="157" customWidth="1"/>
    <col min="7" max="7" width="22.85546875" style="157" customWidth="1"/>
    <col min="8" max="8" width="24.140625" style="157" customWidth="1"/>
    <col min="9" max="9" width="16" style="157" customWidth="1"/>
    <col min="10" max="10" width="23.5703125" style="157" customWidth="1"/>
    <col min="11" max="11" width="2.5703125" style="157" customWidth="1"/>
    <col min="12" max="12" width="16" style="157" customWidth="1"/>
    <col min="13" max="13" width="14.140625" style="157" bestFit="1" customWidth="1"/>
    <col min="14" max="14" width="15.28515625" style="157" bestFit="1" customWidth="1"/>
    <col min="15" max="15" width="13" style="157" bestFit="1" customWidth="1"/>
    <col min="16" max="16" width="8.7109375" style="157" customWidth="1"/>
    <col min="17" max="16384" width="8.7109375" style="157"/>
  </cols>
  <sheetData>
    <row r="1" spans="1:15" x14ac:dyDescent="0.25">
      <c r="B1" s="156"/>
      <c r="C1" s="156"/>
      <c r="D1" s="156"/>
      <c r="E1" s="156"/>
      <c r="F1" s="144"/>
      <c r="G1" s="156"/>
      <c r="H1" s="162"/>
      <c r="I1" s="21" t="s">
        <v>0</v>
      </c>
      <c r="J1" s="170" t="s">
        <v>1</v>
      </c>
    </row>
    <row r="2" spans="1:15" x14ac:dyDescent="0.25">
      <c r="B2" s="156"/>
      <c r="C2" s="156"/>
      <c r="D2" s="156"/>
      <c r="E2" s="156"/>
      <c r="F2" s="144"/>
      <c r="G2" s="156"/>
      <c r="H2" s="156"/>
      <c r="I2" s="21" t="s">
        <v>2</v>
      </c>
      <c r="J2" s="170">
        <v>8556</v>
      </c>
    </row>
    <row r="3" spans="1:15" x14ac:dyDescent="0.25">
      <c r="B3" s="156"/>
      <c r="C3" s="156"/>
      <c r="D3" s="156"/>
      <c r="E3" s="156"/>
      <c r="F3" s="144"/>
      <c r="G3" s="156"/>
      <c r="H3" s="164"/>
      <c r="I3" s="164"/>
      <c r="J3" s="164"/>
    </row>
    <row r="4" spans="1:15" x14ac:dyDescent="0.25">
      <c r="B4" s="156"/>
      <c r="C4" s="156"/>
      <c r="D4" s="156"/>
      <c r="E4" s="156"/>
      <c r="F4" s="149"/>
      <c r="H4" s="237" t="s">
        <v>3</v>
      </c>
      <c r="I4" s="233"/>
      <c r="J4" s="238"/>
    </row>
    <row r="5" spans="1:15" x14ac:dyDescent="0.25">
      <c r="C5" s="61"/>
      <c r="D5" s="61"/>
      <c r="E5" s="61"/>
      <c r="F5" s="143"/>
      <c r="H5" s="234" t="s">
        <v>5</v>
      </c>
      <c r="I5" s="235"/>
      <c r="J5" s="236"/>
    </row>
    <row r="6" spans="1:15" x14ac:dyDescent="0.25">
      <c r="B6" s="60" t="s">
        <v>4</v>
      </c>
      <c r="C6" s="156"/>
      <c r="D6" s="156"/>
      <c r="E6" s="156"/>
      <c r="F6" s="144"/>
      <c r="H6" s="246" t="s">
        <v>4</v>
      </c>
      <c r="I6" s="243"/>
      <c r="J6" s="243"/>
    </row>
    <row r="7" spans="1:15" x14ac:dyDescent="0.25">
      <c r="B7" s="59" t="s">
        <v>6</v>
      </c>
      <c r="C7" s="156"/>
      <c r="D7" s="156"/>
      <c r="E7" s="156"/>
      <c r="F7" s="144"/>
      <c r="H7" s="247" t="s">
        <v>8</v>
      </c>
      <c r="I7" s="243"/>
      <c r="J7" s="243"/>
    </row>
    <row r="8" spans="1:15" x14ac:dyDescent="0.25">
      <c r="B8" s="59" t="s">
        <v>7</v>
      </c>
      <c r="C8" s="156"/>
      <c r="D8" s="164"/>
      <c r="E8" s="164"/>
      <c r="F8" s="144"/>
      <c r="H8" s="246" t="s">
        <v>6</v>
      </c>
      <c r="I8" s="243"/>
      <c r="J8" s="243"/>
    </row>
    <row r="9" spans="1:15" x14ac:dyDescent="0.25">
      <c r="B9" s="1" t="s">
        <v>9</v>
      </c>
      <c r="C9" s="164"/>
      <c r="D9" s="156"/>
      <c r="E9" s="156"/>
      <c r="F9" s="144"/>
      <c r="H9" s="246" t="s">
        <v>7</v>
      </c>
      <c r="I9" s="243"/>
      <c r="J9" s="243"/>
    </row>
    <row r="10" spans="1:15" x14ac:dyDescent="0.25">
      <c r="B10" s="58" t="s">
        <v>10</v>
      </c>
      <c r="C10" s="164"/>
      <c r="D10" s="156"/>
      <c r="E10" s="156"/>
      <c r="F10" s="144"/>
      <c r="H10" s="156"/>
    </row>
    <row r="11" spans="1:15" x14ac:dyDescent="0.25">
      <c r="C11" s="57"/>
      <c r="D11" s="55"/>
      <c r="E11" s="55"/>
      <c r="F11" s="143"/>
      <c r="H11" s="245" t="s">
        <v>147</v>
      </c>
      <c r="I11" s="243"/>
      <c r="J11" s="243"/>
    </row>
    <row r="12" spans="1:15" x14ac:dyDescent="0.25">
      <c r="B12" s="50" t="s">
        <v>12</v>
      </c>
      <c r="C12" s="55"/>
      <c r="D12" s="128" t="s">
        <v>1932</v>
      </c>
      <c r="E12" s="55"/>
      <c r="F12" s="143"/>
      <c r="H12" s="244" t="s">
        <v>14</v>
      </c>
      <c r="I12" s="243"/>
      <c r="J12" s="243"/>
    </row>
    <row r="13" spans="1:15" x14ac:dyDescent="0.25">
      <c r="C13" s="55"/>
      <c r="D13" s="128" t="s">
        <v>1933</v>
      </c>
      <c r="E13" s="55"/>
      <c r="F13" s="145"/>
      <c r="H13" s="242" t="s">
        <v>16</v>
      </c>
      <c r="I13" s="243"/>
      <c r="J13" s="243"/>
    </row>
    <row r="14" spans="1:15" x14ac:dyDescent="0.25">
      <c r="C14" s="55"/>
      <c r="D14" s="128" t="s">
        <v>1934</v>
      </c>
      <c r="E14" s="162"/>
      <c r="F14" s="163"/>
      <c r="H14" s="162"/>
      <c r="I14" s="164"/>
      <c r="J14" s="164"/>
    </row>
    <row r="15" spans="1:15" x14ac:dyDescent="0.25">
      <c r="A15" s="157" t="s">
        <v>18</v>
      </c>
      <c r="C15" s="162"/>
      <c r="D15" s="128" t="s">
        <v>1935</v>
      </c>
      <c r="E15" s="162"/>
      <c r="F15" s="149"/>
      <c r="H15" s="254" t="s">
        <v>20</v>
      </c>
      <c r="I15" s="235"/>
      <c r="J15" s="236"/>
      <c r="K15" s="172"/>
      <c r="L15" s="172"/>
      <c r="M15" s="16"/>
      <c r="N15" s="151"/>
      <c r="O15" s="151"/>
    </row>
    <row r="16" spans="1:15" x14ac:dyDescent="0.25">
      <c r="D16" s="53"/>
      <c r="E16" s="162"/>
      <c r="G16" s="144"/>
      <c r="H16" s="158" t="s">
        <v>22</v>
      </c>
      <c r="I16" s="5" t="s">
        <v>23</v>
      </c>
      <c r="J16" s="159" t="s">
        <v>24</v>
      </c>
      <c r="K16" s="172"/>
      <c r="L16" s="172"/>
      <c r="M16" s="172"/>
    </row>
    <row r="17" spans="2:12" x14ac:dyDescent="0.25">
      <c r="C17" s="162"/>
      <c r="E17" s="162"/>
      <c r="F17" s="144"/>
      <c r="G17" s="144"/>
      <c r="H17" s="46" t="s">
        <v>25</v>
      </c>
      <c r="I17" s="174">
        <v>1.28</v>
      </c>
      <c r="J17" s="47"/>
      <c r="K17" s="172"/>
      <c r="L17" s="172"/>
    </row>
    <row r="18" spans="2:12" x14ac:dyDescent="0.25">
      <c r="B18" s="52" t="s">
        <v>26</v>
      </c>
      <c r="D18" s="51">
        <v>43647</v>
      </c>
      <c r="E18" s="162"/>
      <c r="F18" s="144"/>
      <c r="G18" s="144"/>
      <c r="H18" s="46" t="s">
        <v>27</v>
      </c>
      <c r="I18" s="174">
        <v>1.1299999999999999</v>
      </c>
      <c r="J18" s="47"/>
      <c r="K18" s="172"/>
      <c r="L18" s="172"/>
    </row>
    <row r="19" spans="2:12" x14ac:dyDescent="0.25">
      <c r="B19" s="52" t="s">
        <v>28</v>
      </c>
      <c r="D19" s="51">
        <v>43677</v>
      </c>
      <c r="E19" s="162"/>
      <c r="F19" s="144"/>
      <c r="G19" s="144"/>
      <c r="H19" s="46" t="s">
        <v>29</v>
      </c>
      <c r="I19" s="174">
        <v>0.9900000000000001</v>
      </c>
      <c r="J19" s="47"/>
      <c r="K19" s="173"/>
      <c r="L19" s="173"/>
    </row>
    <row r="20" spans="2:12" x14ac:dyDescent="0.25">
      <c r="B20" s="50" t="s">
        <v>30</v>
      </c>
      <c r="D20" s="166" t="s">
        <v>1936</v>
      </c>
      <c r="E20" s="162"/>
      <c r="F20" s="144"/>
      <c r="G20" s="144"/>
      <c r="H20" s="46" t="s">
        <v>32</v>
      </c>
      <c r="I20" s="174">
        <v>0.85000000000000009</v>
      </c>
      <c r="J20" s="47"/>
      <c r="K20" s="151"/>
      <c r="L20" s="151"/>
    </row>
    <row r="21" spans="2:12" x14ac:dyDescent="0.25">
      <c r="B21" s="50" t="s">
        <v>33</v>
      </c>
      <c r="D21" s="248" t="s">
        <v>1937</v>
      </c>
      <c r="E21" s="243"/>
      <c r="F21" s="144"/>
      <c r="G21" s="144"/>
      <c r="H21" s="46" t="s">
        <v>153</v>
      </c>
      <c r="I21" s="174">
        <v>0.71000000000000008</v>
      </c>
      <c r="J21" s="47"/>
      <c r="K21" s="173"/>
      <c r="L21" s="173"/>
    </row>
    <row r="22" spans="2:12" x14ac:dyDescent="0.25">
      <c r="B22" s="7" t="s">
        <v>36</v>
      </c>
      <c r="D22" s="16">
        <v>1875795105</v>
      </c>
      <c r="E22" s="162"/>
      <c r="F22" s="144"/>
      <c r="G22" s="144"/>
      <c r="H22" s="175" t="s">
        <v>37</v>
      </c>
      <c r="I22" s="176">
        <v>0.6100000000000001</v>
      </c>
      <c r="J22" s="219">
        <v>2255002579</v>
      </c>
      <c r="K22" s="173"/>
      <c r="L22" s="173"/>
    </row>
    <row r="23" spans="2:12" x14ac:dyDescent="0.25">
      <c r="B23" s="7"/>
      <c r="D23" s="16"/>
      <c r="E23" s="162"/>
      <c r="F23" s="144"/>
      <c r="G23" s="144"/>
      <c r="H23" s="46" t="s">
        <v>38</v>
      </c>
      <c r="I23" s="174">
        <v>0.58000000000000007</v>
      </c>
      <c r="J23" s="47"/>
      <c r="K23" s="151"/>
      <c r="L23" s="173"/>
    </row>
    <row r="24" spans="2:12" x14ac:dyDescent="0.25">
      <c r="B24" s="7"/>
      <c r="D24" s="16"/>
      <c r="E24" s="162"/>
      <c r="F24" s="144"/>
      <c r="G24" s="144"/>
      <c r="H24" s="165" t="s">
        <v>39</v>
      </c>
      <c r="I24" s="195">
        <v>0.55000000000000004</v>
      </c>
      <c r="J24" s="178"/>
      <c r="K24" s="173"/>
      <c r="L24" s="173"/>
    </row>
    <row r="25" spans="2:12" x14ac:dyDescent="0.25">
      <c r="B25" s="7"/>
      <c r="D25" s="16"/>
      <c r="E25" s="162"/>
      <c r="F25" s="144"/>
      <c r="G25" s="144"/>
      <c r="H25" s="165" t="s">
        <v>970</v>
      </c>
      <c r="I25" s="195">
        <v>0.5</v>
      </c>
      <c r="J25" s="178"/>
      <c r="K25" s="173"/>
      <c r="L25" s="173"/>
    </row>
    <row r="26" spans="2:12" x14ac:dyDescent="0.25">
      <c r="B26" s="162"/>
      <c r="C26" s="162"/>
      <c r="D26" s="162"/>
      <c r="E26" s="162"/>
      <c r="F26" s="164"/>
      <c r="G26" s="207"/>
      <c r="I26" s="173"/>
    </row>
    <row r="27" spans="2:12" ht="24.75" customHeight="1" x14ac:dyDescent="0.25">
      <c r="B27" s="250" t="s">
        <v>41</v>
      </c>
      <c r="C27" s="240"/>
      <c r="D27" s="4" t="s">
        <v>43</v>
      </c>
      <c r="E27" s="4" t="s">
        <v>44</v>
      </c>
      <c r="F27" s="169" t="s">
        <v>45</v>
      </c>
      <c r="G27" s="169" t="s">
        <v>46</v>
      </c>
      <c r="H27" s="251" t="s">
        <v>1215</v>
      </c>
      <c r="I27" s="252"/>
      <c r="J27" s="152" t="s">
        <v>48</v>
      </c>
    </row>
    <row r="28" spans="2:12" x14ac:dyDescent="0.25">
      <c r="B28" s="68" t="str">
        <f>"001"&amp;"A"</f>
        <v>001A</v>
      </c>
      <c r="C28" s="42"/>
      <c r="D28" t="s">
        <v>1938</v>
      </c>
      <c r="E28" s="157" t="s">
        <v>1939</v>
      </c>
      <c r="F28" s="184">
        <f t="shared" ref="F28:F37" si="0">$D$18</f>
        <v>43647</v>
      </c>
      <c r="G28" s="184">
        <f t="shared" ref="G28:G37" si="1">$D$19</f>
        <v>43677</v>
      </c>
      <c r="I28" s="151">
        <f>SUMIF(E42:E672,E28,H42:H672)</f>
        <v>15854370</v>
      </c>
      <c r="J28" s="231">
        <f>SUMIF(E42:E672,E28,J42:J672)</f>
        <v>9930.1099999999969</v>
      </c>
      <c r="L28" s="173"/>
    </row>
    <row r="29" spans="2:12" x14ac:dyDescent="0.25">
      <c r="B29" s="68" t="str">
        <f>"002"&amp;"A"</f>
        <v>002A</v>
      </c>
      <c r="C29" s="42"/>
      <c r="D29" t="s">
        <v>1940</v>
      </c>
      <c r="E29" s="157" t="s">
        <v>1941</v>
      </c>
      <c r="F29" s="184">
        <f t="shared" si="0"/>
        <v>43647</v>
      </c>
      <c r="G29" s="184">
        <f t="shared" si="1"/>
        <v>43677</v>
      </c>
      <c r="I29" s="151">
        <f>SUMIF(E42:E672,E29,H42:H672)</f>
        <v>27429014</v>
      </c>
      <c r="J29" s="231">
        <f>SUMIF(E42:E672,E29,J42:J672)</f>
        <v>17979.360000000004</v>
      </c>
    </row>
    <row r="30" spans="2:12" x14ac:dyDescent="0.25">
      <c r="B30" s="68" t="str">
        <f>"003"&amp;"A"</f>
        <v>003A</v>
      </c>
      <c r="C30" s="42"/>
      <c r="D30" t="s">
        <v>1942</v>
      </c>
      <c r="E30" s="157" t="s">
        <v>1943</v>
      </c>
      <c r="F30" s="184">
        <f t="shared" si="0"/>
        <v>43647</v>
      </c>
      <c r="G30" s="184">
        <f t="shared" si="1"/>
        <v>43677</v>
      </c>
      <c r="I30" s="151">
        <f>SUMIF(E42:E672,E30,H42:H672)</f>
        <v>123116188</v>
      </c>
      <c r="J30" s="231">
        <f>SUMIF(E42:E672,E30,J42:J672)</f>
        <v>79293.820000000036</v>
      </c>
      <c r="L30" s="173"/>
    </row>
    <row r="31" spans="2:12" x14ac:dyDescent="0.25">
      <c r="B31" s="68" t="str">
        <f>"004"&amp;"A"</f>
        <v>004A</v>
      </c>
      <c r="C31" s="42"/>
      <c r="D31" t="s">
        <v>1944</v>
      </c>
      <c r="E31" s="157" t="s">
        <v>1945</v>
      </c>
      <c r="F31" s="184">
        <f t="shared" si="0"/>
        <v>43647</v>
      </c>
      <c r="G31" s="184">
        <f t="shared" si="1"/>
        <v>43677</v>
      </c>
      <c r="I31" s="151">
        <f>SUMIF(E42:E672,E31,H42:H672)</f>
        <v>10254</v>
      </c>
      <c r="J31" s="231">
        <f>SUMIF(E42:E672,E31,J42:J672)</f>
        <v>6.5099999999999962</v>
      </c>
    </row>
    <row r="32" spans="2:12" x14ac:dyDescent="0.25">
      <c r="B32" s="68" t="str">
        <f>"005"&amp;"A"</f>
        <v>005A</v>
      </c>
      <c r="C32" s="42"/>
      <c r="D32" t="s">
        <v>1946</v>
      </c>
      <c r="E32" s="157" t="s">
        <v>1947</v>
      </c>
      <c r="F32" s="184">
        <f t="shared" si="0"/>
        <v>43647</v>
      </c>
      <c r="G32" s="184">
        <f t="shared" si="1"/>
        <v>43677</v>
      </c>
      <c r="I32" s="151">
        <f>SUMIF(E42:E672,E32,H42:H672)</f>
        <v>50529117</v>
      </c>
      <c r="J32" s="231">
        <f>SUMIF(E42:E672,E32,J42:J672)</f>
        <v>32040.489999999994</v>
      </c>
    </row>
    <row r="33" spans="2:10" x14ac:dyDescent="0.25">
      <c r="B33" s="68" t="str">
        <f>"006"&amp;"A"</f>
        <v>006A</v>
      </c>
      <c r="C33" s="42"/>
      <c r="D33" t="s">
        <v>1948</v>
      </c>
      <c r="E33" s="157" t="s">
        <v>1949</v>
      </c>
      <c r="F33" s="184">
        <f t="shared" si="0"/>
        <v>43647</v>
      </c>
      <c r="G33" s="184">
        <f t="shared" si="1"/>
        <v>43677</v>
      </c>
      <c r="I33" s="151">
        <f>SUMIF(E42:E672,E33,H42:H672)</f>
        <v>202968</v>
      </c>
      <c r="J33" s="231">
        <f>SUMIF(E42:E672,E33,J42:J672)</f>
        <v>127.37</v>
      </c>
    </row>
    <row r="34" spans="2:10" x14ac:dyDescent="0.25">
      <c r="B34" s="68" t="str">
        <f>"007"&amp;"A"</f>
        <v>007A</v>
      </c>
      <c r="C34" s="42"/>
      <c r="D34" t="s">
        <v>1950</v>
      </c>
      <c r="E34" s="157" t="s">
        <v>1951</v>
      </c>
      <c r="F34" s="184">
        <f t="shared" si="0"/>
        <v>43647</v>
      </c>
      <c r="G34" s="184">
        <f t="shared" si="1"/>
        <v>43677</v>
      </c>
      <c r="I34" s="151">
        <f>SUMIF(E42:E672,E34,H42:H672)</f>
        <v>12808222</v>
      </c>
      <c r="J34" s="231">
        <f>SUMIF(E42:E672,E34,J42:J672)</f>
        <v>7845.94</v>
      </c>
    </row>
    <row r="35" spans="2:10" x14ac:dyDescent="0.25">
      <c r="B35" s="68" t="str">
        <f>"008"&amp;"A"</f>
        <v>008A</v>
      </c>
      <c r="C35" s="42"/>
      <c r="D35" t="s">
        <v>1952</v>
      </c>
      <c r="E35" s="157" t="s">
        <v>1953</v>
      </c>
      <c r="F35" s="184">
        <f t="shared" si="0"/>
        <v>43647</v>
      </c>
      <c r="G35" s="184">
        <f t="shared" si="1"/>
        <v>43677</v>
      </c>
      <c r="I35" s="151">
        <f>SUMIF(E42:E672,E35,H42:H672)</f>
        <v>6114335</v>
      </c>
      <c r="J35" s="231">
        <f>SUMIF(E42:E672,E35,J42:J672)</f>
        <v>3743.83</v>
      </c>
    </row>
    <row r="36" spans="2:10" x14ac:dyDescent="0.25">
      <c r="B36" s="68" t="str">
        <f>"009"&amp;"A"</f>
        <v>009A</v>
      </c>
      <c r="C36" s="42"/>
      <c r="D36" t="s">
        <v>1954</v>
      </c>
      <c r="E36" s="157" t="s">
        <v>1955</v>
      </c>
      <c r="F36" s="184">
        <f t="shared" si="0"/>
        <v>43647</v>
      </c>
      <c r="G36" s="184">
        <f t="shared" si="1"/>
        <v>43677</v>
      </c>
      <c r="I36" s="151">
        <f>SUMIF(E42:E672,E36,H42:H672)</f>
        <v>143143006</v>
      </c>
      <c r="J36" s="231">
        <f>SUMIF(E42:E672,E36,J42:J672)</f>
        <v>92769.760000000009</v>
      </c>
    </row>
    <row r="37" spans="2:10" x14ac:dyDescent="0.25">
      <c r="B37" s="68" t="str">
        <f>"010"&amp;"A"</f>
        <v>010A</v>
      </c>
      <c r="C37" s="42"/>
      <c r="D37" t="s">
        <v>1956</v>
      </c>
      <c r="E37" s="157" t="s">
        <v>1957</v>
      </c>
      <c r="F37" s="184">
        <f t="shared" si="0"/>
        <v>43647</v>
      </c>
      <c r="G37" s="184">
        <f t="shared" si="1"/>
        <v>43677</v>
      </c>
      <c r="I37" s="151">
        <f>SUMIF(E42:E672,E37,H42:H672)</f>
        <v>0</v>
      </c>
      <c r="J37" s="231">
        <f>SUMIF(E42:E672,E37,J42:J672)</f>
        <v>0</v>
      </c>
    </row>
    <row r="38" spans="2:10" x14ac:dyDescent="0.25">
      <c r="B38" s="43"/>
      <c r="C38" s="42"/>
      <c r="F38" s="184"/>
      <c r="G38" s="184"/>
      <c r="H38" s="227"/>
      <c r="I38" s="230"/>
      <c r="J38" s="230"/>
    </row>
    <row r="39" spans="2:10" x14ac:dyDescent="0.25">
      <c r="B39" s="43"/>
      <c r="C39" s="42"/>
      <c r="F39" s="184"/>
      <c r="G39" s="184"/>
      <c r="H39" s="227"/>
      <c r="I39" s="213" t="s">
        <v>1958</v>
      </c>
      <c r="J39" s="214">
        <f>SUM(J42:J672)</f>
        <v>243737.19000000006</v>
      </c>
    </row>
    <row r="40" spans="2:10" x14ac:dyDescent="0.25">
      <c r="B40" s="43"/>
      <c r="C40" s="42"/>
      <c r="F40" s="184"/>
      <c r="G40" s="184"/>
      <c r="H40" s="151"/>
      <c r="I40" s="215"/>
      <c r="J40" s="201"/>
    </row>
    <row r="41" spans="2:10" ht="31.5" customHeight="1" x14ac:dyDescent="0.25">
      <c r="B41" s="167" t="s">
        <v>41</v>
      </c>
      <c r="C41" s="168" t="s">
        <v>42</v>
      </c>
      <c r="D41" s="168" t="s">
        <v>43</v>
      </c>
      <c r="E41" s="168" t="s">
        <v>44</v>
      </c>
      <c r="F41" s="169" t="s">
        <v>45</v>
      </c>
      <c r="G41" s="169" t="s">
        <v>46</v>
      </c>
      <c r="H41" s="169" t="s">
        <v>47</v>
      </c>
      <c r="I41" s="169" t="s">
        <v>23</v>
      </c>
      <c r="J41" s="152" t="s">
        <v>48</v>
      </c>
    </row>
    <row r="42" spans="2:10" x14ac:dyDescent="0.25">
      <c r="B42" s="179">
        <v>1</v>
      </c>
      <c r="C42" s="180">
        <v>17308357</v>
      </c>
      <c r="D42" s="180" t="s">
        <v>1959</v>
      </c>
      <c r="E42" s="180" t="s">
        <v>1941</v>
      </c>
      <c r="F42" s="181">
        <v>42793</v>
      </c>
      <c r="G42" s="181">
        <v>43681</v>
      </c>
      <c r="H42" s="182">
        <v>140878</v>
      </c>
      <c r="I42" s="183">
        <v>0.71</v>
      </c>
      <c r="J42" s="183">
        <f t="shared" ref="J42:J105" si="2">ROUND(H42*(I42/1000),2)</f>
        <v>100.02</v>
      </c>
    </row>
    <row r="43" spans="2:10" ht="16.5" customHeight="1" thickBot="1" x14ac:dyDescent="0.3">
      <c r="B43" s="179">
        <v>2</v>
      </c>
      <c r="C43" s="180">
        <v>17308357</v>
      </c>
      <c r="D43" s="180" t="s">
        <v>1959</v>
      </c>
      <c r="E43" s="180" t="s">
        <v>1943</v>
      </c>
      <c r="F43" s="181">
        <v>42793</v>
      </c>
      <c r="G43" s="181">
        <v>43681</v>
      </c>
      <c r="H43" s="182">
        <v>316983</v>
      </c>
      <c r="I43" s="183">
        <v>0.71</v>
      </c>
      <c r="J43" s="183">
        <f t="shared" si="2"/>
        <v>225.06</v>
      </c>
    </row>
    <row r="44" spans="2:10" ht="16.5" customHeight="1" thickTop="1" x14ac:dyDescent="0.25">
      <c r="B44" s="179">
        <v>3</v>
      </c>
      <c r="C44" s="180">
        <v>17308357</v>
      </c>
      <c r="D44" s="180" t="s">
        <v>1959</v>
      </c>
      <c r="E44" s="180" t="s">
        <v>1955</v>
      </c>
      <c r="F44" s="181">
        <v>42793</v>
      </c>
      <c r="G44" s="181">
        <v>43681</v>
      </c>
      <c r="H44" s="182">
        <v>450361</v>
      </c>
      <c r="I44" s="183">
        <v>0.71</v>
      </c>
      <c r="J44" s="183">
        <f t="shared" si="2"/>
        <v>319.76</v>
      </c>
    </row>
    <row r="45" spans="2:10" x14ac:dyDescent="0.25">
      <c r="B45" s="179">
        <v>4</v>
      </c>
      <c r="C45" s="180">
        <v>17308357</v>
      </c>
      <c r="D45" s="180" t="s">
        <v>1959</v>
      </c>
      <c r="E45" s="180" t="s">
        <v>1939</v>
      </c>
      <c r="F45" s="181">
        <v>42793</v>
      </c>
      <c r="G45" s="181">
        <v>43681</v>
      </c>
      <c r="H45" s="182">
        <v>49563</v>
      </c>
      <c r="I45" s="183">
        <v>0.71</v>
      </c>
      <c r="J45" s="183">
        <f t="shared" si="2"/>
        <v>35.19</v>
      </c>
    </row>
    <row r="46" spans="2:10" x14ac:dyDescent="0.25">
      <c r="B46" s="179">
        <v>5</v>
      </c>
      <c r="C46" s="180">
        <v>26991585</v>
      </c>
      <c r="D46" s="180" t="s">
        <v>1960</v>
      </c>
      <c r="E46" s="180" t="s">
        <v>1947</v>
      </c>
      <c r="F46" s="181">
        <v>43339</v>
      </c>
      <c r="G46" s="181">
        <v>43702</v>
      </c>
      <c r="H46" s="182">
        <v>482970</v>
      </c>
      <c r="I46" s="183">
        <v>0.71</v>
      </c>
      <c r="J46" s="183">
        <f t="shared" si="2"/>
        <v>342.91</v>
      </c>
    </row>
    <row r="47" spans="2:10" x14ac:dyDescent="0.25">
      <c r="B47" s="179">
        <v>6</v>
      </c>
      <c r="C47" s="180">
        <v>26991585</v>
      </c>
      <c r="D47" s="180" t="s">
        <v>1960</v>
      </c>
      <c r="E47" s="180" t="s">
        <v>1949</v>
      </c>
      <c r="F47" s="181">
        <v>43339</v>
      </c>
      <c r="G47" s="181">
        <v>43702</v>
      </c>
      <c r="H47" s="182">
        <v>1583</v>
      </c>
      <c r="I47" s="183">
        <v>0.71</v>
      </c>
      <c r="J47" s="183">
        <f t="shared" si="2"/>
        <v>1.1200000000000001</v>
      </c>
    </row>
    <row r="48" spans="2:10" x14ac:dyDescent="0.25">
      <c r="B48" s="179">
        <v>7</v>
      </c>
      <c r="C48" s="180">
        <v>27512076</v>
      </c>
      <c r="D48" s="180" t="s">
        <v>1961</v>
      </c>
      <c r="E48" s="180" t="s">
        <v>1941</v>
      </c>
      <c r="F48" s="181">
        <v>43388</v>
      </c>
      <c r="G48" s="181">
        <v>43737</v>
      </c>
      <c r="H48" s="182">
        <v>57012</v>
      </c>
      <c r="I48" s="183">
        <v>0.71</v>
      </c>
      <c r="J48" s="183">
        <f t="shared" si="2"/>
        <v>40.479999999999997</v>
      </c>
    </row>
    <row r="49" spans="2:10" x14ac:dyDescent="0.25">
      <c r="B49" s="179">
        <v>8</v>
      </c>
      <c r="C49" s="180">
        <v>27512076</v>
      </c>
      <c r="D49" s="180" t="s">
        <v>1961</v>
      </c>
      <c r="E49" s="180" t="s">
        <v>1951</v>
      </c>
      <c r="F49" s="181">
        <v>43388</v>
      </c>
      <c r="G49" s="181">
        <v>43737</v>
      </c>
      <c r="H49" s="182">
        <v>13134</v>
      </c>
      <c r="I49" s="183">
        <v>0.71</v>
      </c>
      <c r="J49" s="183">
        <f t="shared" si="2"/>
        <v>9.33</v>
      </c>
    </row>
    <row r="50" spans="2:10" x14ac:dyDescent="0.25">
      <c r="B50" s="179">
        <v>9</v>
      </c>
      <c r="C50" s="180">
        <v>27512076</v>
      </c>
      <c r="D50" s="180" t="s">
        <v>1961</v>
      </c>
      <c r="E50" s="180" t="s">
        <v>1953</v>
      </c>
      <c r="F50" s="181">
        <v>43388</v>
      </c>
      <c r="G50" s="181">
        <v>43737</v>
      </c>
      <c r="H50" s="182">
        <v>9829</v>
      </c>
      <c r="I50" s="183">
        <v>0.71</v>
      </c>
      <c r="J50" s="183">
        <f t="shared" si="2"/>
        <v>6.98</v>
      </c>
    </row>
    <row r="51" spans="2:10" x14ac:dyDescent="0.25">
      <c r="B51" s="179">
        <v>10</v>
      </c>
      <c r="C51" s="180">
        <v>27512076</v>
      </c>
      <c r="D51" s="180" t="s">
        <v>1961</v>
      </c>
      <c r="E51" s="180" t="s">
        <v>1943</v>
      </c>
      <c r="F51" s="181">
        <v>43388</v>
      </c>
      <c r="G51" s="181">
        <v>43737</v>
      </c>
      <c r="H51" s="182">
        <v>72375</v>
      </c>
      <c r="I51" s="183">
        <v>0.71</v>
      </c>
      <c r="J51" s="183">
        <f t="shared" si="2"/>
        <v>51.39</v>
      </c>
    </row>
    <row r="52" spans="2:10" x14ac:dyDescent="0.25">
      <c r="B52" s="179">
        <v>11</v>
      </c>
      <c r="C52" s="180">
        <v>27512076</v>
      </c>
      <c r="D52" s="180" t="s">
        <v>1961</v>
      </c>
      <c r="E52" s="180" t="s">
        <v>1955</v>
      </c>
      <c r="F52" s="181">
        <v>43388</v>
      </c>
      <c r="G52" s="181">
        <v>43737</v>
      </c>
      <c r="H52" s="182">
        <v>141962</v>
      </c>
      <c r="I52" s="183">
        <v>0.71</v>
      </c>
      <c r="J52" s="183">
        <f t="shared" si="2"/>
        <v>100.79</v>
      </c>
    </row>
    <row r="53" spans="2:10" x14ac:dyDescent="0.25">
      <c r="B53" s="179">
        <v>12</v>
      </c>
      <c r="C53" s="180">
        <v>27512076</v>
      </c>
      <c r="D53" s="180" t="s">
        <v>1961</v>
      </c>
      <c r="E53" s="180" t="s">
        <v>1939</v>
      </c>
      <c r="F53" s="181">
        <v>43388</v>
      </c>
      <c r="G53" s="181">
        <v>43737</v>
      </c>
      <c r="H53" s="182">
        <v>13828</v>
      </c>
      <c r="I53" s="183">
        <v>0.71</v>
      </c>
      <c r="J53" s="183">
        <f t="shared" si="2"/>
        <v>9.82</v>
      </c>
    </row>
    <row r="54" spans="2:10" x14ac:dyDescent="0.25">
      <c r="B54" s="179">
        <v>13</v>
      </c>
      <c r="C54" s="180">
        <v>27666491</v>
      </c>
      <c r="D54" s="180" t="s">
        <v>1962</v>
      </c>
      <c r="E54" s="180" t="s">
        <v>1943</v>
      </c>
      <c r="F54" s="181">
        <v>43647</v>
      </c>
      <c r="G54" s="181">
        <v>43737</v>
      </c>
      <c r="H54" s="182">
        <v>199916</v>
      </c>
      <c r="I54" s="183">
        <v>0.71</v>
      </c>
      <c r="J54" s="183">
        <f t="shared" si="2"/>
        <v>141.94</v>
      </c>
    </row>
    <row r="55" spans="2:10" ht="16.5" customHeight="1" thickBot="1" x14ac:dyDescent="0.3">
      <c r="B55" s="179">
        <v>14</v>
      </c>
      <c r="C55" s="180">
        <v>27666491</v>
      </c>
      <c r="D55" s="180" t="s">
        <v>1962</v>
      </c>
      <c r="E55" s="180" t="s">
        <v>1955</v>
      </c>
      <c r="F55" s="181">
        <v>43647</v>
      </c>
      <c r="G55" s="181">
        <v>43737</v>
      </c>
      <c r="H55" s="182">
        <v>347321</v>
      </c>
      <c r="I55" s="183">
        <v>0.71</v>
      </c>
      <c r="J55" s="183">
        <f t="shared" si="2"/>
        <v>246.6</v>
      </c>
    </row>
    <row r="56" spans="2:10" ht="16.5" customHeight="1" thickTop="1" x14ac:dyDescent="0.25">
      <c r="B56" s="179">
        <v>15</v>
      </c>
      <c r="C56" s="180">
        <v>27666491</v>
      </c>
      <c r="D56" s="180" t="s">
        <v>1962</v>
      </c>
      <c r="E56" s="180" t="s">
        <v>1939</v>
      </c>
      <c r="F56" s="181">
        <v>43647</v>
      </c>
      <c r="G56" s="181">
        <v>43737</v>
      </c>
      <c r="H56" s="182">
        <v>49133</v>
      </c>
      <c r="I56" s="183">
        <v>0.71</v>
      </c>
      <c r="J56" s="183">
        <f t="shared" si="2"/>
        <v>34.880000000000003</v>
      </c>
    </row>
    <row r="57" spans="2:10" x14ac:dyDescent="0.25">
      <c r="B57" s="179">
        <v>16</v>
      </c>
      <c r="C57" s="180">
        <v>27688396</v>
      </c>
      <c r="D57" s="180" t="s">
        <v>1963</v>
      </c>
      <c r="E57" s="180" t="s">
        <v>1943</v>
      </c>
      <c r="F57" s="181">
        <v>43647</v>
      </c>
      <c r="G57" s="181">
        <v>43736</v>
      </c>
      <c r="H57" s="182">
        <v>343353</v>
      </c>
      <c r="I57" s="183">
        <v>0.71</v>
      </c>
      <c r="J57" s="183">
        <f t="shared" si="2"/>
        <v>243.78</v>
      </c>
    </row>
    <row r="58" spans="2:10" ht="15.75" customHeight="1" x14ac:dyDescent="0.25">
      <c r="B58" s="179">
        <v>17</v>
      </c>
      <c r="C58" s="180">
        <v>27688396</v>
      </c>
      <c r="D58" s="180" t="s">
        <v>1963</v>
      </c>
      <c r="E58" s="180" t="s">
        <v>1955</v>
      </c>
      <c r="F58" s="181">
        <v>43647</v>
      </c>
      <c r="G58" s="181">
        <v>43736</v>
      </c>
      <c r="H58" s="182">
        <v>428125</v>
      </c>
      <c r="I58" s="183">
        <v>0.71</v>
      </c>
      <c r="J58" s="183">
        <f t="shared" si="2"/>
        <v>303.97000000000003</v>
      </c>
    </row>
    <row r="59" spans="2:10" ht="15.75" customHeight="1" x14ac:dyDescent="0.25">
      <c r="B59" s="179">
        <v>18</v>
      </c>
      <c r="C59" s="180">
        <v>27726760</v>
      </c>
      <c r="D59" s="180" t="s">
        <v>1964</v>
      </c>
      <c r="E59" s="180" t="s">
        <v>1941</v>
      </c>
      <c r="F59" s="181">
        <v>43472</v>
      </c>
      <c r="G59" s="181">
        <v>43737</v>
      </c>
      <c r="H59" s="182">
        <v>440639</v>
      </c>
      <c r="I59" s="183">
        <v>0.71</v>
      </c>
      <c r="J59" s="183">
        <f t="shared" si="2"/>
        <v>312.85000000000002</v>
      </c>
    </row>
    <row r="60" spans="2:10" x14ac:dyDescent="0.25">
      <c r="B60" s="179">
        <v>19</v>
      </c>
      <c r="C60" s="180">
        <v>27726760</v>
      </c>
      <c r="D60" s="180" t="s">
        <v>1964</v>
      </c>
      <c r="E60" s="180" t="s">
        <v>1943</v>
      </c>
      <c r="F60" s="181">
        <v>43472</v>
      </c>
      <c r="G60" s="181">
        <v>43737</v>
      </c>
      <c r="H60" s="182">
        <v>370195</v>
      </c>
      <c r="I60" s="183">
        <v>0.71</v>
      </c>
      <c r="J60" s="183">
        <f t="shared" si="2"/>
        <v>262.83999999999997</v>
      </c>
    </row>
    <row r="61" spans="2:10" ht="15.75" customHeight="1" thickBot="1" x14ac:dyDescent="0.3">
      <c r="B61" s="179">
        <v>20</v>
      </c>
      <c r="C61" s="180">
        <v>27726760</v>
      </c>
      <c r="D61" s="180" t="s">
        <v>1964</v>
      </c>
      <c r="E61" s="180" t="s">
        <v>1955</v>
      </c>
      <c r="F61" s="181">
        <v>43472</v>
      </c>
      <c r="G61" s="181">
        <v>43737</v>
      </c>
      <c r="H61" s="182">
        <v>436892</v>
      </c>
      <c r="I61" s="183">
        <v>0.71</v>
      </c>
      <c r="J61" s="183">
        <f t="shared" si="2"/>
        <v>310.19</v>
      </c>
    </row>
    <row r="62" spans="2:10" x14ac:dyDescent="0.25">
      <c r="B62" s="179">
        <v>21</v>
      </c>
      <c r="C62" s="180">
        <v>27726760</v>
      </c>
      <c r="D62" s="180" t="s">
        <v>1964</v>
      </c>
      <c r="E62" s="180" t="s">
        <v>1939</v>
      </c>
      <c r="F62" s="181">
        <v>43472</v>
      </c>
      <c r="G62" s="181">
        <v>43737</v>
      </c>
      <c r="H62" s="182">
        <v>168330</v>
      </c>
      <c r="I62" s="183">
        <v>0.71</v>
      </c>
      <c r="J62" s="183">
        <f t="shared" si="2"/>
        <v>119.51</v>
      </c>
    </row>
    <row r="63" spans="2:10" x14ac:dyDescent="0.25">
      <c r="B63" s="179">
        <v>22</v>
      </c>
      <c r="C63" s="180">
        <v>27796871</v>
      </c>
      <c r="D63" s="180" t="s">
        <v>1965</v>
      </c>
      <c r="E63" s="180" t="s">
        <v>1955</v>
      </c>
      <c r="F63" s="181">
        <v>43647</v>
      </c>
      <c r="G63" s="181">
        <v>43737</v>
      </c>
      <c r="H63" s="182">
        <v>721559</v>
      </c>
      <c r="I63" s="183">
        <v>0.71</v>
      </c>
      <c r="J63" s="183">
        <f t="shared" si="2"/>
        <v>512.30999999999995</v>
      </c>
    </row>
    <row r="64" spans="2:10" x14ac:dyDescent="0.25">
      <c r="B64" s="179">
        <v>23</v>
      </c>
      <c r="C64" s="180">
        <v>27797124</v>
      </c>
      <c r="D64" s="180" t="s">
        <v>1966</v>
      </c>
      <c r="E64" s="180" t="s">
        <v>1943</v>
      </c>
      <c r="F64" s="181">
        <v>43647</v>
      </c>
      <c r="G64" s="181">
        <v>43737</v>
      </c>
      <c r="H64" s="182">
        <v>1181051</v>
      </c>
      <c r="I64" s="183">
        <v>0.71</v>
      </c>
      <c r="J64" s="183">
        <f t="shared" si="2"/>
        <v>838.55</v>
      </c>
    </row>
    <row r="65" spans="2:10" x14ac:dyDescent="0.25">
      <c r="B65" s="179">
        <v>24</v>
      </c>
      <c r="C65" s="180">
        <v>27822603</v>
      </c>
      <c r="D65" s="180" t="s">
        <v>1967</v>
      </c>
      <c r="E65" s="180" t="s">
        <v>1955</v>
      </c>
      <c r="F65" s="181">
        <v>43658</v>
      </c>
      <c r="G65" s="181">
        <v>43737</v>
      </c>
      <c r="H65" s="182">
        <v>449076</v>
      </c>
      <c r="I65" s="183">
        <v>0.71</v>
      </c>
      <c r="J65" s="183">
        <f t="shared" si="2"/>
        <v>318.83999999999997</v>
      </c>
    </row>
    <row r="66" spans="2:10" x14ac:dyDescent="0.25">
      <c r="B66" s="179">
        <v>25</v>
      </c>
      <c r="C66" s="180">
        <v>27841805</v>
      </c>
      <c r="D66" s="180" t="s">
        <v>1968</v>
      </c>
      <c r="E66" s="180" t="s">
        <v>1941</v>
      </c>
      <c r="F66" s="181">
        <v>43647</v>
      </c>
      <c r="G66" s="181">
        <v>43723</v>
      </c>
      <c r="H66" s="182">
        <v>80856</v>
      </c>
      <c r="I66" s="183">
        <v>0.71</v>
      </c>
      <c r="J66" s="183">
        <f t="shared" si="2"/>
        <v>57.41</v>
      </c>
    </row>
    <row r="67" spans="2:10" x14ac:dyDescent="0.25">
      <c r="B67" s="179">
        <v>26</v>
      </c>
      <c r="C67" s="180">
        <v>27846457</v>
      </c>
      <c r="D67" s="180" t="s">
        <v>1969</v>
      </c>
      <c r="E67" s="180" t="s">
        <v>1943</v>
      </c>
      <c r="F67" s="181">
        <v>43647</v>
      </c>
      <c r="G67" s="181">
        <v>43723</v>
      </c>
      <c r="H67" s="182">
        <v>2505977</v>
      </c>
      <c r="I67" s="183">
        <v>0.71</v>
      </c>
      <c r="J67" s="183">
        <f t="shared" si="2"/>
        <v>1779.24</v>
      </c>
    </row>
    <row r="68" spans="2:10" ht="15.75" customHeight="1" x14ac:dyDescent="0.25">
      <c r="B68" s="179">
        <v>27</v>
      </c>
      <c r="C68" s="180">
        <v>27846478</v>
      </c>
      <c r="D68" s="180" t="s">
        <v>1970</v>
      </c>
      <c r="E68" s="180" t="s">
        <v>1955</v>
      </c>
      <c r="F68" s="181">
        <v>43647</v>
      </c>
      <c r="G68" s="181">
        <v>43723</v>
      </c>
      <c r="H68" s="182">
        <v>2120785</v>
      </c>
      <c r="I68" s="183">
        <v>0.71</v>
      </c>
      <c r="J68" s="183">
        <f t="shared" si="2"/>
        <v>1505.76</v>
      </c>
    </row>
    <row r="69" spans="2:10" x14ac:dyDescent="0.25">
      <c r="B69" s="179">
        <v>28</v>
      </c>
      <c r="C69" s="180">
        <v>27846515</v>
      </c>
      <c r="D69" s="180" t="s">
        <v>1971</v>
      </c>
      <c r="E69" s="180" t="s">
        <v>1939</v>
      </c>
      <c r="F69" s="181">
        <v>43647</v>
      </c>
      <c r="G69" s="181">
        <v>43723</v>
      </c>
      <c r="H69" s="182">
        <v>310103</v>
      </c>
      <c r="I69" s="183">
        <v>0.71</v>
      </c>
      <c r="J69" s="183">
        <f t="shared" si="2"/>
        <v>220.17</v>
      </c>
    </row>
    <row r="70" spans="2:10" ht="15.75" customHeight="1" x14ac:dyDescent="0.25">
      <c r="B70" s="179">
        <v>29</v>
      </c>
      <c r="C70" s="180">
        <v>27849235</v>
      </c>
      <c r="D70" s="180" t="s">
        <v>1972</v>
      </c>
      <c r="E70" s="180" t="s">
        <v>1943</v>
      </c>
      <c r="F70" s="181">
        <v>43427</v>
      </c>
      <c r="G70" s="181">
        <v>43433</v>
      </c>
      <c r="H70" s="182">
        <v>798689</v>
      </c>
      <c r="I70" s="183">
        <v>0.71</v>
      </c>
      <c r="J70" s="183">
        <f t="shared" si="2"/>
        <v>567.07000000000005</v>
      </c>
    </row>
    <row r="71" spans="2:10" x14ac:dyDescent="0.25">
      <c r="B71" s="179">
        <v>30</v>
      </c>
      <c r="C71" s="180">
        <v>27849235</v>
      </c>
      <c r="D71" s="180" t="s">
        <v>1972</v>
      </c>
      <c r="E71" s="180" t="s">
        <v>1955</v>
      </c>
      <c r="F71" s="181">
        <v>43427</v>
      </c>
      <c r="G71" s="181">
        <v>43433</v>
      </c>
      <c r="H71" s="182">
        <v>592285</v>
      </c>
      <c r="I71" s="183">
        <v>0.71</v>
      </c>
      <c r="J71" s="183">
        <f t="shared" si="2"/>
        <v>420.52</v>
      </c>
    </row>
    <row r="72" spans="2:10" x14ac:dyDescent="0.25">
      <c r="B72" s="179">
        <v>31</v>
      </c>
      <c r="C72" s="180">
        <v>27850207</v>
      </c>
      <c r="D72" s="180" t="s">
        <v>1973</v>
      </c>
      <c r="E72" s="180" t="s">
        <v>1943</v>
      </c>
      <c r="F72" s="181">
        <v>43647</v>
      </c>
      <c r="G72" s="181">
        <v>43737</v>
      </c>
      <c r="H72" s="182">
        <v>81705</v>
      </c>
      <c r="I72" s="183">
        <v>0.71</v>
      </c>
      <c r="J72" s="183">
        <f t="shared" si="2"/>
        <v>58.01</v>
      </c>
    </row>
    <row r="73" spans="2:10" x14ac:dyDescent="0.25">
      <c r="B73" s="179">
        <v>32</v>
      </c>
      <c r="C73" s="180">
        <v>27850269</v>
      </c>
      <c r="D73" s="180" t="s">
        <v>1974</v>
      </c>
      <c r="E73" s="180" t="s">
        <v>1955</v>
      </c>
      <c r="F73" s="181">
        <v>43647</v>
      </c>
      <c r="G73" s="181">
        <v>43737</v>
      </c>
      <c r="H73" s="182">
        <v>899601</v>
      </c>
      <c r="I73" s="183">
        <v>0.71</v>
      </c>
      <c r="J73" s="183">
        <f t="shared" si="2"/>
        <v>638.72</v>
      </c>
    </row>
    <row r="74" spans="2:10" x14ac:dyDescent="0.25">
      <c r="B74" s="179">
        <v>33</v>
      </c>
      <c r="C74" s="180">
        <v>27852724</v>
      </c>
      <c r="D74" s="180" t="s">
        <v>1975</v>
      </c>
      <c r="E74" s="180" t="s">
        <v>1941</v>
      </c>
      <c r="F74" s="181">
        <v>43374</v>
      </c>
      <c r="G74" s="181">
        <v>43737</v>
      </c>
      <c r="H74" s="182">
        <v>885895</v>
      </c>
      <c r="I74" s="183">
        <v>0.71</v>
      </c>
      <c r="J74" s="183">
        <f t="shared" si="2"/>
        <v>628.99</v>
      </c>
    </row>
    <row r="75" spans="2:10" x14ac:dyDescent="0.25">
      <c r="B75" s="179">
        <v>34</v>
      </c>
      <c r="C75" s="180">
        <v>27853489</v>
      </c>
      <c r="D75" s="180" t="s">
        <v>1976</v>
      </c>
      <c r="E75" s="180" t="s">
        <v>1941</v>
      </c>
      <c r="F75" s="181">
        <v>43403</v>
      </c>
      <c r="G75" s="181">
        <v>43461</v>
      </c>
      <c r="H75" s="182">
        <v>1148444</v>
      </c>
      <c r="I75" s="183">
        <v>0.71</v>
      </c>
      <c r="J75" s="183">
        <f t="shared" si="2"/>
        <v>815.4</v>
      </c>
    </row>
    <row r="76" spans="2:10" x14ac:dyDescent="0.25">
      <c r="B76" s="179">
        <v>35</v>
      </c>
      <c r="C76" s="180">
        <v>27858266</v>
      </c>
      <c r="D76" s="180" t="s">
        <v>1977</v>
      </c>
      <c r="E76" s="180" t="s">
        <v>1941</v>
      </c>
      <c r="F76" s="181">
        <v>43647</v>
      </c>
      <c r="G76" s="181">
        <v>43737</v>
      </c>
      <c r="H76" s="182">
        <v>66558</v>
      </c>
      <c r="I76" s="183">
        <v>0.71</v>
      </c>
      <c r="J76" s="183">
        <f t="shared" si="2"/>
        <v>47.26</v>
      </c>
    </row>
    <row r="77" spans="2:10" x14ac:dyDescent="0.25">
      <c r="B77" s="179">
        <v>36</v>
      </c>
      <c r="C77" s="180">
        <v>27858266</v>
      </c>
      <c r="D77" s="180" t="s">
        <v>1977</v>
      </c>
      <c r="E77" s="180" t="s">
        <v>1951</v>
      </c>
      <c r="F77" s="181">
        <v>43647</v>
      </c>
      <c r="G77" s="181">
        <v>43737</v>
      </c>
      <c r="H77" s="182">
        <v>66205</v>
      </c>
      <c r="I77" s="183">
        <v>0.71</v>
      </c>
      <c r="J77" s="183">
        <f t="shared" si="2"/>
        <v>47.01</v>
      </c>
    </row>
    <row r="78" spans="2:10" x14ac:dyDescent="0.25">
      <c r="B78" s="179">
        <v>37</v>
      </c>
      <c r="C78" s="180">
        <v>27858266</v>
      </c>
      <c r="D78" s="180" t="s">
        <v>1977</v>
      </c>
      <c r="E78" s="180" t="s">
        <v>1953</v>
      </c>
      <c r="F78" s="181">
        <v>43647</v>
      </c>
      <c r="G78" s="181">
        <v>43737</v>
      </c>
      <c r="H78" s="182">
        <v>26293</v>
      </c>
      <c r="I78" s="183">
        <v>0.71</v>
      </c>
      <c r="J78" s="183">
        <f t="shared" si="2"/>
        <v>18.670000000000002</v>
      </c>
    </row>
    <row r="79" spans="2:10" x14ac:dyDescent="0.25">
      <c r="B79" s="179">
        <v>38</v>
      </c>
      <c r="C79" s="180">
        <v>27858266</v>
      </c>
      <c r="D79" s="180" t="s">
        <v>1977</v>
      </c>
      <c r="E79" s="180" t="s">
        <v>1943</v>
      </c>
      <c r="F79" s="181">
        <v>43647</v>
      </c>
      <c r="G79" s="181">
        <v>43737</v>
      </c>
      <c r="H79" s="182">
        <v>228891</v>
      </c>
      <c r="I79" s="183">
        <v>0.71</v>
      </c>
      <c r="J79" s="183">
        <f t="shared" si="2"/>
        <v>162.51</v>
      </c>
    </row>
    <row r="80" spans="2:10" x14ac:dyDescent="0.25">
      <c r="B80" s="179">
        <v>39</v>
      </c>
      <c r="C80" s="180">
        <v>27858266</v>
      </c>
      <c r="D80" s="180" t="s">
        <v>1977</v>
      </c>
      <c r="E80" s="180" t="s">
        <v>1955</v>
      </c>
      <c r="F80" s="181">
        <v>43647</v>
      </c>
      <c r="G80" s="181">
        <v>43737</v>
      </c>
      <c r="H80" s="182">
        <v>299383</v>
      </c>
      <c r="I80" s="183">
        <v>0.71</v>
      </c>
      <c r="J80" s="183">
        <f t="shared" si="2"/>
        <v>212.56</v>
      </c>
    </row>
    <row r="81" spans="2:10" x14ac:dyDescent="0.25">
      <c r="B81" s="179">
        <v>40</v>
      </c>
      <c r="C81" s="180">
        <v>27858266</v>
      </c>
      <c r="D81" s="180" t="s">
        <v>1977</v>
      </c>
      <c r="E81" s="180" t="s">
        <v>1939</v>
      </c>
      <c r="F81" s="181">
        <v>43647</v>
      </c>
      <c r="G81" s="181">
        <v>43737</v>
      </c>
      <c r="H81" s="182">
        <v>56776</v>
      </c>
      <c r="I81" s="183">
        <v>0.71</v>
      </c>
      <c r="J81" s="183">
        <f t="shared" si="2"/>
        <v>40.31</v>
      </c>
    </row>
    <row r="82" spans="2:10" x14ac:dyDescent="0.25">
      <c r="B82" s="179">
        <v>41</v>
      </c>
      <c r="C82" s="180">
        <v>27858406</v>
      </c>
      <c r="D82" s="180" t="s">
        <v>1978</v>
      </c>
      <c r="E82" s="180" t="s">
        <v>1941</v>
      </c>
      <c r="F82" s="181">
        <v>43668</v>
      </c>
      <c r="G82" s="181">
        <v>43737</v>
      </c>
      <c r="H82" s="182">
        <v>151724</v>
      </c>
      <c r="I82" s="183">
        <v>0.71</v>
      </c>
      <c r="J82" s="183">
        <f t="shared" si="2"/>
        <v>107.72</v>
      </c>
    </row>
    <row r="83" spans="2:10" x14ac:dyDescent="0.25">
      <c r="B83" s="179">
        <v>42</v>
      </c>
      <c r="C83" s="180">
        <v>27859603</v>
      </c>
      <c r="D83" s="180" t="s">
        <v>1979</v>
      </c>
      <c r="E83" s="180" t="s">
        <v>1955</v>
      </c>
      <c r="F83" s="181">
        <v>43654</v>
      </c>
      <c r="G83" s="181">
        <v>43730</v>
      </c>
      <c r="H83" s="182">
        <v>826853</v>
      </c>
      <c r="I83" s="183">
        <v>0.71</v>
      </c>
      <c r="J83" s="183">
        <f t="shared" si="2"/>
        <v>587.07000000000005</v>
      </c>
    </row>
    <row r="84" spans="2:10" x14ac:dyDescent="0.25">
      <c r="B84" s="179">
        <v>43</v>
      </c>
      <c r="C84" s="180">
        <v>27861393</v>
      </c>
      <c r="D84" s="180" t="s">
        <v>1980</v>
      </c>
      <c r="E84" s="180" t="s">
        <v>1945</v>
      </c>
      <c r="F84" s="181">
        <v>43647</v>
      </c>
      <c r="G84" s="181">
        <v>43737</v>
      </c>
      <c r="H84" s="182">
        <v>293</v>
      </c>
      <c r="I84" s="183">
        <v>0.71</v>
      </c>
      <c r="J84" s="183">
        <f t="shared" si="2"/>
        <v>0.21</v>
      </c>
    </row>
    <row r="85" spans="2:10" x14ac:dyDescent="0.25">
      <c r="B85" s="179">
        <v>44</v>
      </c>
      <c r="C85" s="180">
        <v>27861393</v>
      </c>
      <c r="D85" s="180" t="s">
        <v>1980</v>
      </c>
      <c r="E85" s="180" t="s">
        <v>1947</v>
      </c>
      <c r="F85" s="181">
        <v>43647</v>
      </c>
      <c r="G85" s="181">
        <v>43737</v>
      </c>
      <c r="H85" s="182">
        <v>1308135</v>
      </c>
      <c r="I85" s="183">
        <v>0.71</v>
      </c>
      <c r="J85" s="183">
        <f t="shared" si="2"/>
        <v>928.78</v>
      </c>
    </row>
    <row r="86" spans="2:10" x14ac:dyDescent="0.25">
      <c r="B86" s="179">
        <v>45</v>
      </c>
      <c r="C86" s="180">
        <v>27861393</v>
      </c>
      <c r="D86" s="180" t="s">
        <v>1980</v>
      </c>
      <c r="E86" s="180" t="s">
        <v>1949</v>
      </c>
      <c r="F86" s="181">
        <v>43647</v>
      </c>
      <c r="G86" s="181">
        <v>43737</v>
      </c>
      <c r="H86" s="182">
        <v>4847</v>
      </c>
      <c r="I86" s="183">
        <v>0.71</v>
      </c>
      <c r="J86" s="183">
        <f t="shared" si="2"/>
        <v>3.44</v>
      </c>
    </row>
    <row r="87" spans="2:10" x14ac:dyDescent="0.25">
      <c r="B87" s="179">
        <v>46</v>
      </c>
      <c r="C87" s="180">
        <v>27889030</v>
      </c>
      <c r="D87" s="180" t="s">
        <v>1981</v>
      </c>
      <c r="E87" s="180" t="s">
        <v>1941</v>
      </c>
      <c r="F87" s="181">
        <v>43647</v>
      </c>
      <c r="G87" s="181">
        <v>43738</v>
      </c>
      <c r="H87" s="182">
        <v>271823</v>
      </c>
      <c r="I87" s="183">
        <v>0.71</v>
      </c>
      <c r="J87" s="183">
        <f t="shared" si="2"/>
        <v>192.99</v>
      </c>
    </row>
    <row r="88" spans="2:10" x14ac:dyDescent="0.25">
      <c r="B88" s="179">
        <v>47</v>
      </c>
      <c r="C88" s="180">
        <v>27889030</v>
      </c>
      <c r="D88" s="180" t="s">
        <v>1981</v>
      </c>
      <c r="E88" s="180" t="s">
        <v>1945</v>
      </c>
      <c r="F88" s="181">
        <v>43647</v>
      </c>
      <c r="G88" s="181">
        <v>43738</v>
      </c>
      <c r="H88" s="182">
        <v>267</v>
      </c>
      <c r="I88" s="183">
        <v>0.71</v>
      </c>
      <c r="J88" s="183">
        <f t="shared" si="2"/>
        <v>0.19</v>
      </c>
    </row>
    <row r="89" spans="2:10" x14ac:dyDescent="0.25">
      <c r="B89" s="179">
        <v>48</v>
      </c>
      <c r="C89" s="180">
        <v>27889030</v>
      </c>
      <c r="D89" s="180" t="s">
        <v>1981</v>
      </c>
      <c r="E89" s="180" t="s">
        <v>1947</v>
      </c>
      <c r="F89" s="181">
        <v>43647</v>
      </c>
      <c r="G89" s="181">
        <v>43738</v>
      </c>
      <c r="H89" s="182">
        <v>1808164</v>
      </c>
      <c r="I89" s="183">
        <v>0.71</v>
      </c>
      <c r="J89" s="183">
        <f t="shared" si="2"/>
        <v>1283.8</v>
      </c>
    </row>
    <row r="90" spans="2:10" x14ac:dyDescent="0.25">
      <c r="B90" s="179">
        <v>49</v>
      </c>
      <c r="C90" s="180">
        <v>27889030</v>
      </c>
      <c r="D90" s="180" t="s">
        <v>1981</v>
      </c>
      <c r="E90" s="180" t="s">
        <v>1949</v>
      </c>
      <c r="F90" s="181">
        <v>43647</v>
      </c>
      <c r="G90" s="181">
        <v>43738</v>
      </c>
      <c r="H90" s="182">
        <v>6237</v>
      </c>
      <c r="I90" s="183">
        <v>0.71</v>
      </c>
      <c r="J90" s="183">
        <f t="shared" si="2"/>
        <v>4.43</v>
      </c>
    </row>
    <row r="91" spans="2:10" x14ac:dyDescent="0.25">
      <c r="B91" s="179">
        <v>50</v>
      </c>
      <c r="C91" s="180">
        <v>27889030</v>
      </c>
      <c r="D91" s="180" t="s">
        <v>1981</v>
      </c>
      <c r="E91" s="180" t="s">
        <v>1943</v>
      </c>
      <c r="F91" s="181">
        <v>43647</v>
      </c>
      <c r="G91" s="181">
        <v>43738</v>
      </c>
      <c r="H91" s="182">
        <v>613386</v>
      </c>
      <c r="I91" s="183">
        <v>0.71</v>
      </c>
      <c r="J91" s="183">
        <f t="shared" si="2"/>
        <v>435.5</v>
      </c>
    </row>
    <row r="92" spans="2:10" x14ac:dyDescent="0.25">
      <c r="B92" s="179">
        <v>51</v>
      </c>
      <c r="C92" s="180">
        <v>27889030</v>
      </c>
      <c r="D92" s="180" t="s">
        <v>1981</v>
      </c>
      <c r="E92" s="180" t="s">
        <v>1955</v>
      </c>
      <c r="F92" s="181">
        <v>43647</v>
      </c>
      <c r="G92" s="181">
        <v>43738</v>
      </c>
      <c r="H92" s="182">
        <v>888704</v>
      </c>
      <c r="I92" s="183">
        <v>0.71</v>
      </c>
      <c r="J92" s="183">
        <f t="shared" si="2"/>
        <v>630.98</v>
      </c>
    </row>
    <row r="93" spans="2:10" x14ac:dyDescent="0.25">
      <c r="B93" s="179">
        <v>52</v>
      </c>
      <c r="C93" s="180">
        <v>27889030</v>
      </c>
      <c r="D93" s="180" t="s">
        <v>1981</v>
      </c>
      <c r="E93" s="180" t="s">
        <v>1939</v>
      </c>
      <c r="F93" s="181">
        <v>43647</v>
      </c>
      <c r="G93" s="181">
        <v>43738</v>
      </c>
      <c r="H93" s="182">
        <v>87562</v>
      </c>
      <c r="I93" s="183">
        <v>0.71</v>
      </c>
      <c r="J93" s="183">
        <f t="shared" si="2"/>
        <v>62.17</v>
      </c>
    </row>
    <row r="94" spans="2:10" x14ac:dyDescent="0.25">
      <c r="B94" s="179">
        <v>53</v>
      </c>
      <c r="C94" s="180">
        <v>27889061</v>
      </c>
      <c r="D94" s="180" t="s">
        <v>1982</v>
      </c>
      <c r="E94" s="180" t="s">
        <v>1941</v>
      </c>
      <c r="F94" s="181">
        <v>43388</v>
      </c>
      <c r="G94" s="181">
        <v>43737</v>
      </c>
      <c r="H94" s="182">
        <v>953262</v>
      </c>
      <c r="I94" s="183">
        <v>0.71</v>
      </c>
      <c r="J94" s="183">
        <f t="shared" si="2"/>
        <v>676.82</v>
      </c>
    </row>
    <row r="95" spans="2:10" x14ac:dyDescent="0.25">
      <c r="B95" s="179">
        <v>54</v>
      </c>
      <c r="C95" s="180">
        <v>27889061</v>
      </c>
      <c r="D95" s="180" t="s">
        <v>1982</v>
      </c>
      <c r="E95" s="180" t="s">
        <v>1943</v>
      </c>
      <c r="F95" s="181">
        <v>43388</v>
      </c>
      <c r="G95" s="181">
        <v>43737</v>
      </c>
      <c r="H95" s="182">
        <v>2278170</v>
      </c>
      <c r="I95" s="183">
        <v>0.71</v>
      </c>
      <c r="J95" s="183">
        <f t="shared" si="2"/>
        <v>1617.5</v>
      </c>
    </row>
    <row r="96" spans="2:10" x14ac:dyDescent="0.25">
      <c r="B96" s="179">
        <v>55</v>
      </c>
      <c r="C96" s="180">
        <v>27889061</v>
      </c>
      <c r="D96" s="180" t="s">
        <v>1982</v>
      </c>
      <c r="E96" s="180" t="s">
        <v>1955</v>
      </c>
      <c r="F96" s="181">
        <v>43388</v>
      </c>
      <c r="G96" s="181">
        <v>43737</v>
      </c>
      <c r="H96" s="182">
        <v>2861416</v>
      </c>
      <c r="I96" s="183">
        <v>0.71</v>
      </c>
      <c r="J96" s="183">
        <f t="shared" si="2"/>
        <v>2031.61</v>
      </c>
    </row>
    <row r="97" spans="2:10" x14ac:dyDescent="0.25">
      <c r="B97" s="179">
        <v>56</v>
      </c>
      <c r="C97" s="180">
        <v>27889061</v>
      </c>
      <c r="D97" s="180" t="s">
        <v>1982</v>
      </c>
      <c r="E97" s="180" t="s">
        <v>1939</v>
      </c>
      <c r="F97" s="181">
        <v>43388</v>
      </c>
      <c r="G97" s="181">
        <v>43737</v>
      </c>
      <c r="H97" s="182">
        <v>332334</v>
      </c>
      <c r="I97" s="183">
        <v>0.71</v>
      </c>
      <c r="J97" s="183">
        <f t="shared" si="2"/>
        <v>235.96</v>
      </c>
    </row>
    <row r="98" spans="2:10" x14ac:dyDescent="0.25">
      <c r="B98" s="179">
        <v>57</v>
      </c>
      <c r="C98" s="180">
        <v>27889118</v>
      </c>
      <c r="D98" s="180" t="s">
        <v>1983</v>
      </c>
      <c r="E98" s="180" t="s">
        <v>1941</v>
      </c>
      <c r="F98" s="181">
        <v>43647</v>
      </c>
      <c r="G98" s="181">
        <v>43737</v>
      </c>
      <c r="H98" s="182">
        <v>557579</v>
      </c>
      <c r="I98" s="183">
        <v>0.71</v>
      </c>
      <c r="J98" s="183">
        <f t="shared" si="2"/>
        <v>395.88</v>
      </c>
    </row>
    <row r="99" spans="2:10" x14ac:dyDescent="0.25">
      <c r="B99" s="179">
        <v>58</v>
      </c>
      <c r="C99" s="180">
        <v>27889215</v>
      </c>
      <c r="D99" s="180" t="s">
        <v>1984</v>
      </c>
      <c r="E99" s="180" t="s">
        <v>1955</v>
      </c>
      <c r="F99" s="181">
        <v>43647</v>
      </c>
      <c r="G99" s="181">
        <v>43737</v>
      </c>
      <c r="H99" s="182">
        <v>526862</v>
      </c>
      <c r="I99" s="183">
        <v>0.71</v>
      </c>
      <c r="J99" s="183">
        <f t="shared" si="2"/>
        <v>374.07</v>
      </c>
    </row>
    <row r="100" spans="2:10" x14ac:dyDescent="0.25">
      <c r="B100" s="179">
        <v>59</v>
      </c>
      <c r="C100" s="180">
        <v>27889266</v>
      </c>
      <c r="D100" s="180" t="s">
        <v>1985</v>
      </c>
      <c r="E100" s="180" t="s">
        <v>1943</v>
      </c>
      <c r="F100" s="181">
        <v>43647</v>
      </c>
      <c r="G100" s="181">
        <v>43737</v>
      </c>
      <c r="H100" s="182">
        <v>711283</v>
      </c>
      <c r="I100" s="183">
        <v>0.71</v>
      </c>
      <c r="J100" s="183">
        <f t="shared" si="2"/>
        <v>505.01</v>
      </c>
    </row>
    <row r="101" spans="2:10" x14ac:dyDescent="0.25">
      <c r="B101" s="179">
        <v>60</v>
      </c>
      <c r="C101" s="180">
        <v>27896442</v>
      </c>
      <c r="D101" s="180" t="s">
        <v>1986</v>
      </c>
      <c r="E101" s="180" t="s">
        <v>1941</v>
      </c>
      <c r="F101" s="181">
        <v>43661</v>
      </c>
      <c r="G101" s="181">
        <v>43737</v>
      </c>
      <c r="H101" s="182">
        <v>789924</v>
      </c>
      <c r="I101" s="183">
        <v>0.71</v>
      </c>
      <c r="J101" s="183">
        <f t="shared" si="2"/>
        <v>560.85</v>
      </c>
    </row>
    <row r="102" spans="2:10" x14ac:dyDescent="0.25">
      <c r="B102" s="179">
        <v>61</v>
      </c>
      <c r="C102" s="180">
        <v>27897433</v>
      </c>
      <c r="D102" s="180" t="s">
        <v>1987</v>
      </c>
      <c r="E102" s="180" t="s">
        <v>1943</v>
      </c>
      <c r="F102" s="181">
        <v>43647</v>
      </c>
      <c r="G102" s="181">
        <v>43737</v>
      </c>
      <c r="H102" s="182">
        <v>666586</v>
      </c>
      <c r="I102" s="183">
        <v>0.71</v>
      </c>
      <c r="J102" s="183">
        <f t="shared" si="2"/>
        <v>473.28</v>
      </c>
    </row>
    <row r="103" spans="2:10" x14ac:dyDescent="0.25">
      <c r="B103" s="179">
        <v>62</v>
      </c>
      <c r="C103" s="180">
        <v>27898885</v>
      </c>
      <c r="D103" s="180" t="s">
        <v>1988</v>
      </c>
      <c r="E103" s="180" t="s">
        <v>1943</v>
      </c>
      <c r="F103" s="181">
        <v>43651</v>
      </c>
      <c r="G103" s="181">
        <v>43737</v>
      </c>
      <c r="H103" s="182">
        <v>1642801</v>
      </c>
      <c r="I103" s="183">
        <v>0.71</v>
      </c>
      <c r="J103" s="183">
        <f t="shared" si="2"/>
        <v>1166.3900000000001</v>
      </c>
    </row>
    <row r="104" spans="2:10" x14ac:dyDescent="0.25">
      <c r="B104" s="179">
        <v>63</v>
      </c>
      <c r="C104" s="180">
        <v>27898937</v>
      </c>
      <c r="D104" s="180" t="s">
        <v>1989</v>
      </c>
      <c r="E104" s="180" t="s">
        <v>1943</v>
      </c>
      <c r="F104" s="181">
        <v>43563</v>
      </c>
      <c r="G104" s="181">
        <v>43737</v>
      </c>
      <c r="H104" s="182">
        <v>746426</v>
      </c>
      <c r="I104" s="183">
        <v>0.71</v>
      </c>
      <c r="J104" s="183">
        <f t="shared" si="2"/>
        <v>529.96</v>
      </c>
    </row>
    <row r="105" spans="2:10" x14ac:dyDescent="0.25">
      <c r="B105" s="179">
        <v>64</v>
      </c>
      <c r="C105" s="180">
        <v>27898993</v>
      </c>
      <c r="D105" s="180" t="s">
        <v>1990</v>
      </c>
      <c r="E105" s="180" t="s">
        <v>1955</v>
      </c>
      <c r="F105" s="181">
        <v>43557</v>
      </c>
      <c r="G105" s="181">
        <v>43737</v>
      </c>
      <c r="H105" s="182">
        <v>348382</v>
      </c>
      <c r="I105" s="183">
        <v>0.71</v>
      </c>
      <c r="J105" s="183">
        <f t="shared" si="2"/>
        <v>247.35</v>
      </c>
    </row>
    <row r="106" spans="2:10" x14ac:dyDescent="0.25">
      <c r="B106" s="179">
        <v>65</v>
      </c>
      <c r="C106" s="180">
        <v>27900233</v>
      </c>
      <c r="D106" s="180" t="s">
        <v>1991</v>
      </c>
      <c r="E106" s="180" t="s">
        <v>1955</v>
      </c>
      <c r="F106" s="181">
        <v>43651</v>
      </c>
      <c r="G106" s="181">
        <v>43737</v>
      </c>
      <c r="H106" s="182">
        <v>1642802</v>
      </c>
      <c r="I106" s="183">
        <v>0.71</v>
      </c>
      <c r="J106" s="183">
        <f t="shared" ref="J106:J169" si="3">ROUND(H106*(I106/1000),2)</f>
        <v>1166.3900000000001</v>
      </c>
    </row>
    <row r="107" spans="2:10" x14ac:dyDescent="0.25">
      <c r="B107" s="179">
        <v>66</v>
      </c>
      <c r="C107" s="180">
        <v>27903831</v>
      </c>
      <c r="D107" s="180" t="s">
        <v>1992</v>
      </c>
      <c r="E107" s="180" t="s">
        <v>1939</v>
      </c>
      <c r="F107" s="181">
        <v>43556</v>
      </c>
      <c r="G107" s="181">
        <v>43730</v>
      </c>
      <c r="H107" s="182">
        <v>149974</v>
      </c>
      <c r="I107" s="183">
        <v>0.71</v>
      </c>
      <c r="J107" s="183">
        <f t="shared" si="3"/>
        <v>106.48</v>
      </c>
    </row>
    <row r="108" spans="2:10" x14ac:dyDescent="0.25">
      <c r="B108" s="179">
        <v>67</v>
      </c>
      <c r="C108" s="180">
        <v>27905028</v>
      </c>
      <c r="D108" s="180" t="s">
        <v>1993</v>
      </c>
      <c r="E108" s="180" t="s">
        <v>1955</v>
      </c>
      <c r="F108" s="181">
        <v>43647</v>
      </c>
      <c r="G108" s="181">
        <v>43717</v>
      </c>
      <c r="H108" s="182">
        <v>1594960</v>
      </c>
      <c r="I108" s="183">
        <v>0.71</v>
      </c>
      <c r="J108" s="183">
        <f t="shared" si="3"/>
        <v>1132.42</v>
      </c>
    </row>
    <row r="109" spans="2:10" x14ac:dyDescent="0.25">
      <c r="B109" s="179">
        <v>68</v>
      </c>
      <c r="C109" s="180">
        <v>27905627</v>
      </c>
      <c r="D109" s="180" t="s">
        <v>1994</v>
      </c>
      <c r="E109" s="180" t="s">
        <v>1941</v>
      </c>
      <c r="F109" s="181">
        <v>43654</v>
      </c>
      <c r="G109" s="181">
        <v>43730</v>
      </c>
      <c r="H109" s="182">
        <v>109494</v>
      </c>
      <c r="I109" s="183">
        <v>0.71</v>
      </c>
      <c r="J109" s="183">
        <f t="shared" si="3"/>
        <v>77.739999999999995</v>
      </c>
    </row>
    <row r="110" spans="2:10" x14ac:dyDescent="0.25">
      <c r="B110" s="179">
        <v>69</v>
      </c>
      <c r="C110" s="180">
        <v>27907739</v>
      </c>
      <c r="D110" s="180" t="s">
        <v>1995</v>
      </c>
      <c r="E110" s="180" t="s">
        <v>1943</v>
      </c>
      <c r="F110" s="181">
        <v>43661</v>
      </c>
      <c r="G110" s="181">
        <v>43723</v>
      </c>
      <c r="H110" s="182">
        <v>151137</v>
      </c>
      <c r="I110" s="183">
        <v>0.71</v>
      </c>
      <c r="J110" s="183">
        <f t="shared" si="3"/>
        <v>107.31</v>
      </c>
    </row>
    <row r="111" spans="2:10" x14ac:dyDescent="0.25">
      <c r="B111" s="179">
        <v>70</v>
      </c>
      <c r="C111" s="180">
        <v>27908271</v>
      </c>
      <c r="D111" s="180" t="s">
        <v>1996</v>
      </c>
      <c r="E111" s="180" t="s">
        <v>1941</v>
      </c>
      <c r="F111" s="181">
        <v>43647</v>
      </c>
      <c r="G111" s="181">
        <v>43737</v>
      </c>
      <c r="H111" s="182">
        <v>1423860</v>
      </c>
      <c r="I111" s="183">
        <v>0.71</v>
      </c>
      <c r="J111" s="183">
        <f t="shared" si="3"/>
        <v>1010.94</v>
      </c>
    </row>
    <row r="112" spans="2:10" x14ac:dyDescent="0.25">
      <c r="B112" s="179">
        <v>71</v>
      </c>
      <c r="C112" s="180">
        <v>27911838</v>
      </c>
      <c r="D112" s="180" t="s">
        <v>1997</v>
      </c>
      <c r="E112" s="180" t="s">
        <v>1955</v>
      </c>
      <c r="F112" s="181">
        <v>43647</v>
      </c>
      <c r="G112" s="181">
        <v>43737</v>
      </c>
      <c r="H112" s="182">
        <v>1548682</v>
      </c>
      <c r="I112" s="183">
        <v>0.71</v>
      </c>
      <c r="J112" s="183">
        <f t="shared" si="3"/>
        <v>1099.56</v>
      </c>
    </row>
    <row r="113" spans="2:10" x14ac:dyDescent="0.25">
      <c r="B113" s="179">
        <v>72</v>
      </c>
      <c r="C113" s="180">
        <v>27912126</v>
      </c>
      <c r="D113" s="180" t="s">
        <v>1998</v>
      </c>
      <c r="E113" s="180" t="s">
        <v>1943</v>
      </c>
      <c r="F113" s="181">
        <v>43647</v>
      </c>
      <c r="G113" s="181">
        <v>43737</v>
      </c>
      <c r="H113" s="182">
        <v>3914876</v>
      </c>
      <c r="I113" s="183">
        <v>0.71</v>
      </c>
      <c r="J113" s="183">
        <f t="shared" si="3"/>
        <v>2779.56</v>
      </c>
    </row>
    <row r="114" spans="2:10" x14ac:dyDescent="0.25">
      <c r="B114" s="179">
        <v>73</v>
      </c>
      <c r="C114" s="180">
        <v>27928763</v>
      </c>
      <c r="D114" s="180" t="s">
        <v>1999</v>
      </c>
      <c r="E114" s="180" t="s">
        <v>1941</v>
      </c>
      <c r="F114" s="181">
        <v>43651</v>
      </c>
      <c r="G114" s="181">
        <v>43737</v>
      </c>
      <c r="H114" s="182">
        <v>1317173</v>
      </c>
      <c r="I114" s="183">
        <v>0.71</v>
      </c>
      <c r="J114" s="183">
        <f t="shared" si="3"/>
        <v>935.19</v>
      </c>
    </row>
    <row r="115" spans="2:10" x14ac:dyDescent="0.25">
      <c r="B115" s="179">
        <v>74</v>
      </c>
      <c r="C115" s="180">
        <v>27965382</v>
      </c>
      <c r="D115" s="180" t="s">
        <v>2000</v>
      </c>
      <c r="E115" s="180" t="s">
        <v>1943</v>
      </c>
      <c r="F115" s="181">
        <v>43661</v>
      </c>
      <c r="G115" s="181">
        <v>43737</v>
      </c>
      <c r="H115" s="182">
        <v>398748</v>
      </c>
      <c r="I115" s="183">
        <v>0.71</v>
      </c>
      <c r="J115" s="183">
        <f t="shared" si="3"/>
        <v>283.11</v>
      </c>
    </row>
    <row r="116" spans="2:10" x14ac:dyDescent="0.25">
      <c r="B116" s="179">
        <v>75</v>
      </c>
      <c r="C116" s="180">
        <v>27966114</v>
      </c>
      <c r="D116" s="180" t="s">
        <v>2001</v>
      </c>
      <c r="E116" s="180" t="s">
        <v>1941</v>
      </c>
      <c r="F116" s="181">
        <v>43648</v>
      </c>
      <c r="G116" s="181">
        <v>43737</v>
      </c>
      <c r="H116" s="182">
        <v>1439911</v>
      </c>
      <c r="I116" s="183">
        <v>0.71</v>
      </c>
      <c r="J116" s="183">
        <f t="shared" si="3"/>
        <v>1022.34</v>
      </c>
    </row>
    <row r="117" spans="2:10" x14ac:dyDescent="0.25">
      <c r="B117" s="179">
        <v>76</v>
      </c>
      <c r="C117" s="180">
        <v>27966114</v>
      </c>
      <c r="D117" s="180" t="s">
        <v>2001</v>
      </c>
      <c r="E117" s="180" t="s">
        <v>1943</v>
      </c>
      <c r="F117" s="181">
        <v>43648</v>
      </c>
      <c r="G117" s="181">
        <v>43737</v>
      </c>
      <c r="H117" s="182">
        <v>2290929</v>
      </c>
      <c r="I117" s="183">
        <v>0.71</v>
      </c>
      <c r="J117" s="183">
        <f t="shared" si="3"/>
        <v>1626.56</v>
      </c>
    </row>
    <row r="118" spans="2:10" x14ac:dyDescent="0.25">
      <c r="B118" s="179">
        <v>77</v>
      </c>
      <c r="C118" s="180">
        <v>27966114</v>
      </c>
      <c r="D118" s="180" t="s">
        <v>2001</v>
      </c>
      <c r="E118" s="180" t="s">
        <v>1955</v>
      </c>
      <c r="F118" s="181">
        <v>43648</v>
      </c>
      <c r="G118" s="181">
        <v>43737</v>
      </c>
      <c r="H118" s="182">
        <v>3609994</v>
      </c>
      <c r="I118" s="183">
        <v>0.71</v>
      </c>
      <c r="J118" s="183">
        <f t="shared" si="3"/>
        <v>2563.1</v>
      </c>
    </row>
    <row r="119" spans="2:10" x14ac:dyDescent="0.25">
      <c r="B119" s="179">
        <v>78</v>
      </c>
      <c r="C119" s="180">
        <v>27966114</v>
      </c>
      <c r="D119" s="180" t="s">
        <v>2001</v>
      </c>
      <c r="E119" s="180" t="s">
        <v>1939</v>
      </c>
      <c r="F119" s="181">
        <v>43648</v>
      </c>
      <c r="G119" s="181">
        <v>43737</v>
      </c>
      <c r="H119" s="182">
        <v>399767</v>
      </c>
      <c r="I119" s="183">
        <v>0.71</v>
      </c>
      <c r="J119" s="183">
        <f t="shared" si="3"/>
        <v>283.83</v>
      </c>
    </row>
    <row r="120" spans="2:10" x14ac:dyDescent="0.25">
      <c r="B120" s="179">
        <v>79</v>
      </c>
      <c r="C120" s="180">
        <v>27970428</v>
      </c>
      <c r="D120" s="180" t="s">
        <v>2002</v>
      </c>
      <c r="E120" s="180" t="s">
        <v>1943</v>
      </c>
      <c r="F120" s="181">
        <v>43647</v>
      </c>
      <c r="G120" s="181">
        <v>43737</v>
      </c>
      <c r="H120" s="182">
        <v>529</v>
      </c>
      <c r="I120" s="183">
        <v>0.71</v>
      </c>
      <c r="J120" s="183">
        <f t="shared" si="3"/>
        <v>0.38</v>
      </c>
    </row>
    <row r="121" spans="2:10" x14ac:dyDescent="0.25">
      <c r="B121" s="179">
        <v>80</v>
      </c>
      <c r="C121" s="180">
        <v>27970428</v>
      </c>
      <c r="D121" s="180" t="s">
        <v>2002</v>
      </c>
      <c r="E121" s="180" t="s">
        <v>1955</v>
      </c>
      <c r="F121" s="181">
        <v>43647</v>
      </c>
      <c r="G121" s="181">
        <v>43737</v>
      </c>
      <c r="H121" s="182">
        <v>478927</v>
      </c>
      <c r="I121" s="183">
        <v>0.71</v>
      </c>
      <c r="J121" s="183">
        <f t="shared" si="3"/>
        <v>340.04</v>
      </c>
    </row>
    <row r="122" spans="2:10" x14ac:dyDescent="0.25">
      <c r="B122" s="179">
        <v>81</v>
      </c>
      <c r="C122" s="180">
        <v>27971398</v>
      </c>
      <c r="D122" s="180" t="s">
        <v>2003</v>
      </c>
      <c r="E122" s="180" t="s">
        <v>1939</v>
      </c>
      <c r="F122" s="181">
        <v>43647</v>
      </c>
      <c r="G122" s="181">
        <v>43730</v>
      </c>
      <c r="H122" s="182">
        <v>123812</v>
      </c>
      <c r="I122" s="183">
        <v>0.71</v>
      </c>
      <c r="J122" s="183">
        <f t="shared" si="3"/>
        <v>87.91</v>
      </c>
    </row>
    <row r="123" spans="2:10" x14ac:dyDescent="0.25">
      <c r="B123" s="179">
        <v>82</v>
      </c>
      <c r="C123" s="180">
        <v>27990156</v>
      </c>
      <c r="D123" s="180" t="s">
        <v>2004</v>
      </c>
      <c r="E123" s="180" t="s">
        <v>1943</v>
      </c>
      <c r="F123" s="181">
        <v>43661</v>
      </c>
      <c r="G123" s="181">
        <v>43730</v>
      </c>
      <c r="H123" s="182">
        <v>392145</v>
      </c>
      <c r="I123" s="183">
        <v>0.71</v>
      </c>
      <c r="J123" s="183">
        <f t="shared" si="3"/>
        <v>278.42</v>
      </c>
    </row>
    <row r="124" spans="2:10" x14ac:dyDescent="0.25">
      <c r="B124" s="179">
        <v>83</v>
      </c>
      <c r="C124" s="180">
        <v>27990199</v>
      </c>
      <c r="D124" s="180" t="s">
        <v>2005</v>
      </c>
      <c r="E124" s="180" t="s">
        <v>1955</v>
      </c>
      <c r="F124" s="181">
        <v>43661</v>
      </c>
      <c r="G124" s="181">
        <v>43730</v>
      </c>
      <c r="H124" s="182">
        <v>460894</v>
      </c>
      <c r="I124" s="183">
        <v>0.71</v>
      </c>
      <c r="J124" s="183">
        <f t="shared" si="3"/>
        <v>327.23</v>
      </c>
    </row>
    <row r="125" spans="2:10" x14ac:dyDescent="0.25">
      <c r="B125" s="179">
        <v>84</v>
      </c>
      <c r="C125" s="180">
        <v>28008198</v>
      </c>
      <c r="D125" s="180" t="s">
        <v>2006</v>
      </c>
      <c r="E125" s="180" t="s">
        <v>1941</v>
      </c>
      <c r="F125" s="181">
        <v>43556</v>
      </c>
      <c r="G125" s="181">
        <v>43737</v>
      </c>
      <c r="H125" s="182">
        <v>644736</v>
      </c>
      <c r="I125" s="183">
        <v>0.71</v>
      </c>
      <c r="J125" s="183">
        <f t="shared" si="3"/>
        <v>457.76</v>
      </c>
    </row>
    <row r="126" spans="2:10" x14ac:dyDescent="0.25">
      <c r="B126" s="179">
        <v>85</v>
      </c>
      <c r="C126" s="180">
        <v>28008198</v>
      </c>
      <c r="D126" s="180" t="s">
        <v>2006</v>
      </c>
      <c r="E126" s="180" t="s">
        <v>1943</v>
      </c>
      <c r="F126" s="181">
        <v>43556</v>
      </c>
      <c r="G126" s="181">
        <v>43737</v>
      </c>
      <c r="H126" s="182">
        <v>1127790</v>
      </c>
      <c r="I126" s="183">
        <v>0.71</v>
      </c>
      <c r="J126" s="183">
        <f t="shared" si="3"/>
        <v>800.73</v>
      </c>
    </row>
    <row r="127" spans="2:10" x14ac:dyDescent="0.25">
      <c r="B127" s="179">
        <v>86</v>
      </c>
      <c r="C127" s="180">
        <v>28008198</v>
      </c>
      <c r="D127" s="180" t="s">
        <v>2006</v>
      </c>
      <c r="E127" s="180" t="s">
        <v>1955</v>
      </c>
      <c r="F127" s="181">
        <v>43556</v>
      </c>
      <c r="G127" s="181">
        <v>43737</v>
      </c>
      <c r="H127" s="182">
        <v>1408007</v>
      </c>
      <c r="I127" s="183">
        <v>0.71</v>
      </c>
      <c r="J127" s="183">
        <f t="shared" si="3"/>
        <v>999.68</v>
      </c>
    </row>
    <row r="128" spans="2:10" x14ac:dyDescent="0.25">
      <c r="B128" s="179">
        <v>87</v>
      </c>
      <c r="C128" s="180">
        <v>28008198</v>
      </c>
      <c r="D128" s="180" t="s">
        <v>2006</v>
      </c>
      <c r="E128" s="180" t="s">
        <v>1939</v>
      </c>
      <c r="F128" s="181">
        <v>43556</v>
      </c>
      <c r="G128" s="181">
        <v>43737</v>
      </c>
      <c r="H128" s="182">
        <v>279339</v>
      </c>
      <c r="I128" s="183">
        <v>0.71</v>
      </c>
      <c r="J128" s="183">
        <f t="shared" si="3"/>
        <v>198.33</v>
      </c>
    </row>
    <row r="129" spans="2:10" x14ac:dyDescent="0.25">
      <c r="B129" s="179">
        <v>88</v>
      </c>
      <c r="C129" s="180">
        <v>28032315</v>
      </c>
      <c r="D129" s="180" t="s">
        <v>2007</v>
      </c>
      <c r="E129" s="180" t="s">
        <v>1955</v>
      </c>
      <c r="F129" s="181">
        <v>43389</v>
      </c>
      <c r="G129" s="181">
        <v>43737</v>
      </c>
      <c r="H129" s="182">
        <v>360894</v>
      </c>
      <c r="I129" s="183">
        <v>0.71</v>
      </c>
      <c r="J129" s="183">
        <f t="shared" si="3"/>
        <v>256.23</v>
      </c>
    </row>
    <row r="130" spans="2:10" x14ac:dyDescent="0.25">
      <c r="B130" s="179">
        <v>89</v>
      </c>
      <c r="C130" s="180">
        <v>28032395</v>
      </c>
      <c r="D130" s="180" t="s">
        <v>2008</v>
      </c>
      <c r="E130" s="180" t="s">
        <v>1955</v>
      </c>
      <c r="F130" s="181">
        <v>43647</v>
      </c>
      <c r="G130" s="181">
        <v>43709</v>
      </c>
      <c r="H130" s="182">
        <v>607516</v>
      </c>
      <c r="I130" s="183">
        <v>0.71</v>
      </c>
      <c r="J130" s="183">
        <f t="shared" si="3"/>
        <v>431.34</v>
      </c>
    </row>
    <row r="131" spans="2:10" x14ac:dyDescent="0.25">
      <c r="B131" s="179">
        <v>90</v>
      </c>
      <c r="C131" s="180">
        <v>28045808</v>
      </c>
      <c r="D131" s="180" t="s">
        <v>2009</v>
      </c>
      <c r="E131" s="180" t="s">
        <v>1943</v>
      </c>
      <c r="F131" s="181">
        <v>43668</v>
      </c>
      <c r="G131" s="181">
        <v>43730</v>
      </c>
      <c r="H131" s="182">
        <v>718531</v>
      </c>
      <c r="I131" s="183">
        <v>0.71</v>
      </c>
      <c r="J131" s="183">
        <f t="shared" si="3"/>
        <v>510.16</v>
      </c>
    </row>
    <row r="132" spans="2:10" x14ac:dyDescent="0.25">
      <c r="B132" s="179">
        <v>91</v>
      </c>
      <c r="C132" s="180">
        <v>28045843</v>
      </c>
      <c r="D132" s="180" t="s">
        <v>2010</v>
      </c>
      <c r="E132" s="180" t="s">
        <v>1955</v>
      </c>
      <c r="F132" s="181">
        <v>43668</v>
      </c>
      <c r="G132" s="181">
        <v>43730</v>
      </c>
      <c r="H132" s="182">
        <v>324415</v>
      </c>
      <c r="I132" s="183">
        <v>0.71</v>
      </c>
      <c r="J132" s="183">
        <f t="shared" si="3"/>
        <v>230.33</v>
      </c>
    </row>
    <row r="133" spans="2:10" x14ac:dyDescent="0.25">
      <c r="B133" s="179">
        <v>92</v>
      </c>
      <c r="C133" s="180">
        <v>28049603</v>
      </c>
      <c r="D133" s="180" t="s">
        <v>2011</v>
      </c>
      <c r="E133" s="180" t="s">
        <v>1939</v>
      </c>
      <c r="F133" s="181">
        <v>43647</v>
      </c>
      <c r="G133" s="181">
        <v>43737</v>
      </c>
      <c r="H133" s="182">
        <v>118720</v>
      </c>
      <c r="I133" s="183">
        <v>0.71</v>
      </c>
      <c r="J133" s="183">
        <f t="shared" si="3"/>
        <v>84.29</v>
      </c>
    </row>
    <row r="134" spans="2:10" x14ac:dyDescent="0.25">
      <c r="B134" s="179">
        <v>93</v>
      </c>
      <c r="C134" s="180">
        <v>28051214</v>
      </c>
      <c r="D134" s="180" t="s">
        <v>2012</v>
      </c>
      <c r="E134" s="180" t="s">
        <v>1955</v>
      </c>
      <c r="F134" s="181">
        <v>43661</v>
      </c>
      <c r="G134" s="181">
        <v>43737</v>
      </c>
      <c r="H134" s="182">
        <v>325838</v>
      </c>
      <c r="I134" s="183">
        <v>0.71</v>
      </c>
      <c r="J134" s="183">
        <f t="shared" si="3"/>
        <v>231.34</v>
      </c>
    </row>
    <row r="135" spans="2:10" x14ac:dyDescent="0.25">
      <c r="B135" s="179">
        <v>94</v>
      </c>
      <c r="C135" s="180">
        <v>28051770</v>
      </c>
      <c r="D135" s="180" t="s">
        <v>2013</v>
      </c>
      <c r="E135" s="180" t="s">
        <v>1943</v>
      </c>
      <c r="F135" s="181">
        <v>43647</v>
      </c>
      <c r="G135" s="181">
        <v>43737</v>
      </c>
      <c r="H135" s="182">
        <v>425007</v>
      </c>
      <c r="I135" s="183">
        <v>0.71</v>
      </c>
      <c r="J135" s="183">
        <f t="shared" si="3"/>
        <v>301.75</v>
      </c>
    </row>
    <row r="136" spans="2:10" x14ac:dyDescent="0.25">
      <c r="B136" s="179">
        <v>95</v>
      </c>
      <c r="C136" s="180">
        <v>28051770</v>
      </c>
      <c r="D136" s="180" t="s">
        <v>2013</v>
      </c>
      <c r="E136" s="180" t="s">
        <v>1955</v>
      </c>
      <c r="F136" s="181">
        <v>43647</v>
      </c>
      <c r="G136" s="181">
        <v>43737</v>
      </c>
      <c r="H136" s="182">
        <v>726113</v>
      </c>
      <c r="I136" s="183">
        <v>0.71</v>
      </c>
      <c r="J136" s="183">
        <f t="shared" si="3"/>
        <v>515.54</v>
      </c>
    </row>
    <row r="137" spans="2:10" x14ac:dyDescent="0.25">
      <c r="B137" s="179">
        <v>96</v>
      </c>
      <c r="C137" s="180">
        <v>28058814</v>
      </c>
      <c r="D137" s="180" t="s">
        <v>2014</v>
      </c>
      <c r="E137" s="180" t="s">
        <v>1943</v>
      </c>
      <c r="F137" s="181">
        <v>43647</v>
      </c>
      <c r="G137" s="181">
        <v>43738</v>
      </c>
      <c r="H137" s="182">
        <v>604285</v>
      </c>
      <c r="I137" s="183">
        <v>0.71</v>
      </c>
      <c r="J137" s="183">
        <f t="shared" si="3"/>
        <v>429.04</v>
      </c>
    </row>
    <row r="138" spans="2:10" x14ac:dyDescent="0.25">
      <c r="B138" s="179">
        <v>97</v>
      </c>
      <c r="C138" s="180">
        <v>28058814</v>
      </c>
      <c r="D138" s="180" t="s">
        <v>2014</v>
      </c>
      <c r="E138" s="180" t="s">
        <v>1955</v>
      </c>
      <c r="F138" s="181">
        <v>43647</v>
      </c>
      <c r="G138" s="181">
        <v>43738</v>
      </c>
      <c r="H138" s="182">
        <v>794746</v>
      </c>
      <c r="I138" s="183">
        <v>0.71</v>
      </c>
      <c r="J138" s="183">
        <f t="shared" si="3"/>
        <v>564.27</v>
      </c>
    </row>
    <row r="139" spans="2:10" x14ac:dyDescent="0.25">
      <c r="B139" s="179">
        <v>98</v>
      </c>
      <c r="C139" s="180">
        <v>28085486</v>
      </c>
      <c r="D139" s="180" t="s">
        <v>2015</v>
      </c>
      <c r="E139" s="180" t="s">
        <v>1943</v>
      </c>
      <c r="F139" s="181">
        <v>43647</v>
      </c>
      <c r="G139" s="181">
        <v>43738</v>
      </c>
      <c r="H139" s="182">
        <v>636222</v>
      </c>
      <c r="I139" s="183">
        <v>0.71</v>
      </c>
      <c r="J139" s="183">
        <f t="shared" si="3"/>
        <v>451.72</v>
      </c>
    </row>
    <row r="140" spans="2:10" x14ac:dyDescent="0.25">
      <c r="B140" s="179">
        <v>99</v>
      </c>
      <c r="C140" s="180">
        <v>28087829</v>
      </c>
      <c r="D140" s="180" t="s">
        <v>2016</v>
      </c>
      <c r="E140" s="180" t="s">
        <v>1955</v>
      </c>
      <c r="F140" s="181">
        <v>43647</v>
      </c>
      <c r="G140" s="181">
        <v>43737</v>
      </c>
      <c r="H140" s="182">
        <v>883437</v>
      </c>
      <c r="I140" s="183">
        <v>0.71</v>
      </c>
      <c r="J140" s="183">
        <f t="shared" si="3"/>
        <v>627.24</v>
      </c>
    </row>
    <row r="141" spans="2:10" x14ac:dyDescent="0.25">
      <c r="B141" s="179">
        <v>100</v>
      </c>
      <c r="C141" s="180">
        <v>28094241</v>
      </c>
      <c r="D141" s="180" t="s">
        <v>2017</v>
      </c>
      <c r="E141" s="180" t="s">
        <v>1941</v>
      </c>
      <c r="F141" s="181">
        <v>43465</v>
      </c>
      <c r="G141" s="181">
        <v>43920</v>
      </c>
      <c r="H141" s="182">
        <v>200614</v>
      </c>
      <c r="I141" s="183">
        <v>0.71</v>
      </c>
      <c r="J141" s="183">
        <f t="shared" si="3"/>
        <v>142.44</v>
      </c>
    </row>
    <row r="142" spans="2:10" x14ac:dyDescent="0.25">
      <c r="B142" s="179">
        <v>101</v>
      </c>
      <c r="C142" s="180">
        <v>28119278</v>
      </c>
      <c r="D142" s="180" t="s">
        <v>2018</v>
      </c>
      <c r="E142" s="180" t="s">
        <v>1943</v>
      </c>
      <c r="F142" s="181">
        <v>43661</v>
      </c>
      <c r="G142" s="181">
        <v>43723</v>
      </c>
      <c r="H142" s="182">
        <v>473483</v>
      </c>
      <c r="I142" s="183">
        <v>0.71</v>
      </c>
      <c r="J142" s="183">
        <f t="shared" si="3"/>
        <v>336.17</v>
      </c>
    </row>
    <row r="143" spans="2:10" x14ac:dyDescent="0.25">
      <c r="B143" s="179">
        <v>102</v>
      </c>
      <c r="C143" s="180">
        <v>28143250</v>
      </c>
      <c r="D143" s="180" t="s">
        <v>2019</v>
      </c>
      <c r="E143" s="180" t="s">
        <v>1943</v>
      </c>
      <c r="F143" s="181">
        <v>43663</v>
      </c>
      <c r="G143" s="181">
        <v>43738</v>
      </c>
      <c r="H143" s="182">
        <v>706000</v>
      </c>
      <c r="I143" s="183">
        <v>0.71</v>
      </c>
      <c r="J143" s="183">
        <f t="shared" si="3"/>
        <v>501.26</v>
      </c>
    </row>
    <row r="144" spans="2:10" x14ac:dyDescent="0.25">
      <c r="B144" s="179">
        <v>103</v>
      </c>
      <c r="C144" s="180">
        <v>28143250</v>
      </c>
      <c r="D144" s="180" t="s">
        <v>2019</v>
      </c>
      <c r="E144" s="180" t="s">
        <v>1955</v>
      </c>
      <c r="F144" s="181">
        <v>43663</v>
      </c>
      <c r="G144" s="181">
        <v>43738</v>
      </c>
      <c r="H144" s="182">
        <v>1024952</v>
      </c>
      <c r="I144" s="183">
        <v>0.71</v>
      </c>
      <c r="J144" s="183">
        <f t="shared" si="3"/>
        <v>727.72</v>
      </c>
    </row>
    <row r="145" spans="2:10" x14ac:dyDescent="0.25">
      <c r="B145" s="179">
        <v>104</v>
      </c>
      <c r="C145" s="180">
        <v>28165988</v>
      </c>
      <c r="D145" s="180" t="s">
        <v>2020</v>
      </c>
      <c r="E145" s="180" t="s">
        <v>1941</v>
      </c>
      <c r="F145" s="181">
        <v>43661</v>
      </c>
      <c r="G145" s="181">
        <v>43738</v>
      </c>
      <c r="H145" s="182">
        <v>299249</v>
      </c>
      <c r="I145" s="183">
        <v>0.71</v>
      </c>
      <c r="J145" s="183">
        <f t="shared" si="3"/>
        <v>212.47</v>
      </c>
    </row>
    <row r="146" spans="2:10" x14ac:dyDescent="0.25">
      <c r="B146" s="179">
        <v>105</v>
      </c>
      <c r="C146" s="180">
        <v>28166055</v>
      </c>
      <c r="D146" s="180" t="s">
        <v>2021</v>
      </c>
      <c r="E146" s="180" t="s">
        <v>1941</v>
      </c>
      <c r="F146" s="181">
        <v>43661</v>
      </c>
      <c r="G146" s="181">
        <v>43738</v>
      </c>
      <c r="H146" s="182">
        <v>161002</v>
      </c>
      <c r="I146" s="183">
        <v>0.71</v>
      </c>
      <c r="J146" s="183">
        <f t="shared" si="3"/>
        <v>114.31</v>
      </c>
    </row>
    <row r="147" spans="2:10" x14ac:dyDescent="0.25">
      <c r="B147" s="179">
        <v>106</v>
      </c>
      <c r="C147" s="180">
        <v>28178661</v>
      </c>
      <c r="D147" s="180" t="s">
        <v>2022</v>
      </c>
      <c r="E147" s="180" t="s">
        <v>1943</v>
      </c>
      <c r="F147" s="181">
        <v>43647</v>
      </c>
      <c r="G147" s="181">
        <v>43737</v>
      </c>
      <c r="H147" s="182">
        <v>945251</v>
      </c>
      <c r="I147" s="183">
        <v>0.71</v>
      </c>
      <c r="J147" s="183">
        <f t="shared" si="3"/>
        <v>671.13</v>
      </c>
    </row>
    <row r="148" spans="2:10" x14ac:dyDescent="0.25">
      <c r="B148" s="179">
        <v>107</v>
      </c>
      <c r="C148" s="180">
        <v>28179162</v>
      </c>
      <c r="D148" s="180" t="s">
        <v>2023</v>
      </c>
      <c r="E148" s="180" t="s">
        <v>1955</v>
      </c>
      <c r="F148" s="181">
        <v>43647</v>
      </c>
      <c r="G148" s="181">
        <v>43737</v>
      </c>
      <c r="H148" s="182">
        <v>1119549</v>
      </c>
      <c r="I148" s="183">
        <v>0.71</v>
      </c>
      <c r="J148" s="183">
        <f t="shared" si="3"/>
        <v>794.88</v>
      </c>
    </row>
    <row r="149" spans="2:10" x14ac:dyDescent="0.25">
      <c r="B149" s="179">
        <v>108</v>
      </c>
      <c r="C149" s="180">
        <v>28232586</v>
      </c>
      <c r="D149" s="180" t="s">
        <v>2024</v>
      </c>
      <c r="E149" s="180" t="s">
        <v>1943</v>
      </c>
      <c r="F149" s="181">
        <v>43647</v>
      </c>
      <c r="G149" s="181">
        <v>43737</v>
      </c>
      <c r="H149" s="182">
        <v>964006</v>
      </c>
      <c r="I149" s="183">
        <v>0.71</v>
      </c>
      <c r="J149" s="183">
        <f t="shared" si="3"/>
        <v>684.44</v>
      </c>
    </row>
    <row r="150" spans="2:10" x14ac:dyDescent="0.25">
      <c r="B150" s="179">
        <v>109</v>
      </c>
      <c r="C150" s="180">
        <v>28233651</v>
      </c>
      <c r="D150" s="180" t="s">
        <v>2025</v>
      </c>
      <c r="E150" s="180" t="s">
        <v>1939</v>
      </c>
      <c r="F150" s="181">
        <v>43479</v>
      </c>
      <c r="G150" s="181">
        <v>43737</v>
      </c>
      <c r="H150" s="182">
        <v>450129</v>
      </c>
      <c r="I150" s="183">
        <v>0.71</v>
      </c>
      <c r="J150" s="183">
        <f t="shared" si="3"/>
        <v>319.58999999999997</v>
      </c>
    </row>
    <row r="151" spans="2:10" x14ac:dyDescent="0.25">
      <c r="B151" s="179">
        <v>110</v>
      </c>
      <c r="C151" s="180">
        <v>28237990</v>
      </c>
      <c r="D151" s="180" t="s">
        <v>2026</v>
      </c>
      <c r="E151" s="180" t="s">
        <v>1941</v>
      </c>
      <c r="F151" s="181">
        <v>43479</v>
      </c>
      <c r="G151" s="181">
        <v>43709</v>
      </c>
      <c r="H151" s="182">
        <v>1109812</v>
      </c>
      <c r="I151" s="183">
        <v>0.71</v>
      </c>
      <c r="J151" s="183">
        <f t="shared" si="3"/>
        <v>787.97</v>
      </c>
    </row>
    <row r="152" spans="2:10" x14ac:dyDescent="0.25">
      <c r="B152" s="179">
        <v>111</v>
      </c>
      <c r="C152" s="180">
        <v>28249711</v>
      </c>
      <c r="D152" s="180" t="s">
        <v>2027</v>
      </c>
      <c r="E152" s="180" t="s">
        <v>1943</v>
      </c>
      <c r="F152" s="181">
        <v>43661</v>
      </c>
      <c r="G152" s="181">
        <v>43738</v>
      </c>
      <c r="H152" s="182">
        <v>178967</v>
      </c>
      <c r="I152" s="183">
        <v>0.71</v>
      </c>
      <c r="J152" s="183">
        <f t="shared" si="3"/>
        <v>127.07</v>
      </c>
    </row>
    <row r="153" spans="2:10" x14ac:dyDescent="0.25">
      <c r="B153" s="179">
        <v>112</v>
      </c>
      <c r="C153" s="180">
        <v>28249711</v>
      </c>
      <c r="D153" s="180" t="s">
        <v>2027</v>
      </c>
      <c r="E153" s="180" t="s">
        <v>1955</v>
      </c>
      <c r="F153" s="181">
        <v>43661</v>
      </c>
      <c r="G153" s="181">
        <v>43738</v>
      </c>
      <c r="H153" s="182">
        <v>215346</v>
      </c>
      <c r="I153" s="183">
        <v>0.71</v>
      </c>
      <c r="J153" s="183">
        <f t="shared" si="3"/>
        <v>152.9</v>
      </c>
    </row>
    <row r="154" spans="2:10" x14ac:dyDescent="0.25">
      <c r="B154" s="179">
        <v>113</v>
      </c>
      <c r="C154" s="180">
        <v>28250441</v>
      </c>
      <c r="D154" s="180" t="s">
        <v>2028</v>
      </c>
      <c r="E154" s="180" t="s">
        <v>1941</v>
      </c>
      <c r="F154" s="181">
        <v>43640</v>
      </c>
      <c r="G154" s="181">
        <v>43646</v>
      </c>
      <c r="H154" s="182">
        <v>175</v>
      </c>
      <c r="I154" s="183">
        <v>0.71</v>
      </c>
      <c r="J154" s="183">
        <f t="shared" si="3"/>
        <v>0.12</v>
      </c>
    </row>
    <row r="155" spans="2:10" x14ac:dyDescent="0.25">
      <c r="B155" s="179">
        <v>114</v>
      </c>
      <c r="C155" s="180">
        <v>28252937</v>
      </c>
      <c r="D155" s="180" t="s">
        <v>2029</v>
      </c>
      <c r="E155" s="180" t="s">
        <v>1943</v>
      </c>
      <c r="F155" s="181">
        <v>43467</v>
      </c>
      <c r="G155" s="181">
        <v>43737</v>
      </c>
      <c r="H155" s="182">
        <v>963424</v>
      </c>
      <c r="I155" s="183">
        <v>0.71</v>
      </c>
      <c r="J155" s="183">
        <f t="shared" si="3"/>
        <v>684.03</v>
      </c>
    </row>
    <row r="156" spans="2:10" x14ac:dyDescent="0.25">
      <c r="B156" s="179">
        <v>115</v>
      </c>
      <c r="C156" s="180">
        <v>28252937</v>
      </c>
      <c r="D156" s="180" t="s">
        <v>2029</v>
      </c>
      <c r="E156" s="180" t="s">
        <v>1955</v>
      </c>
      <c r="F156" s="181">
        <v>43467</v>
      </c>
      <c r="G156" s="181">
        <v>43737</v>
      </c>
      <c r="H156" s="182">
        <v>1444452</v>
      </c>
      <c r="I156" s="183">
        <v>0.71</v>
      </c>
      <c r="J156" s="183">
        <f t="shared" si="3"/>
        <v>1025.56</v>
      </c>
    </row>
    <row r="157" spans="2:10" x14ac:dyDescent="0.25">
      <c r="B157" s="179">
        <v>116</v>
      </c>
      <c r="C157" s="180">
        <v>28329546</v>
      </c>
      <c r="D157" s="180" t="s">
        <v>2030</v>
      </c>
      <c r="E157" s="180" t="s">
        <v>1955</v>
      </c>
      <c r="F157" s="181">
        <v>43661</v>
      </c>
      <c r="G157" s="181">
        <v>43737</v>
      </c>
      <c r="H157" s="182">
        <v>179324</v>
      </c>
      <c r="I157" s="183">
        <v>0.71</v>
      </c>
      <c r="J157" s="183">
        <f t="shared" si="3"/>
        <v>127.32</v>
      </c>
    </row>
    <row r="158" spans="2:10" x14ac:dyDescent="0.25">
      <c r="B158" s="179">
        <v>117</v>
      </c>
      <c r="C158" s="180">
        <v>28329696</v>
      </c>
      <c r="D158" s="180" t="s">
        <v>2031</v>
      </c>
      <c r="E158" s="180" t="s">
        <v>1943</v>
      </c>
      <c r="F158" s="181">
        <v>43661</v>
      </c>
      <c r="G158" s="181">
        <v>43737</v>
      </c>
      <c r="H158" s="182">
        <v>74603</v>
      </c>
      <c r="I158" s="183">
        <v>0.71</v>
      </c>
      <c r="J158" s="183">
        <f t="shared" si="3"/>
        <v>52.97</v>
      </c>
    </row>
    <row r="159" spans="2:10" x14ac:dyDescent="0.25">
      <c r="B159" s="179">
        <v>118</v>
      </c>
      <c r="C159" s="180">
        <v>28347854</v>
      </c>
      <c r="D159" s="180" t="s">
        <v>2032</v>
      </c>
      <c r="E159" s="180" t="s">
        <v>1943</v>
      </c>
      <c r="F159" s="181">
        <v>43647</v>
      </c>
      <c r="G159" s="181">
        <v>43737</v>
      </c>
      <c r="H159" s="182">
        <v>5688549</v>
      </c>
      <c r="I159" s="183">
        <v>0.71</v>
      </c>
      <c r="J159" s="183">
        <f t="shared" si="3"/>
        <v>4038.87</v>
      </c>
    </row>
    <row r="160" spans="2:10" x14ac:dyDescent="0.25">
      <c r="B160" s="179">
        <v>119</v>
      </c>
      <c r="C160" s="180">
        <v>28347854</v>
      </c>
      <c r="D160" s="180" t="s">
        <v>2032</v>
      </c>
      <c r="E160" s="180" t="s">
        <v>1955</v>
      </c>
      <c r="F160" s="181">
        <v>43647</v>
      </c>
      <c r="G160" s="181">
        <v>43737</v>
      </c>
      <c r="H160" s="182">
        <v>5894489</v>
      </c>
      <c r="I160" s="183">
        <v>0.71</v>
      </c>
      <c r="J160" s="183">
        <f t="shared" si="3"/>
        <v>4185.09</v>
      </c>
    </row>
    <row r="161" spans="2:10" x14ac:dyDescent="0.25">
      <c r="B161" s="179">
        <v>120</v>
      </c>
      <c r="C161" s="180">
        <v>28418808</v>
      </c>
      <c r="D161" s="180" t="s">
        <v>2033</v>
      </c>
      <c r="E161" s="180" t="s">
        <v>1943</v>
      </c>
      <c r="F161" s="181">
        <v>43440</v>
      </c>
      <c r="G161" s="181">
        <v>43702</v>
      </c>
      <c r="H161" s="182">
        <v>232480</v>
      </c>
      <c r="I161" s="183">
        <v>0.71</v>
      </c>
      <c r="J161" s="183">
        <f t="shared" si="3"/>
        <v>165.06</v>
      </c>
    </row>
    <row r="162" spans="2:10" x14ac:dyDescent="0.25">
      <c r="B162" s="179">
        <v>121</v>
      </c>
      <c r="C162" s="180">
        <v>28440637</v>
      </c>
      <c r="D162" s="180" t="s">
        <v>2034</v>
      </c>
      <c r="E162" s="180" t="s">
        <v>1943</v>
      </c>
      <c r="F162" s="181">
        <v>43682</v>
      </c>
      <c r="G162" s="181">
        <v>43716</v>
      </c>
      <c r="H162" s="182">
        <v>70268</v>
      </c>
      <c r="I162" s="183">
        <v>0.71</v>
      </c>
      <c r="J162" s="183">
        <f t="shared" si="3"/>
        <v>49.89</v>
      </c>
    </row>
    <row r="163" spans="2:10" x14ac:dyDescent="0.25">
      <c r="B163" s="179">
        <v>122</v>
      </c>
      <c r="C163" s="180">
        <v>28444122</v>
      </c>
      <c r="D163" s="180" t="s">
        <v>2035</v>
      </c>
      <c r="E163" s="180" t="s">
        <v>1955</v>
      </c>
      <c r="F163" s="181">
        <v>43682</v>
      </c>
      <c r="G163" s="181">
        <v>43716</v>
      </c>
      <c r="H163" s="182">
        <v>142101</v>
      </c>
      <c r="I163" s="183">
        <v>0.71</v>
      </c>
      <c r="J163" s="183">
        <f t="shared" si="3"/>
        <v>100.89</v>
      </c>
    </row>
    <row r="164" spans="2:10" x14ac:dyDescent="0.25">
      <c r="B164" s="179">
        <v>123</v>
      </c>
      <c r="C164" s="180">
        <v>28445131</v>
      </c>
      <c r="D164" s="180" t="s">
        <v>2036</v>
      </c>
      <c r="E164" s="180" t="s">
        <v>1943</v>
      </c>
      <c r="F164" s="181">
        <v>43668</v>
      </c>
      <c r="G164" s="181">
        <v>43730</v>
      </c>
      <c r="H164" s="182">
        <v>126014</v>
      </c>
      <c r="I164" s="183">
        <v>0.71</v>
      </c>
      <c r="J164" s="183">
        <f t="shared" si="3"/>
        <v>89.47</v>
      </c>
    </row>
    <row r="165" spans="2:10" x14ac:dyDescent="0.25">
      <c r="B165" s="179">
        <v>124</v>
      </c>
      <c r="C165" s="180">
        <v>28741621</v>
      </c>
      <c r="D165" s="180" t="s">
        <v>2037</v>
      </c>
      <c r="E165" s="180" t="s">
        <v>1943</v>
      </c>
      <c r="F165" s="181">
        <v>43663</v>
      </c>
      <c r="G165" s="181">
        <v>43737</v>
      </c>
      <c r="H165" s="182">
        <v>575910</v>
      </c>
      <c r="I165" s="183">
        <v>0.71</v>
      </c>
      <c r="J165" s="183">
        <f t="shared" si="3"/>
        <v>408.9</v>
      </c>
    </row>
    <row r="166" spans="2:10" x14ac:dyDescent="0.25">
      <c r="B166" s="179">
        <v>125</v>
      </c>
      <c r="C166" s="180">
        <v>28805611</v>
      </c>
      <c r="D166" s="180" t="s">
        <v>2038</v>
      </c>
      <c r="E166" s="180" t="s">
        <v>1945</v>
      </c>
      <c r="F166" s="181">
        <v>43466</v>
      </c>
      <c r="G166" s="181">
        <v>43830</v>
      </c>
      <c r="H166" s="182">
        <v>1886</v>
      </c>
      <c r="I166" s="183">
        <v>0.71</v>
      </c>
      <c r="J166" s="183">
        <f t="shared" si="3"/>
        <v>1.34</v>
      </c>
    </row>
    <row r="167" spans="2:10" x14ac:dyDescent="0.25">
      <c r="B167" s="179">
        <v>126</v>
      </c>
      <c r="C167" s="180">
        <v>28805611</v>
      </c>
      <c r="D167" s="180" t="s">
        <v>2038</v>
      </c>
      <c r="E167" s="180" t="s">
        <v>1947</v>
      </c>
      <c r="F167" s="181">
        <v>43466</v>
      </c>
      <c r="G167" s="181">
        <v>43830</v>
      </c>
      <c r="H167" s="182">
        <v>8577875</v>
      </c>
      <c r="I167" s="183">
        <v>0.71</v>
      </c>
      <c r="J167" s="183">
        <f t="shared" si="3"/>
        <v>6090.29</v>
      </c>
    </row>
    <row r="168" spans="2:10" x14ac:dyDescent="0.25">
      <c r="B168" s="179">
        <v>127</v>
      </c>
      <c r="C168" s="180">
        <v>28805611</v>
      </c>
      <c r="D168" s="180" t="s">
        <v>2038</v>
      </c>
      <c r="E168" s="180" t="s">
        <v>1949</v>
      </c>
      <c r="F168" s="181">
        <v>43466</v>
      </c>
      <c r="G168" s="181">
        <v>43830</v>
      </c>
      <c r="H168" s="182">
        <v>22672</v>
      </c>
      <c r="I168" s="183">
        <v>0.71</v>
      </c>
      <c r="J168" s="183">
        <f t="shared" si="3"/>
        <v>16.100000000000001</v>
      </c>
    </row>
    <row r="169" spans="2:10" x14ac:dyDescent="0.25">
      <c r="B169" s="179">
        <v>128</v>
      </c>
      <c r="C169" s="180">
        <v>28841858</v>
      </c>
      <c r="D169" s="180" t="s">
        <v>2039</v>
      </c>
      <c r="E169" s="180" t="s">
        <v>1943</v>
      </c>
      <c r="F169" s="181">
        <v>43468</v>
      </c>
      <c r="G169" s="181">
        <v>43737</v>
      </c>
      <c r="H169" s="182">
        <v>146569</v>
      </c>
      <c r="I169" s="183">
        <v>0.71</v>
      </c>
      <c r="J169" s="183">
        <f t="shared" si="3"/>
        <v>104.06</v>
      </c>
    </row>
    <row r="170" spans="2:10" x14ac:dyDescent="0.25">
      <c r="B170" s="179">
        <v>129</v>
      </c>
      <c r="C170" s="180">
        <v>28850827</v>
      </c>
      <c r="D170" s="180" t="s">
        <v>2040</v>
      </c>
      <c r="E170" s="180" t="s">
        <v>1955</v>
      </c>
      <c r="F170" s="181">
        <v>43468</v>
      </c>
      <c r="G170" s="181">
        <v>43737</v>
      </c>
      <c r="H170" s="182">
        <v>238533</v>
      </c>
      <c r="I170" s="183">
        <v>0.71</v>
      </c>
      <c r="J170" s="183">
        <f t="shared" ref="J170:J233" si="4">ROUND(H170*(I170/1000),2)</f>
        <v>169.36</v>
      </c>
    </row>
    <row r="171" spans="2:10" x14ac:dyDescent="0.25">
      <c r="B171" s="179">
        <v>130</v>
      </c>
      <c r="C171" s="180">
        <v>29353830</v>
      </c>
      <c r="D171" s="180" t="s">
        <v>2041</v>
      </c>
      <c r="E171" s="180" t="s">
        <v>1955</v>
      </c>
      <c r="F171" s="181">
        <v>43647</v>
      </c>
      <c r="G171" s="181">
        <v>43723</v>
      </c>
      <c r="H171" s="182">
        <v>561528</v>
      </c>
      <c r="I171" s="183">
        <v>0.71</v>
      </c>
      <c r="J171" s="183">
        <f t="shared" si="4"/>
        <v>398.68</v>
      </c>
    </row>
    <row r="172" spans="2:10" x14ac:dyDescent="0.25">
      <c r="B172" s="179">
        <v>131</v>
      </c>
      <c r="C172" s="180">
        <v>29353857</v>
      </c>
      <c r="D172" s="180" t="s">
        <v>2042</v>
      </c>
      <c r="E172" s="180" t="s">
        <v>1943</v>
      </c>
      <c r="F172" s="181">
        <v>43647</v>
      </c>
      <c r="G172" s="181">
        <v>43723</v>
      </c>
      <c r="H172" s="182">
        <v>443089</v>
      </c>
      <c r="I172" s="183">
        <v>0.71</v>
      </c>
      <c r="J172" s="183">
        <f t="shared" si="4"/>
        <v>314.58999999999997</v>
      </c>
    </row>
    <row r="173" spans="2:10" x14ac:dyDescent="0.25">
      <c r="B173" s="179">
        <v>132</v>
      </c>
      <c r="C173" s="180">
        <v>29426494</v>
      </c>
      <c r="D173" s="180" t="s">
        <v>2043</v>
      </c>
      <c r="E173" s="180" t="s">
        <v>1941</v>
      </c>
      <c r="F173" s="181">
        <v>43674</v>
      </c>
      <c r="G173" s="181">
        <v>43683</v>
      </c>
      <c r="H173" s="182">
        <v>225745</v>
      </c>
      <c r="I173" s="183">
        <v>0.71</v>
      </c>
      <c r="J173" s="183">
        <f t="shared" si="4"/>
        <v>160.28</v>
      </c>
    </row>
    <row r="174" spans="2:10" x14ac:dyDescent="0.25">
      <c r="B174" s="179">
        <v>133</v>
      </c>
      <c r="C174" s="180">
        <v>29434405</v>
      </c>
      <c r="D174" s="180" t="s">
        <v>2044</v>
      </c>
      <c r="E174" s="180" t="s">
        <v>1955</v>
      </c>
      <c r="F174" s="181">
        <v>43556</v>
      </c>
      <c r="G174" s="181">
        <v>43737</v>
      </c>
      <c r="H174" s="182">
        <v>447689</v>
      </c>
      <c r="I174" s="183">
        <v>0.71</v>
      </c>
      <c r="J174" s="183">
        <f t="shared" si="4"/>
        <v>317.86</v>
      </c>
    </row>
    <row r="175" spans="2:10" x14ac:dyDescent="0.25">
      <c r="B175" s="179">
        <v>134</v>
      </c>
      <c r="C175" s="180">
        <v>29434812</v>
      </c>
      <c r="D175" s="180" t="s">
        <v>2045</v>
      </c>
      <c r="E175" s="180" t="s">
        <v>1951</v>
      </c>
      <c r="F175" s="181">
        <v>43549</v>
      </c>
      <c r="G175" s="181">
        <v>43737</v>
      </c>
      <c r="H175" s="182">
        <v>249650</v>
      </c>
      <c r="I175" s="183">
        <v>0.71</v>
      </c>
      <c r="J175" s="183">
        <f t="shared" si="4"/>
        <v>177.25</v>
      </c>
    </row>
    <row r="176" spans="2:10" x14ac:dyDescent="0.25">
      <c r="B176" s="179">
        <v>135</v>
      </c>
      <c r="C176" s="180">
        <v>29434812</v>
      </c>
      <c r="D176" s="180" t="s">
        <v>2045</v>
      </c>
      <c r="E176" s="180" t="s">
        <v>1953</v>
      </c>
      <c r="F176" s="181">
        <v>43549</v>
      </c>
      <c r="G176" s="181">
        <v>43737</v>
      </c>
      <c r="H176" s="182">
        <v>104752</v>
      </c>
      <c r="I176" s="183">
        <v>0.71</v>
      </c>
      <c r="J176" s="183">
        <f t="shared" si="4"/>
        <v>74.37</v>
      </c>
    </row>
    <row r="177" spans="2:10" x14ac:dyDescent="0.25">
      <c r="B177" s="179">
        <v>136</v>
      </c>
      <c r="C177" s="180">
        <v>29609181</v>
      </c>
      <c r="D177" s="180" t="s">
        <v>2046</v>
      </c>
      <c r="E177" s="180" t="s">
        <v>1943</v>
      </c>
      <c r="F177" s="181">
        <v>43647</v>
      </c>
      <c r="G177" s="181">
        <v>43828</v>
      </c>
      <c r="H177" s="182">
        <v>1757642</v>
      </c>
      <c r="I177" s="183">
        <v>0.71</v>
      </c>
      <c r="J177" s="183">
        <f t="shared" si="4"/>
        <v>1247.93</v>
      </c>
    </row>
    <row r="178" spans="2:10" x14ac:dyDescent="0.25">
      <c r="B178" s="179">
        <v>137</v>
      </c>
      <c r="C178" s="180">
        <v>29888467</v>
      </c>
      <c r="D178" s="180" t="s">
        <v>2047</v>
      </c>
      <c r="E178" s="180" t="s">
        <v>1955</v>
      </c>
      <c r="F178" s="181">
        <v>43445</v>
      </c>
      <c r="G178" s="181">
        <v>43830</v>
      </c>
      <c r="H178" s="182">
        <v>16150441</v>
      </c>
      <c r="I178" s="183">
        <v>0.71</v>
      </c>
      <c r="J178" s="183">
        <f t="shared" si="4"/>
        <v>11466.81</v>
      </c>
    </row>
    <row r="179" spans="2:10" x14ac:dyDescent="0.25">
      <c r="B179" s="179">
        <v>138</v>
      </c>
      <c r="C179" s="180">
        <v>29888664</v>
      </c>
      <c r="D179" s="180" t="s">
        <v>2048</v>
      </c>
      <c r="E179" s="180" t="s">
        <v>1943</v>
      </c>
      <c r="F179" s="181">
        <v>43448</v>
      </c>
      <c r="G179" s="181">
        <v>43830</v>
      </c>
      <c r="H179" s="182">
        <v>5164930</v>
      </c>
      <c r="I179" s="183">
        <v>0.71</v>
      </c>
      <c r="J179" s="183">
        <f t="shared" si="4"/>
        <v>3667.1</v>
      </c>
    </row>
    <row r="180" spans="2:10" x14ac:dyDescent="0.25">
      <c r="B180" s="180"/>
      <c r="C180" s="180"/>
      <c r="D180" s="180"/>
      <c r="E180" s="180" t="s">
        <v>1943</v>
      </c>
      <c r="F180" s="180"/>
      <c r="G180" s="180"/>
      <c r="H180" s="182">
        <v>5068989</v>
      </c>
      <c r="I180" s="183">
        <v>0.61</v>
      </c>
      <c r="J180" s="183">
        <f t="shared" si="4"/>
        <v>3092.08</v>
      </c>
    </row>
    <row r="181" spans="2:10" x14ac:dyDescent="0.25">
      <c r="B181" s="179">
        <v>139</v>
      </c>
      <c r="C181" s="180">
        <v>29937241</v>
      </c>
      <c r="D181" s="180" t="s">
        <v>2049</v>
      </c>
      <c r="E181" s="180" t="s">
        <v>1955</v>
      </c>
      <c r="F181" s="181">
        <v>43556</v>
      </c>
      <c r="G181" s="181">
        <v>43828</v>
      </c>
      <c r="H181" s="182">
        <v>1552794</v>
      </c>
      <c r="I181" s="183">
        <v>0.61</v>
      </c>
      <c r="J181" s="183">
        <f t="shared" si="4"/>
        <v>947.2</v>
      </c>
    </row>
    <row r="182" spans="2:10" x14ac:dyDescent="0.25">
      <c r="B182" s="179">
        <v>140</v>
      </c>
      <c r="C182" s="180">
        <v>29937276</v>
      </c>
      <c r="D182" s="180" t="s">
        <v>2050</v>
      </c>
      <c r="E182" s="180" t="s">
        <v>1955</v>
      </c>
      <c r="F182" s="181">
        <v>43647</v>
      </c>
      <c r="G182" s="181">
        <v>43828</v>
      </c>
      <c r="H182" s="182">
        <v>1768824</v>
      </c>
      <c r="I182" s="183">
        <v>0.61</v>
      </c>
      <c r="J182" s="183">
        <f t="shared" si="4"/>
        <v>1078.98</v>
      </c>
    </row>
    <row r="183" spans="2:10" x14ac:dyDescent="0.25">
      <c r="B183" s="179">
        <v>141</v>
      </c>
      <c r="C183" s="180">
        <v>29937384</v>
      </c>
      <c r="D183" s="180" t="s">
        <v>2051</v>
      </c>
      <c r="E183" s="180" t="s">
        <v>1955</v>
      </c>
      <c r="F183" s="181">
        <v>43668</v>
      </c>
      <c r="G183" s="181">
        <v>43822</v>
      </c>
      <c r="H183" s="182">
        <v>208048</v>
      </c>
      <c r="I183" s="183">
        <v>0.61</v>
      </c>
      <c r="J183" s="183">
        <f t="shared" si="4"/>
        <v>126.91</v>
      </c>
    </row>
    <row r="184" spans="2:10" x14ac:dyDescent="0.25">
      <c r="B184" s="179">
        <v>142</v>
      </c>
      <c r="C184" s="180">
        <v>30019384</v>
      </c>
      <c r="D184" s="180" t="s">
        <v>2052</v>
      </c>
      <c r="E184" s="180" t="s">
        <v>1943</v>
      </c>
      <c r="F184" s="181">
        <v>43647</v>
      </c>
      <c r="G184" s="181">
        <v>43730</v>
      </c>
      <c r="H184" s="182">
        <v>2316484</v>
      </c>
      <c r="I184" s="183">
        <v>0.61</v>
      </c>
      <c r="J184" s="183">
        <f t="shared" si="4"/>
        <v>1413.06</v>
      </c>
    </row>
    <row r="185" spans="2:10" x14ac:dyDescent="0.25">
      <c r="B185" s="179">
        <v>143</v>
      </c>
      <c r="C185" s="180">
        <v>30019384</v>
      </c>
      <c r="D185" s="180" t="s">
        <v>2052</v>
      </c>
      <c r="E185" s="180" t="s">
        <v>1955</v>
      </c>
      <c r="F185" s="181">
        <v>43647</v>
      </c>
      <c r="G185" s="181">
        <v>43730</v>
      </c>
      <c r="H185" s="182">
        <v>2954086</v>
      </c>
      <c r="I185" s="183">
        <v>0.61</v>
      </c>
      <c r="J185" s="183">
        <f t="shared" si="4"/>
        <v>1801.99</v>
      </c>
    </row>
    <row r="186" spans="2:10" x14ac:dyDescent="0.25">
      <c r="B186" s="179">
        <v>144</v>
      </c>
      <c r="C186" s="180">
        <v>30019384</v>
      </c>
      <c r="D186" s="180" t="s">
        <v>2052</v>
      </c>
      <c r="E186" s="180" t="s">
        <v>1939</v>
      </c>
      <c r="F186" s="181">
        <v>43647</v>
      </c>
      <c r="G186" s="181">
        <v>43730</v>
      </c>
      <c r="H186" s="182">
        <v>356390</v>
      </c>
      <c r="I186" s="183">
        <v>0.61</v>
      </c>
      <c r="J186" s="183">
        <f t="shared" si="4"/>
        <v>217.4</v>
      </c>
    </row>
    <row r="187" spans="2:10" x14ac:dyDescent="0.25">
      <c r="B187" s="179">
        <v>145</v>
      </c>
      <c r="C187" s="180">
        <v>30025989</v>
      </c>
      <c r="D187" s="180" t="s">
        <v>2053</v>
      </c>
      <c r="E187" s="180" t="s">
        <v>1941</v>
      </c>
      <c r="F187" s="181">
        <v>43465</v>
      </c>
      <c r="G187" s="181">
        <v>43828</v>
      </c>
      <c r="H187" s="182">
        <v>567642</v>
      </c>
      <c r="I187" s="183">
        <v>0.61</v>
      </c>
      <c r="J187" s="183">
        <f t="shared" si="4"/>
        <v>346.26</v>
      </c>
    </row>
    <row r="188" spans="2:10" x14ac:dyDescent="0.25">
      <c r="B188" s="179">
        <v>146</v>
      </c>
      <c r="C188" s="180">
        <v>30029434</v>
      </c>
      <c r="D188" s="180" t="s">
        <v>2054</v>
      </c>
      <c r="E188" s="180" t="s">
        <v>1943</v>
      </c>
      <c r="F188" s="181">
        <v>43668</v>
      </c>
      <c r="G188" s="181">
        <v>43822</v>
      </c>
      <c r="H188" s="182">
        <v>521983</v>
      </c>
      <c r="I188" s="183">
        <v>0.61</v>
      </c>
      <c r="J188" s="183">
        <f t="shared" si="4"/>
        <v>318.41000000000003</v>
      </c>
    </row>
    <row r="189" spans="2:10" x14ac:dyDescent="0.25">
      <c r="B189" s="179">
        <v>147</v>
      </c>
      <c r="C189" s="180">
        <v>30311992</v>
      </c>
      <c r="D189" s="180" t="s">
        <v>2055</v>
      </c>
      <c r="E189" s="180" t="s">
        <v>1945</v>
      </c>
      <c r="F189" s="181">
        <v>43654</v>
      </c>
      <c r="G189" s="181">
        <v>43702</v>
      </c>
      <c r="H189" s="182">
        <v>590</v>
      </c>
      <c r="I189" s="183">
        <v>0.61</v>
      </c>
      <c r="J189" s="183">
        <f t="shared" si="4"/>
        <v>0.36</v>
      </c>
    </row>
    <row r="190" spans="2:10" x14ac:dyDescent="0.25">
      <c r="B190" s="179">
        <v>148</v>
      </c>
      <c r="C190" s="180">
        <v>30311992</v>
      </c>
      <c r="D190" s="180" t="s">
        <v>2055</v>
      </c>
      <c r="E190" s="180" t="s">
        <v>1947</v>
      </c>
      <c r="F190" s="181">
        <v>43654</v>
      </c>
      <c r="G190" s="181">
        <v>43702</v>
      </c>
      <c r="H190" s="182">
        <v>3127690</v>
      </c>
      <c r="I190" s="183">
        <v>0.61</v>
      </c>
      <c r="J190" s="183">
        <f t="shared" si="4"/>
        <v>1907.89</v>
      </c>
    </row>
    <row r="191" spans="2:10" x14ac:dyDescent="0.25">
      <c r="B191" s="179">
        <v>149</v>
      </c>
      <c r="C191" s="180">
        <v>30311992</v>
      </c>
      <c r="D191" s="180" t="s">
        <v>2055</v>
      </c>
      <c r="E191" s="180" t="s">
        <v>1949</v>
      </c>
      <c r="F191" s="181">
        <v>43654</v>
      </c>
      <c r="G191" s="181">
        <v>43702</v>
      </c>
      <c r="H191" s="182">
        <v>11293</v>
      </c>
      <c r="I191" s="183">
        <v>0.61</v>
      </c>
      <c r="J191" s="183">
        <f t="shared" si="4"/>
        <v>6.89</v>
      </c>
    </row>
    <row r="192" spans="2:10" x14ac:dyDescent="0.25">
      <c r="B192" s="179">
        <v>150</v>
      </c>
      <c r="C192" s="180">
        <v>30314872</v>
      </c>
      <c r="D192" s="180" t="s">
        <v>2056</v>
      </c>
      <c r="E192" s="180" t="s">
        <v>1955</v>
      </c>
      <c r="F192" s="181">
        <v>43655</v>
      </c>
      <c r="G192" s="181">
        <v>43737</v>
      </c>
      <c r="H192" s="182">
        <v>1217154</v>
      </c>
      <c r="I192" s="183">
        <v>0.61</v>
      </c>
      <c r="J192" s="183">
        <f t="shared" si="4"/>
        <v>742.46</v>
      </c>
    </row>
    <row r="193" spans="2:10" x14ac:dyDescent="0.25">
      <c r="B193" s="179">
        <v>151</v>
      </c>
      <c r="C193" s="180">
        <v>30476031</v>
      </c>
      <c r="D193" s="180" t="s">
        <v>2057</v>
      </c>
      <c r="E193" s="180" t="s">
        <v>1941</v>
      </c>
      <c r="F193" s="181">
        <v>43676</v>
      </c>
      <c r="G193" s="181">
        <v>43689</v>
      </c>
      <c r="H193" s="182">
        <v>30273</v>
      </c>
      <c r="I193" s="183">
        <v>0.61</v>
      </c>
      <c r="J193" s="183">
        <f t="shared" si="4"/>
        <v>18.47</v>
      </c>
    </row>
    <row r="194" spans="2:10" x14ac:dyDescent="0.25">
      <c r="B194" s="179">
        <v>152</v>
      </c>
      <c r="C194" s="180">
        <v>30495400</v>
      </c>
      <c r="D194" s="180" t="s">
        <v>2058</v>
      </c>
      <c r="E194" s="180" t="s">
        <v>1943</v>
      </c>
      <c r="F194" s="181">
        <v>43647</v>
      </c>
      <c r="G194" s="181">
        <v>43737</v>
      </c>
      <c r="H194" s="182">
        <v>176750</v>
      </c>
      <c r="I194" s="183">
        <v>0.61</v>
      </c>
      <c r="J194" s="183">
        <f t="shared" si="4"/>
        <v>107.82</v>
      </c>
    </row>
    <row r="195" spans="2:10" x14ac:dyDescent="0.25">
      <c r="B195" s="179">
        <v>153</v>
      </c>
      <c r="C195" s="180">
        <v>30495400</v>
      </c>
      <c r="D195" s="180" t="s">
        <v>2058</v>
      </c>
      <c r="E195" s="180" t="s">
        <v>1955</v>
      </c>
      <c r="F195" s="181">
        <v>43647</v>
      </c>
      <c r="G195" s="181">
        <v>43737</v>
      </c>
      <c r="H195" s="182">
        <v>186580</v>
      </c>
      <c r="I195" s="183">
        <v>0.61</v>
      </c>
      <c r="J195" s="183">
        <f t="shared" si="4"/>
        <v>113.81</v>
      </c>
    </row>
    <row r="196" spans="2:10" x14ac:dyDescent="0.25">
      <c r="B196" s="179">
        <v>154</v>
      </c>
      <c r="C196" s="180">
        <v>30496779</v>
      </c>
      <c r="D196" s="180" t="s">
        <v>2059</v>
      </c>
      <c r="E196" s="180" t="s">
        <v>1941</v>
      </c>
      <c r="F196" s="181">
        <v>43661</v>
      </c>
      <c r="G196" s="181">
        <v>43723</v>
      </c>
      <c r="H196" s="182">
        <v>210818</v>
      </c>
      <c r="I196" s="183">
        <v>0.61</v>
      </c>
      <c r="J196" s="183">
        <f t="shared" si="4"/>
        <v>128.6</v>
      </c>
    </row>
    <row r="197" spans="2:10" x14ac:dyDescent="0.25">
      <c r="B197" s="179">
        <v>155</v>
      </c>
      <c r="C197" s="180">
        <v>30496780</v>
      </c>
      <c r="D197" s="180" t="s">
        <v>2060</v>
      </c>
      <c r="E197" s="180" t="s">
        <v>1939</v>
      </c>
      <c r="F197" s="181">
        <v>43654</v>
      </c>
      <c r="G197" s="181">
        <v>43723</v>
      </c>
      <c r="H197" s="182">
        <v>226776</v>
      </c>
      <c r="I197" s="183">
        <v>0.61</v>
      </c>
      <c r="J197" s="183">
        <f t="shared" si="4"/>
        <v>138.33000000000001</v>
      </c>
    </row>
    <row r="198" spans="2:10" x14ac:dyDescent="0.25">
      <c r="B198" s="179">
        <v>156</v>
      </c>
      <c r="C198" s="180">
        <v>30497427</v>
      </c>
      <c r="D198" s="180" t="s">
        <v>2061</v>
      </c>
      <c r="E198" s="180" t="s">
        <v>1943</v>
      </c>
      <c r="F198" s="181">
        <v>43654</v>
      </c>
      <c r="G198" s="181">
        <v>43737</v>
      </c>
      <c r="H198" s="182">
        <v>118386</v>
      </c>
      <c r="I198" s="183">
        <v>0.61</v>
      </c>
      <c r="J198" s="183">
        <f t="shared" si="4"/>
        <v>72.22</v>
      </c>
    </row>
    <row r="199" spans="2:10" x14ac:dyDescent="0.25">
      <c r="B199" s="179">
        <v>157</v>
      </c>
      <c r="C199" s="180">
        <v>30497427</v>
      </c>
      <c r="D199" s="180" t="s">
        <v>2061</v>
      </c>
      <c r="E199" s="180" t="s">
        <v>1955</v>
      </c>
      <c r="F199" s="181">
        <v>43654</v>
      </c>
      <c r="G199" s="181">
        <v>43737</v>
      </c>
      <c r="H199" s="182">
        <v>149063</v>
      </c>
      <c r="I199" s="183">
        <v>0.61</v>
      </c>
      <c r="J199" s="183">
        <f t="shared" si="4"/>
        <v>90.93</v>
      </c>
    </row>
    <row r="200" spans="2:10" x14ac:dyDescent="0.25">
      <c r="B200" s="179">
        <v>158</v>
      </c>
      <c r="C200" s="180">
        <v>30497427</v>
      </c>
      <c r="D200" s="180" t="s">
        <v>2061</v>
      </c>
      <c r="E200" s="180" t="s">
        <v>1939</v>
      </c>
      <c r="F200" s="181">
        <v>43654</v>
      </c>
      <c r="G200" s="181">
        <v>43737</v>
      </c>
      <c r="H200" s="182">
        <v>240754</v>
      </c>
      <c r="I200" s="183">
        <v>0.61</v>
      </c>
      <c r="J200" s="183">
        <f t="shared" si="4"/>
        <v>146.86000000000001</v>
      </c>
    </row>
    <row r="201" spans="2:10" x14ac:dyDescent="0.25">
      <c r="B201" s="179">
        <v>159</v>
      </c>
      <c r="C201" s="180">
        <v>30497812</v>
      </c>
      <c r="D201" s="180" t="s">
        <v>2062</v>
      </c>
      <c r="E201" s="180" t="s">
        <v>1941</v>
      </c>
      <c r="F201" s="181">
        <v>43647</v>
      </c>
      <c r="G201" s="181">
        <v>43828</v>
      </c>
      <c r="H201" s="182">
        <v>1264890</v>
      </c>
      <c r="I201" s="183">
        <v>0.61</v>
      </c>
      <c r="J201" s="183">
        <f t="shared" si="4"/>
        <v>771.58</v>
      </c>
    </row>
    <row r="202" spans="2:10" x14ac:dyDescent="0.25">
      <c r="B202" s="179">
        <v>160</v>
      </c>
      <c r="C202" s="180">
        <v>30497831</v>
      </c>
      <c r="D202" s="180" t="s">
        <v>2063</v>
      </c>
      <c r="E202" s="180" t="s">
        <v>1943</v>
      </c>
      <c r="F202" s="181">
        <v>43647</v>
      </c>
      <c r="G202" s="181">
        <v>43822</v>
      </c>
      <c r="H202" s="182">
        <v>1449171</v>
      </c>
      <c r="I202" s="183">
        <v>0.61</v>
      </c>
      <c r="J202" s="183">
        <f t="shared" si="4"/>
        <v>883.99</v>
      </c>
    </row>
    <row r="203" spans="2:10" x14ac:dyDescent="0.25">
      <c r="B203" s="179">
        <v>161</v>
      </c>
      <c r="C203" s="180">
        <v>30497831</v>
      </c>
      <c r="D203" s="180" t="s">
        <v>2063</v>
      </c>
      <c r="E203" s="180" t="s">
        <v>1955</v>
      </c>
      <c r="F203" s="181">
        <v>43647</v>
      </c>
      <c r="G203" s="181">
        <v>43822</v>
      </c>
      <c r="H203" s="182">
        <v>2167669</v>
      </c>
      <c r="I203" s="183">
        <v>0.61</v>
      </c>
      <c r="J203" s="183">
        <f t="shared" si="4"/>
        <v>1322.28</v>
      </c>
    </row>
    <row r="204" spans="2:10" x14ac:dyDescent="0.25">
      <c r="B204" s="179">
        <v>162</v>
      </c>
      <c r="C204" s="180">
        <v>30566213</v>
      </c>
      <c r="D204" s="180" t="s">
        <v>2064</v>
      </c>
      <c r="E204" s="180" t="s">
        <v>1943</v>
      </c>
      <c r="F204" s="181">
        <v>43661</v>
      </c>
      <c r="G204" s="181">
        <v>43830</v>
      </c>
      <c r="H204" s="182">
        <v>561260</v>
      </c>
      <c r="I204" s="183">
        <v>0.61</v>
      </c>
      <c r="J204" s="183">
        <f t="shared" si="4"/>
        <v>342.37</v>
      </c>
    </row>
    <row r="205" spans="2:10" x14ac:dyDescent="0.25">
      <c r="B205" s="179">
        <v>163</v>
      </c>
      <c r="C205" s="180">
        <v>30566213</v>
      </c>
      <c r="D205" s="180" t="s">
        <v>2064</v>
      </c>
      <c r="E205" s="180" t="s">
        <v>1955</v>
      </c>
      <c r="F205" s="181">
        <v>43661</v>
      </c>
      <c r="G205" s="181">
        <v>43830</v>
      </c>
      <c r="H205" s="182">
        <v>889462</v>
      </c>
      <c r="I205" s="183">
        <v>0.61</v>
      </c>
      <c r="J205" s="183">
        <f t="shared" si="4"/>
        <v>542.57000000000005</v>
      </c>
    </row>
    <row r="206" spans="2:10" x14ac:dyDescent="0.25">
      <c r="B206" s="179">
        <v>164</v>
      </c>
      <c r="C206" s="180">
        <v>30566213</v>
      </c>
      <c r="D206" s="180" t="s">
        <v>2064</v>
      </c>
      <c r="E206" s="180" t="s">
        <v>1939</v>
      </c>
      <c r="F206" s="181">
        <v>43661</v>
      </c>
      <c r="G206" s="181">
        <v>43830</v>
      </c>
      <c r="H206" s="182">
        <v>132236</v>
      </c>
      <c r="I206" s="183">
        <v>0.61</v>
      </c>
      <c r="J206" s="183">
        <f t="shared" si="4"/>
        <v>80.66</v>
      </c>
    </row>
    <row r="207" spans="2:10" x14ac:dyDescent="0.25">
      <c r="B207" s="179">
        <v>165</v>
      </c>
      <c r="C207" s="180">
        <v>30569458</v>
      </c>
      <c r="D207" s="180" t="s">
        <v>2065</v>
      </c>
      <c r="E207" s="180" t="s">
        <v>1955</v>
      </c>
      <c r="F207" s="181">
        <v>43658</v>
      </c>
      <c r="G207" s="181">
        <v>43828</v>
      </c>
      <c r="H207" s="182">
        <v>977056</v>
      </c>
      <c r="I207" s="183">
        <v>0.61</v>
      </c>
      <c r="J207" s="183">
        <f t="shared" si="4"/>
        <v>596</v>
      </c>
    </row>
    <row r="208" spans="2:10" x14ac:dyDescent="0.25">
      <c r="B208" s="179">
        <v>166</v>
      </c>
      <c r="C208" s="180">
        <v>30574764</v>
      </c>
      <c r="D208" s="180" t="s">
        <v>2066</v>
      </c>
      <c r="E208" s="180" t="s">
        <v>1943</v>
      </c>
      <c r="F208" s="181">
        <v>43648</v>
      </c>
      <c r="G208" s="181">
        <v>43735</v>
      </c>
      <c r="H208" s="182">
        <v>309755</v>
      </c>
      <c r="I208" s="183">
        <v>0.61</v>
      </c>
      <c r="J208" s="183">
        <f t="shared" si="4"/>
        <v>188.95</v>
      </c>
    </row>
    <row r="209" spans="2:10" x14ac:dyDescent="0.25">
      <c r="B209" s="179">
        <v>167</v>
      </c>
      <c r="C209" s="180">
        <v>30574764</v>
      </c>
      <c r="D209" s="180" t="s">
        <v>2066</v>
      </c>
      <c r="E209" s="180" t="s">
        <v>1955</v>
      </c>
      <c r="F209" s="181">
        <v>43648</v>
      </c>
      <c r="G209" s="181">
        <v>43735</v>
      </c>
      <c r="H209" s="182">
        <v>366722</v>
      </c>
      <c r="I209" s="183">
        <v>0.61</v>
      </c>
      <c r="J209" s="183">
        <f t="shared" si="4"/>
        <v>223.7</v>
      </c>
    </row>
    <row r="210" spans="2:10" x14ac:dyDescent="0.25">
      <c r="B210" s="179">
        <v>168</v>
      </c>
      <c r="C210" s="180">
        <v>30575185</v>
      </c>
      <c r="D210" s="180" t="s">
        <v>2067</v>
      </c>
      <c r="E210" s="180" t="s">
        <v>1943</v>
      </c>
      <c r="F210" s="181">
        <v>43647</v>
      </c>
      <c r="G210" s="181">
        <v>43737</v>
      </c>
      <c r="H210" s="182">
        <v>2924684</v>
      </c>
      <c r="I210" s="183">
        <v>0.61</v>
      </c>
      <c r="J210" s="183">
        <f t="shared" si="4"/>
        <v>1784.06</v>
      </c>
    </row>
    <row r="211" spans="2:10" x14ac:dyDescent="0.25">
      <c r="B211" s="179">
        <v>169</v>
      </c>
      <c r="C211" s="180">
        <v>30575185</v>
      </c>
      <c r="D211" s="180" t="s">
        <v>2067</v>
      </c>
      <c r="E211" s="180" t="s">
        <v>1955</v>
      </c>
      <c r="F211" s="181">
        <v>43647</v>
      </c>
      <c r="G211" s="181">
        <v>43737</v>
      </c>
      <c r="H211" s="182">
        <v>2960468</v>
      </c>
      <c r="I211" s="183">
        <v>0.61</v>
      </c>
      <c r="J211" s="183">
        <f t="shared" si="4"/>
        <v>1805.89</v>
      </c>
    </row>
    <row r="212" spans="2:10" x14ac:dyDescent="0.25">
      <c r="B212" s="179">
        <v>170</v>
      </c>
      <c r="C212" s="180">
        <v>30575501</v>
      </c>
      <c r="D212" s="180" t="s">
        <v>2068</v>
      </c>
      <c r="E212" s="180" t="s">
        <v>1943</v>
      </c>
      <c r="F212" s="181">
        <v>43647</v>
      </c>
      <c r="G212" s="181">
        <v>43737</v>
      </c>
      <c r="H212" s="182">
        <v>449003</v>
      </c>
      <c r="I212" s="183">
        <v>0.61</v>
      </c>
      <c r="J212" s="183">
        <f t="shared" si="4"/>
        <v>273.89</v>
      </c>
    </row>
    <row r="213" spans="2:10" x14ac:dyDescent="0.25">
      <c r="B213" s="179">
        <v>171</v>
      </c>
      <c r="C213" s="180">
        <v>30575743</v>
      </c>
      <c r="D213" s="180" t="s">
        <v>2069</v>
      </c>
      <c r="E213" s="180" t="s">
        <v>1955</v>
      </c>
      <c r="F213" s="181">
        <v>43647</v>
      </c>
      <c r="G213" s="181">
        <v>43737</v>
      </c>
      <c r="H213" s="182">
        <v>491234</v>
      </c>
      <c r="I213" s="183">
        <v>0.61</v>
      </c>
      <c r="J213" s="183">
        <f t="shared" si="4"/>
        <v>299.64999999999998</v>
      </c>
    </row>
    <row r="214" spans="2:10" x14ac:dyDescent="0.25">
      <c r="B214" s="179">
        <v>172</v>
      </c>
      <c r="C214" s="180">
        <v>30580818</v>
      </c>
      <c r="D214" s="180" t="s">
        <v>2070</v>
      </c>
      <c r="E214" s="180" t="s">
        <v>1943</v>
      </c>
      <c r="F214" s="181">
        <v>43647</v>
      </c>
      <c r="G214" s="181">
        <v>43737</v>
      </c>
      <c r="H214" s="182">
        <v>1208923</v>
      </c>
      <c r="I214" s="183">
        <v>0.61</v>
      </c>
      <c r="J214" s="183">
        <f t="shared" si="4"/>
        <v>737.44</v>
      </c>
    </row>
    <row r="215" spans="2:10" x14ac:dyDescent="0.25">
      <c r="B215" s="179">
        <v>173</v>
      </c>
      <c r="C215" s="180">
        <v>30580818</v>
      </c>
      <c r="D215" s="180" t="s">
        <v>2070</v>
      </c>
      <c r="E215" s="180" t="s">
        <v>1955</v>
      </c>
      <c r="F215" s="181">
        <v>43647</v>
      </c>
      <c r="G215" s="181">
        <v>43737</v>
      </c>
      <c r="H215" s="182">
        <v>1953728</v>
      </c>
      <c r="I215" s="183">
        <v>0.61</v>
      </c>
      <c r="J215" s="183">
        <f t="shared" si="4"/>
        <v>1191.77</v>
      </c>
    </row>
    <row r="216" spans="2:10" x14ac:dyDescent="0.25">
      <c r="B216" s="179">
        <v>174</v>
      </c>
      <c r="C216" s="180">
        <v>30580880</v>
      </c>
      <c r="D216" s="180" t="s">
        <v>2071</v>
      </c>
      <c r="E216" s="180" t="s">
        <v>1943</v>
      </c>
      <c r="F216" s="181">
        <v>43668</v>
      </c>
      <c r="G216" s="181">
        <v>43709</v>
      </c>
      <c r="H216" s="182">
        <v>629044</v>
      </c>
      <c r="I216" s="183">
        <v>0.61</v>
      </c>
      <c r="J216" s="183">
        <f t="shared" si="4"/>
        <v>383.72</v>
      </c>
    </row>
    <row r="217" spans="2:10" x14ac:dyDescent="0.25">
      <c r="B217" s="179">
        <v>175</v>
      </c>
      <c r="C217" s="180">
        <v>30580880</v>
      </c>
      <c r="D217" s="180" t="s">
        <v>2071</v>
      </c>
      <c r="E217" s="180" t="s">
        <v>1955</v>
      </c>
      <c r="F217" s="181">
        <v>43668</v>
      </c>
      <c r="G217" s="181">
        <v>43709</v>
      </c>
      <c r="H217" s="182">
        <v>1157983</v>
      </c>
      <c r="I217" s="183">
        <v>0.61</v>
      </c>
      <c r="J217" s="183">
        <f t="shared" si="4"/>
        <v>706.37</v>
      </c>
    </row>
    <row r="218" spans="2:10" x14ac:dyDescent="0.25">
      <c r="B218" s="179">
        <v>176</v>
      </c>
      <c r="C218" s="180">
        <v>30585530</v>
      </c>
      <c r="D218" s="180" t="s">
        <v>2072</v>
      </c>
      <c r="E218" s="180" t="s">
        <v>1955</v>
      </c>
      <c r="F218" s="181">
        <v>43556</v>
      </c>
      <c r="G218" s="181">
        <v>43738</v>
      </c>
      <c r="H218" s="182">
        <v>820402</v>
      </c>
      <c r="I218" s="183">
        <v>0.61</v>
      </c>
      <c r="J218" s="183">
        <f t="shared" si="4"/>
        <v>500.45</v>
      </c>
    </row>
    <row r="219" spans="2:10" x14ac:dyDescent="0.25">
      <c r="B219" s="179">
        <v>177</v>
      </c>
      <c r="C219" s="180">
        <v>30589532</v>
      </c>
      <c r="D219" s="180" t="s">
        <v>2073</v>
      </c>
      <c r="E219" s="180" t="s">
        <v>1955</v>
      </c>
      <c r="F219" s="181">
        <v>43647</v>
      </c>
      <c r="G219" s="181">
        <v>43737</v>
      </c>
      <c r="H219" s="182">
        <v>905121</v>
      </c>
      <c r="I219" s="183">
        <v>0.61</v>
      </c>
      <c r="J219" s="183">
        <f t="shared" si="4"/>
        <v>552.12</v>
      </c>
    </row>
    <row r="220" spans="2:10" x14ac:dyDescent="0.25">
      <c r="B220" s="179">
        <v>178</v>
      </c>
      <c r="C220" s="180">
        <v>30594621</v>
      </c>
      <c r="D220" s="180" t="s">
        <v>2074</v>
      </c>
      <c r="E220" s="180" t="s">
        <v>1941</v>
      </c>
      <c r="F220" s="181">
        <v>43465</v>
      </c>
      <c r="G220" s="181">
        <v>43828</v>
      </c>
      <c r="H220" s="182">
        <v>619249</v>
      </c>
      <c r="I220" s="183">
        <v>0.61</v>
      </c>
      <c r="J220" s="183">
        <f t="shared" si="4"/>
        <v>377.74</v>
      </c>
    </row>
    <row r="221" spans="2:10" x14ac:dyDescent="0.25">
      <c r="B221" s="179">
        <v>179</v>
      </c>
      <c r="C221" s="180">
        <v>30594641</v>
      </c>
      <c r="D221" s="180" t="s">
        <v>2075</v>
      </c>
      <c r="E221" s="180" t="s">
        <v>1939</v>
      </c>
      <c r="F221" s="181">
        <v>43465</v>
      </c>
      <c r="G221" s="181">
        <v>43828</v>
      </c>
      <c r="H221" s="182">
        <v>297456</v>
      </c>
      <c r="I221" s="183">
        <v>0.61</v>
      </c>
      <c r="J221" s="183">
        <f t="shared" si="4"/>
        <v>181.45</v>
      </c>
    </row>
    <row r="222" spans="2:10" x14ac:dyDescent="0.25">
      <c r="B222" s="179">
        <v>180</v>
      </c>
      <c r="C222" s="180">
        <v>30601658</v>
      </c>
      <c r="D222" s="180" t="s">
        <v>2076</v>
      </c>
      <c r="E222" s="180" t="s">
        <v>1943</v>
      </c>
      <c r="F222" s="181">
        <v>43668</v>
      </c>
      <c r="G222" s="181">
        <v>43737</v>
      </c>
      <c r="H222" s="182">
        <v>931855</v>
      </c>
      <c r="I222" s="183">
        <v>0.61</v>
      </c>
      <c r="J222" s="183">
        <f t="shared" si="4"/>
        <v>568.42999999999995</v>
      </c>
    </row>
    <row r="223" spans="2:10" x14ac:dyDescent="0.25">
      <c r="B223" s="179">
        <v>181</v>
      </c>
      <c r="C223" s="180">
        <v>30817201</v>
      </c>
      <c r="D223" s="180" t="s">
        <v>2077</v>
      </c>
      <c r="E223" s="180" t="s">
        <v>1955</v>
      </c>
      <c r="F223" s="181">
        <v>43647</v>
      </c>
      <c r="G223" s="181">
        <v>43737</v>
      </c>
      <c r="H223" s="182">
        <v>3082921</v>
      </c>
      <c r="I223" s="183">
        <v>0.61</v>
      </c>
      <c r="J223" s="183">
        <f t="shared" si="4"/>
        <v>1880.58</v>
      </c>
    </row>
    <row r="224" spans="2:10" x14ac:dyDescent="0.25">
      <c r="B224" s="179">
        <v>182</v>
      </c>
      <c r="C224" s="180">
        <v>30848508</v>
      </c>
      <c r="D224" s="180" t="s">
        <v>2078</v>
      </c>
      <c r="E224" s="180" t="s">
        <v>1955</v>
      </c>
      <c r="F224" s="181">
        <v>43560</v>
      </c>
      <c r="G224" s="181">
        <v>43730</v>
      </c>
      <c r="H224" s="182">
        <v>126074</v>
      </c>
      <c r="I224" s="183">
        <v>0.61</v>
      </c>
      <c r="J224" s="183">
        <f t="shared" si="4"/>
        <v>76.91</v>
      </c>
    </row>
    <row r="225" spans="2:10" x14ac:dyDescent="0.25">
      <c r="B225" s="179">
        <v>183</v>
      </c>
      <c r="C225" s="180">
        <v>30849205</v>
      </c>
      <c r="D225" s="180" t="s">
        <v>2079</v>
      </c>
      <c r="E225" s="180" t="s">
        <v>1943</v>
      </c>
      <c r="F225" s="181">
        <v>43560</v>
      </c>
      <c r="G225" s="181">
        <v>43730</v>
      </c>
      <c r="H225" s="182">
        <v>104445</v>
      </c>
      <c r="I225" s="183">
        <v>0.61</v>
      </c>
      <c r="J225" s="183">
        <f t="shared" si="4"/>
        <v>63.71</v>
      </c>
    </row>
    <row r="226" spans="2:10" x14ac:dyDescent="0.25">
      <c r="B226" s="179">
        <v>184</v>
      </c>
      <c r="C226" s="180">
        <v>30884388</v>
      </c>
      <c r="D226" s="180" t="s">
        <v>2080</v>
      </c>
      <c r="E226" s="180" t="s">
        <v>1943</v>
      </c>
      <c r="F226" s="181">
        <v>43647</v>
      </c>
      <c r="G226" s="181">
        <v>43737</v>
      </c>
      <c r="H226" s="182">
        <v>398695</v>
      </c>
      <c r="I226" s="183">
        <v>0.61</v>
      </c>
      <c r="J226" s="183">
        <f t="shared" si="4"/>
        <v>243.2</v>
      </c>
    </row>
    <row r="227" spans="2:10" x14ac:dyDescent="0.25">
      <c r="B227" s="179">
        <v>185</v>
      </c>
      <c r="C227" s="180">
        <v>30884388</v>
      </c>
      <c r="D227" s="180" t="s">
        <v>2080</v>
      </c>
      <c r="E227" s="180" t="s">
        <v>1955</v>
      </c>
      <c r="F227" s="181">
        <v>43647</v>
      </c>
      <c r="G227" s="181">
        <v>43737</v>
      </c>
      <c r="H227" s="182">
        <v>614415</v>
      </c>
      <c r="I227" s="183">
        <v>0.61</v>
      </c>
      <c r="J227" s="183">
        <f t="shared" si="4"/>
        <v>374.79</v>
      </c>
    </row>
    <row r="228" spans="2:10" x14ac:dyDescent="0.25">
      <c r="B228" s="179">
        <v>186</v>
      </c>
      <c r="C228" s="180">
        <v>30914354</v>
      </c>
      <c r="D228" s="180" t="s">
        <v>2081</v>
      </c>
      <c r="E228" s="180" t="s">
        <v>1943</v>
      </c>
      <c r="F228" s="181">
        <v>43647</v>
      </c>
      <c r="G228" s="181">
        <v>43737</v>
      </c>
      <c r="H228" s="182">
        <v>361695</v>
      </c>
      <c r="I228" s="183">
        <v>0.61</v>
      </c>
      <c r="J228" s="183">
        <f t="shared" si="4"/>
        <v>220.63</v>
      </c>
    </row>
    <row r="229" spans="2:10" x14ac:dyDescent="0.25">
      <c r="B229" s="179">
        <v>187</v>
      </c>
      <c r="C229" s="180">
        <v>30914376</v>
      </c>
      <c r="D229" s="180" t="s">
        <v>2082</v>
      </c>
      <c r="E229" s="180" t="s">
        <v>1955</v>
      </c>
      <c r="F229" s="181">
        <v>43647</v>
      </c>
      <c r="G229" s="181">
        <v>43737</v>
      </c>
      <c r="H229" s="182">
        <v>283906</v>
      </c>
      <c r="I229" s="183">
        <v>0.61</v>
      </c>
      <c r="J229" s="183">
        <f t="shared" si="4"/>
        <v>173.18</v>
      </c>
    </row>
    <row r="230" spans="2:10" x14ac:dyDescent="0.25">
      <c r="B230" s="179">
        <v>188</v>
      </c>
      <c r="C230" s="180">
        <v>30962319</v>
      </c>
      <c r="D230" s="180" t="s">
        <v>2083</v>
      </c>
      <c r="E230" s="180" t="s">
        <v>1941</v>
      </c>
      <c r="F230" s="181">
        <v>43647</v>
      </c>
      <c r="G230" s="181">
        <v>43737</v>
      </c>
      <c r="H230" s="182">
        <v>799718</v>
      </c>
      <c r="I230" s="183">
        <v>0.61</v>
      </c>
      <c r="J230" s="183">
        <f t="shared" si="4"/>
        <v>487.83</v>
      </c>
    </row>
    <row r="231" spans="2:10" x14ac:dyDescent="0.25">
      <c r="B231" s="179">
        <v>189</v>
      </c>
      <c r="C231" s="180">
        <v>30962319</v>
      </c>
      <c r="D231" s="180" t="s">
        <v>2083</v>
      </c>
      <c r="E231" s="180" t="s">
        <v>1945</v>
      </c>
      <c r="F231" s="181">
        <v>43647</v>
      </c>
      <c r="G231" s="181">
        <v>43737</v>
      </c>
      <c r="H231" s="182">
        <v>460</v>
      </c>
      <c r="I231" s="183">
        <v>0.61</v>
      </c>
      <c r="J231" s="183">
        <f t="shared" si="4"/>
        <v>0.28000000000000003</v>
      </c>
    </row>
    <row r="232" spans="2:10" x14ac:dyDescent="0.25">
      <c r="B232" s="179">
        <v>190</v>
      </c>
      <c r="C232" s="180">
        <v>30962319</v>
      </c>
      <c r="D232" s="180" t="s">
        <v>2083</v>
      </c>
      <c r="E232" s="180" t="s">
        <v>1947</v>
      </c>
      <c r="F232" s="181">
        <v>43647</v>
      </c>
      <c r="G232" s="181">
        <v>43737</v>
      </c>
      <c r="H232" s="182">
        <v>1561964</v>
      </c>
      <c r="I232" s="183">
        <v>0.61</v>
      </c>
      <c r="J232" s="183">
        <f t="shared" si="4"/>
        <v>952.8</v>
      </c>
    </row>
    <row r="233" spans="2:10" x14ac:dyDescent="0.25">
      <c r="B233" s="179">
        <v>191</v>
      </c>
      <c r="C233" s="180">
        <v>30962319</v>
      </c>
      <c r="D233" s="180" t="s">
        <v>2083</v>
      </c>
      <c r="E233" s="180" t="s">
        <v>1949</v>
      </c>
      <c r="F233" s="181">
        <v>43647</v>
      </c>
      <c r="G233" s="181">
        <v>43737</v>
      </c>
      <c r="H233" s="182">
        <v>6426</v>
      </c>
      <c r="I233" s="183">
        <v>0.61</v>
      </c>
      <c r="J233" s="183">
        <f t="shared" si="4"/>
        <v>3.92</v>
      </c>
    </row>
    <row r="234" spans="2:10" x14ac:dyDescent="0.25">
      <c r="B234" s="179">
        <v>192</v>
      </c>
      <c r="C234" s="180">
        <v>30962319</v>
      </c>
      <c r="D234" s="180" t="s">
        <v>2083</v>
      </c>
      <c r="E234" s="180" t="s">
        <v>1939</v>
      </c>
      <c r="F234" s="181">
        <v>43647</v>
      </c>
      <c r="G234" s="181">
        <v>43737</v>
      </c>
      <c r="H234" s="182">
        <v>333704</v>
      </c>
      <c r="I234" s="183">
        <v>0.61</v>
      </c>
      <c r="J234" s="183">
        <f t="shared" ref="J234:J297" si="5">ROUND(H234*(I234/1000),2)</f>
        <v>203.56</v>
      </c>
    </row>
    <row r="235" spans="2:10" x14ac:dyDescent="0.25">
      <c r="B235" s="179">
        <v>193</v>
      </c>
      <c r="C235" s="180">
        <v>30966702</v>
      </c>
      <c r="D235" s="180" t="s">
        <v>2084</v>
      </c>
      <c r="E235" s="180" t="s">
        <v>1941</v>
      </c>
      <c r="F235" s="181">
        <v>43472</v>
      </c>
      <c r="G235" s="181">
        <v>43828</v>
      </c>
      <c r="H235" s="182">
        <v>538244</v>
      </c>
      <c r="I235" s="183">
        <v>0.61</v>
      </c>
      <c r="J235" s="183">
        <f t="shared" si="5"/>
        <v>328.33</v>
      </c>
    </row>
    <row r="236" spans="2:10" x14ac:dyDescent="0.25">
      <c r="B236" s="179">
        <v>194</v>
      </c>
      <c r="C236" s="180">
        <v>30969191</v>
      </c>
      <c r="D236" s="180" t="s">
        <v>2085</v>
      </c>
      <c r="E236" s="180" t="s">
        <v>1943</v>
      </c>
      <c r="F236" s="181">
        <v>43654</v>
      </c>
      <c r="G236" s="181">
        <v>43828</v>
      </c>
      <c r="H236" s="182">
        <v>361790</v>
      </c>
      <c r="I236" s="183">
        <v>0.61</v>
      </c>
      <c r="J236" s="183">
        <f t="shared" si="5"/>
        <v>220.69</v>
      </c>
    </row>
    <row r="237" spans="2:10" x14ac:dyDescent="0.25">
      <c r="B237" s="179">
        <v>195</v>
      </c>
      <c r="C237" s="180">
        <v>30969266</v>
      </c>
      <c r="D237" s="180" t="s">
        <v>2086</v>
      </c>
      <c r="E237" s="180" t="s">
        <v>1955</v>
      </c>
      <c r="F237" s="181">
        <v>43654</v>
      </c>
      <c r="G237" s="181">
        <v>43814</v>
      </c>
      <c r="H237" s="182">
        <v>167672</v>
      </c>
      <c r="I237" s="183">
        <v>0.61</v>
      </c>
      <c r="J237" s="183">
        <f t="shared" si="5"/>
        <v>102.28</v>
      </c>
    </row>
    <row r="238" spans="2:10" x14ac:dyDescent="0.25">
      <c r="B238" s="179">
        <v>196</v>
      </c>
      <c r="C238" s="180">
        <v>30970617</v>
      </c>
      <c r="D238" s="180" t="s">
        <v>2087</v>
      </c>
      <c r="E238" s="180" t="s">
        <v>1943</v>
      </c>
      <c r="F238" s="181">
        <v>43654</v>
      </c>
      <c r="G238" s="181">
        <v>43828</v>
      </c>
      <c r="H238" s="182">
        <v>490100</v>
      </c>
      <c r="I238" s="183">
        <v>0.61</v>
      </c>
      <c r="J238" s="183">
        <f t="shared" si="5"/>
        <v>298.95999999999998</v>
      </c>
    </row>
    <row r="239" spans="2:10" x14ac:dyDescent="0.25">
      <c r="B239" s="179">
        <v>197</v>
      </c>
      <c r="C239" s="180">
        <v>30973769</v>
      </c>
      <c r="D239" s="180" t="s">
        <v>2088</v>
      </c>
      <c r="E239" s="180" t="s">
        <v>1941</v>
      </c>
      <c r="F239" s="181">
        <v>43472</v>
      </c>
      <c r="G239" s="181">
        <v>43828</v>
      </c>
      <c r="H239" s="182">
        <v>338764</v>
      </c>
      <c r="I239" s="183">
        <v>0.61</v>
      </c>
      <c r="J239" s="183">
        <f t="shared" si="5"/>
        <v>206.65</v>
      </c>
    </row>
    <row r="240" spans="2:10" x14ac:dyDescent="0.25">
      <c r="B240" s="179">
        <v>198</v>
      </c>
      <c r="C240" s="180">
        <v>31008115</v>
      </c>
      <c r="D240" s="180" t="s">
        <v>2089</v>
      </c>
      <c r="E240" s="180" t="s">
        <v>1943</v>
      </c>
      <c r="F240" s="181">
        <v>43661</v>
      </c>
      <c r="G240" s="181">
        <v>43702</v>
      </c>
      <c r="H240" s="182">
        <v>171873</v>
      </c>
      <c r="I240" s="183">
        <v>0.61</v>
      </c>
      <c r="J240" s="183">
        <f t="shared" si="5"/>
        <v>104.84</v>
      </c>
    </row>
    <row r="241" spans="2:10" x14ac:dyDescent="0.25">
      <c r="B241" s="179">
        <v>199</v>
      </c>
      <c r="C241" s="180">
        <v>31020862</v>
      </c>
      <c r="D241" s="180" t="s">
        <v>2090</v>
      </c>
      <c r="E241" s="180" t="s">
        <v>1943</v>
      </c>
      <c r="F241" s="181">
        <v>43655</v>
      </c>
      <c r="G241" s="181">
        <v>43737</v>
      </c>
      <c r="H241" s="182">
        <v>1149147</v>
      </c>
      <c r="I241" s="183">
        <v>0.61</v>
      </c>
      <c r="J241" s="183">
        <f t="shared" si="5"/>
        <v>700.98</v>
      </c>
    </row>
    <row r="242" spans="2:10" x14ac:dyDescent="0.25">
      <c r="B242" s="179">
        <v>200</v>
      </c>
      <c r="C242" s="180">
        <v>31078908</v>
      </c>
      <c r="D242" s="180" t="s">
        <v>2091</v>
      </c>
      <c r="E242" s="180" t="s">
        <v>1955</v>
      </c>
      <c r="F242" s="181">
        <v>43668</v>
      </c>
      <c r="G242" s="181">
        <v>43737</v>
      </c>
      <c r="H242" s="182">
        <v>156105</v>
      </c>
      <c r="I242" s="183">
        <v>0.61</v>
      </c>
      <c r="J242" s="183">
        <f t="shared" si="5"/>
        <v>95.22</v>
      </c>
    </row>
    <row r="243" spans="2:10" x14ac:dyDescent="0.25">
      <c r="B243" s="179">
        <v>201</v>
      </c>
      <c r="C243" s="180">
        <v>31155831</v>
      </c>
      <c r="D243" s="180" t="s">
        <v>2092</v>
      </c>
      <c r="E243" s="180" t="s">
        <v>1955</v>
      </c>
      <c r="F243" s="181">
        <v>43556</v>
      </c>
      <c r="G243" s="181">
        <v>43573</v>
      </c>
      <c r="H243" s="182">
        <v>2349</v>
      </c>
      <c r="I243" s="183">
        <v>0.61</v>
      </c>
      <c r="J243" s="183">
        <f t="shared" si="5"/>
        <v>1.43</v>
      </c>
    </row>
    <row r="244" spans="2:10" x14ac:dyDescent="0.25">
      <c r="B244" s="179">
        <v>202</v>
      </c>
      <c r="C244" s="180">
        <v>31180746</v>
      </c>
      <c r="D244" s="180" t="s">
        <v>2093</v>
      </c>
      <c r="E244" s="180" t="s">
        <v>1943</v>
      </c>
      <c r="F244" s="181">
        <v>43668</v>
      </c>
      <c r="G244" s="181">
        <v>43772</v>
      </c>
      <c r="H244" s="182">
        <v>211026</v>
      </c>
      <c r="I244" s="183">
        <v>0.61</v>
      </c>
      <c r="J244" s="183">
        <f t="shared" si="5"/>
        <v>128.72999999999999</v>
      </c>
    </row>
    <row r="245" spans="2:10" x14ac:dyDescent="0.25">
      <c r="B245" s="179">
        <v>203</v>
      </c>
      <c r="C245" s="180">
        <v>31241411</v>
      </c>
      <c r="D245" s="180" t="s">
        <v>2094</v>
      </c>
      <c r="E245" s="180" t="s">
        <v>1943</v>
      </c>
      <c r="F245" s="181">
        <v>43668</v>
      </c>
      <c r="G245" s="181">
        <v>43737</v>
      </c>
      <c r="H245" s="182">
        <v>81262</v>
      </c>
      <c r="I245" s="183">
        <v>0.61</v>
      </c>
      <c r="J245" s="183">
        <f t="shared" si="5"/>
        <v>49.57</v>
      </c>
    </row>
    <row r="246" spans="2:10" x14ac:dyDescent="0.25">
      <c r="B246" s="179">
        <v>204</v>
      </c>
      <c r="C246" s="180">
        <v>31241411</v>
      </c>
      <c r="D246" s="180" t="s">
        <v>2094</v>
      </c>
      <c r="E246" s="180" t="s">
        <v>1955</v>
      </c>
      <c r="F246" s="181">
        <v>43668</v>
      </c>
      <c r="G246" s="181">
        <v>43737</v>
      </c>
      <c r="H246" s="182">
        <v>92307</v>
      </c>
      <c r="I246" s="183">
        <v>0.61</v>
      </c>
      <c r="J246" s="183">
        <f t="shared" si="5"/>
        <v>56.31</v>
      </c>
    </row>
    <row r="247" spans="2:10" x14ac:dyDescent="0.25">
      <c r="B247" s="179">
        <v>205</v>
      </c>
      <c r="C247" s="180">
        <v>31241411</v>
      </c>
      <c r="D247" s="180" t="s">
        <v>2094</v>
      </c>
      <c r="E247" s="180" t="s">
        <v>1939</v>
      </c>
      <c r="F247" s="181">
        <v>43668</v>
      </c>
      <c r="G247" s="181">
        <v>43737</v>
      </c>
      <c r="H247" s="182">
        <v>11348</v>
      </c>
      <c r="I247" s="183">
        <v>0.61</v>
      </c>
      <c r="J247" s="183">
        <f t="shared" si="5"/>
        <v>6.92</v>
      </c>
    </row>
    <row r="248" spans="2:10" x14ac:dyDescent="0.25">
      <c r="B248" s="179">
        <v>206</v>
      </c>
      <c r="C248" s="180">
        <v>31276996</v>
      </c>
      <c r="D248" s="180" t="s">
        <v>2095</v>
      </c>
      <c r="E248" s="180" t="s">
        <v>1943</v>
      </c>
      <c r="F248" s="181">
        <v>43668</v>
      </c>
      <c r="G248" s="181">
        <v>43737</v>
      </c>
      <c r="H248" s="182">
        <v>135700</v>
      </c>
      <c r="I248" s="183">
        <v>0.61</v>
      </c>
      <c r="J248" s="183">
        <f t="shared" si="5"/>
        <v>82.78</v>
      </c>
    </row>
    <row r="249" spans="2:10" x14ac:dyDescent="0.25">
      <c r="B249" s="179">
        <v>207</v>
      </c>
      <c r="C249" s="180">
        <v>31552448</v>
      </c>
      <c r="D249" s="180" t="s">
        <v>2096</v>
      </c>
      <c r="E249" s="180" t="s">
        <v>1943</v>
      </c>
      <c r="F249" s="181">
        <v>43647</v>
      </c>
      <c r="G249" s="181">
        <v>43737</v>
      </c>
      <c r="H249" s="182">
        <v>437386</v>
      </c>
      <c r="I249" s="183">
        <v>0.61</v>
      </c>
      <c r="J249" s="183">
        <f t="shared" si="5"/>
        <v>266.81</v>
      </c>
    </row>
    <row r="250" spans="2:10" x14ac:dyDescent="0.25">
      <c r="B250" s="179">
        <v>208</v>
      </c>
      <c r="C250" s="180">
        <v>31562819</v>
      </c>
      <c r="D250" s="180" t="s">
        <v>2097</v>
      </c>
      <c r="E250" s="180" t="s">
        <v>1955</v>
      </c>
      <c r="F250" s="181">
        <v>43493</v>
      </c>
      <c r="G250" s="181">
        <v>43688</v>
      </c>
      <c r="H250" s="182">
        <v>355042</v>
      </c>
      <c r="I250" s="183">
        <v>0.61</v>
      </c>
      <c r="J250" s="183">
        <f t="shared" si="5"/>
        <v>216.58</v>
      </c>
    </row>
    <row r="251" spans="2:10" x14ac:dyDescent="0.25">
      <c r="B251" s="179">
        <v>209</v>
      </c>
      <c r="C251" s="180">
        <v>31651008</v>
      </c>
      <c r="D251" s="180" t="s">
        <v>2098</v>
      </c>
      <c r="E251" s="180" t="s">
        <v>1951</v>
      </c>
      <c r="F251" s="181">
        <v>43495</v>
      </c>
      <c r="G251" s="181">
        <v>43830</v>
      </c>
      <c r="H251" s="182">
        <v>797536</v>
      </c>
      <c r="I251" s="183">
        <v>0.61</v>
      </c>
      <c r="J251" s="183">
        <f t="shared" si="5"/>
        <v>486.5</v>
      </c>
    </row>
    <row r="252" spans="2:10" x14ac:dyDescent="0.25">
      <c r="B252" s="179">
        <v>210</v>
      </c>
      <c r="C252" s="180">
        <v>31651008</v>
      </c>
      <c r="D252" s="180" t="s">
        <v>2098</v>
      </c>
      <c r="E252" s="180" t="s">
        <v>1953</v>
      </c>
      <c r="F252" s="181">
        <v>43495</v>
      </c>
      <c r="G252" s="181">
        <v>43830</v>
      </c>
      <c r="H252" s="182">
        <v>338450</v>
      </c>
      <c r="I252" s="183">
        <v>0.61</v>
      </c>
      <c r="J252" s="183">
        <f t="shared" si="5"/>
        <v>206.45</v>
      </c>
    </row>
    <row r="253" spans="2:10" x14ac:dyDescent="0.25">
      <c r="B253" s="179">
        <v>211</v>
      </c>
      <c r="C253" s="180">
        <v>31739548</v>
      </c>
      <c r="D253" s="180" t="s">
        <v>2099</v>
      </c>
      <c r="E253" s="180" t="s">
        <v>1941</v>
      </c>
      <c r="F253" s="181">
        <v>43635</v>
      </c>
      <c r="G253" s="181">
        <v>43646</v>
      </c>
      <c r="H253" s="182">
        <v>8</v>
      </c>
      <c r="I253" s="183">
        <v>0.61</v>
      </c>
      <c r="J253" s="183">
        <f t="shared" si="5"/>
        <v>0</v>
      </c>
    </row>
    <row r="254" spans="2:10" x14ac:dyDescent="0.25">
      <c r="B254" s="179">
        <v>212</v>
      </c>
      <c r="C254" s="180">
        <v>31744342</v>
      </c>
      <c r="D254" s="180" t="s">
        <v>2100</v>
      </c>
      <c r="E254" s="180" t="s">
        <v>1943</v>
      </c>
      <c r="F254" s="181">
        <v>43635</v>
      </c>
      <c r="G254" s="181">
        <v>43646</v>
      </c>
      <c r="H254" s="182">
        <v>141</v>
      </c>
      <c r="I254" s="183">
        <v>0.61</v>
      </c>
      <c r="J254" s="183">
        <f t="shared" si="5"/>
        <v>0.09</v>
      </c>
    </row>
    <row r="255" spans="2:10" x14ac:dyDescent="0.25">
      <c r="B255" s="179">
        <v>213</v>
      </c>
      <c r="C255" s="180">
        <v>31747755</v>
      </c>
      <c r="D255" s="180" t="s">
        <v>2101</v>
      </c>
      <c r="E255" s="180" t="s">
        <v>1941</v>
      </c>
      <c r="F255" s="181">
        <v>43497</v>
      </c>
      <c r="G255" s="181">
        <v>43830</v>
      </c>
      <c r="H255" s="182">
        <v>83980</v>
      </c>
      <c r="I255" s="183">
        <v>0.61</v>
      </c>
      <c r="J255" s="183">
        <f t="shared" si="5"/>
        <v>51.23</v>
      </c>
    </row>
    <row r="256" spans="2:10" x14ac:dyDescent="0.25">
      <c r="B256" s="179">
        <v>214</v>
      </c>
      <c r="C256" s="180">
        <v>31747755</v>
      </c>
      <c r="D256" s="180" t="s">
        <v>2101</v>
      </c>
      <c r="E256" s="180" t="s">
        <v>1943</v>
      </c>
      <c r="F256" s="181">
        <v>43497</v>
      </c>
      <c r="G256" s="181">
        <v>43830</v>
      </c>
      <c r="H256" s="182">
        <v>113063</v>
      </c>
      <c r="I256" s="183">
        <v>0.61</v>
      </c>
      <c r="J256" s="183">
        <f t="shared" si="5"/>
        <v>68.97</v>
      </c>
    </row>
    <row r="257" spans="2:10" x14ac:dyDescent="0.25">
      <c r="B257" s="179">
        <v>215</v>
      </c>
      <c r="C257" s="180">
        <v>31747755</v>
      </c>
      <c r="D257" s="180" t="s">
        <v>2101</v>
      </c>
      <c r="E257" s="180" t="s">
        <v>1955</v>
      </c>
      <c r="F257" s="181">
        <v>43497</v>
      </c>
      <c r="G257" s="181">
        <v>43830</v>
      </c>
      <c r="H257" s="182">
        <v>152079</v>
      </c>
      <c r="I257" s="183">
        <v>0.61</v>
      </c>
      <c r="J257" s="183">
        <f t="shared" si="5"/>
        <v>92.77</v>
      </c>
    </row>
    <row r="258" spans="2:10" x14ac:dyDescent="0.25">
      <c r="B258" s="179">
        <v>216</v>
      </c>
      <c r="C258" s="180">
        <v>31747755</v>
      </c>
      <c r="D258" s="180" t="s">
        <v>2101</v>
      </c>
      <c r="E258" s="180" t="s">
        <v>1939</v>
      </c>
      <c r="F258" s="181">
        <v>43497</v>
      </c>
      <c r="G258" s="181">
        <v>43830</v>
      </c>
      <c r="H258" s="182">
        <v>15167</v>
      </c>
      <c r="I258" s="183">
        <v>0.61</v>
      </c>
      <c r="J258" s="183">
        <f t="shared" si="5"/>
        <v>9.25</v>
      </c>
    </row>
    <row r="259" spans="2:10" x14ac:dyDescent="0.25">
      <c r="B259" s="179">
        <v>217</v>
      </c>
      <c r="C259" s="180">
        <v>31789346</v>
      </c>
      <c r="D259" s="180" t="s">
        <v>2102</v>
      </c>
      <c r="E259" s="180" t="s">
        <v>1943</v>
      </c>
      <c r="F259" s="181">
        <v>43668</v>
      </c>
      <c r="G259" s="181">
        <v>43737</v>
      </c>
      <c r="H259" s="182">
        <v>1017590</v>
      </c>
      <c r="I259" s="183">
        <v>0.61</v>
      </c>
      <c r="J259" s="183">
        <f t="shared" si="5"/>
        <v>620.73</v>
      </c>
    </row>
    <row r="260" spans="2:10" x14ac:dyDescent="0.25">
      <c r="B260" s="179">
        <v>218</v>
      </c>
      <c r="C260" s="180">
        <v>31796659</v>
      </c>
      <c r="D260" s="180" t="s">
        <v>2103</v>
      </c>
      <c r="E260" s="180" t="s">
        <v>1945</v>
      </c>
      <c r="F260" s="181">
        <v>43647</v>
      </c>
      <c r="G260" s="181">
        <v>43737</v>
      </c>
      <c r="H260" s="182">
        <v>304</v>
      </c>
      <c r="I260" s="183">
        <v>0.61</v>
      </c>
      <c r="J260" s="183">
        <f t="shared" si="5"/>
        <v>0.19</v>
      </c>
    </row>
    <row r="261" spans="2:10" x14ac:dyDescent="0.25">
      <c r="B261" s="179">
        <v>219</v>
      </c>
      <c r="C261" s="180">
        <v>31796659</v>
      </c>
      <c r="D261" s="180" t="s">
        <v>2103</v>
      </c>
      <c r="E261" s="180" t="s">
        <v>1947</v>
      </c>
      <c r="F261" s="181">
        <v>43647</v>
      </c>
      <c r="G261" s="181">
        <v>43737</v>
      </c>
      <c r="H261" s="182">
        <v>1490811</v>
      </c>
      <c r="I261" s="183">
        <v>0.61</v>
      </c>
      <c r="J261" s="183">
        <f t="shared" si="5"/>
        <v>909.39</v>
      </c>
    </row>
    <row r="262" spans="2:10" x14ac:dyDescent="0.25">
      <c r="B262" s="179">
        <v>220</v>
      </c>
      <c r="C262" s="180">
        <v>31796659</v>
      </c>
      <c r="D262" s="180" t="s">
        <v>2103</v>
      </c>
      <c r="E262" s="180" t="s">
        <v>1949</v>
      </c>
      <c r="F262" s="181">
        <v>43647</v>
      </c>
      <c r="G262" s="181">
        <v>43737</v>
      </c>
      <c r="H262" s="182">
        <v>5822</v>
      </c>
      <c r="I262" s="183">
        <v>0.61</v>
      </c>
      <c r="J262" s="183">
        <f t="shared" si="5"/>
        <v>3.55</v>
      </c>
    </row>
    <row r="263" spans="2:10" x14ac:dyDescent="0.25">
      <c r="B263" s="179">
        <v>221</v>
      </c>
      <c r="C263" s="180">
        <v>31861089</v>
      </c>
      <c r="D263" s="180" t="s">
        <v>2104</v>
      </c>
      <c r="E263" s="180" t="s">
        <v>1943</v>
      </c>
      <c r="F263" s="181">
        <v>43626</v>
      </c>
      <c r="G263" s="181">
        <v>43646</v>
      </c>
      <c r="H263" s="182">
        <v>20</v>
      </c>
      <c r="I263" s="183">
        <v>0.61</v>
      </c>
      <c r="J263" s="183">
        <f t="shared" si="5"/>
        <v>0.01</v>
      </c>
    </row>
    <row r="264" spans="2:10" x14ac:dyDescent="0.25">
      <c r="B264" s="179">
        <v>222</v>
      </c>
      <c r="C264" s="180">
        <v>31886356</v>
      </c>
      <c r="D264" s="180" t="s">
        <v>2105</v>
      </c>
      <c r="E264" s="180" t="s">
        <v>1955</v>
      </c>
      <c r="F264" s="181">
        <v>43549</v>
      </c>
      <c r="G264" s="181">
        <v>43737</v>
      </c>
      <c r="H264" s="182">
        <v>2390207</v>
      </c>
      <c r="I264" s="183">
        <v>0.61</v>
      </c>
      <c r="J264" s="183">
        <f t="shared" si="5"/>
        <v>1458.03</v>
      </c>
    </row>
    <row r="265" spans="2:10" x14ac:dyDescent="0.25">
      <c r="B265" s="179">
        <v>223</v>
      </c>
      <c r="C265" s="180">
        <v>31922609</v>
      </c>
      <c r="D265" s="180" t="s">
        <v>2106</v>
      </c>
      <c r="E265" s="180" t="s">
        <v>1951</v>
      </c>
      <c r="F265" s="181">
        <v>43504</v>
      </c>
      <c r="G265" s="181">
        <v>43830</v>
      </c>
      <c r="H265" s="182">
        <v>266184</v>
      </c>
      <c r="I265" s="183">
        <v>0.61</v>
      </c>
      <c r="J265" s="183">
        <f t="shared" si="5"/>
        <v>162.37</v>
      </c>
    </row>
    <row r="266" spans="2:10" x14ac:dyDescent="0.25">
      <c r="B266" s="179">
        <v>224</v>
      </c>
      <c r="C266" s="180">
        <v>31922609</v>
      </c>
      <c r="D266" s="180" t="s">
        <v>2106</v>
      </c>
      <c r="E266" s="180" t="s">
        <v>1953</v>
      </c>
      <c r="F266" s="181">
        <v>43504</v>
      </c>
      <c r="G266" s="181">
        <v>43830</v>
      </c>
      <c r="H266" s="182">
        <v>124048</v>
      </c>
      <c r="I266" s="183">
        <v>0.61</v>
      </c>
      <c r="J266" s="183">
        <f t="shared" si="5"/>
        <v>75.67</v>
      </c>
    </row>
    <row r="267" spans="2:10" x14ac:dyDescent="0.25">
      <c r="B267" s="179">
        <v>225</v>
      </c>
      <c r="C267" s="180">
        <v>31935608</v>
      </c>
      <c r="D267" s="180" t="s">
        <v>2107</v>
      </c>
      <c r="E267" s="180" t="s">
        <v>1941</v>
      </c>
      <c r="F267" s="181">
        <v>43675</v>
      </c>
      <c r="G267" s="181">
        <v>43730</v>
      </c>
      <c r="H267" s="182">
        <v>193733</v>
      </c>
      <c r="I267" s="183">
        <v>0.61</v>
      </c>
      <c r="J267" s="183">
        <f t="shared" si="5"/>
        <v>118.18</v>
      </c>
    </row>
    <row r="268" spans="2:10" x14ac:dyDescent="0.25">
      <c r="B268" s="179">
        <v>226</v>
      </c>
      <c r="C268" s="180">
        <v>31935608</v>
      </c>
      <c r="D268" s="180" t="s">
        <v>2107</v>
      </c>
      <c r="E268" s="180" t="s">
        <v>1939</v>
      </c>
      <c r="F268" s="181">
        <v>43675</v>
      </c>
      <c r="G268" s="181">
        <v>43730</v>
      </c>
      <c r="H268" s="182">
        <v>70931</v>
      </c>
      <c r="I268" s="183">
        <v>0.61</v>
      </c>
      <c r="J268" s="183">
        <f t="shared" si="5"/>
        <v>43.27</v>
      </c>
    </row>
    <row r="269" spans="2:10" x14ac:dyDescent="0.25">
      <c r="B269" s="179">
        <v>227</v>
      </c>
      <c r="C269" s="180">
        <v>32053865</v>
      </c>
      <c r="D269" s="180" t="s">
        <v>2108</v>
      </c>
      <c r="E269" s="180" t="s">
        <v>1955</v>
      </c>
      <c r="F269" s="181">
        <v>43661</v>
      </c>
      <c r="G269" s="181">
        <v>43702</v>
      </c>
      <c r="H269" s="182">
        <v>366444</v>
      </c>
      <c r="I269" s="183">
        <v>0.61</v>
      </c>
      <c r="J269" s="183">
        <f t="shared" si="5"/>
        <v>223.53</v>
      </c>
    </row>
    <row r="270" spans="2:10" x14ac:dyDescent="0.25">
      <c r="B270" s="179">
        <v>228</v>
      </c>
      <c r="C270" s="180">
        <v>32158327</v>
      </c>
      <c r="D270" s="180" t="s">
        <v>2109</v>
      </c>
      <c r="E270" s="180" t="s">
        <v>1955</v>
      </c>
      <c r="F270" s="181">
        <v>43640</v>
      </c>
      <c r="G270" s="181">
        <v>43646</v>
      </c>
      <c r="H270" s="182">
        <v>13066</v>
      </c>
      <c r="I270" s="183">
        <v>0.61</v>
      </c>
      <c r="J270" s="183">
        <f t="shared" si="5"/>
        <v>7.97</v>
      </c>
    </row>
    <row r="271" spans="2:10" x14ac:dyDescent="0.25">
      <c r="B271" s="179">
        <v>229</v>
      </c>
      <c r="C271" s="180">
        <v>32158565</v>
      </c>
      <c r="D271" s="180" t="s">
        <v>2110</v>
      </c>
      <c r="E271" s="180" t="s">
        <v>1943</v>
      </c>
      <c r="F271" s="181">
        <v>43668</v>
      </c>
      <c r="G271" s="181">
        <v>43737</v>
      </c>
      <c r="H271" s="182">
        <v>570510</v>
      </c>
      <c r="I271" s="183">
        <v>0.61</v>
      </c>
      <c r="J271" s="183">
        <f t="shared" si="5"/>
        <v>348.01</v>
      </c>
    </row>
    <row r="272" spans="2:10" x14ac:dyDescent="0.25">
      <c r="B272" s="179">
        <v>230</v>
      </c>
      <c r="C272" s="180">
        <v>32158594</v>
      </c>
      <c r="D272" s="180" t="s">
        <v>2111</v>
      </c>
      <c r="E272" s="180" t="s">
        <v>1955</v>
      </c>
      <c r="F272" s="181">
        <v>43668</v>
      </c>
      <c r="G272" s="181">
        <v>43737</v>
      </c>
      <c r="H272" s="182">
        <v>595831</v>
      </c>
      <c r="I272" s="183">
        <v>0.61</v>
      </c>
      <c r="J272" s="183">
        <f t="shared" si="5"/>
        <v>363.46</v>
      </c>
    </row>
    <row r="273" spans="2:10" x14ac:dyDescent="0.25">
      <c r="B273" s="179">
        <v>231</v>
      </c>
      <c r="C273" s="180">
        <v>32158628</v>
      </c>
      <c r="D273" s="180" t="s">
        <v>2112</v>
      </c>
      <c r="E273" s="180" t="s">
        <v>1943</v>
      </c>
      <c r="F273" s="181">
        <v>43689</v>
      </c>
      <c r="G273" s="181">
        <v>43814</v>
      </c>
      <c r="H273" s="182">
        <v>63</v>
      </c>
      <c r="I273" s="183">
        <v>0.61</v>
      </c>
      <c r="J273" s="183">
        <f t="shared" si="5"/>
        <v>0.04</v>
      </c>
    </row>
    <row r="274" spans="2:10" x14ac:dyDescent="0.25">
      <c r="B274" s="179">
        <v>232</v>
      </c>
      <c r="C274" s="180">
        <v>32192388</v>
      </c>
      <c r="D274" s="180" t="s">
        <v>2113</v>
      </c>
      <c r="E274" s="180" t="s">
        <v>1943</v>
      </c>
      <c r="F274" s="181">
        <v>43661</v>
      </c>
      <c r="G274" s="181">
        <v>43702</v>
      </c>
      <c r="H274" s="182">
        <v>214141</v>
      </c>
      <c r="I274" s="183">
        <v>0.61</v>
      </c>
      <c r="J274" s="183">
        <f t="shared" si="5"/>
        <v>130.63</v>
      </c>
    </row>
    <row r="275" spans="2:10" x14ac:dyDescent="0.25">
      <c r="B275" s="179">
        <v>233</v>
      </c>
      <c r="C275" s="180">
        <v>32251183</v>
      </c>
      <c r="D275" s="180" t="s">
        <v>2114</v>
      </c>
      <c r="E275" s="180" t="s">
        <v>1943</v>
      </c>
      <c r="F275" s="181">
        <v>43672</v>
      </c>
      <c r="G275" s="181">
        <v>43702</v>
      </c>
      <c r="H275" s="182">
        <v>72994</v>
      </c>
      <c r="I275" s="183">
        <v>0.61</v>
      </c>
      <c r="J275" s="183">
        <f t="shared" si="5"/>
        <v>44.53</v>
      </c>
    </row>
    <row r="276" spans="2:10" x14ac:dyDescent="0.25">
      <c r="B276" s="179">
        <v>234</v>
      </c>
      <c r="C276" s="180">
        <v>32266400</v>
      </c>
      <c r="D276" s="180" t="s">
        <v>2115</v>
      </c>
      <c r="E276" s="180" t="s">
        <v>1943</v>
      </c>
      <c r="F276" s="181">
        <v>43556</v>
      </c>
      <c r="G276" s="181">
        <v>43828</v>
      </c>
      <c r="H276" s="182">
        <v>1552039</v>
      </c>
      <c r="I276" s="183">
        <v>0.61</v>
      </c>
      <c r="J276" s="183">
        <f t="shared" si="5"/>
        <v>946.74</v>
      </c>
    </row>
    <row r="277" spans="2:10" x14ac:dyDescent="0.25">
      <c r="B277" s="179">
        <v>235</v>
      </c>
      <c r="C277" s="180">
        <v>32277448</v>
      </c>
      <c r="D277" s="180" t="s">
        <v>2116</v>
      </c>
      <c r="E277" s="180" t="s">
        <v>1941</v>
      </c>
      <c r="F277" s="181">
        <v>43647</v>
      </c>
      <c r="G277" s="181">
        <v>43793</v>
      </c>
      <c r="H277" s="182">
        <v>400035</v>
      </c>
      <c r="I277" s="183">
        <v>0.61</v>
      </c>
      <c r="J277" s="183">
        <f t="shared" si="5"/>
        <v>244.02</v>
      </c>
    </row>
    <row r="278" spans="2:10" x14ac:dyDescent="0.25">
      <c r="B278" s="179">
        <v>236</v>
      </c>
      <c r="C278" s="180">
        <v>32277448</v>
      </c>
      <c r="D278" s="180" t="s">
        <v>2116</v>
      </c>
      <c r="E278" s="180" t="s">
        <v>1939</v>
      </c>
      <c r="F278" s="181">
        <v>43647</v>
      </c>
      <c r="G278" s="181">
        <v>43793</v>
      </c>
      <c r="H278" s="182">
        <v>736207</v>
      </c>
      <c r="I278" s="183">
        <v>0.61</v>
      </c>
      <c r="J278" s="183">
        <f t="shared" si="5"/>
        <v>449.09</v>
      </c>
    </row>
    <row r="279" spans="2:10" x14ac:dyDescent="0.25">
      <c r="B279" s="179">
        <v>237</v>
      </c>
      <c r="C279" s="180">
        <v>32304484</v>
      </c>
      <c r="D279" s="180" t="s">
        <v>2117</v>
      </c>
      <c r="E279" s="180" t="s">
        <v>1943</v>
      </c>
      <c r="F279" s="181">
        <v>43647</v>
      </c>
      <c r="G279" s="181">
        <v>43730</v>
      </c>
      <c r="H279" s="182">
        <v>18</v>
      </c>
      <c r="I279" s="183">
        <v>0.61</v>
      </c>
      <c r="J279" s="183">
        <f t="shared" si="5"/>
        <v>0.01</v>
      </c>
    </row>
    <row r="280" spans="2:10" x14ac:dyDescent="0.25">
      <c r="B280" s="179">
        <v>238</v>
      </c>
      <c r="C280" s="180">
        <v>32399404</v>
      </c>
      <c r="D280" s="180" t="s">
        <v>2118</v>
      </c>
      <c r="E280" s="180" t="s">
        <v>1943</v>
      </c>
      <c r="F280" s="181">
        <v>43661</v>
      </c>
      <c r="G280" s="181">
        <v>43674</v>
      </c>
      <c r="H280" s="182">
        <v>312223</v>
      </c>
      <c r="I280" s="183">
        <v>0.61</v>
      </c>
      <c r="J280" s="183">
        <f t="shared" si="5"/>
        <v>190.46</v>
      </c>
    </row>
    <row r="281" spans="2:10" x14ac:dyDescent="0.25">
      <c r="B281" s="179">
        <v>239</v>
      </c>
      <c r="C281" s="180">
        <v>32417608</v>
      </c>
      <c r="D281" s="180" t="s">
        <v>2119</v>
      </c>
      <c r="E281" s="180" t="s">
        <v>1955</v>
      </c>
      <c r="F281" s="181">
        <v>43668</v>
      </c>
      <c r="G281" s="181">
        <v>43828</v>
      </c>
      <c r="H281" s="182">
        <v>542374</v>
      </c>
      <c r="I281" s="183">
        <v>0.61</v>
      </c>
      <c r="J281" s="183">
        <f t="shared" si="5"/>
        <v>330.85</v>
      </c>
    </row>
    <row r="282" spans="2:10" x14ac:dyDescent="0.25">
      <c r="B282" s="179">
        <v>240</v>
      </c>
      <c r="C282" s="180">
        <v>32417609</v>
      </c>
      <c r="D282" s="180" t="s">
        <v>2120</v>
      </c>
      <c r="E282" s="180" t="s">
        <v>1943</v>
      </c>
      <c r="F282" s="181">
        <v>43668</v>
      </c>
      <c r="G282" s="181">
        <v>43828</v>
      </c>
      <c r="H282" s="182">
        <v>754617</v>
      </c>
      <c r="I282" s="183">
        <v>0.61</v>
      </c>
      <c r="J282" s="183">
        <f t="shared" si="5"/>
        <v>460.32</v>
      </c>
    </row>
    <row r="283" spans="2:10" x14ac:dyDescent="0.25">
      <c r="B283" s="179">
        <v>241</v>
      </c>
      <c r="C283" s="180">
        <v>32451296</v>
      </c>
      <c r="D283" s="180" t="s">
        <v>2121</v>
      </c>
      <c r="E283" s="180" t="s">
        <v>1941</v>
      </c>
      <c r="F283" s="181">
        <v>43556</v>
      </c>
      <c r="G283" s="181">
        <v>43646</v>
      </c>
      <c r="H283" s="182">
        <v>771</v>
      </c>
      <c r="I283" s="183">
        <v>0.61</v>
      </c>
      <c r="J283" s="183">
        <f t="shared" si="5"/>
        <v>0.47</v>
      </c>
    </row>
    <row r="284" spans="2:10" x14ac:dyDescent="0.25">
      <c r="B284" s="179">
        <v>242</v>
      </c>
      <c r="C284" s="180">
        <v>32507911</v>
      </c>
      <c r="D284" s="180" t="s">
        <v>2122</v>
      </c>
      <c r="E284" s="180" t="s">
        <v>1945</v>
      </c>
      <c r="F284" s="181">
        <v>43654</v>
      </c>
      <c r="G284" s="181">
        <v>43678</v>
      </c>
      <c r="H284" s="182">
        <v>212</v>
      </c>
      <c r="I284" s="183">
        <v>0.61</v>
      </c>
      <c r="J284" s="183">
        <f t="shared" si="5"/>
        <v>0.13</v>
      </c>
    </row>
    <row r="285" spans="2:10" x14ac:dyDescent="0.25">
      <c r="B285" s="179">
        <v>243</v>
      </c>
      <c r="C285" s="180">
        <v>32507911</v>
      </c>
      <c r="D285" s="180" t="s">
        <v>2122</v>
      </c>
      <c r="E285" s="180" t="s">
        <v>1947</v>
      </c>
      <c r="F285" s="181">
        <v>43654</v>
      </c>
      <c r="G285" s="181">
        <v>43678</v>
      </c>
      <c r="H285" s="182">
        <v>1144643</v>
      </c>
      <c r="I285" s="183">
        <v>0.61</v>
      </c>
      <c r="J285" s="183">
        <f t="shared" si="5"/>
        <v>698.23</v>
      </c>
    </row>
    <row r="286" spans="2:10" x14ac:dyDescent="0.25">
      <c r="B286" s="179">
        <v>244</v>
      </c>
      <c r="C286" s="180">
        <v>32507911</v>
      </c>
      <c r="D286" s="180" t="s">
        <v>2122</v>
      </c>
      <c r="E286" s="180" t="s">
        <v>1949</v>
      </c>
      <c r="F286" s="181">
        <v>43654</v>
      </c>
      <c r="G286" s="181">
        <v>43678</v>
      </c>
      <c r="H286" s="182">
        <v>4441</v>
      </c>
      <c r="I286" s="183">
        <v>0.61</v>
      </c>
      <c r="J286" s="183">
        <f t="shared" si="5"/>
        <v>2.71</v>
      </c>
    </row>
    <row r="287" spans="2:10" x14ac:dyDescent="0.25">
      <c r="B287" s="179">
        <v>245</v>
      </c>
      <c r="C287" s="180">
        <v>32561546</v>
      </c>
      <c r="D287" s="180" t="s">
        <v>2123</v>
      </c>
      <c r="E287" s="180" t="s">
        <v>1951</v>
      </c>
      <c r="F287" s="181">
        <v>43591</v>
      </c>
      <c r="G287" s="181">
        <v>43681</v>
      </c>
      <c r="H287" s="182">
        <v>146803</v>
      </c>
      <c r="I287" s="183">
        <v>0.61</v>
      </c>
      <c r="J287" s="183">
        <f t="shared" si="5"/>
        <v>89.55</v>
      </c>
    </row>
    <row r="288" spans="2:10" x14ac:dyDescent="0.25">
      <c r="B288" s="179">
        <v>246</v>
      </c>
      <c r="C288" s="180">
        <v>32561546</v>
      </c>
      <c r="D288" s="180" t="s">
        <v>2123</v>
      </c>
      <c r="E288" s="180" t="s">
        <v>1953</v>
      </c>
      <c r="F288" s="181">
        <v>43591</v>
      </c>
      <c r="G288" s="181">
        <v>43681</v>
      </c>
      <c r="H288" s="182">
        <v>159752</v>
      </c>
      <c r="I288" s="183">
        <v>0.61</v>
      </c>
      <c r="J288" s="183">
        <f t="shared" si="5"/>
        <v>97.45</v>
      </c>
    </row>
    <row r="289" spans="2:10" x14ac:dyDescent="0.25">
      <c r="B289" s="179">
        <v>247</v>
      </c>
      <c r="C289" s="180">
        <v>32561563</v>
      </c>
      <c r="D289" s="180" t="s">
        <v>2124</v>
      </c>
      <c r="E289" s="180" t="s">
        <v>1951</v>
      </c>
      <c r="F289" s="181">
        <v>43590</v>
      </c>
      <c r="G289" s="181">
        <v>43681</v>
      </c>
      <c r="H289" s="182">
        <v>248566</v>
      </c>
      <c r="I289" s="183">
        <v>0.61</v>
      </c>
      <c r="J289" s="183">
        <f t="shared" si="5"/>
        <v>151.63</v>
      </c>
    </row>
    <row r="290" spans="2:10" x14ac:dyDescent="0.25">
      <c r="B290" s="179">
        <v>248</v>
      </c>
      <c r="C290" s="180">
        <v>32573602</v>
      </c>
      <c r="D290" s="180" t="s">
        <v>2125</v>
      </c>
      <c r="E290" s="180" t="s">
        <v>1943</v>
      </c>
      <c r="F290" s="181">
        <v>43668</v>
      </c>
      <c r="G290" s="181">
        <v>43758</v>
      </c>
      <c r="H290" s="182">
        <v>367337</v>
      </c>
      <c r="I290" s="183">
        <v>0.61</v>
      </c>
      <c r="J290" s="183">
        <f t="shared" si="5"/>
        <v>224.08</v>
      </c>
    </row>
    <row r="291" spans="2:10" x14ac:dyDescent="0.25">
      <c r="B291" s="179">
        <v>249</v>
      </c>
      <c r="C291" s="180">
        <v>32741602</v>
      </c>
      <c r="D291" s="180" t="s">
        <v>2126</v>
      </c>
      <c r="E291" s="180" t="s">
        <v>1951</v>
      </c>
      <c r="F291" s="181">
        <v>43556</v>
      </c>
      <c r="G291" s="181">
        <v>43646</v>
      </c>
      <c r="H291" s="182">
        <v>144608</v>
      </c>
      <c r="I291" s="183">
        <v>0.61</v>
      </c>
      <c r="J291" s="183">
        <f t="shared" si="5"/>
        <v>88.21</v>
      </c>
    </row>
    <row r="292" spans="2:10" x14ac:dyDescent="0.25">
      <c r="B292" s="179">
        <v>250</v>
      </c>
      <c r="C292" s="180">
        <v>32741602</v>
      </c>
      <c r="D292" s="180" t="s">
        <v>2126</v>
      </c>
      <c r="E292" s="180" t="s">
        <v>1953</v>
      </c>
      <c r="F292" s="181">
        <v>43556</v>
      </c>
      <c r="G292" s="181">
        <v>43646</v>
      </c>
      <c r="H292" s="182">
        <v>44292</v>
      </c>
      <c r="I292" s="183">
        <v>0.61</v>
      </c>
      <c r="J292" s="183">
        <f t="shared" si="5"/>
        <v>27.02</v>
      </c>
    </row>
    <row r="293" spans="2:10" x14ac:dyDescent="0.25">
      <c r="B293" s="179">
        <v>251</v>
      </c>
      <c r="C293" s="180">
        <v>32784997</v>
      </c>
      <c r="D293" s="180" t="s">
        <v>2127</v>
      </c>
      <c r="E293" s="180" t="s">
        <v>1955</v>
      </c>
      <c r="F293" s="181">
        <v>43668</v>
      </c>
      <c r="G293" s="181">
        <v>43695</v>
      </c>
      <c r="H293" s="182">
        <v>406752</v>
      </c>
      <c r="I293" s="183">
        <v>0.61</v>
      </c>
      <c r="J293" s="183">
        <f t="shared" si="5"/>
        <v>248.12</v>
      </c>
    </row>
    <row r="294" spans="2:10" x14ac:dyDescent="0.25">
      <c r="B294" s="179">
        <v>252</v>
      </c>
      <c r="C294" s="180">
        <v>32785512</v>
      </c>
      <c r="D294" s="180" t="s">
        <v>2128</v>
      </c>
      <c r="E294" s="180" t="s">
        <v>1943</v>
      </c>
      <c r="F294" s="181">
        <v>43668</v>
      </c>
      <c r="G294" s="181">
        <v>43712</v>
      </c>
      <c r="H294" s="182">
        <v>372879</v>
      </c>
      <c r="I294" s="183">
        <v>0.61</v>
      </c>
      <c r="J294" s="183">
        <f t="shared" si="5"/>
        <v>227.46</v>
      </c>
    </row>
    <row r="295" spans="2:10" x14ac:dyDescent="0.25">
      <c r="B295" s="179">
        <v>253</v>
      </c>
      <c r="C295" s="180">
        <v>32876227</v>
      </c>
      <c r="D295" s="180" t="s">
        <v>2129</v>
      </c>
      <c r="E295" s="180" t="s">
        <v>1955</v>
      </c>
      <c r="F295" s="181">
        <v>43640</v>
      </c>
      <c r="G295" s="181">
        <v>43646</v>
      </c>
      <c r="H295" s="182">
        <v>7291</v>
      </c>
      <c r="I295" s="183">
        <v>0.61</v>
      </c>
      <c r="J295" s="183">
        <f t="shared" si="5"/>
        <v>4.45</v>
      </c>
    </row>
    <row r="296" spans="2:10" x14ac:dyDescent="0.25">
      <c r="B296" s="179">
        <v>254</v>
      </c>
      <c r="C296" s="180">
        <v>32876246</v>
      </c>
      <c r="D296" s="180" t="s">
        <v>2130</v>
      </c>
      <c r="E296" s="180" t="s">
        <v>1943</v>
      </c>
      <c r="F296" s="181">
        <v>43640</v>
      </c>
      <c r="G296" s="181">
        <v>43646</v>
      </c>
      <c r="H296" s="182">
        <v>3327</v>
      </c>
      <c r="I296" s="183">
        <v>0.61</v>
      </c>
      <c r="J296" s="183">
        <f t="shared" si="5"/>
        <v>2.0299999999999998</v>
      </c>
    </row>
    <row r="297" spans="2:10" x14ac:dyDescent="0.25">
      <c r="B297" s="179">
        <v>255</v>
      </c>
      <c r="C297" s="180">
        <v>32894481</v>
      </c>
      <c r="D297" s="180" t="s">
        <v>2131</v>
      </c>
      <c r="E297" s="180" t="s">
        <v>1943</v>
      </c>
      <c r="F297" s="181">
        <v>43647</v>
      </c>
      <c r="G297" s="181">
        <v>43830</v>
      </c>
      <c r="H297" s="182">
        <v>994456</v>
      </c>
      <c r="I297" s="183">
        <v>0.61</v>
      </c>
      <c r="J297" s="183">
        <f t="shared" si="5"/>
        <v>606.62</v>
      </c>
    </row>
    <row r="298" spans="2:10" x14ac:dyDescent="0.25">
      <c r="B298" s="179">
        <v>256</v>
      </c>
      <c r="C298" s="180">
        <v>32894481</v>
      </c>
      <c r="D298" s="180" t="s">
        <v>2131</v>
      </c>
      <c r="E298" s="180" t="s">
        <v>1955</v>
      </c>
      <c r="F298" s="181">
        <v>43647</v>
      </c>
      <c r="G298" s="181">
        <v>43830</v>
      </c>
      <c r="H298" s="182">
        <v>1182536</v>
      </c>
      <c r="I298" s="183">
        <v>0.61</v>
      </c>
      <c r="J298" s="183">
        <f t="shared" ref="J298:J361" si="6">ROUND(H298*(I298/1000),2)</f>
        <v>721.35</v>
      </c>
    </row>
    <row r="299" spans="2:10" x14ac:dyDescent="0.25">
      <c r="B299" s="179">
        <v>257</v>
      </c>
      <c r="C299" s="180">
        <v>32896457</v>
      </c>
      <c r="D299" s="180" t="s">
        <v>2132</v>
      </c>
      <c r="E299" s="180" t="s">
        <v>1945</v>
      </c>
      <c r="F299" s="181">
        <v>43647</v>
      </c>
      <c r="G299" s="181">
        <v>43828</v>
      </c>
      <c r="H299" s="182">
        <v>244</v>
      </c>
      <c r="I299" s="183">
        <v>0.61</v>
      </c>
      <c r="J299" s="183">
        <f t="shared" si="6"/>
        <v>0.15</v>
      </c>
    </row>
    <row r="300" spans="2:10" x14ac:dyDescent="0.25">
      <c r="B300" s="179">
        <v>258</v>
      </c>
      <c r="C300" s="180">
        <v>32896457</v>
      </c>
      <c r="D300" s="180" t="s">
        <v>2132</v>
      </c>
      <c r="E300" s="180" t="s">
        <v>1947</v>
      </c>
      <c r="F300" s="181">
        <v>43647</v>
      </c>
      <c r="G300" s="181">
        <v>43828</v>
      </c>
      <c r="H300" s="182">
        <v>1115335</v>
      </c>
      <c r="I300" s="183">
        <v>0.61</v>
      </c>
      <c r="J300" s="183">
        <f t="shared" si="6"/>
        <v>680.35</v>
      </c>
    </row>
    <row r="301" spans="2:10" x14ac:dyDescent="0.25">
      <c r="B301" s="179">
        <v>259</v>
      </c>
      <c r="C301" s="180">
        <v>32896457</v>
      </c>
      <c r="D301" s="180" t="s">
        <v>2132</v>
      </c>
      <c r="E301" s="180" t="s">
        <v>1949</v>
      </c>
      <c r="F301" s="181">
        <v>43647</v>
      </c>
      <c r="G301" s="181">
        <v>43828</v>
      </c>
      <c r="H301" s="182">
        <v>3882</v>
      </c>
      <c r="I301" s="183">
        <v>0.61</v>
      </c>
      <c r="J301" s="183">
        <f t="shared" si="6"/>
        <v>2.37</v>
      </c>
    </row>
    <row r="302" spans="2:10" x14ac:dyDescent="0.25">
      <c r="B302" s="179">
        <v>260</v>
      </c>
      <c r="C302" s="180">
        <v>32897158</v>
      </c>
      <c r="D302" s="180" t="s">
        <v>2133</v>
      </c>
      <c r="E302" s="180" t="s">
        <v>1947</v>
      </c>
      <c r="F302" s="181">
        <v>43633</v>
      </c>
      <c r="G302" s="181">
        <v>43646</v>
      </c>
      <c r="H302" s="182">
        <v>53</v>
      </c>
      <c r="I302" s="183">
        <v>0.61</v>
      </c>
      <c r="J302" s="183">
        <f t="shared" si="6"/>
        <v>0.03</v>
      </c>
    </row>
    <row r="303" spans="2:10" x14ac:dyDescent="0.25">
      <c r="B303" s="179">
        <v>261</v>
      </c>
      <c r="C303" s="180">
        <v>32897513</v>
      </c>
      <c r="D303" s="180" t="s">
        <v>2134</v>
      </c>
      <c r="E303" s="180" t="s">
        <v>1951</v>
      </c>
      <c r="F303" s="181">
        <v>43578</v>
      </c>
      <c r="G303" s="181">
        <v>43646</v>
      </c>
      <c r="H303" s="182">
        <v>14194</v>
      </c>
      <c r="I303" s="183">
        <v>0.61</v>
      </c>
      <c r="J303" s="183">
        <f t="shared" si="6"/>
        <v>8.66</v>
      </c>
    </row>
    <row r="304" spans="2:10" x14ac:dyDescent="0.25">
      <c r="B304" s="179">
        <v>262</v>
      </c>
      <c r="C304" s="180">
        <v>32897513</v>
      </c>
      <c r="D304" s="180" t="s">
        <v>2134</v>
      </c>
      <c r="E304" s="180" t="s">
        <v>1953</v>
      </c>
      <c r="F304" s="181">
        <v>43578</v>
      </c>
      <c r="G304" s="181">
        <v>43646</v>
      </c>
      <c r="H304" s="182">
        <v>3248</v>
      </c>
      <c r="I304" s="183">
        <v>0.61</v>
      </c>
      <c r="J304" s="183">
        <f t="shared" si="6"/>
        <v>1.98</v>
      </c>
    </row>
    <row r="305" spans="2:10" x14ac:dyDescent="0.25">
      <c r="B305" s="179">
        <v>263</v>
      </c>
      <c r="C305" s="180">
        <v>32915234</v>
      </c>
      <c r="D305" s="180" t="s">
        <v>2135</v>
      </c>
      <c r="E305" s="180" t="s">
        <v>1943</v>
      </c>
      <c r="F305" s="181">
        <v>43662</v>
      </c>
      <c r="G305" s="181">
        <v>43677</v>
      </c>
      <c r="H305" s="182">
        <v>42461</v>
      </c>
      <c r="I305" s="183">
        <v>0.61</v>
      </c>
      <c r="J305" s="183">
        <f t="shared" si="6"/>
        <v>25.9</v>
      </c>
    </row>
    <row r="306" spans="2:10" x14ac:dyDescent="0.25">
      <c r="B306" s="179">
        <v>264</v>
      </c>
      <c r="C306" s="180">
        <v>32915234</v>
      </c>
      <c r="D306" s="180" t="s">
        <v>2135</v>
      </c>
      <c r="E306" s="180" t="s">
        <v>1955</v>
      </c>
      <c r="F306" s="181">
        <v>43662</v>
      </c>
      <c r="G306" s="181">
        <v>43677</v>
      </c>
      <c r="H306" s="182">
        <v>60000</v>
      </c>
      <c r="I306" s="183">
        <v>0.61</v>
      </c>
      <c r="J306" s="183">
        <f t="shared" si="6"/>
        <v>36.6</v>
      </c>
    </row>
    <row r="307" spans="2:10" x14ac:dyDescent="0.25">
      <c r="B307" s="179">
        <v>265</v>
      </c>
      <c r="C307" s="180">
        <v>32917236</v>
      </c>
      <c r="D307" s="180" t="s">
        <v>2136</v>
      </c>
      <c r="E307" s="180" t="s">
        <v>1943</v>
      </c>
      <c r="F307" s="181">
        <v>43556</v>
      </c>
      <c r="G307" s="181">
        <v>43646</v>
      </c>
      <c r="H307" s="182">
        <v>2</v>
      </c>
      <c r="I307" s="183">
        <v>0.61</v>
      </c>
      <c r="J307" s="183">
        <f t="shared" si="6"/>
        <v>0</v>
      </c>
    </row>
    <row r="308" spans="2:10" x14ac:dyDescent="0.25">
      <c r="B308" s="179">
        <v>266</v>
      </c>
      <c r="C308" s="180">
        <v>32917236</v>
      </c>
      <c r="D308" s="180" t="s">
        <v>2136</v>
      </c>
      <c r="E308" s="180" t="s">
        <v>1955</v>
      </c>
      <c r="F308" s="181">
        <v>43556</v>
      </c>
      <c r="G308" s="181">
        <v>43646</v>
      </c>
      <c r="H308" s="182">
        <v>1</v>
      </c>
      <c r="I308" s="183">
        <v>0.61</v>
      </c>
      <c r="J308" s="183">
        <f t="shared" si="6"/>
        <v>0</v>
      </c>
    </row>
    <row r="309" spans="2:10" x14ac:dyDescent="0.25">
      <c r="B309" s="179">
        <v>267</v>
      </c>
      <c r="C309" s="180">
        <v>32923672</v>
      </c>
      <c r="D309" s="180" t="s">
        <v>2137</v>
      </c>
      <c r="E309" s="180" t="s">
        <v>1943</v>
      </c>
      <c r="F309" s="181">
        <v>43675</v>
      </c>
      <c r="G309" s="181">
        <v>43702</v>
      </c>
      <c r="H309" s="182">
        <v>192315</v>
      </c>
      <c r="I309" s="183">
        <v>0.61</v>
      </c>
      <c r="J309" s="183">
        <f t="shared" si="6"/>
        <v>117.31</v>
      </c>
    </row>
    <row r="310" spans="2:10" x14ac:dyDescent="0.25">
      <c r="B310" s="179">
        <v>268</v>
      </c>
      <c r="C310" s="180">
        <v>32931451</v>
      </c>
      <c r="D310" s="180" t="s">
        <v>2138</v>
      </c>
      <c r="E310" s="180" t="s">
        <v>1941</v>
      </c>
      <c r="F310" s="181">
        <v>43640</v>
      </c>
      <c r="G310" s="181">
        <v>43646</v>
      </c>
      <c r="H310" s="182">
        <v>78</v>
      </c>
      <c r="I310" s="183">
        <v>0.61</v>
      </c>
      <c r="J310" s="183">
        <f t="shared" si="6"/>
        <v>0.05</v>
      </c>
    </row>
    <row r="311" spans="2:10" x14ac:dyDescent="0.25">
      <c r="B311" s="179">
        <v>269</v>
      </c>
      <c r="C311" s="180">
        <v>32933046</v>
      </c>
      <c r="D311" s="180" t="s">
        <v>2139</v>
      </c>
      <c r="E311" s="180" t="s">
        <v>1945</v>
      </c>
      <c r="F311" s="181">
        <v>43556</v>
      </c>
      <c r="G311" s="181">
        <v>43646</v>
      </c>
      <c r="H311" s="182">
        <v>135</v>
      </c>
      <c r="I311" s="183">
        <v>0.61</v>
      </c>
      <c r="J311" s="183">
        <f t="shared" si="6"/>
        <v>0.08</v>
      </c>
    </row>
    <row r="312" spans="2:10" x14ac:dyDescent="0.25">
      <c r="B312" s="179">
        <v>270</v>
      </c>
      <c r="C312" s="180">
        <v>32933046</v>
      </c>
      <c r="D312" s="180" t="s">
        <v>2139</v>
      </c>
      <c r="E312" s="180" t="s">
        <v>1947</v>
      </c>
      <c r="F312" s="181">
        <v>43556</v>
      </c>
      <c r="G312" s="181">
        <v>43646</v>
      </c>
      <c r="H312" s="182">
        <v>103502</v>
      </c>
      <c r="I312" s="183">
        <v>0.61</v>
      </c>
      <c r="J312" s="183">
        <f t="shared" si="6"/>
        <v>63.14</v>
      </c>
    </row>
    <row r="313" spans="2:10" x14ac:dyDescent="0.25">
      <c r="B313" s="179">
        <v>271</v>
      </c>
      <c r="C313" s="180">
        <v>32933046</v>
      </c>
      <c r="D313" s="180" t="s">
        <v>2139</v>
      </c>
      <c r="E313" s="180" t="s">
        <v>1949</v>
      </c>
      <c r="F313" s="181">
        <v>43556</v>
      </c>
      <c r="G313" s="181">
        <v>43646</v>
      </c>
      <c r="H313" s="182">
        <v>771</v>
      </c>
      <c r="I313" s="183">
        <v>0.61</v>
      </c>
      <c r="J313" s="183">
        <f t="shared" si="6"/>
        <v>0.47</v>
      </c>
    </row>
    <row r="314" spans="2:10" x14ac:dyDescent="0.25">
      <c r="B314" s="179">
        <v>272</v>
      </c>
      <c r="C314" s="180">
        <v>32944589</v>
      </c>
      <c r="D314" s="180" t="s">
        <v>2140</v>
      </c>
      <c r="E314" s="180" t="s">
        <v>1941</v>
      </c>
      <c r="F314" s="181">
        <v>43633</v>
      </c>
      <c r="G314" s="181">
        <v>43646</v>
      </c>
      <c r="H314" s="182">
        <v>78</v>
      </c>
      <c r="I314" s="183">
        <v>0.61</v>
      </c>
      <c r="J314" s="183">
        <f t="shared" si="6"/>
        <v>0.05</v>
      </c>
    </row>
    <row r="315" spans="2:10" x14ac:dyDescent="0.25">
      <c r="B315" s="179">
        <v>273</v>
      </c>
      <c r="C315" s="180">
        <v>32944589</v>
      </c>
      <c r="D315" s="180" t="s">
        <v>2140</v>
      </c>
      <c r="E315" s="180" t="s">
        <v>1947</v>
      </c>
      <c r="F315" s="181">
        <v>43633</v>
      </c>
      <c r="G315" s="181">
        <v>43646</v>
      </c>
      <c r="H315" s="182">
        <v>181</v>
      </c>
      <c r="I315" s="183">
        <v>0.61</v>
      </c>
      <c r="J315" s="183">
        <f t="shared" si="6"/>
        <v>0.11</v>
      </c>
    </row>
    <row r="316" spans="2:10" x14ac:dyDescent="0.25">
      <c r="B316" s="179">
        <v>274</v>
      </c>
      <c r="C316" s="180">
        <v>32944589</v>
      </c>
      <c r="D316" s="180" t="s">
        <v>2140</v>
      </c>
      <c r="E316" s="180" t="s">
        <v>1951</v>
      </c>
      <c r="F316" s="181">
        <v>43633</v>
      </c>
      <c r="G316" s="181">
        <v>43646</v>
      </c>
      <c r="H316" s="182">
        <v>101</v>
      </c>
      <c r="I316" s="183">
        <v>0.61</v>
      </c>
      <c r="J316" s="183">
        <f t="shared" si="6"/>
        <v>0.06</v>
      </c>
    </row>
    <row r="317" spans="2:10" x14ac:dyDescent="0.25">
      <c r="B317" s="179">
        <v>275</v>
      </c>
      <c r="C317" s="180">
        <v>32944589</v>
      </c>
      <c r="D317" s="180" t="s">
        <v>2140</v>
      </c>
      <c r="E317" s="180" t="s">
        <v>1953</v>
      </c>
      <c r="F317" s="181">
        <v>43633</v>
      </c>
      <c r="G317" s="181">
        <v>43646</v>
      </c>
      <c r="H317" s="182">
        <v>30</v>
      </c>
      <c r="I317" s="183">
        <v>0.61</v>
      </c>
      <c r="J317" s="183">
        <f t="shared" si="6"/>
        <v>0.02</v>
      </c>
    </row>
    <row r="318" spans="2:10" x14ac:dyDescent="0.25">
      <c r="B318" s="179">
        <v>276</v>
      </c>
      <c r="C318" s="180">
        <v>32944589</v>
      </c>
      <c r="D318" s="180" t="s">
        <v>2140</v>
      </c>
      <c r="E318" s="180" t="s">
        <v>1943</v>
      </c>
      <c r="F318" s="181">
        <v>43633</v>
      </c>
      <c r="G318" s="181">
        <v>43646</v>
      </c>
      <c r="H318" s="182">
        <v>664</v>
      </c>
      <c r="I318" s="183">
        <v>0.61</v>
      </c>
      <c r="J318" s="183">
        <f t="shared" si="6"/>
        <v>0.41</v>
      </c>
    </row>
    <row r="319" spans="2:10" x14ac:dyDescent="0.25">
      <c r="B319" s="179">
        <v>277</v>
      </c>
      <c r="C319" s="180">
        <v>32944589</v>
      </c>
      <c r="D319" s="180" t="s">
        <v>2140</v>
      </c>
      <c r="E319" s="180" t="s">
        <v>1955</v>
      </c>
      <c r="F319" s="181">
        <v>43633</v>
      </c>
      <c r="G319" s="181">
        <v>43646</v>
      </c>
      <c r="H319" s="182">
        <v>1248</v>
      </c>
      <c r="I319" s="183">
        <v>0.61</v>
      </c>
      <c r="J319" s="183">
        <f t="shared" si="6"/>
        <v>0.76</v>
      </c>
    </row>
    <row r="320" spans="2:10" x14ac:dyDescent="0.25">
      <c r="B320" s="179">
        <v>278</v>
      </c>
      <c r="C320" s="180">
        <v>32944589</v>
      </c>
      <c r="D320" s="180" t="s">
        <v>2140</v>
      </c>
      <c r="E320" s="180" t="s">
        <v>1939</v>
      </c>
      <c r="F320" s="181">
        <v>43633</v>
      </c>
      <c r="G320" s="181">
        <v>43646</v>
      </c>
      <c r="H320" s="182">
        <v>37</v>
      </c>
      <c r="I320" s="183">
        <v>0.61</v>
      </c>
      <c r="J320" s="183">
        <f t="shared" si="6"/>
        <v>0.02</v>
      </c>
    </row>
    <row r="321" spans="2:10" x14ac:dyDescent="0.25">
      <c r="B321" s="179">
        <v>279</v>
      </c>
      <c r="C321" s="180">
        <v>32955552</v>
      </c>
      <c r="D321" s="180" t="s">
        <v>2141</v>
      </c>
      <c r="E321" s="180" t="s">
        <v>1943</v>
      </c>
      <c r="F321" s="181">
        <v>43668</v>
      </c>
      <c r="G321" s="181">
        <v>43681</v>
      </c>
      <c r="H321" s="182">
        <v>49982</v>
      </c>
      <c r="I321" s="183">
        <v>0.61</v>
      </c>
      <c r="J321" s="183">
        <f t="shared" si="6"/>
        <v>30.49</v>
      </c>
    </row>
    <row r="322" spans="2:10" x14ac:dyDescent="0.25">
      <c r="B322" s="179">
        <v>280</v>
      </c>
      <c r="C322" s="180">
        <v>32955585</v>
      </c>
      <c r="D322" s="180" t="s">
        <v>2142</v>
      </c>
      <c r="E322" s="180" t="s">
        <v>1941</v>
      </c>
      <c r="F322" s="181">
        <v>43633</v>
      </c>
      <c r="G322" s="181">
        <v>43646</v>
      </c>
      <c r="H322" s="182">
        <v>5</v>
      </c>
      <c r="I322" s="183">
        <v>0.61</v>
      </c>
      <c r="J322" s="183">
        <f t="shared" si="6"/>
        <v>0</v>
      </c>
    </row>
    <row r="323" spans="2:10" x14ac:dyDescent="0.25">
      <c r="B323" s="179">
        <v>281</v>
      </c>
      <c r="C323" s="180">
        <v>32955585</v>
      </c>
      <c r="D323" s="180" t="s">
        <v>2142</v>
      </c>
      <c r="E323" s="180" t="s">
        <v>1943</v>
      </c>
      <c r="F323" s="181">
        <v>43633</v>
      </c>
      <c r="G323" s="181">
        <v>43646</v>
      </c>
      <c r="H323" s="182">
        <v>34</v>
      </c>
      <c r="I323" s="183">
        <v>0.61</v>
      </c>
      <c r="J323" s="183">
        <f t="shared" si="6"/>
        <v>0.02</v>
      </c>
    </row>
    <row r="324" spans="2:10" x14ac:dyDescent="0.25">
      <c r="B324" s="179">
        <v>282</v>
      </c>
      <c r="C324" s="180">
        <v>32955585</v>
      </c>
      <c r="D324" s="180" t="s">
        <v>2142</v>
      </c>
      <c r="E324" s="180" t="s">
        <v>1955</v>
      </c>
      <c r="F324" s="181">
        <v>43633</v>
      </c>
      <c r="G324" s="181">
        <v>43646</v>
      </c>
      <c r="H324" s="182">
        <v>18</v>
      </c>
      <c r="I324" s="183">
        <v>0.61</v>
      </c>
      <c r="J324" s="183">
        <f t="shared" si="6"/>
        <v>0.01</v>
      </c>
    </row>
    <row r="325" spans="2:10" x14ac:dyDescent="0.25">
      <c r="B325" s="179">
        <v>283</v>
      </c>
      <c r="C325" s="180">
        <v>32963591</v>
      </c>
      <c r="D325" s="180" t="s">
        <v>2143</v>
      </c>
      <c r="E325" s="180" t="s">
        <v>1943</v>
      </c>
      <c r="F325" s="181">
        <v>43647</v>
      </c>
      <c r="G325" s="181">
        <v>43737</v>
      </c>
      <c r="H325" s="182">
        <v>495981</v>
      </c>
      <c r="I325" s="183">
        <v>0.61</v>
      </c>
      <c r="J325" s="183">
        <f t="shared" si="6"/>
        <v>302.55</v>
      </c>
    </row>
    <row r="326" spans="2:10" x14ac:dyDescent="0.25">
      <c r="B326" s="179">
        <v>284</v>
      </c>
      <c r="C326" s="180">
        <v>32964420</v>
      </c>
      <c r="D326" s="180" t="s">
        <v>2144</v>
      </c>
      <c r="E326" s="180" t="s">
        <v>1943</v>
      </c>
      <c r="F326" s="181">
        <v>43647</v>
      </c>
      <c r="G326" s="181">
        <v>43737</v>
      </c>
      <c r="H326" s="182">
        <v>248760</v>
      </c>
      <c r="I326" s="183">
        <v>0.61</v>
      </c>
      <c r="J326" s="183">
        <f t="shared" si="6"/>
        <v>151.74</v>
      </c>
    </row>
    <row r="327" spans="2:10" x14ac:dyDescent="0.25">
      <c r="B327" s="179">
        <v>285</v>
      </c>
      <c r="C327" s="180">
        <v>32972477</v>
      </c>
      <c r="D327" s="180" t="s">
        <v>2145</v>
      </c>
      <c r="E327" s="180" t="s">
        <v>1955</v>
      </c>
      <c r="F327" s="181">
        <v>43640</v>
      </c>
      <c r="G327" s="181">
        <v>43646</v>
      </c>
      <c r="H327" s="182">
        <v>13</v>
      </c>
      <c r="I327" s="183">
        <v>0.61</v>
      </c>
      <c r="J327" s="183">
        <f t="shared" si="6"/>
        <v>0.01</v>
      </c>
    </row>
    <row r="328" spans="2:10" x14ac:dyDescent="0.25">
      <c r="B328" s="179">
        <v>286</v>
      </c>
      <c r="C328" s="180">
        <v>32972624</v>
      </c>
      <c r="D328" s="180" t="s">
        <v>2146</v>
      </c>
      <c r="E328" s="180" t="s">
        <v>1955</v>
      </c>
      <c r="F328" s="181">
        <v>43640</v>
      </c>
      <c r="G328" s="181">
        <v>43646</v>
      </c>
      <c r="H328" s="182">
        <v>9</v>
      </c>
      <c r="I328" s="183">
        <v>0.61</v>
      </c>
      <c r="J328" s="183">
        <f t="shared" si="6"/>
        <v>0.01</v>
      </c>
    </row>
    <row r="329" spans="2:10" x14ac:dyDescent="0.25">
      <c r="B329" s="179">
        <v>287</v>
      </c>
      <c r="C329" s="180">
        <v>32972649</v>
      </c>
      <c r="D329" s="180" t="s">
        <v>2147</v>
      </c>
      <c r="E329" s="180" t="s">
        <v>1955</v>
      </c>
      <c r="F329" s="181">
        <v>43640</v>
      </c>
      <c r="G329" s="181">
        <v>43646</v>
      </c>
      <c r="H329" s="182">
        <v>111</v>
      </c>
      <c r="I329" s="183">
        <v>0.61</v>
      </c>
      <c r="J329" s="183">
        <f t="shared" si="6"/>
        <v>7.0000000000000007E-2</v>
      </c>
    </row>
    <row r="330" spans="2:10" x14ac:dyDescent="0.25">
      <c r="B330" s="179">
        <v>288</v>
      </c>
      <c r="C330" s="180">
        <v>32973308</v>
      </c>
      <c r="D330" s="180" t="s">
        <v>2148</v>
      </c>
      <c r="E330" s="180" t="s">
        <v>1941</v>
      </c>
      <c r="F330" s="181">
        <v>43584</v>
      </c>
      <c r="G330" s="181">
        <v>43618</v>
      </c>
      <c r="H330" s="182">
        <v>2</v>
      </c>
      <c r="I330" s="183">
        <v>0.61</v>
      </c>
      <c r="J330" s="183">
        <f t="shared" si="6"/>
        <v>0</v>
      </c>
    </row>
    <row r="331" spans="2:10" x14ac:dyDescent="0.25">
      <c r="B331" s="179">
        <v>289</v>
      </c>
      <c r="C331" s="180">
        <v>32973308</v>
      </c>
      <c r="D331" s="180" t="s">
        <v>2148</v>
      </c>
      <c r="E331" s="180" t="s">
        <v>1943</v>
      </c>
      <c r="F331" s="181">
        <v>43584</v>
      </c>
      <c r="G331" s="181">
        <v>43618</v>
      </c>
      <c r="H331" s="182">
        <v>12</v>
      </c>
      <c r="I331" s="183">
        <v>0.61</v>
      </c>
      <c r="J331" s="183">
        <f t="shared" si="6"/>
        <v>0.01</v>
      </c>
    </row>
    <row r="332" spans="2:10" x14ac:dyDescent="0.25">
      <c r="B332" s="179">
        <v>290</v>
      </c>
      <c r="C332" s="180">
        <v>32973308</v>
      </c>
      <c r="D332" s="180" t="s">
        <v>2148</v>
      </c>
      <c r="E332" s="180" t="s">
        <v>1955</v>
      </c>
      <c r="F332" s="181">
        <v>43584</v>
      </c>
      <c r="G332" s="181">
        <v>43618</v>
      </c>
      <c r="H332" s="182">
        <v>5</v>
      </c>
      <c r="I332" s="183">
        <v>0.61</v>
      </c>
      <c r="J332" s="183">
        <f t="shared" si="6"/>
        <v>0</v>
      </c>
    </row>
    <row r="333" spans="2:10" x14ac:dyDescent="0.25">
      <c r="B333" s="179">
        <v>291</v>
      </c>
      <c r="C333" s="180">
        <v>32973308</v>
      </c>
      <c r="D333" s="180" t="s">
        <v>2148</v>
      </c>
      <c r="E333" s="180" t="s">
        <v>1939</v>
      </c>
      <c r="F333" s="181">
        <v>43584</v>
      </c>
      <c r="G333" s="181">
        <v>43618</v>
      </c>
      <c r="H333" s="182">
        <v>3</v>
      </c>
      <c r="I333" s="183">
        <v>0.61</v>
      </c>
      <c r="J333" s="183">
        <f t="shared" si="6"/>
        <v>0</v>
      </c>
    </row>
    <row r="334" spans="2:10" x14ac:dyDescent="0.25">
      <c r="B334" s="179">
        <v>292</v>
      </c>
      <c r="C334" s="180">
        <v>32991397</v>
      </c>
      <c r="D334" s="180" t="s">
        <v>2149</v>
      </c>
      <c r="E334" s="180" t="s">
        <v>1943</v>
      </c>
      <c r="F334" s="181">
        <v>43661</v>
      </c>
      <c r="G334" s="181">
        <v>43737</v>
      </c>
      <c r="H334" s="182">
        <v>129613</v>
      </c>
      <c r="I334" s="183">
        <v>0.61</v>
      </c>
      <c r="J334" s="183">
        <f t="shared" si="6"/>
        <v>79.06</v>
      </c>
    </row>
    <row r="335" spans="2:10" x14ac:dyDescent="0.25">
      <c r="B335" s="179">
        <v>293</v>
      </c>
      <c r="C335" s="180">
        <v>32991397</v>
      </c>
      <c r="D335" s="180" t="s">
        <v>2149</v>
      </c>
      <c r="E335" s="180" t="s">
        <v>1955</v>
      </c>
      <c r="F335" s="181">
        <v>43661</v>
      </c>
      <c r="G335" s="181">
        <v>43737</v>
      </c>
      <c r="H335" s="182">
        <v>221925</v>
      </c>
      <c r="I335" s="183">
        <v>0.61</v>
      </c>
      <c r="J335" s="183">
        <f t="shared" si="6"/>
        <v>135.37</v>
      </c>
    </row>
    <row r="336" spans="2:10" x14ac:dyDescent="0.25">
      <c r="B336" s="179">
        <v>294</v>
      </c>
      <c r="C336" s="180">
        <v>32991786</v>
      </c>
      <c r="D336" s="180" t="s">
        <v>2150</v>
      </c>
      <c r="E336" s="180" t="s">
        <v>1943</v>
      </c>
      <c r="F336" s="181">
        <v>43556</v>
      </c>
      <c r="G336" s="181">
        <v>43646</v>
      </c>
      <c r="H336" s="182">
        <v>29</v>
      </c>
      <c r="I336" s="183">
        <v>0.61</v>
      </c>
      <c r="J336" s="183">
        <f t="shared" si="6"/>
        <v>0.02</v>
      </c>
    </row>
    <row r="337" spans="2:10" x14ac:dyDescent="0.25">
      <c r="B337" s="179">
        <v>295</v>
      </c>
      <c r="C337" s="180">
        <v>32991961</v>
      </c>
      <c r="D337" s="180" t="s">
        <v>2151</v>
      </c>
      <c r="E337" s="180" t="s">
        <v>1939</v>
      </c>
      <c r="F337" s="181">
        <v>43635</v>
      </c>
      <c r="G337" s="181">
        <v>43646</v>
      </c>
      <c r="H337" s="182">
        <v>41</v>
      </c>
      <c r="I337" s="183">
        <v>0.61</v>
      </c>
      <c r="J337" s="183">
        <f t="shared" si="6"/>
        <v>0.03</v>
      </c>
    </row>
    <row r="338" spans="2:10" x14ac:dyDescent="0.25">
      <c r="B338" s="179">
        <v>296</v>
      </c>
      <c r="C338" s="180">
        <v>32994029</v>
      </c>
      <c r="D338" s="180" t="s">
        <v>2152</v>
      </c>
      <c r="E338" s="180" t="s">
        <v>1943</v>
      </c>
      <c r="F338" s="181">
        <v>43640</v>
      </c>
      <c r="G338" s="181">
        <v>43646</v>
      </c>
      <c r="H338" s="182">
        <v>27</v>
      </c>
      <c r="I338" s="183">
        <v>0.61</v>
      </c>
      <c r="J338" s="183">
        <f t="shared" si="6"/>
        <v>0.02</v>
      </c>
    </row>
    <row r="339" spans="2:10" x14ac:dyDescent="0.25">
      <c r="B339" s="179">
        <v>297</v>
      </c>
      <c r="C339" s="180">
        <v>32994095</v>
      </c>
      <c r="D339" s="180" t="s">
        <v>2153</v>
      </c>
      <c r="E339" s="180" t="s">
        <v>1943</v>
      </c>
      <c r="F339" s="181">
        <v>43640</v>
      </c>
      <c r="G339" s="181">
        <v>43646</v>
      </c>
      <c r="H339" s="182">
        <v>34</v>
      </c>
      <c r="I339" s="183">
        <v>0.61</v>
      </c>
      <c r="J339" s="183">
        <f t="shared" si="6"/>
        <v>0.02</v>
      </c>
    </row>
    <row r="340" spans="2:10" x14ac:dyDescent="0.25">
      <c r="B340" s="179">
        <v>298</v>
      </c>
      <c r="C340" s="180">
        <v>32994170</v>
      </c>
      <c r="D340" s="180" t="s">
        <v>2154</v>
      </c>
      <c r="E340" s="180" t="s">
        <v>1943</v>
      </c>
      <c r="F340" s="181">
        <v>43640</v>
      </c>
      <c r="G340" s="181">
        <v>43646</v>
      </c>
      <c r="H340" s="182">
        <v>650</v>
      </c>
      <c r="I340" s="183">
        <v>0.61</v>
      </c>
      <c r="J340" s="183">
        <f t="shared" si="6"/>
        <v>0.4</v>
      </c>
    </row>
    <row r="341" spans="2:10" x14ac:dyDescent="0.25">
      <c r="B341" s="179">
        <v>299</v>
      </c>
      <c r="C341" s="180">
        <v>33002600</v>
      </c>
      <c r="D341" s="180" t="s">
        <v>2155</v>
      </c>
      <c r="E341" s="180" t="s">
        <v>1941</v>
      </c>
      <c r="F341" s="181">
        <v>43640</v>
      </c>
      <c r="G341" s="181">
        <v>43646</v>
      </c>
      <c r="H341" s="182">
        <v>71</v>
      </c>
      <c r="I341" s="183">
        <v>0.61</v>
      </c>
      <c r="J341" s="183">
        <f t="shared" si="6"/>
        <v>0.04</v>
      </c>
    </row>
    <row r="342" spans="2:10" x14ac:dyDescent="0.25">
      <c r="B342" s="179">
        <v>300</v>
      </c>
      <c r="C342" s="180">
        <v>33002600</v>
      </c>
      <c r="D342" s="180" t="s">
        <v>2155</v>
      </c>
      <c r="E342" s="180" t="s">
        <v>1943</v>
      </c>
      <c r="F342" s="181">
        <v>43640</v>
      </c>
      <c r="G342" s="181">
        <v>43646</v>
      </c>
      <c r="H342" s="182">
        <v>824</v>
      </c>
      <c r="I342" s="183">
        <v>0.61</v>
      </c>
      <c r="J342" s="183">
        <f t="shared" si="6"/>
        <v>0.5</v>
      </c>
    </row>
    <row r="343" spans="2:10" x14ac:dyDescent="0.25">
      <c r="B343" s="179">
        <v>301</v>
      </c>
      <c r="C343" s="180">
        <v>33002600</v>
      </c>
      <c r="D343" s="180" t="s">
        <v>2155</v>
      </c>
      <c r="E343" s="180" t="s">
        <v>1955</v>
      </c>
      <c r="F343" s="181">
        <v>43640</v>
      </c>
      <c r="G343" s="181">
        <v>43646</v>
      </c>
      <c r="H343" s="182">
        <v>1811</v>
      </c>
      <c r="I343" s="183">
        <v>0.61</v>
      </c>
      <c r="J343" s="183">
        <f t="shared" si="6"/>
        <v>1.1000000000000001</v>
      </c>
    </row>
    <row r="344" spans="2:10" x14ac:dyDescent="0.25">
      <c r="B344" s="179">
        <v>302</v>
      </c>
      <c r="C344" s="180">
        <v>33002600</v>
      </c>
      <c r="D344" s="180" t="s">
        <v>2155</v>
      </c>
      <c r="E344" s="180" t="s">
        <v>1939</v>
      </c>
      <c r="F344" s="181">
        <v>43640</v>
      </c>
      <c r="G344" s="181">
        <v>43646</v>
      </c>
      <c r="H344" s="182">
        <v>87</v>
      </c>
      <c r="I344" s="183">
        <v>0.61</v>
      </c>
      <c r="J344" s="183">
        <f t="shared" si="6"/>
        <v>0.05</v>
      </c>
    </row>
    <row r="345" spans="2:10" x14ac:dyDescent="0.25">
      <c r="B345" s="179">
        <v>303</v>
      </c>
      <c r="C345" s="180">
        <v>33002936</v>
      </c>
      <c r="D345" s="180" t="s">
        <v>2156</v>
      </c>
      <c r="E345" s="180" t="s">
        <v>1943</v>
      </c>
      <c r="F345" s="181">
        <v>43661</v>
      </c>
      <c r="G345" s="181">
        <v>43744</v>
      </c>
      <c r="H345" s="182">
        <v>144378</v>
      </c>
      <c r="I345" s="183">
        <v>0.61</v>
      </c>
      <c r="J345" s="183">
        <f t="shared" si="6"/>
        <v>88.07</v>
      </c>
    </row>
    <row r="346" spans="2:10" x14ac:dyDescent="0.25">
      <c r="B346" s="179">
        <v>304</v>
      </c>
      <c r="C346" s="180">
        <v>33002937</v>
      </c>
      <c r="D346" s="180" t="s">
        <v>2157</v>
      </c>
      <c r="E346" s="180" t="s">
        <v>1955</v>
      </c>
      <c r="F346" s="181">
        <v>43661</v>
      </c>
      <c r="G346" s="181">
        <v>43744</v>
      </c>
      <c r="H346" s="182">
        <v>293601</v>
      </c>
      <c r="I346" s="183">
        <v>0.61</v>
      </c>
      <c r="J346" s="183">
        <f t="shared" si="6"/>
        <v>179.1</v>
      </c>
    </row>
    <row r="347" spans="2:10" x14ac:dyDescent="0.25">
      <c r="B347" s="179">
        <v>305</v>
      </c>
      <c r="C347" s="180">
        <v>33011241</v>
      </c>
      <c r="D347" s="180" t="s">
        <v>2158</v>
      </c>
      <c r="E347" s="180" t="s">
        <v>1955</v>
      </c>
      <c r="F347" s="181">
        <v>43556</v>
      </c>
      <c r="G347" s="181">
        <v>43618</v>
      </c>
      <c r="H347" s="182">
        <v>33</v>
      </c>
      <c r="I347" s="183">
        <v>0.61</v>
      </c>
      <c r="J347" s="183">
        <f t="shared" si="6"/>
        <v>0.02</v>
      </c>
    </row>
    <row r="348" spans="2:10" x14ac:dyDescent="0.25">
      <c r="B348" s="179">
        <v>306</v>
      </c>
      <c r="C348" s="180">
        <v>33043603</v>
      </c>
      <c r="D348" s="180" t="s">
        <v>2159</v>
      </c>
      <c r="E348" s="180" t="s">
        <v>1939</v>
      </c>
      <c r="F348" s="181">
        <v>43560</v>
      </c>
      <c r="G348" s="181">
        <v>43830</v>
      </c>
      <c r="H348" s="182">
        <v>4902782</v>
      </c>
      <c r="I348" s="183">
        <v>0.61</v>
      </c>
      <c r="J348" s="183">
        <f t="shared" si="6"/>
        <v>2990.7</v>
      </c>
    </row>
    <row r="349" spans="2:10" x14ac:dyDescent="0.25">
      <c r="B349" s="179">
        <v>307</v>
      </c>
      <c r="C349" s="180">
        <v>33081056</v>
      </c>
      <c r="D349" s="180" t="s">
        <v>2160</v>
      </c>
      <c r="E349" s="180" t="s">
        <v>1941</v>
      </c>
      <c r="F349" s="181">
        <v>43654</v>
      </c>
      <c r="G349" s="181">
        <v>43702</v>
      </c>
      <c r="H349" s="182">
        <v>63513</v>
      </c>
      <c r="I349" s="183">
        <v>0.61</v>
      </c>
      <c r="J349" s="183">
        <f t="shared" si="6"/>
        <v>38.74</v>
      </c>
    </row>
    <row r="350" spans="2:10" x14ac:dyDescent="0.25">
      <c r="B350" s="179">
        <v>308</v>
      </c>
      <c r="C350" s="180">
        <v>33081056</v>
      </c>
      <c r="D350" s="180" t="s">
        <v>2160</v>
      </c>
      <c r="E350" s="180" t="s">
        <v>1943</v>
      </c>
      <c r="F350" s="181">
        <v>43654</v>
      </c>
      <c r="G350" s="181">
        <v>43702</v>
      </c>
      <c r="H350" s="182">
        <v>110967</v>
      </c>
      <c r="I350" s="183">
        <v>0.61</v>
      </c>
      <c r="J350" s="183">
        <f t="shared" si="6"/>
        <v>67.69</v>
      </c>
    </row>
    <row r="351" spans="2:10" x14ac:dyDescent="0.25">
      <c r="B351" s="179">
        <v>309</v>
      </c>
      <c r="C351" s="180">
        <v>33081056</v>
      </c>
      <c r="D351" s="180" t="s">
        <v>2160</v>
      </c>
      <c r="E351" s="180" t="s">
        <v>1955</v>
      </c>
      <c r="F351" s="181">
        <v>43654</v>
      </c>
      <c r="G351" s="181">
        <v>43702</v>
      </c>
      <c r="H351" s="182">
        <v>141818</v>
      </c>
      <c r="I351" s="183">
        <v>0.61</v>
      </c>
      <c r="J351" s="183">
        <f t="shared" si="6"/>
        <v>86.51</v>
      </c>
    </row>
    <row r="352" spans="2:10" x14ac:dyDescent="0.25">
      <c r="B352" s="179">
        <v>310</v>
      </c>
      <c r="C352" s="180">
        <v>33081056</v>
      </c>
      <c r="D352" s="180" t="s">
        <v>2160</v>
      </c>
      <c r="E352" s="180" t="s">
        <v>1939</v>
      </c>
      <c r="F352" s="181">
        <v>43654</v>
      </c>
      <c r="G352" s="181">
        <v>43702</v>
      </c>
      <c r="H352" s="182">
        <v>22174</v>
      </c>
      <c r="I352" s="183">
        <v>0.61</v>
      </c>
      <c r="J352" s="183">
        <f t="shared" si="6"/>
        <v>13.53</v>
      </c>
    </row>
    <row r="353" spans="2:10" x14ac:dyDescent="0.25">
      <c r="B353" s="179">
        <v>311</v>
      </c>
      <c r="C353" s="180">
        <v>33094089</v>
      </c>
      <c r="D353" s="180" t="s">
        <v>2161</v>
      </c>
      <c r="E353" s="180" t="s">
        <v>1943</v>
      </c>
      <c r="F353" s="181">
        <v>43648</v>
      </c>
      <c r="G353" s="181">
        <v>43737</v>
      </c>
      <c r="H353" s="182">
        <v>79156</v>
      </c>
      <c r="I353" s="183">
        <v>0.61</v>
      </c>
      <c r="J353" s="183">
        <f t="shared" si="6"/>
        <v>48.29</v>
      </c>
    </row>
    <row r="354" spans="2:10" x14ac:dyDescent="0.25">
      <c r="B354" s="179">
        <v>312</v>
      </c>
      <c r="C354" s="180">
        <v>33143851</v>
      </c>
      <c r="D354" s="180" t="s">
        <v>2162</v>
      </c>
      <c r="E354" s="180" t="s">
        <v>1943</v>
      </c>
      <c r="F354" s="181">
        <v>43642</v>
      </c>
      <c r="G354" s="181">
        <v>43646</v>
      </c>
      <c r="H354" s="182">
        <v>3559</v>
      </c>
      <c r="I354" s="183">
        <v>0.61</v>
      </c>
      <c r="J354" s="183">
        <f t="shared" si="6"/>
        <v>2.17</v>
      </c>
    </row>
    <row r="355" spans="2:10" x14ac:dyDescent="0.25">
      <c r="B355" s="179">
        <v>313</v>
      </c>
      <c r="C355" s="180">
        <v>33156031</v>
      </c>
      <c r="D355" s="180" t="s">
        <v>2163</v>
      </c>
      <c r="E355" s="180" t="s">
        <v>1945</v>
      </c>
      <c r="F355" s="181">
        <v>43661</v>
      </c>
      <c r="G355" s="181">
        <v>43688</v>
      </c>
      <c r="H355" s="182">
        <v>656</v>
      </c>
      <c r="I355" s="183">
        <v>0.61</v>
      </c>
      <c r="J355" s="183">
        <f t="shared" si="6"/>
        <v>0.4</v>
      </c>
    </row>
    <row r="356" spans="2:10" x14ac:dyDescent="0.25">
      <c r="B356" s="179">
        <v>314</v>
      </c>
      <c r="C356" s="180">
        <v>33156031</v>
      </c>
      <c r="D356" s="180" t="s">
        <v>2163</v>
      </c>
      <c r="E356" s="180" t="s">
        <v>1947</v>
      </c>
      <c r="F356" s="181">
        <v>43661</v>
      </c>
      <c r="G356" s="181">
        <v>43688</v>
      </c>
      <c r="H356" s="182">
        <v>3527218</v>
      </c>
      <c r="I356" s="183">
        <v>0.61</v>
      </c>
      <c r="J356" s="183">
        <f t="shared" si="6"/>
        <v>2151.6</v>
      </c>
    </row>
    <row r="357" spans="2:10" x14ac:dyDescent="0.25">
      <c r="B357" s="179">
        <v>315</v>
      </c>
      <c r="C357" s="180">
        <v>33156031</v>
      </c>
      <c r="D357" s="180" t="s">
        <v>2163</v>
      </c>
      <c r="E357" s="180" t="s">
        <v>1949</v>
      </c>
      <c r="F357" s="181">
        <v>43661</v>
      </c>
      <c r="G357" s="181">
        <v>43688</v>
      </c>
      <c r="H357" s="182">
        <v>13778</v>
      </c>
      <c r="I357" s="183">
        <v>0.61</v>
      </c>
      <c r="J357" s="183">
        <f t="shared" si="6"/>
        <v>8.4</v>
      </c>
    </row>
    <row r="358" spans="2:10" x14ac:dyDescent="0.25">
      <c r="B358" s="179">
        <v>316</v>
      </c>
      <c r="C358" s="180">
        <v>33195661</v>
      </c>
      <c r="D358" s="180" t="s">
        <v>2164</v>
      </c>
      <c r="E358" s="180" t="s">
        <v>1943</v>
      </c>
      <c r="F358" s="181">
        <v>43647</v>
      </c>
      <c r="G358" s="181">
        <v>43828</v>
      </c>
      <c r="H358" s="182">
        <v>562267</v>
      </c>
      <c r="I358" s="183">
        <v>0.61</v>
      </c>
      <c r="J358" s="183">
        <f t="shared" si="6"/>
        <v>342.98</v>
      </c>
    </row>
    <row r="359" spans="2:10" x14ac:dyDescent="0.25">
      <c r="B359" s="179">
        <v>317</v>
      </c>
      <c r="C359" s="180">
        <v>33195661</v>
      </c>
      <c r="D359" s="180" t="s">
        <v>2164</v>
      </c>
      <c r="E359" s="180" t="s">
        <v>1955</v>
      </c>
      <c r="F359" s="181">
        <v>43647</v>
      </c>
      <c r="G359" s="181">
        <v>43828</v>
      </c>
      <c r="H359" s="182">
        <v>622173</v>
      </c>
      <c r="I359" s="183">
        <v>0.61</v>
      </c>
      <c r="J359" s="183">
        <f t="shared" si="6"/>
        <v>379.53</v>
      </c>
    </row>
    <row r="360" spans="2:10" x14ac:dyDescent="0.25">
      <c r="B360" s="179">
        <v>318</v>
      </c>
      <c r="C360" s="180">
        <v>33195686</v>
      </c>
      <c r="D360" s="180" t="s">
        <v>2165</v>
      </c>
      <c r="E360" s="180" t="s">
        <v>1943</v>
      </c>
      <c r="F360" s="181">
        <v>43655</v>
      </c>
      <c r="G360" s="181">
        <v>43737</v>
      </c>
      <c r="H360" s="182">
        <v>1195487</v>
      </c>
      <c r="I360" s="183">
        <v>0.61</v>
      </c>
      <c r="J360" s="183">
        <f t="shared" si="6"/>
        <v>729.25</v>
      </c>
    </row>
    <row r="361" spans="2:10" x14ac:dyDescent="0.25">
      <c r="B361" s="179">
        <v>319</v>
      </c>
      <c r="C361" s="180">
        <v>33195686</v>
      </c>
      <c r="D361" s="180" t="s">
        <v>2165</v>
      </c>
      <c r="E361" s="180" t="s">
        <v>1955</v>
      </c>
      <c r="F361" s="181">
        <v>43655</v>
      </c>
      <c r="G361" s="181">
        <v>43737</v>
      </c>
      <c r="H361" s="182">
        <v>1468862</v>
      </c>
      <c r="I361" s="183">
        <v>0.61</v>
      </c>
      <c r="J361" s="183">
        <f t="shared" si="6"/>
        <v>896.01</v>
      </c>
    </row>
    <row r="362" spans="2:10" x14ac:dyDescent="0.25">
      <c r="B362" s="179">
        <v>320</v>
      </c>
      <c r="C362" s="180">
        <v>33196172</v>
      </c>
      <c r="D362" s="180" t="s">
        <v>2166</v>
      </c>
      <c r="E362" s="180" t="s">
        <v>1939</v>
      </c>
      <c r="F362" s="181">
        <v>43570</v>
      </c>
      <c r="G362" s="181">
        <v>43646</v>
      </c>
      <c r="H362" s="182">
        <v>4405</v>
      </c>
      <c r="I362" s="183">
        <v>0.61</v>
      </c>
      <c r="J362" s="183">
        <f t="shared" ref="J362:J425" si="7">ROUND(H362*(I362/1000),2)</f>
        <v>2.69</v>
      </c>
    </row>
    <row r="363" spans="2:10" x14ac:dyDescent="0.25">
      <c r="B363" s="179">
        <v>321</v>
      </c>
      <c r="C363" s="180">
        <v>33204671</v>
      </c>
      <c r="D363" s="180" t="s">
        <v>2167</v>
      </c>
      <c r="E363" s="180" t="s">
        <v>1943</v>
      </c>
      <c r="F363" s="181">
        <v>43619</v>
      </c>
      <c r="G363" s="181">
        <v>43646</v>
      </c>
      <c r="H363" s="182">
        <v>35</v>
      </c>
      <c r="I363" s="183">
        <v>0.61</v>
      </c>
      <c r="J363" s="183">
        <f t="shared" si="7"/>
        <v>0.02</v>
      </c>
    </row>
    <row r="364" spans="2:10" x14ac:dyDescent="0.25">
      <c r="B364" s="179">
        <v>322</v>
      </c>
      <c r="C364" s="180">
        <v>33252678</v>
      </c>
      <c r="D364" s="180" t="s">
        <v>2168</v>
      </c>
      <c r="E364" s="180" t="s">
        <v>1955</v>
      </c>
      <c r="F364" s="181">
        <v>43586</v>
      </c>
      <c r="G364" s="181">
        <v>43646</v>
      </c>
      <c r="H364" s="182">
        <v>147162</v>
      </c>
      <c r="I364" s="183">
        <v>0.61</v>
      </c>
      <c r="J364" s="183">
        <f t="shared" si="7"/>
        <v>89.77</v>
      </c>
    </row>
    <row r="365" spans="2:10" x14ac:dyDescent="0.25">
      <c r="B365" s="179">
        <v>323</v>
      </c>
      <c r="C365" s="180">
        <v>33265974</v>
      </c>
      <c r="D365" s="180" t="s">
        <v>2169</v>
      </c>
      <c r="E365" s="180" t="s">
        <v>1955</v>
      </c>
      <c r="F365" s="181">
        <v>43572</v>
      </c>
      <c r="G365" s="181">
        <v>43646</v>
      </c>
      <c r="H365" s="182">
        <v>141128</v>
      </c>
      <c r="I365" s="183">
        <v>0.61</v>
      </c>
      <c r="J365" s="183">
        <f t="shared" si="7"/>
        <v>86.09</v>
      </c>
    </row>
    <row r="366" spans="2:10" x14ac:dyDescent="0.25">
      <c r="B366" s="179">
        <v>324</v>
      </c>
      <c r="C366" s="180">
        <v>33289519</v>
      </c>
      <c r="D366" s="180" t="s">
        <v>2170</v>
      </c>
      <c r="E366" s="180" t="s">
        <v>1943</v>
      </c>
      <c r="F366" s="181">
        <v>43654</v>
      </c>
      <c r="G366" s="181">
        <v>43695</v>
      </c>
      <c r="H366" s="182">
        <v>798832</v>
      </c>
      <c r="I366" s="183">
        <v>0.61</v>
      </c>
      <c r="J366" s="183">
        <f t="shared" si="7"/>
        <v>487.29</v>
      </c>
    </row>
    <row r="367" spans="2:10" x14ac:dyDescent="0.25">
      <c r="B367" s="179">
        <v>325</v>
      </c>
      <c r="C367" s="180">
        <v>33329579</v>
      </c>
      <c r="D367" s="180" t="s">
        <v>2171</v>
      </c>
      <c r="E367" s="180" t="s">
        <v>1947</v>
      </c>
      <c r="F367" s="181">
        <v>43633</v>
      </c>
      <c r="G367" s="181">
        <v>43646</v>
      </c>
      <c r="H367" s="182">
        <v>9</v>
      </c>
      <c r="I367" s="183">
        <v>0.61</v>
      </c>
      <c r="J367" s="183">
        <f t="shared" si="7"/>
        <v>0.01</v>
      </c>
    </row>
    <row r="368" spans="2:10" x14ac:dyDescent="0.25">
      <c r="B368" s="179">
        <v>326</v>
      </c>
      <c r="C368" s="180">
        <v>33349062</v>
      </c>
      <c r="D368" s="180" t="s">
        <v>2172</v>
      </c>
      <c r="E368" s="180" t="s">
        <v>1947</v>
      </c>
      <c r="F368" s="181">
        <v>43633</v>
      </c>
      <c r="G368" s="181">
        <v>43646</v>
      </c>
      <c r="H368" s="182">
        <v>6</v>
      </c>
      <c r="I368" s="183">
        <v>0.61</v>
      </c>
      <c r="J368" s="183">
        <f t="shared" si="7"/>
        <v>0</v>
      </c>
    </row>
    <row r="369" spans="2:10" x14ac:dyDescent="0.25">
      <c r="B369" s="179">
        <v>327</v>
      </c>
      <c r="C369" s="180">
        <v>33349120</v>
      </c>
      <c r="D369" s="180" t="s">
        <v>2173</v>
      </c>
      <c r="E369" s="180" t="s">
        <v>1947</v>
      </c>
      <c r="F369" s="181">
        <v>43633</v>
      </c>
      <c r="G369" s="181">
        <v>43646</v>
      </c>
      <c r="H369" s="182">
        <v>9</v>
      </c>
      <c r="I369" s="183">
        <v>0.61</v>
      </c>
      <c r="J369" s="183">
        <f t="shared" si="7"/>
        <v>0.01</v>
      </c>
    </row>
    <row r="370" spans="2:10" x14ac:dyDescent="0.25">
      <c r="B370" s="179">
        <v>328</v>
      </c>
      <c r="C370" s="180">
        <v>33398260</v>
      </c>
      <c r="D370" s="180" t="s">
        <v>2174</v>
      </c>
      <c r="E370" s="180" t="s">
        <v>1945</v>
      </c>
      <c r="F370" s="181">
        <v>43647</v>
      </c>
      <c r="G370" s="181">
        <v>43828</v>
      </c>
      <c r="H370" s="182">
        <v>67</v>
      </c>
      <c r="I370" s="183">
        <v>0.61</v>
      </c>
      <c r="J370" s="183">
        <f t="shared" si="7"/>
        <v>0.04</v>
      </c>
    </row>
    <row r="371" spans="2:10" x14ac:dyDescent="0.25">
      <c r="B371" s="179">
        <v>329</v>
      </c>
      <c r="C371" s="180">
        <v>33398260</v>
      </c>
      <c r="D371" s="180" t="s">
        <v>2174</v>
      </c>
      <c r="E371" s="180" t="s">
        <v>1947</v>
      </c>
      <c r="F371" s="181">
        <v>43647</v>
      </c>
      <c r="G371" s="181">
        <v>43828</v>
      </c>
      <c r="H371" s="182">
        <v>330271</v>
      </c>
      <c r="I371" s="183">
        <v>0.61</v>
      </c>
      <c r="J371" s="183">
        <f t="shared" si="7"/>
        <v>201.47</v>
      </c>
    </row>
    <row r="372" spans="2:10" x14ac:dyDescent="0.25">
      <c r="B372" s="179">
        <v>330</v>
      </c>
      <c r="C372" s="180">
        <v>33398260</v>
      </c>
      <c r="D372" s="180" t="s">
        <v>2174</v>
      </c>
      <c r="E372" s="180" t="s">
        <v>1949</v>
      </c>
      <c r="F372" s="181">
        <v>43647</v>
      </c>
      <c r="G372" s="181">
        <v>43828</v>
      </c>
      <c r="H372" s="182">
        <v>1495</v>
      </c>
      <c r="I372" s="183">
        <v>0.61</v>
      </c>
      <c r="J372" s="183">
        <f t="shared" si="7"/>
        <v>0.91</v>
      </c>
    </row>
    <row r="373" spans="2:10" x14ac:dyDescent="0.25">
      <c r="B373" s="179">
        <v>331</v>
      </c>
      <c r="C373" s="180">
        <v>33417795</v>
      </c>
      <c r="D373" s="180" t="s">
        <v>2175</v>
      </c>
      <c r="E373" s="180" t="s">
        <v>1947</v>
      </c>
      <c r="F373" s="181">
        <v>43633</v>
      </c>
      <c r="G373" s="181">
        <v>43646</v>
      </c>
      <c r="H373" s="182">
        <v>14</v>
      </c>
      <c r="I373" s="183">
        <v>0.61</v>
      </c>
      <c r="J373" s="183">
        <f t="shared" si="7"/>
        <v>0.01</v>
      </c>
    </row>
    <row r="374" spans="2:10" x14ac:dyDescent="0.25">
      <c r="B374" s="179">
        <v>332</v>
      </c>
      <c r="C374" s="180">
        <v>33418177</v>
      </c>
      <c r="D374" s="180" t="s">
        <v>2176</v>
      </c>
      <c r="E374" s="180" t="s">
        <v>1947</v>
      </c>
      <c r="F374" s="181">
        <v>43633</v>
      </c>
      <c r="G374" s="181">
        <v>43646</v>
      </c>
      <c r="H374" s="182">
        <v>9</v>
      </c>
      <c r="I374" s="183">
        <v>0.61</v>
      </c>
      <c r="J374" s="183">
        <f t="shared" si="7"/>
        <v>0.01</v>
      </c>
    </row>
    <row r="375" spans="2:10" x14ac:dyDescent="0.25">
      <c r="B375" s="179">
        <v>333</v>
      </c>
      <c r="C375" s="180">
        <v>33419765</v>
      </c>
      <c r="D375" s="180" t="s">
        <v>2177</v>
      </c>
      <c r="E375" s="180" t="s">
        <v>1947</v>
      </c>
      <c r="F375" s="181">
        <v>43633</v>
      </c>
      <c r="G375" s="181">
        <v>43646</v>
      </c>
      <c r="H375" s="182">
        <v>7</v>
      </c>
      <c r="I375" s="183">
        <v>0.61</v>
      </c>
      <c r="J375" s="183">
        <f t="shared" si="7"/>
        <v>0</v>
      </c>
    </row>
    <row r="376" spans="2:10" x14ac:dyDescent="0.25">
      <c r="B376" s="179">
        <v>334</v>
      </c>
      <c r="C376" s="180">
        <v>33421499</v>
      </c>
      <c r="D376" s="180" t="s">
        <v>2178</v>
      </c>
      <c r="E376" s="180" t="s">
        <v>1955</v>
      </c>
      <c r="F376" s="181">
        <v>43633</v>
      </c>
      <c r="G376" s="181">
        <v>43646</v>
      </c>
      <c r="H376" s="182">
        <v>17</v>
      </c>
      <c r="I376" s="183">
        <v>0.61</v>
      </c>
      <c r="J376" s="183">
        <f t="shared" si="7"/>
        <v>0.01</v>
      </c>
    </row>
    <row r="377" spans="2:10" x14ac:dyDescent="0.25">
      <c r="B377" s="179">
        <v>335</v>
      </c>
      <c r="C377" s="180">
        <v>33421521</v>
      </c>
      <c r="D377" s="180" t="s">
        <v>2179</v>
      </c>
      <c r="E377" s="180" t="s">
        <v>1943</v>
      </c>
      <c r="F377" s="181">
        <v>43633</v>
      </c>
      <c r="G377" s="181">
        <v>43646</v>
      </c>
      <c r="H377" s="182">
        <v>34</v>
      </c>
      <c r="I377" s="183">
        <v>0.61</v>
      </c>
      <c r="J377" s="183">
        <f t="shared" si="7"/>
        <v>0.02</v>
      </c>
    </row>
    <row r="378" spans="2:10" x14ac:dyDescent="0.25">
      <c r="B378" s="179">
        <v>336</v>
      </c>
      <c r="C378" s="180">
        <v>33423392</v>
      </c>
      <c r="D378" s="180" t="s">
        <v>2180</v>
      </c>
      <c r="E378" s="180" t="s">
        <v>1943</v>
      </c>
      <c r="F378" s="181">
        <v>43647</v>
      </c>
      <c r="G378" s="181">
        <v>43674</v>
      </c>
      <c r="H378" s="182">
        <v>363860</v>
      </c>
      <c r="I378" s="183">
        <v>0.61</v>
      </c>
      <c r="J378" s="183">
        <f t="shared" si="7"/>
        <v>221.95</v>
      </c>
    </row>
    <row r="379" spans="2:10" x14ac:dyDescent="0.25">
      <c r="B379" s="179">
        <v>337</v>
      </c>
      <c r="C379" s="180">
        <v>33463049</v>
      </c>
      <c r="D379" s="180" t="s">
        <v>2181</v>
      </c>
      <c r="E379" s="180" t="s">
        <v>1945</v>
      </c>
      <c r="F379" s="181">
        <v>43647</v>
      </c>
      <c r="G379" s="181">
        <v>43660</v>
      </c>
      <c r="H379" s="182">
        <v>49</v>
      </c>
      <c r="I379" s="183">
        <v>0.61</v>
      </c>
      <c r="J379" s="183">
        <f t="shared" si="7"/>
        <v>0.03</v>
      </c>
    </row>
    <row r="380" spans="2:10" x14ac:dyDescent="0.25">
      <c r="B380" s="179">
        <v>338</v>
      </c>
      <c r="C380" s="180">
        <v>33463049</v>
      </c>
      <c r="D380" s="180" t="s">
        <v>2181</v>
      </c>
      <c r="E380" s="180" t="s">
        <v>1947</v>
      </c>
      <c r="F380" s="181">
        <v>43647</v>
      </c>
      <c r="G380" s="181">
        <v>43660</v>
      </c>
      <c r="H380" s="182">
        <v>2853408</v>
      </c>
      <c r="I380" s="183">
        <v>0.61</v>
      </c>
      <c r="J380" s="183">
        <f t="shared" si="7"/>
        <v>1740.58</v>
      </c>
    </row>
    <row r="381" spans="2:10" x14ac:dyDescent="0.25">
      <c r="B381" s="179">
        <v>339</v>
      </c>
      <c r="C381" s="180">
        <v>33463049</v>
      </c>
      <c r="D381" s="180" t="s">
        <v>2181</v>
      </c>
      <c r="E381" s="180" t="s">
        <v>1949</v>
      </c>
      <c r="F381" s="181">
        <v>43647</v>
      </c>
      <c r="G381" s="181">
        <v>43660</v>
      </c>
      <c r="H381" s="182">
        <v>21610</v>
      </c>
      <c r="I381" s="183">
        <v>0.61</v>
      </c>
      <c r="J381" s="183">
        <f t="shared" si="7"/>
        <v>13.18</v>
      </c>
    </row>
    <row r="382" spans="2:10" x14ac:dyDescent="0.25">
      <c r="B382" s="179">
        <v>340</v>
      </c>
      <c r="C382" s="180">
        <v>33463049</v>
      </c>
      <c r="D382" s="180" t="s">
        <v>2181</v>
      </c>
      <c r="E382" s="180" t="s">
        <v>1943</v>
      </c>
      <c r="F382" s="181">
        <v>43647</v>
      </c>
      <c r="G382" s="181">
        <v>43660</v>
      </c>
      <c r="H382" s="182">
        <v>731672</v>
      </c>
      <c r="I382" s="183">
        <v>0.61</v>
      </c>
      <c r="J382" s="183">
        <f t="shared" si="7"/>
        <v>446.32</v>
      </c>
    </row>
    <row r="383" spans="2:10" x14ac:dyDescent="0.25">
      <c r="B383" s="179">
        <v>341</v>
      </c>
      <c r="C383" s="180">
        <v>33463049</v>
      </c>
      <c r="D383" s="180" t="s">
        <v>2181</v>
      </c>
      <c r="E383" s="180" t="s">
        <v>1955</v>
      </c>
      <c r="F383" s="181">
        <v>43647</v>
      </c>
      <c r="G383" s="181">
        <v>43660</v>
      </c>
      <c r="H383" s="182">
        <v>814473</v>
      </c>
      <c r="I383" s="183">
        <v>0.61</v>
      </c>
      <c r="J383" s="183">
        <f t="shared" si="7"/>
        <v>496.83</v>
      </c>
    </row>
    <row r="384" spans="2:10" x14ac:dyDescent="0.25">
      <c r="B384" s="179">
        <v>342</v>
      </c>
      <c r="C384" s="180">
        <v>33463049</v>
      </c>
      <c r="D384" s="180" t="s">
        <v>2181</v>
      </c>
      <c r="E384" s="180" t="s">
        <v>1939</v>
      </c>
      <c r="F384" s="181">
        <v>43647</v>
      </c>
      <c r="G384" s="181">
        <v>43660</v>
      </c>
      <c r="H384" s="182">
        <v>214035</v>
      </c>
      <c r="I384" s="183">
        <v>0.61</v>
      </c>
      <c r="J384" s="183">
        <f t="shared" si="7"/>
        <v>130.56</v>
      </c>
    </row>
    <row r="385" spans="2:10" x14ac:dyDescent="0.25">
      <c r="B385" s="179">
        <v>343</v>
      </c>
      <c r="C385" s="180">
        <v>33474618</v>
      </c>
      <c r="D385" s="180" t="s">
        <v>2182</v>
      </c>
      <c r="E385" s="180" t="s">
        <v>1943</v>
      </c>
      <c r="F385" s="181">
        <v>43640</v>
      </c>
      <c r="G385" s="181">
        <v>43646</v>
      </c>
      <c r="H385" s="182">
        <v>1</v>
      </c>
      <c r="I385" s="183">
        <v>0.61</v>
      </c>
      <c r="J385" s="183">
        <f t="shared" si="7"/>
        <v>0</v>
      </c>
    </row>
    <row r="386" spans="2:10" x14ac:dyDescent="0.25">
      <c r="B386" s="179">
        <v>344</v>
      </c>
      <c r="C386" s="180">
        <v>33474618</v>
      </c>
      <c r="D386" s="180" t="s">
        <v>2182</v>
      </c>
      <c r="E386" s="180" t="s">
        <v>1955</v>
      </c>
      <c r="F386" s="181">
        <v>43640</v>
      </c>
      <c r="G386" s="181">
        <v>43646</v>
      </c>
      <c r="H386" s="182">
        <v>4</v>
      </c>
      <c r="I386" s="183">
        <v>0.61</v>
      </c>
      <c r="J386" s="183">
        <f t="shared" si="7"/>
        <v>0</v>
      </c>
    </row>
    <row r="387" spans="2:10" x14ac:dyDescent="0.25">
      <c r="B387" s="179">
        <v>345</v>
      </c>
      <c r="C387" s="180">
        <v>33497439</v>
      </c>
      <c r="D387" s="180" t="s">
        <v>2183</v>
      </c>
      <c r="E387" s="180" t="s">
        <v>1943</v>
      </c>
      <c r="F387" s="181">
        <v>43587</v>
      </c>
      <c r="G387" s="181">
        <v>43646</v>
      </c>
      <c r="H387" s="182">
        <v>2</v>
      </c>
      <c r="I387" s="183">
        <v>0.61</v>
      </c>
      <c r="J387" s="183">
        <f t="shared" si="7"/>
        <v>0</v>
      </c>
    </row>
    <row r="388" spans="2:10" x14ac:dyDescent="0.25">
      <c r="B388" s="179">
        <v>346</v>
      </c>
      <c r="C388" s="180">
        <v>33497439</v>
      </c>
      <c r="D388" s="180" t="s">
        <v>2183</v>
      </c>
      <c r="E388" s="180" t="s">
        <v>1955</v>
      </c>
      <c r="F388" s="181">
        <v>43587</v>
      </c>
      <c r="G388" s="181">
        <v>43646</v>
      </c>
      <c r="H388" s="182">
        <v>4</v>
      </c>
      <c r="I388" s="183">
        <v>0.61</v>
      </c>
      <c r="J388" s="183">
        <f t="shared" si="7"/>
        <v>0</v>
      </c>
    </row>
    <row r="389" spans="2:10" x14ac:dyDescent="0.25">
      <c r="B389" s="179">
        <v>347</v>
      </c>
      <c r="C389" s="180">
        <v>33497439</v>
      </c>
      <c r="D389" s="180" t="s">
        <v>2183</v>
      </c>
      <c r="E389" s="180" t="s">
        <v>1939</v>
      </c>
      <c r="F389" s="181">
        <v>43587</v>
      </c>
      <c r="G389" s="181">
        <v>43646</v>
      </c>
      <c r="H389" s="182">
        <v>1</v>
      </c>
      <c r="I389" s="183">
        <v>0.61</v>
      </c>
      <c r="J389" s="183">
        <f t="shared" si="7"/>
        <v>0</v>
      </c>
    </row>
    <row r="390" spans="2:10" x14ac:dyDescent="0.25">
      <c r="B390" s="179">
        <v>348</v>
      </c>
      <c r="C390" s="180">
        <v>33508317</v>
      </c>
      <c r="D390" s="180" t="s">
        <v>2184</v>
      </c>
      <c r="E390" s="180" t="s">
        <v>1941</v>
      </c>
      <c r="F390" s="181">
        <v>43640</v>
      </c>
      <c r="G390" s="181">
        <v>43646</v>
      </c>
      <c r="H390" s="182">
        <v>425</v>
      </c>
      <c r="I390" s="183">
        <v>0.61</v>
      </c>
      <c r="J390" s="183">
        <f t="shared" si="7"/>
        <v>0.26</v>
      </c>
    </row>
    <row r="391" spans="2:10" x14ac:dyDescent="0.25">
      <c r="B391" s="179">
        <v>349</v>
      </c>
      <c r="C391" s="180">
        <v>33508317</v>
      </c>
      <c r="D391" s="180" t="s">
        <v>2184</v>
      </c>
      <c r="E391" s="180" t="s">
        <v>1939</v>
      </c>
      <c r="F391" s="181">
        <v>43640</v>
      </c>
      <c r="G391" s="181">
        <v>43646</v>
      </c>
      <c r="H391" s="182">
        <v>8377</v>
      </c>
      <c r="I391" s="183">
        <v>0.61</v>
      </c>
      <c r="J391" s="183">
        <f t="shared" si="7"/>
        <v>5.1100000000000003</v>
      </c>
    </row>
    <row r="392" spans="2:10" x14ac:dyDescent="0.25">
      <c r="B392" s="179">
        <v>350</v>
      </c>
      <c r="C392" s="180">
        <v>33529170</v>
      </c>
      <c r="D392" s="180" t="s">
        <v>2185</v>
      </c>
      <c r="E392" s="180" t="s">
        <v>1955</v>
      </c>
      <c r="F392" s="181">
        <v>43640</v>
      </c>
      <c r="G392" s="181">
        <v>43646</v>
      </c>
      <c r="H392" s="182">
        <v>177</v>
      </c>
      <c r="I392" s="183">
        <v>0.61</v>
      </c>
      <c r="J392" s="183">
        <f t="shared" si="7"/>
        <v>0.11</v>
      </c>
    </row>
    <row r="393" spans="2:10" x14ac:dyDescent="0.25">
      <c r="B393" s="179">
        <v>351</v>
      </c>
      <c r="C393" s="180">
        <v>33529192</v>
      </c>
      <c r="D393" s="180" t="s">
        <v>2186</v>
      </c>
      <c r="E393" s="180" t="s">
        <v>1943</v>
      </c>
      <c r="F393" s="181">
        <v>43640</v>
      </c>
      <c r="G393" s="181">
        <v>43646</v>
      </c>
      <c r="H393" s="182">
        <v>4532</v>
      </c>
      <c r="I393" s="183">
        <v>0.61</v>
      </c>
      <c r="J393" s="183">
        <f t="shared" si="7"/>
        <v>2.76</v>
      </c>
    </row>
    <row r="394" spans="2:10" x14ac:dyDescent="0.25">
      <c r="B394" s="179">
        <v>352</v>
      </c>
      <c r="C394" s="180">
        <v>33585569</v>
      </c>
      <c r="D394" s="180" t="s">
        <v>2187</v>
      </c>
      <c r="E394" s="180" t="s">
        <v>1955</v>
      </c>
      <c r="F394" s="181">
        <v>43675</v>
      </c>
      <c r="G394" s="181">
        <v>43737</v>
      </c>
      <c r="H394" s="182">
        <v>179799</v>
      </c>
      <c r="I394" s="183">
        <v>0.61</v>
      </c>
      <c r="J394" s="183">
        <f t="shared" si="7"/>
        <v>109.68</v>
      </c>
    </row>
    <row r="395" spans="2:10" x14ac:dyDescent="0.25">
      <c r="B395" s="179">
        <v>353</v>
      </c>
      <c r="C395" s="180">
        <v>33585572</v>
      </c>
      <c r="D395" s="180" t="s">
        <v>2188</v>
      </c>
      <c r="E395" s="180" t="s">
        <v>1943</v>
      </c>
      <c r="F395" s="181">
        <v>43675</v>
      </c>
      <c r="G395" s="181">
        <v>43737</v>
      </c>
      <c r="H395" s="182">
        <v>88841</v>
      </c>
      <c r="I395" s="183">
        <v>0.61</v>
      </c>
      <c r="J395" s="183">
        <f t="shared" si="7"/>
        <v>54.19</v>
      </c>
    </row>
    <row r="396" spans="2:10" x14ac:dyDescent="0.25">
      <c r="B396" s="179">
        <v>354</v>
      </c>
      <c r="C396" s="180">
        <v>33645309</v>
      </c>
      <c r="D396" s="180" t="s">
        <v>2189</v>
      </c>
      <c r="E396" s="180" t="s">
        <v>1947</v>
      </c>
      <c r="F396" s="181">
        <v>43626</v>
      </c>
      <c r="G396" s="181">
        <v>43646</v>
      </c>
      <c r="H396" s="182">
        <v>1</v>
      </c>
      <c r="I396" s="183">
        <v>0.61</v>
      </c>
      <c r="J396" s="183">
        <f t="shared" si="7"/>
        <v>0</v>
      </c>
    </row>
    <row r="397" spans="2:10" x14ac:dyDescent="0.25">
      <c r="B397" s="179">
        <v>355</v>
      </c>
      <c r="C397" s="180">
        <v>33661021</v>
      </c>
      <c r="D397" s="180" t="s">
        <v>2190</v>
      </c>
      <c r="E397" s="180" t="s">
        <v>1943</v>
      </c>
      <c r="F397" s="181">
        <v>43647</v>
      </c>
      <c r="G397" s="181">
        <v>43709</v>
      </c>
      <c r="H397" s="182">
        <v>295379</v>
      </c>
      <c r="I397" s="183">
        <v>0.61</v>
      </c>
      <c r="J397" s="183">
        <f t="shared" si="7"/>
        <v>180.18</v>
      </c>
    </row>
    <row r="398" spans="2:10" x14ac:dyDescent="0.25">
      <c r="B398" s="179">
        <v>356</v>
      </c>
      <c r="C398" s="180">
        <v>33661904</v>
      </c>
      <c r="D398" s="180" t="s">
        <v>2191</v>
      </c>
      <c r="E398" s="180" t="s">
        <v>1955</v>
      </c>
      <c r="F398" s="181">
        <v>43633</v>
      </c>
      <c r="G398" s="181">
        <v>43646</v>
      </c>
      <c r="H398" s="182">
        <v>49</v>
      </c>
      <c r="I398" s="183">
        <v>0.61</v>
      </c>
      <c r="J398" s="183">
        <f t="shared" si="7"/>
        <v>0.03</v>
      </c>
    </row>
    <row r="399" spans="2:10" x14ac:dyDescent="0.25">
      <c r="B399" s="179">
        <v>357</v>
      </c>
      <c r="C399" s="180">
        <v>33664812</v>
      </c>
      <c r="D399" s="180" t="s">
        <v>2192</v>
      </c>
      <c r="E399" s="180" t="s">
        <v>1941</v>
      </c>
      <c r="F399" s="181">
        <v>43647</v>
      </c>
      <c r="G399" s="181">
        <v>43723</v>
      </c>
      <c r="H399" s="182">
        <v>648098</v>
      </c>
      <c r="I399" s="183">
        <v>0.61</v>
      </c>
      <c r="J399" s="183">
        <f t="shared" si="7"/>
        <v>395.34</v>
      </c>
    </row>
    <row r="400" spans="2:10" x14ac:dyDescent="0.25">
      <c r="B400" s="179">
        <v>358</v>
      </c>
      <c r="C400" s="180">
        <v>33665155</v>
      </c>
      <c r="D400" s="180" t="s">
        <v>2193</v>
      </c>
      <c r="E400" s="180" t="s">
        <v>1943</v>
      </c>
      <c r="F400" s="181">
        <v>43633</v>
      </c>
      <c r="G400" s="181">
        <v>43646</v>
      </c>
      <c r="H400" s="182">
        <v>165</v>
      </c>
      <c r="I400" s="183">
        <v>0.61</v>
      </c>
      <c r="J400" s="183">
        <f t="shared" si="7"/>
        <v>0.1</v>
      </c>
    </row>
    <row r="401" spans="2:10" x14ac:dyDescent="0.25">
      <c r="B401" s="179">
        <v>359</v>
      </c>
      <c r="C401" s="180">
        <v>33699441</v>
      </c>
      <c r="D401" s="180" t="s">
        <v>2194</v>
      </c>
      <c r="E401" s="180" t="s">
        <v>1943</v>
      </c>
      <c r="F401" s="181">
        <v>43670</v>
      </c>
      <c r="G401" s="181">
        <v>43709</v>
      </c>
      <c r="H401" s="182">
        <v>363728</v>
      </c>
      <c r="I401" s="183">
        <v>0.61</v>
      </c>
      <c r="J401" s="183">
        <f t="shared" si="7"/>
        <v>221.87</v>
      </c>
    </row>
    <row r="402" spans="2:10" x14ac:dyDescent="0.25">
      <c r="B402" s="179">
        <v>360</v>
      </c>
      <c r="C402" s="180">
        <v>33773807</v>
      </c>
      <c r="D402" s="180" t="s">
        <v>2195</v>
      </c>
      <c r="E402" s="180" t="s">
        <v>1943</v>
      </c>
      <c r="F402" s="181">
        <v>43647</v>
      </c>
      <c r="G402" s="181">
        <v>43660</v>
      </c>
      <c r="H402" s="182">
        <v>191637</v>
      </c>
      <c r="I402" s="183">
        <v>0.61</v>
      </c>
      <c r="J402" s="183">
        <f t="shared" si="7"/>
        <v>116.9</v>
      </c>
    </row>
    <row r="403" spans="2:10" x14ac:dyDescent="0.25">
      <c r="B403" s="179">
        <v>361</v>
      </c>
      <c r="C403" s="180">
        <v>33774207</v>
      </c>
      <c r="D403" s="180" t="s">
        <v>2196</v>
      </c>
      <c r="E403" s="180" t="s">
        <v>1947</v>
      </c>
      <c r="F403" s="181">
        <v>43633</v>
      </c>
      <c r="G403" s="181">
        <v>43646</v>
      </c>
      <c r="H403" s="182">
        <v>4</v>
      </c>
      <c r="I403" s="183">
        <v>0.61</v>
      </c>
      <c r="J403" s="183">
        <f t="shared" si="7"/>
        <v>0</v>
      </c>
    </row>
    <row r="404" spans="2:10" x14ac:dyDescent="0.25">
      <c r="B404" s="179">
        <v>362</v>
      </c>
      <c r="C404" s="180">
        <v>33793703</v>
      </c>
      <c r="D404" s="180" t="s">
        <v>2197</v>
      </c>
      <c r="E404" s="180" t="s">
        <v>1955</v>
      </c>
      <c r="F404" s="181">
        <v>43605</v>
      </c>
      <c r="G404" s="181">
        <v>43646</v>
      </c>
      <c r="H404" s="182">
        <v>1</v>
      </c>
      <c r="I404" s="183">
        <v>0.61</v>
      </c>
      <c r="J404" s="183">
        <f t="shared" si="7"/>
        <v>0</v>
      </c>
    </row>
    <row r="405" spans="2:10" x14ac:dyDescent="0.25">
      <c r="B405" s="179">
        <v>363</v>
      </c>
      <c r="C405" s="180">
        <v>33796461</v>
      </c>
      <c r="D405" s="180" t="s">
        <v>2198</v>
      </c>
      <c r="E405" s="180" t="s">
        <v>1943</v>
      </c>
      <c r="F405" s="181">
        <v>43626</v>
      </c>
      <c r="G405" s="181">
        <v>43646</v>
      </c>
      <c r="H405" s="182">
        <v>13</v>
      </c>
      <c r="I405" s="183">
        <v>0.61</v>
      </c>
      <c r="J405" s="183">
        <f t="shared" si="7"/>
        <v>0.01</v>
      </c>
    </row>
    <row r="406" spans="2:10" x14ac:dyDescent="0.25">
      <c r="B406" s="179">
        <v>364</v>
      </c>
      <c r="C406" s="180">
        <v>33796480</v>
      </c>
      <c r="D406" s="180" t="s">
        <v>2199</v>
      </c>
      <c r="E406" s="180" t="s">
        <v>1955</v>
      </c>
      <c r="F406" s="181">
        <v>43626</v>
      </c>
      <c r="G406" s="181">
        <v>43646</v>
      </c>
      <c r="H406" s="182">
        <v>23</v>
      </c>
      <c r="I406" s="183">
        <v>0.61</v>
      </c>
      <c r="J406" s="183">
        <f t="shared" si="7"/>
        <v>0.01</v>
      </c>
    </row>
    <row r="407" spans="2:10" x14ac:dyDescent="0.25">
      <c r="B407" s="179">
        <v>365</v>
      </c>
      <c r="C407" s="180">
        <v>33811883</v>
      </c>
      <c r="D407" s="180" t="s">
        <v>2200</v>
      </c>
      <c r="E407" s="180" t="s">
        <v>1941</v>
      </c>
      <c r="F407" s="181">
        <v>43675</v>
      </c>
      <c r="G407" s="181">
        <v>43737</v>
      </c>
      <c r="H407" s="182">
        <v>94701</v>
      </c>
      <c r="I407" s="183">
        <v>0.61</v>
      </c>
      <c r="J407" s="183">
        <f t="shared" si="7"/>
        <v>57.77</v>
      </c>
    </row>
    <row r="408" spans="2:10" x14ac:dyDescent="0.25">
      <c r="B408" s="179">
        <v>366</v>
      </c>
      <c r="C408" s="180">
        <v>33999363</v>
      </c>
      <c r="D408" s="180" t="s">
        <v>2201</v>
      </c>
      <c r="E408" s="180" t="s">
        <v>1941</v>
      </c>
      <c r="F408" s="181">
        <v>43638</v>
      </c>
      <c r="G408" s="181">
        <v>43646</v>
      </c>
      <c r="H408" s="182">
        <v>10</v>
      </c>
      <c r="I408" s="183">
        <v>0.61</v>
      </c>
      <c r="J408" s="183">
        <f t="shared" si="7"/>
        <v>0.01</v>
      </c>
    </row>
    <row r="409" spans="2:10" x14ac:dyDescent="0.25">
      <c r="B409" s="179">
        <v>367</v>
      </c>
      <c r="C409" s="180">
        <v>34026853</v>
      </c>
      <c r="D409" s="180" t="s">
        <v>2202</v>
      </c>
      <c r="E409" s="180" t="s">
        <v>1945</v>
      </c>
      <c r="F409" s="181">
        <v>43640</v>
      </c>
      <c r="G409" s="181">
        <v>43653</v>
      </c>
      <c r="H409" s="182">
        <v>20</v>
      </c>
      <c r="I409" s="183">
        <v>0.61</v>
      </c>
      <c r="J409" s="183">
        <f t="shared" si="7"/>
        <v>0.01</v>
      </c>
    </row>
    <row r="410" spans="2:10" x14ac:dyDescent="0.25">
      <c r="B410" s="179">
        <v>368</v>
      </c>
      <c r="C410" s="180">
        <v>34026853</v>
      </c>
      <c r="D410" s="180" t="s">
        <v>2202</v>
      </c>
      <c r="E410" s="180" t="s">
        <v>1947</v>
      </c>
      <c r="F410" s="181">
        <v>43640</v>
      </c>
      <c r="G410" s="181">
        <v>43653</v>
      </c>
      <c r="H410" s="182">
        <v>64570</v>
      </c>
      <c r="I410" s="183">
        <v>0.61</v>
      </c>
      <c r="J410" s="183">
        <f t="shared" si="7"/>
        <v>39.39</v>
      </c>
    </row>
    <row r="411" spans="2:10" x14ac:dyDescent="0.25">
      <c r="B411" s="179">
        <v>369</v>
      </c>
      <c r="C411" s="180">
        <v>34026853</v>
      </c>
      <c r="D411" s="180" t="s">
        <v>2202</v>
      </c>
      <c r="E411" s="180" t="s">
        <v>1949</v>
      </c>
      <c r="F411" s="181">
        <v>43640</v>
      </c>
      <c r="G411" s="181">
        <v>43653</v>
      </c>
      <c r="H411" s="182">
        <v>323</v>
      </c>
      <c r="I411" s="183">
        <v>0.61</v>
      </c>
      <c r="J411" s="183">
        <f t="shared" si="7"/>
        <v>0.2</v>
      </c>
    </row>
    <row r="412" spans="2:10" x14ac:dyDescent="0.25">
      <c r="B412" s="179">
        <v>370</v>
      </c>
      <c r="C412" s="180">
        <v>34080408</v>
      </c>
      <c r="D412" s="180" t="s">
        <v>2203</v>
      </c>
      <c r="E412" s="180" t="s">
        <v>1943</v>
      </c>
      <c r="F412" s="181">
        <v>43619</v>
      </c>
      <c r="G412" s="181">
        <v>43646</v>
      </c>
      <c r="H412" s="182">
        <v>26</v>
      </c>
      <c r="I412" s="183">
        <v>0.61</v>
      </c>
      <c r="J412" s="183">
        <f t="shared" si="7"/>
        <v>0.02</v>
      </c>
    </row>
    <row r="413" spans="2:10" x14ac:dyDescent="0.25">
      <c r="B413" s="179">
        <v>371</v>
      </c>
      <c r="C413" s="180">
        <v>34119618</v>
      </c>
      <c r="D413" s="180" t="s">
        <v>2204</v>
      </c>
      <c r="E413" s="180" t="s">
        <v>1945</v>
      </c>
      <c r="F413" s="181">
        <v>43647</v>
      </c>
      <c r="G413" s="181">
        <v>43651</v>
      </c>
      <c r="H413" s="182">
        <v>19</v>
      </c>
      <c r="I413" s="183">
        <v>0.61</v>
      </c>
      <c r="J413" s="183">
        <f t="shared" si="7"/>
        <v>0.01</v>
      </c>
    </row>
    <row r="414" spans="2:10" x14ac:dyDescent="0.25">
      <c r="B414" s="179">
        <v>372</v>
      </c>
      <c r="C414" s="180">
        <v>34119618</v>
      </c>
      <c r="D414" s="180" t="s">
        <v>2204</v>
      </c>
      <c r="E414" s="180" t="s">
        <v>1947</v>
      </c>
      <c r="F414" s="181">
        <v>43647</v>
      </c>
      <c r="G414" s="181">
        <v>43651</v>
      </c>
      <c r="H414" s="182">
        <v>172341</v>
      </c>
      <c r="I414" s="183">
        <v>0.61</v>
      </c>
      <c r="J414" s="183">
        <f t="shared" si="7"/>
        <v>105.13</v>
      </c>
    </row>
    <row r="415" spans="2:10" x14ac:dyDescent="0.25">
      <c r="B415" s="179">
        <v>373</v>
      </c>
      <c r="C415" s="180">
        <v>34119618</v>
      </c>
      <c r="D415" s="180" t="s">
        <v>2204</v>
      </c>
      <c r="E415" s="180" t="s">
        <v>1949</v>
      </c>
      <c r="F415" s="181">
        <v>43647</v>
      </c>
      <c r="G415" s="181">
        <v>43651</v>
      </c>
      <c r="H415" s="182">
        <v>814</v>
      </c>
      <c r="I415" s="183">
        <v>0.61</v>
      </c>
      <c r="J415" s="183">
        <f t="shared" si="7"/>
        <v>0.5</v>
      </c>
    </row>
    <row r="416" spans="2:10" x14ac:dyDescent="0.25">
      <c r="B416" s="179">
        <v>374</v>
      </c>
      <c r="C416" s="180">
        <v>34143434</v>
      </c>
      <c r="D416" s="180" t="s">
        <v>2205</v>
      </c>
      <c r="E416" s="180" t="s">
        <v>1947</v>
      </c>
      <c r="F416" s="181">
        <v>43628</v>
      </c>
      <c r="G416" s="181">
        <v>43646</v>
      </c>
      <c r="H416" s="182">
        <v>15</v>
      </c>
      <c r="I416" s="183">
        <v>0.61</v>
      </c>
      <c r="J416" s="183">
        <f t="shared" si="7"/>
        <v>0.01</v>
      </c>
    </row>
    <row r="417" spans="2:10" x14ac:dyDescent="0.25">
      <c r="B417" s="179">
        <v>375</v>
      </c>
      <c r="C417" s="180">
        <v>34188782</v>
      </c>
      <c r="D417" s="180" t="s">
        <v>2206</v>
      </c>
      <c r="E417" s="180" t="s">
        <v>1941</v>
      </c>
      <c r="F417" s="181">
        <v>43626</v>
      </c>
      <c r="G417" s="181">
        <v>43646</v>
      </c>
      <c r="H417" s="182">
        <v>11</v>
      </c>
      <c r="I417" s="183">
        <v>0.61</v>
      </c>
      <c r="J417" s="183">
        <f t="shared" si="7"/>
        <v>0.01</v>
      </c>
    </row>
    <row r="418" spans="2:10" x14ac:dyDescent="0.25">
      <c r="B418" s="179">
        <v>376</v>
      </c>
      <c r="C418" s="180">
        <v>34188782</v>
      </c>
      <c r="D418" s="180" t="s">
        <v>2206</v>
      </c>
      <c r="E418" s="180" t="s">
        <v>1943</v>
      </c>
      <c r="F418" s="181">
        <v>43626</v>
      </c>
      <c r="G418" s="181">
        <v>43646</v>
      </c>
      <c r="H418" s="182">
        <v>34</v>
      </c>
      <c r="I418" s="183">
        <v>0.61</v>
      </c>
      <c r="J418" s="183">
        <f t="shared" si="7"/>
        <v>0.02</v>
      </c>
    </row>
    <row r="419" spans="2:10" x14ac:dyDescent="0.25">
      <c r="B419" s="179">
        <v>377</v>
      </c>
      <c r="C419" s="180">
        <v>34188782</v>
      </c>
      <c r="D419" s="180" t="s">
        <v>2206</v>
      </c>
      <c r="E419" s="180" t="s">
        <v>1955</v>
      </c>
      <c r="F419" s="181">
        <v>43626</v>
      </c>
      <c r="G419" s="181">
        <v>43646</v>
      </c>
      <c r="H419" s="182">
        <v>41</v>
      </c>
      <c r="I419" s="183">
        <v>0.61</v>
      </c>
      <c r="J419" s="183">
        <f t="shared" si="7"/>
        <v>0.03</v>
      </c>
    </row>
    <row r="420" spans="2:10" x14ac:dyDescent="0.25">
      <c r="B420" s="179">
        <v>378</v>
      </c>
      <c r="C420" s="180">
        <v>34188782</v>
      </c>
      <c r="D420" s="180" t="s">
        <v>2206</v>
      </c>
      <c r="E420" s="180" t="s">
        <v>1939</v>
      </c>
      <c r="F420" s="181">
        <v>43626</v>
      </c>
      <c r="G420" s="181">
        <v>43646</v>
      </c>
      <c r="H420" s="182">
        <v>6</v>
      </c>
      <c r="I420" s="183">
        <v>0.61</v>
      </c>
      <c r="J420" s="183">
        <f t="shared" si="7"/>
        <v>0</v>
      </c>
    </row>
    <row r="421" spans="2:10" x14ac:dyDescent="0.25">
      <c r="B421" s="179">
        <v>379</v>
      </c>
      <c r="C421" s="180">
        <v>34196093</v>
      </c>
      <c r="D421" s="180" t="s">
        <v>2207</v>
      </c>
      <c r="E421" s="180" t="s">
        <v>1947</v>
      </c>
      <c r="F421" s="181">
        <v>43640</v>
      </c>
      <c r="G421" s="181">
        <v>43646</v>
      </c>
      <c r="H421" s="182">
        <v>1238</v>
      </c>
      <c r="I421" s="183">
        <v>0.61</v>
      </c>
      <c r="J421" s="183">
        <f t="shared" si="7"/>
        <v>0.76</v>
      </c>
    </row>
    <row r="422" spans="2:10" x14ac:dyDescent="0.25">
      <c r="B422" s="179">
        <v>380</v>
      </c>
      <c r="C422" s="180">
        <v>34196093</v>
      </c>
      <c r="D422" s="180" t="s">
        <v>2207</v>
      </c>
      <c r="E422" s="180" t="s">
        <v>1949</v>
      </c>
      <c r="F422" s="181">
        <v>43640</v>
      </c>
      <c r="G422" s="181">
        <v>43646</v>
      </c>
      <c r="H422" s="182">
        <v>10</v>
      </c>
      <c r="I422" s="183">
        <v>0.61</v>
      </c>
      <c r="J422" s="183">
        <f t="shared" si="7"/>
        <v>0.01</v>
      </c>
    </row>
    <row r="423" spans="2:10" x14ac:dyDescent="0.25">
      <c r="B423" s="179">
        <v>381</v>
      </c>
      <c r="C423" s="180">
        <v>34240858</v>
      </c>
      <c r="D423" s="180" t="s">
        <v>2208</v>
      </c>
      <c r="E423" s="180" t="s">
        <v>1945</v>
      </c>
      <c r="F423" s="181">
        <v>43661</v>
      </c>
      <c r="G423" s="181">
        <v>43677</v>
      </c>
      <c r="H423" s="182">
        <v>214</v>
      </c>
      <c r="I423" s="183">
        <v>0.61</v>
      </c>
      <c r="J423" s="183">
        <f t="shared" si="7"/>
        <v>0.13</v>
      </c>
    </row>
    <row r="424" spans="2:10" x14ac:dyDescent="0.25">
      <c r="B424" s="179">
        <v>382</v>
      </c>
      <c r="C424" s="180">
        <v>34240858</v>
      </c>
      <c r="D424" s="180" t="s">
        <v>2208</v>
      </c>
      <c r="E424" s="180" t="s">
        <v>1947</v>
      </c>
      <c r="F424" s="181">
        <v>43661</v>
      </c>
      <c r="G424" s="181">
        <v>43677</v>
      </c>
      <c r="H424" s="182">
        <v>854550</v>
      </c>
      <c r="I424" s="183">
        <v>0.61</v>
      </c>
      <c r="J424" s="183">
        <f t="shared" si="7"/>
        <v>521.28</v>
      </c>
    </row>
    <row r="425" spans="2:10" x14ac:dyDescent="0.25">
      <c r="B425" s="179">
        <v>383</v>
      </c>
      <c r="C425" s="180">
        <v>34240858</v>
      </c>
      <c r="D425" s="180" t="s">
        <v>2208</v>
      </c>
      <c r="E425" s="180" t="s">
        <v>1949</v>
      </c>
      <c r="F425" s="181">
        <v>43661</v>
      </c>
      <c r="G425" s="181">
        <v>43677</v>
      </c>
      <c r="H425" s="182">
        <v>3799</v>
      </c>
      <c r="I425" s="183">
        <v>0.61</v>
      </c>
      <c r="J425" s="183">
        <f t="shared" si="7"/>
        <v>2.3199999999999998</v>
      </c>
    </row>
    <row r="426" spans="2:10" x14ac:dyDescent="0.25">
      <c r="B426" s="179">
        <v>384</v>
      </c>
      <c r="C426" s="180">
        <v>34249529</v>
      </c>
      <c r="D426" s="180" t="s">
        <v>2209</v>
      </c>
      <c r="E426" s="180" t="s">
        <v>1941</v>
      </c>
      <c r="F426" s="181">
        <v>43627</v>
      </c>
      <c r="G426" s="181">
        <v>43646</v>
      </c>
      <c r="H426" s="182">
        <v>8</v>
      </c>
      <c r="I426" s="183">
        <v>0.61</v>
      </c>
      <c r="J426" s="183">
        <f t="shared" ref="J426:J489" si="8">ROUND(H426*(I426/1000),2)</f>
        <v>0</v>
      </c>
    </row>
    <row r="427" spans="2:10" x14ac:dyDescent="0.25">
      <c r="B427" s="179">
        <v>385</v>
      </c>
      <c r="C427" s="180">
        <v>34249529</v>
      </c>
      <c r="D427" s="180" t="s">
        <v>2209</v>
      </c>
      <c r="E427" s="180" t="s">
        <v>1943</v>
      </c>
      <c r="F427" s="181">
        <v>43627</v>
      </c>
      <c r="G427" s="181">
        <v>43646</v>
      </c>
      <c r="H427" s="182">
        <v>53</v>
      </c>
      <c r="I427" s="183">
        <v>0.61</v>
      </c>
      <c r="J427" s="183">
        <f t="shared" si="8"/>
        <v>0.03</v>
      </c>
    </row>
    <row r="428" spans="2:10" x14ac:dyDescent="0.25">
      <c r="B428" s="179">
        <v>386</v>
      </c>
      <c r="C428" s="180">
        <v>34249529</v>
      </c>
      <c r="D428" s="180" t="s">
        <v>2209</v>
      </c>
      <c r="E428" s="180" t="s">
        <v>1955</v>
      </c>
      <c r="F428" s="181">
        <v>43627</v>
      </c>
      <c r="G428" s="181">
        <v>43646</v>
      </c>
      <c r="H428" s="182">
        <v>55</v>
      </c>
      <c r="I428" s="183">
        <v>0.61</v>
      </c>
      <c r="J428" s="183">
        <f t="shared" si="8"/>
        <v>0.03</v>
      </c>
    </row>
    <row r="429" spans="2:10" x14ac:dyDescent="0.25">
      <c r="B429" s="179">
        <v>387</v>
      </c>
      <c r="C429" s="180">
        <v>34249529</v>
      </c>
      <c r="D429" s="180" t="s">
        <v>2209</v>
      </c>
      <c r="E429" s="180" t="s">
        <v>1939</v>
      </c>
      <c r="F429" s="181">
        <v>43627</v>
      </c>
      <c r="G429" s="181">
        <v>43646</v>
      </c>
      <c r="H429" s="182">
        <v>10</v>
      </c>
      <c r="I429" s="183">
        <v>0.61</v>
      </c>
      <c r="J429" s="183">
        <f t="shared" si="8"/>
        <v>0.01</v>
      </c>
    </row>
    <row r="430" spans="2:10" x14ac:dyDescent="0.25">
      <c r="B430" s="179">
        <v>388</v>
      </c>
      <c r="C430" s="180">
        <v>34251799</v>
      </c>
      <c r="D430" s="180" t="s">
        <v>2210</v>
      </c>
      <c r="E430" s="180" t="s">
        <v>1945</v>
      </c>
      <c r="F430" s="181">
        <v>43634</v>
      </c>
      <c r="G430" s="181">
        <v>43653</v>
      </c>
      <c r="H430" s="182">
        <v>84</v>
      </c>
      <c r="I430" s="183">
        <v>0.61</v>
      </c>
      <c r="J430" s="183">
        <f t="shared" si="8"/>
        <v>0.05</v>
      </c>
    </row>
    <row r="431" spans="2:10" x14ac:dyDescent="0.25">
      <c r="B431" s="179">
        <v>389</v>
      </c>
      <c r="C431" s="180">
        <v>34251799</v>
      </c>
      <c r="D431" s="180" t="s">
        <v>2210</v>
      </c>
      <c r="E431" s="180" t="s">
        <v>1947</v>
      </c>
      <c r="F431" s="181">
        <v>43634</v>
      </c>
      <c r="G431" s="181">
        <v>43653</v>
      </c>
      <c r="H431" s="182">
        <v>260298</v>
      </c>
      <c r="I431" s="183">
        <v>0.61</v>
      </c>
      <c r="J431" s="183">
        <f t="shared" si="8"/>
        <v>158.78</v>
      </c>
    </row>
    <row r="432" spans="2:10" x14ac:dyDescent="0.25">
      <c r="B432" s="179">
        <v>390</v>
      </c>
      <c r="C432" s="180">
        <v>34251799</v>
      </c>
      <c r="D432" s="180" t="s">
        <v>2210</v>
      </c>
      <c r="E432" s="180" t="s">
        <v>1949</v>
      </c>
      <c r="F432" s="181">
        <v>43634</v>
      </c>
      <c r="G432" s="181">
        <v>43653</v>
      </c>
      <c r="H432" s="182">
        <v>1192</v>
      </c>
      <c r="I432" s="183">
        <v>0.61</v>
      </c>
      <c r="J432" s="183">
        <f t="shared" si="8"/>
        <v>0.73</v>
      </c>
    </row>
    <row r="433" spans="2:10" x14ac:dyDescent="0.25">
      <c r="B433" s="179">
        <v>391</v>
      </c>
      <c r="C433" s="180">
        <v>34314769</v>
      </c>
      <c r="D433" s="180" t="s">
        <v>2211</v>
      </c>
      <c r="E433" s="180" t="s">
        <v>1943</v>
      </c>
      <c r="F433" s="181">
        <v>43647</v>
      </c>
      <c r="G433" s="181">
        <v>43822</v>
      </c>
      <c r="H433" s="182">
        <v>50484</v>
      </c>
      <c r="I433" s="183">
        <v>0.61</v>
      </c>
      <c r="J433" s="183">
        <f t="shared" si="8"/>
        <v>30.8</v>
      </c>
    </row>
    <row r="434" spans="2:10" x14ac:dyDescent="0.25">
      <c r="B434" s="179">
        <v>392</v>
      </c>
      <c r="C434" s="180">
        <v>34316255</v>
      </c>
      <c r="D434" s="180" t="s">
        <v>2212</v>
      </c>
      <c r="E434" s="180" t="s">
        <v>1943</v>
      </c>
      <c r="F434" s="181">
        <v>43661</v>
      </c>
      <c r="G434" s="181">
        <v>43822</v>
      </c>
      <c r="H434" s="182">
        <v>403299</v>
      </c>
      <c r="I434" s="183">
        <v>0.61</v>
      </c>
      <c r="J434" s="183">
        <f t="shared" si="8"/>
        <v>246.01</v>
      </c>
    </row>
    <row r="435" spans="2:10" x14ac:dyDescent="0.25">
      <c r="B435" s="179">
        <v>393</v>
      </c>
      <c r="C435" s="180">
        <v>34331247</v>
      </c>
      <c r="D435" s="180" t="s">
        <v>2213</v>
      </c>
      <c r="E435" s="180" t="s">
        <v>1943</v>
      </c>
      <c r="F435" s="181">
        <v>43661</v>
      </c>
      <c r="G435" s="181">
        <v>43737</v>
      </c>
      <c r="H435" s="182">
        <v>816306</v>
      </c>
      <c r="I435" s="183">
        <v>0.61</v>
      </c>
      <c r="J435" s="183">
        <f t="shared" si="8"/>
        <v>497.95</v>
      </c>
    </row>
    <row r="436" spans="2:10" x14ac:dyDescent="0.25">
      <c r="B436" s="179">
        <v>394</v>
      </c>
      <c r="C436" s="180">
        <v>34341834</v>
      </c>
      <c r="D436" s="180" t="s">
        <v>2214</v>
      </c>
      <c r="E436" s="180" t="s">
        <v>1939</v>
      </c>
      <c r="F436" s="181">
        <v>43633</v>
      </c>
      <c r="G436" s="181">
        <v>43738</v>
      </c>
      <c r="H436" s="182">
        <v>808553</v>
      </c>
      <c r="I436" s="183">
        <v>0.61</v>
      </c>
      <c r="J436" s="183">
        <f t="shared" si="8"/>
        <v>493.22</v>
      </c>
    </row>
    <row r="437" spans="2:10" x14ac:dyDescent="0.25">
      <c r="B437" s="179">
        <v>395</v>
      </c>
      <c r="C437" s="180">
        <v>34370788</v>
      </c>
      <c r="D437" s="180" t="s">
        <v>2215</v>
      </c>
      <c r="E437" s="180" t="s">
        <v>1951</v>
      </c>
      <c r="F437" s="181">
        <v>43647</v>
      </c>
      <c r="G437" s="181">
        <v>43738</v>
      </c>
      <c r="H437" s="182">
        <v>10003625</v>
      </c>
      <c r="I437" s="183">
        <v>0.61</v>
      </c>
      <c r="J437" s="183">
        <f t="shared" si="8"/>
        <v>6102.21</v>
      </c>
    </row>
    <row r="438" spans="2:10" x14ac:dyDescent="0.25">
      <c r="B438" s="179">
        <v>396</v>
      </c>
      <c r="C438" s="180">
        <v>34370788</v>
      </c>
      <c r="D438" s="180" t="s">
        <v>2215</v>
      </c>
      <c r="E438" s="180" t="s">
        <v>1953</v>
      </c>
      <c r="F438" s="181">
        <v>43647</v>
      </c>
      <c r="G438" s="181">
        <v>43738</v>
      </c>
      <c r="H438" s="182">
        <v>4865874</v>
      </c>
      <c r="I438" s="183">
        <v>0.61</v>
      </c>
      <c r="J438" s="183">
        <f t="shared" si="8"/>
        <v>2968.18</v>
      </c>
    </row>
    <row r="439" spans="2:10" x14ac:dyDescent="0.25">
      <c r="B439" s="179">
        <v>397</v>
      </c>
      <c r="C439" s="180">
        <v>34471461</v>
      </c>
      <c r="D439" s="180" t="s">
        <v>2216</v>
      </c>
      <c r="E439" s="180" t="s">
        <v>1939</v>
      </c>
      <c r="F439" s="181">
        <v>43640</v>
      </c>
      <c r="G439" s="181">
        <v>43660</v>
      </c>
      <c r="H439" s="182">
        <v>381472</v>
      </c>
      <c r="I439" s="183">
        <v>0.61</v>
      </c>
      <c r="J439" s="183">
        <f t="shared" si="8"/>
        <v>232.7</v>
      </c>
    </row>
    <row r="440" spans="2:10" x14ac:dyDescent="0.25">
      <c r="B440" s="179">
        <v>398</v>
      </c>
      <c r="C440" s="180">
        <v>34471844</v>
      </c>
      <c r="D440" s="180" t="s">
        <v>2217</v>
      </c>
      <c r="E440" s="180" t="s">
        <v>1943</v>
      </c>
      <c r="F440" s="181">
        <v>43654</v>
      </c>
      <c r="G440" s="181">
        <v>43737</v>
      </c>
      <c r="H440" s="182">
        <v>858639</v>
      </c>
      <c r="I440" s="183">
        <v>0.61</v>
      </c>
      <c r="J440" s="183">
        <f t="shared" si="8"/>
        <v>523.77</v>
      </c>
    </row>
    <row r="441" spans="2:10" x14ac:dyDescent="0.25">
      <c r="B441" s="179">
        <v>399</v>
      </c>
      <c r="C441" s="180">
        <v>34471844</v>
      </c>
      <c r="D441" s="180" t="s">
        <v>2217</v>
      </c>
      <c r="E441" s="180" t="s">
        <v>1955</v>
      </c>
      <c r="F441" s="181">
        <v>43654</v>
      </c>
      <c r="G441" s="181">
        <v>43737</v>
      </c>
      <c r="H441" s="182">
        <v>1156835</v>
      </c>
      <c r="I441" s="183">
        <v>0.61</v>
      </c>
      <c r="J441" s="183">
        <f t="shared" si="8"/>
        <v>705.67</v>
      </c>
    </row>
    <row r="442" spans="2:10" x14ac:dyDescent="0.25">
      <c r="B442" s="179">
        <v>400</v>
      </c>
      <c r="C442" s="180">
        <v>34510987</v>
      </c>
      <c r="D442" s="180" t="s">
        <v>2218</v>
      </c>
      <c r="E442" s="180" t="s">
        <v>1943</v>
      </c>
      <c r="F442" s="181">
        <v>43654</v>
      </c>
      <c r="G442" s="181">
        <v>43737</v>
      </c>
      <c r="H442" s="182">
        <v>1157410</v>
      </c>
      <c r="I442" s="183">
        <v>0.61</v>
      </c>
      <c r="J442" s="183">
        <f t="shared" si="8"/>
        <v>706.02</v>
      </c>
    </row>
    <row r="443" spans="2:10" x14ac:dyDescent="0.25">
      <c r="B443" s="179">
        <v>401</v>
      </c>
      <c r="C443" s="180">
        <v>34511077</v>
      </c>
      <c r="D443" s="180" t="s">
        <v>2219</v>
      </c>
      <c r="E443" s="180" t="s">
        <v>1955</v>
      </c>
      <c r="F443" s="181">
        <v>43654</v>
      </c>
      <c r="G443" s="181">
        <v>43737</v>
      </c>
      <c r="H443" s="182">
        <v>1625804</v>
      </c>
      <c r="I443" s="183">
        <v>0.61</v>
      </c>
      <c r="J443" s="183">
        <f t="shared" si="8"/>
        <v>991.74</v>
      </c>
    </row>
    <row r="444" spans="2:10" x14ac:dyDescent="0.25">
      <c r="B444" s="179">
        <v>402</v>
      </c>
      <c r="C444" s="180">
        <v>34511308</v>
      </c>
      <c r="D444" s="180" t="s">
        <v>2220</v>
      </c>
      <c r="E444" s="180" t="s">
        <v>1955</v>
      </c>
      <c r="F444" s="181">
        <v>43661</v>
      </c>
      <c r="G444" s="181">
        <v>43723</v>
      </c>
      <c r="H444" s="182">
        <v>601823</v>
      </c>
      <c r="I444" s="183">
        <v>0.61</v>
      </c>
      <c r="J444" s="183">
        <f t="shared" si="8"/>
        <v>367.11</v>
      </c>
    </row>
    <row r="445" spans="2:10" x14ac:dyDescent="0.25">
      <c r="B445" s="179">
        <v>403</v>
      </c>
      <c r="C445" s="180">
        <v>34569608</v>
      </c>
      <c r="D445" s="180" t="s">
        <v>2221</v>
      </c>
      <c r="E445" s="180" t="s">
        <v>1951</v>
      </c>
      <c r="F445" s="181">
        <v>43647</v>
      </c>
      <c r="G445" s="181">
        <v>43737</v>
      </c>
      <c r="H445" s="182">
        <v>283734</v>
      </c>
      <c r="I445" s="183">
        <v>0.61</v>
      </c>
      <c r="J445" s="183">
        <f t="shared" si="8"/>
        <v>173.08</v>
      </c>
    </row>
    <row r="446" spans="2:10" x14ac:dyDescent="0.25">
      <c r="B446" s="179">
        <v>404</v>
      </c>
      <c r="C446" s="180">
        <v>34569608</v>
      </c>
      <c r="D446" s="180" t="s">
        <v>2221</v>
      </c>
      <c r="E446" s="180" t="s">
        <v>1953</v>
      </c>
      <c r="F446" s="181">
        <v>43647</v>
      </c>
      <c r="G446" s="181">
        <v>43737</v>
      </c>
      <c r="H446" s="182">
        <v>110118</v>
      </c>
      <c r="I446" s="183">
        <v>0.61</v>
      </c>
      <c r="J446" s="183">
        <f t="shared" si="8"/>
        <v>67.17</v>
      </c>
    </row>
    <row r="447" spans="2:10" x14ac:dyDescent="0.25">
      <c r="B447" s="179">
        <v>405</v>
      </c>
      <c r="C447" s="180">
        <v>34569608</v>
      </c>
      <c r="D447" s="180" t="s">
        <v>2221</v>
      </c>
      <c r="E447" s="180" t="s">
        <v>1943</v>
      </c>
      <c r="F447" s="181">
        <v>43647</v>
      </c>
      <c r="G447" s="181">
        <v>43737</v>
      </c>
      <c r="H447" s="182">
        <v>1594788</v>
      </c>
      <c r="I447" s="183">
        <v>0.61</v>
      </c>
      <c r="J447" s="183">
        <f t="shared" si="8"/>
        <v>972.82</v>
      </c>
    </row>
    <row r="448" spans="2:10" x14ac:dyDescent="0.25">
      <c r="B448" s="179">
        <v>406</v>
      </c>
      <c r="C448" s="180">
        <v>34569608</v>
      </c>
      <c r="D448" s="180" t="s">
        <v>2221</v>
      </c>
      <c r="E448" s="180" t="s">
        <v>1955</v>
      </c>
      <c r="F448" s="181">
        <v>43647</v>
      </c>
      <c r="G448" s="181">
        <v>43737</v>
      </c>
      <c r="H448" s="182">
        <v>2118540</v>
      </c>
      <c r="I448" s="183">
        <v>0.61</v>
      </c>
      <c r="J448" s="183">
        <f t="shared" si="8"/>
        <v>1292.31</v>
      </c>
    </row>
    <row r="449" spans="2:10" x14ac:dyDescent="0.25">
      <c r="B449" s="179">
        <v>407</v>
      </c>
      <c r="C449" s="180">
        <v>34595837</v>
      </c>
      <c r="D449" s="180" t="s">
        <v>2222</v>
      </c>
      <c r="E449" s="180" t="s">
        <v>1943</v>
      </c>
      <c r="F449" s="181">
        <v>43647</v>
      </c>
      <c r="G449" s="181">
        <v>43737</v>
      </c>
      <c r="H449" s="182">
        <v>223309</v>
      </c>
      <c r="I449" s="183">
        <v>0.61</v>
      </c>
      <c r="J449" s="183">
        <f t="shared" si="8"/>
        <v>136.22</v>
      </c>
    </row>
    <row r="450" spans="2:10" x14ac:dyDescent="0.25">
      <c r="B450" s="179">
        <v>408</v>
      </c>
      <c r="C450" s="180">
        <v>34595837</v>
      </c>
      <c r="D450" s="180" t="s">
        <v>2222</v>
      </c>
      <c r="E450" s="180" t="s">
        <v>1955</v>
      </c>
      <c r="F450" s="181">
        <v>43647</v>
      </c>
      <c r="G450" s="181">
        <v>43737</v>
      </c>
      <c r="H450" s="182">
        <v>343884</v>
      </c>
      <c r="I450" s="183">
        <v>0.61</v>
      </c>
      <c r="J450" s="183">
        <f t="shared" si="8"/>
        <v>209.77</v>
      </c>
    </row>
    <row r="451" spans="2:10" x14ac:dyDescent="0.25">
      <c r="B451" s="179">
        <v>409</v>
      </c>
      <c r="C451" s="180">
        <v>34596224</v>
      </c>
      <c r="D451" s="180" t="s">
        <v>2223</v>
      </c>
      <c r="E451" s="180" t="s">
        <v>1943</v>
      </c>
      <c r="F451" s="181">
        <v>43647</v>
      </c>
      <c r="G451" s="181">
        <v>43737</v>
      </c>
      <c r="H451" s="182">
        <v>481390</v>
      </c>
      <c r="I451" s="183">
        <v>0.61</v>
      </c>
      <c r="J451" s="183">
        <f t="shared" si="8"/>
        <v>293.64999999999998</v>
      </c>
    </row>
    <row r="452" spans="2:10" x14ac:dyDescent="0.25">
      <c r="B452" s="179">
        <v>410</v>
      </c>
      <c r="C452" s="180">
        <v>34596488</v>
      </c>
      <c r="D452" s="180" t="s">
        <v>2224</v>
      </c>
      <c r="E452" s="180" t="s">
        <v>1943</v>
      </c>
      <c r="F452" s="181">
        <v>43647</v>
      </c>
      <c r="G452" s="181">
        <v>43769</v>
      </c>
      <c r="H452" s="182">
        <v>2310499</v>
      </c>
      <c r="I452" s="183">
        <v>0.61</v>
      </c>
      <c r="J452" s="183">
        <f t="shared" si="8"/>
        <v>1409.4</v>
      </c>
    </row>
    <row r="453" spans="2:10" x14ac:dyDescent="0.25">
      <c r="B453" s="179">
        <v>411</v>
      </c>
      <c r="C453" s="180">
        <v>34596488</v>
      </c>
      <c r="D453" s="180" t="s">
        <v>2224</v>
      </c>
      <c r="E453" s="180" t="s">
        <v>1955</v>
      </c>
      <c r="F453" s="181">
        <v>43647</v>
      </c>
      <c r="G453" s="181">
        <v>43769</v>
      </c>
      <c r="H453" s="182">
        <v>1858266</v>
      </c>
      <c r="I453" s="183">
        <v>0.61</v>
      </c>
      <c r="J453" s="183">
        <f t="shared" si="8"/>
        <v>1133.54</v>
      </c>
    </row>
    <row r="454" spans="2:10" x14ac:dyDescent="0.25">
      <c r="B454" s="179">
        <v>412</v>
      </c>
      <c r="C454" s="180">
        <v>34613672</v>
      </c>
      <c r="D454" s="180" t="s">
        <v>2225</v>
      </c>
      <c r="E454" s="180" t="s">
        <v>1945</v>
      </c>
      <c r="F454" s="181">
        <v>43650</v>
      </c>
      <c r="G454" s="181">
        <v>43666</v>
      </c>
      <c r="H454" s="182">
        <v>252</v>
      </c>
      <c r="I454" s="183">
        <v>0.61</v>
      </c>
      <c r="J454" s="183">
        <f t="shared" si="8"/>
        <v>0.15</v>
      </c>
    </row>
    <row r="455" spans="2:10" x14ac:dyDescent="0.25">
      <c r="B455" s="179">
        <v>413</v>
      </c>
      <c r="C455" s="180">
        <v>34613672</v>
      </c>
      <c r="D455" s="180" t="s">
        <v>2225</v>
      </c>
      <c r="E455" s="180" t="s">
        <v>1947</v>
      </c>
      <c r="F455" s="181">
        <v>43650</v>
      </c>
      <c r="G455" s="181">
        <v>43666</v>
      </c>
      <c r="H455" s="182">
        <v>1500726</v>
      </c>
      <c r="I455" s="183">
        <v>0.61</v>
      </c>
      <c r="J455" s="183">
        <f t="shared" si="8"/>
        <v>915.44</v>
      </c>
    </row>
    <row r="456" spans="2:10" x14ac:dyDescent="0.25">
      <c r="B456" s="179">
        <v>414</v>
      </c>
      <c r="C456" s="180">
        <v>34613672</v>
      </c>
      <c r="D456" s="180" t="s">
        <v>2225</v>
      </c>
      <c r="E456" s="180" t="s">
        <v>1949</v>
      </c>
      <c r="F456" s="181">
        <v>43650</v>
      </c>
      <c r="G456" s="181">
        <v>43666</v>
      </c>
      <c r="H456" s="182">
        <v>5885</v>
      </c>
      <c r="I456" s="183">
        <v>0.61</v>
      </c>
      <c r="J456" s="183">
        <f t="shared" si="8"/>
        <v>3.59</v>
      </c>
    </row>
    <row r="457" spans="2:10" x14ac:dyDescent="0.25">
      <c r="B457" s="179">
        <v>415</v>
      </c>
      <c r="C457" s="180">
        <v>34614270</v>
      </c>
      <c r="D457" s="180" t="s">
        <v>2226</v>
      </c>
      <c r="E457" s="180" t="s">
        <v>1943</v>
      </c>
      <c r="F457" s="181">
        <v>43647</v>
      </c>
      <c r="G457" s="181">
        <v>43730</v>
      </c>
      <c r="H457" s="182">
        <v>703271</v>
      </c>
      <c r="I457" s="183">
        <v>0.61</v>
      </c>
      <c r="J457" s="183">
        <f t="shared" si="8"/>
        <v>429</v>
      </c>
    </row>
    <row r="458" spans="2:10" x14ac:dyDescent="0.25">
      <c r="B458" s="179">
        <v>416</v>
      </c>
      <c r="C458" s="180">
        <v>34614270</v>
      </c>
      <c r="D458" s="180" t="s">
        <v>2226</v>
      </c>
      <c r="E458" s="180" t="s">
        <v>1955</v>
      </c>
      <c r="F458" s="181">
        <v>43647</v>
      </c>
      <c r="G458" s="181">
        <v>43730</v>
      </c>
      <c r="H458" s="182">
        <v>793553</v>
      </c>
      <c r="I458" s="183">
        <v>0.61</v>
      </c>
      <c r="J458" s="183">
        <f t="shared" si="8"/>
        <v>484.07</v>
      </c>
    </row>
    <row r="459" spans="2:10" x14ac:dyDescent="0.25">
      <c r="B459" s="179">
        <v>417</v>
      </c>
      <c r="C459" s="180">
        <v>34628944</v>
      </c>
      <c r="D459" s="180" t="s">
        <v>2227</v>
      </c>
      <c r="E459" s="180" t="s">
        <v>1943</v>
      </c>
      <c r="F459" s="181">
        <v>43647</v>
      </c>
      <c r="G459" s="181">
        <v>43674</v>
      </c>
      <c r="H459" s="182">
        <v>509849</v>
      </c>
      <c r="I459" s="183">
        <v>0.61</v>
      </c>
      <c r="J459" s="183">
        <f t="shared" si="8"/>
        <v>311.01</v>
      </c>
    </row>
    <row r="460" spans="2:10" x14ac:dyDescent="0.25">
      <c r="B460" s="179">
        <v>418</v>
      </c>
      <c r="C460" s="180">
        <v>34628944</v>
      </c>
      <c r="D460" s="180" t="s">
        <v>2227</v>
      </c>
      <c r="E460" s="180" t="s">
        <v>1955</v>
      </c>
      <c r="F460" s="181">
        <v>43647</v>
      </c>
      <c r="G460" s="181">
        <v>43674</v>
      </c>
      <c r="H460" s="182">
        <v>627560</v>
      </c>
      <c r="I460" s="183">
        <v>0.61</v>
      </c>
      <c r="J460" s="183">
        <f t="shared" si="8"/>
        <v>382.81</v>
      </c>
    </row>
    <row r="461" spans="2:10" x14ac:dyDescent="0.25">
      <c r="B461" s="179">
        <v>419</v>
      </c>
      <c r="C461" s="180">
        <v>34650275</v>
      </c>
      <c r="D461" s="180" t="s">
        <v>2228</v>
      </c>
      <c r="E461" s="180" t="s">
        <v>1941</v>
      </c>
      <c r="F461" s="181">
        <v>43647</v>
      </c>
      <c r="G461" s="181">
        <v>43738</v>
      </c>
      <c r="H461" s="182">
        <v>803836</v>
      </c>
      <c r="I461" s="183">
        <v>0.61</v>
      </c>
      <c r="J461" s="183">
        <f t="shared" si="8"/>
        <v>490.34</v>
      </c>
    </row>
    <row r="462" spans="2:10" x14ac:dyDescent="0.25">
      <c r="B462" s="179">
        <v>420</v>
      </c>
      <c r="C462" s="180">
        <v>34650275</v>
      </c>
      <c r="D462" s="180" t="s">
        <v>2228</v>
      </c>
      <c r="E462" s="180" t="s">
        <v>1951</v>
      </c>
      <c r="F462" s="181">
        <v>43647</v>
      </c>
      <c r="G462" s="181">
        <v>43738</v>
      </c>
      <c r="H462" s="182">
        <v>146573</v>
      </c>
      <c r="I462" s="183">
        <v>0.61</v>
      </c>
      <c r="J462" s="183">
        <f t="shared" si="8"/>
        <v>89.41</v>
      </c>
    </row>
    <row r="463" spans="2:10" x14ac:dyDescent="0.25">
      <c r="B463" s="179">
        <v>421</v>
      </c>
      <c r="C463" s="180">
        <v>34650275</v>
      </c>
      <c r="D463" s="180" t="s">
        <v>2228</v>
      </c>
      <c r="E463" s="180" t="s">
        <v>1953</v>
      </c>
      <c r="F463" s="181">
        <v>43647</v>
      </c>
      <c r="G463" s="181">
        <v>43738</v>
      </c>
      <c r="H463" s="182">
        <v>73012</v>
      </c>
      <c r="I463" s="183">
        <v>0.61</v>
      </c>
      <c r="J463" s="183">
        <f t="shared" si="8"/>
        <v>44.54</v>
      </c>
    </row>
    <row r="464" spans="2:10" x14ac:dyDescent="0.25">
      <c r="B464" s="179">
        <v>422</v>
      </c>
      <c r="C464" s="180">
        <v>34650275</v>
      </c>
      <c r="D464" s="180" t="s">
        <v>2228</v>
      </c>
      <c r="E464" s="180" t="s">
        <v>1943</v>
      </c>
      <c r="F464" s="181">
        <v>43647</v>
      </c>
      <c r="G464" s="181">
        <v>43738</v>
      </c>
      <c r="H464" s="182">
        <v>1184087</v>
      </c>
      <c r="I464" s="183">
        <v>0.61</v>
      </c>
      <c r="J464" s="183">
        <f t="shared" si="8"/>
        <v>722.29</v>
      </c>
    </row>
    <row r="465" spans="2:10" x14ac:dyDescent="0.25">
      <c r="B465" s="179">
        <v>423</v>
      </c>
      <c r="C465" s="180">
        <v>34650275</v>
      </c>
      <c r="D465" s="180" t="s">
        <v>2228</v>
      </c>
      <c r="E465" s="180" t="s">
        <v>1955</v>
      </c>
      <c r="F465" s="181">
        <v>43647</v>
      </c>
      <c r="G465" s="181">
        <v>43738</v>
      </c>
      <c r="H465" s="182">
        <v>1614408</v>
      </c>
      <c r="I465" s="183">
        <v>0.61</v>
      </c>
      <c r="J465" s="183">
        <f t="shared" si="8"/>
        <v>984.79</v>
      </c>
    </row>
    <row r="466" spans="2:10" x14ac:dyDescent="0.25">
      <c r="B466" s="179">
        <v>424</v>
      </c>
      <c r="C466" s="180">
        <v>34650275</v>
      </c>
      <c r="D466" s="180" t="s">
        <v>2228</v>
      </c>
      <c r="E466" s="180" t="s">
        <v>1939</v>
      </c>
      <c r="F466" s="181">
        <v>43647</v>
      </c>
      <c r="G466" s="181">
        <v>43738</v>
      </c>
      <c r="H466" s="182">
        <v>200454</v>
      </c>
      <c r="I466" s="183">
        <v>0.61</v>
      </c>
      <c r="J466" s="183">
        <f t="shared" si="8"/>
        <v>122.28</v>
      </c>
    </row>
    <row r="467" spans="2:10" x14ac:dyDescent="0.25">
      <c r="B467" s="179">
        <v>425</v>
      </c>
      <c r="C467" s="180">
        <v>34651039</v>
      </c>
      <c r="D467" s="180" t="s">
        <v>2229</v>
      </c>
      <c r="E467" s="180" t="s">
        <v>1955</v>
      </c>
      <c r="F467" s="181">
        <v>43647</v>
      </c>
      <c r="G467" s="181">
        <v>43737</v>
      </c>
      <c r="H467" s="182">
        <v>392884</v>
      </c>
      <c r="I467" s="183">
        <v>0.61</v>
      </c>
      <c r="J467" s="183">
        <f t="shared" si="8"/>
        <v>239.66</v>
      </c>
    </row>
    <row r="468" spans="2:10" x14ac:dyDescent="0.25">
      <c r="B468" s="179">
        <v>426</v>
      </c>
      <c r="C468" s="180">
        <v>34651519</v>
      </c>
      <c r="D468" s="180" t="s">
        <v>2230</v>
      </c>
      <c r="E468" s="180" t="s">
        <v>1951</v>
      </c>
      <c r="F468" s="181">
        <v>43647</v>
      </c>
      <c r="G468" s="181">
        <v>43738</v>
      </c>
      <c r="H468" s="182">
        <v>52422</v>
      </c>
      <c r="I468" s="183">
        <v>0.61</v>
      </c>
      <c r="J468" s="183">
        <f t="shared" si="8"/>
        <v>31.98</v>
      </c>
    </row>
    <row r="469" spans="2:10" x14ac:dyDescent="0.25">
      <c r="B469" s="179">
        <v>427</v>
      </c>
      <c r="C469" s="180">
        <v>34651519</v>
      </c>
      <c r="D469" s="180" t="s">
        <v>2230</v>
      </c>
      <c r="E469" s="180" t="s">
        <v>1953</v>
      </c>
      <c r="F469" s="181">
        <v>43647</v>
      </c>
      <c r="G469" s="181">
        <v>43738</v>
      </c>
      <c r="H469" s="182">
        <v>51594</v>
      </c>
      <c r="I469" s="183">
        <v>0.61</v>
      </c>
      <c r="J469" s="183">
        <f t="shared" si="8"/>
        <v>31.47</v>
      </c>
    </row>
    <row r="470" spans="2:10" x14ac:dyDescent="0.25">
      <c r="B470" s="179">
        <v>428</v>
      </c>
      <c r="C470" s="180">
        <v>34652050</v>
      </c>
      <c r="D470" s="180" t="s">
        <v>2231</v>
      </c>
      <c r="E470" s="180" t="s">
        <v>1943</v>
      </c>
      <c r="F470" s="181">
        <v>43647</v>
      </c>
      <c r="G470" s="181">
        <v>43723</v>
      </c>
      <c r="H470" s="182">
        <v>302342</v>
      </c>
      <c r="I470" s="183">
        <v>0.61</v>
      </c>
      <c r="J470" s="183">
        <f t="shared" si="8"/>
        <v>184.43</v>
      </c>
    </row>
    <row r="471" spans="2:10" x14ac:dyDescent="0.25">
      <c r="B471" s="179">
        <v>429</v>
      </c>
      <c r="C471" s="180">
        <v>34652050</v>
      </c>
      <c r="D471" s="180" t="s">
        <v>2231</v>
      </c>
      <c r="E471" s="180" t="s">
        <v>1955</v>
      </c>
      <c r="F471" s="181">
        <v>43647</v>
      </c>
      <c r="G471" s="181">
        <v>43723</v>
      </c>
      <c r="H471" s="182">
        <v>427739</v>
      </c>
      <c r="I471" s="183">
        <v>0.61</v>
      </c>
      <c r="J471" s="183">
        <f t="shared" si="8"/>
        <v>260.92</v>
      </c>
    </row>
    <row r="472" spans="2:10" x14ac:dyDescent="0.25">
      <c r="B472" s="179">
        <v>430</v>
      </c>
      <c r="C472" s="180">
        <v>34652816</v>
      </c>
      <c r="D472" s="180" t="s">
        <v>2232</v>
      </c>
      <c r="E472" s="180" t="s">
        <v>1955</v>
      </c>
      <c r="F472" s="181">
        <v>43668</v>
      </c>
      <c r="G472" s="181">
        <v>43709</v>
      </c>
      <c r="H472" s="182">
        <v>1915363</v>
      </c>
      <c r="I472" s="183">
        <v>0.61</v>
      </c>
      <c r="J472" s="183">
        <f t="shared" si="8"/>
        <v>1168.3699999999999</v>
      </c>
    </row>
    <row r="473" spans="2:10" x14ac:dyDescent="0.25">
      <c r="B473" s="179">
        <v>431</v>
      </c>
      <c r="C473" s="180">
        <v>34654001</v>
      </c>
      <c r="D473" s="180" t="s">
        <v>2233</v>
      </c>
      <c r="E473" s="180" t="s">
        <v>1943</v>
      </c>
      <c r="F473" s="181">
        <v>43668</v>
      </c>
      <c r="G473" s="181">
        <v>43709</v>
      </c>
      <c r="H473" s="182">
        <v>1867686</v>
      </c>
      <c r="I473" s="183">
        <v>0.61</v>
      </c>
      <c r="J473" s="183">
        <f t="shared" si="8"/>
        <v>1139.29</v>
      </c>
    </row>
    <row r="474" spans="2:10" x14ac:dyDescent="0.25">
      <c r="B474" s="179">
        <v>432</v>
      </c>
      <c r="C474" s="180">
        <v>34655552</v>
      </c>
      <c r="D474" s="180" t="s">
        <v>2234</v>
      </c>
      <c r="E474" s="180" t="s">
        <v>1943</v>
      </c>
      <c r="F474" s="181">
        <v>43647</v>
      </c>
      <c r="G474" s="181">
        <v>43737</v>
      </c>
      <c r="H474" s="182">
        <v>991573</v>
      </c>
      <c r="I474" s="183">
        <v>0.61</v>
      </c>
      <c r="J474" s="183">
        <f t="shared" si="8"/>
        <v>604.86</v>
      </c>
    </row>
    <row r="475" spans="2:10" x14ac:dyDescent="0.25">
      <c r="B475" s="179">
        <v>433</v>
      </c>
      <c r="C475" s="180">
        <v>34655577</v>
      </c>
      <c r="D475" s="180" t="s">
        <v>2235</v>
      </c>
      <c r="E475" s="180" t="s">
        <v>1955</v>
      </c>
      <c r="F475" s="181">
        <v>43647</v>
      </c>
      <c r="G475" s="181">
        <v>43737</v>
      </c>
      <c r="H475" s="182">
        <v>434574</v>
      </c>
      <c r="I475" s="183">
        <v>0.61</v>
      </c>
      <c r="J475" s="183">
        <f t="shared" si="8"/>
        <v>265.08999999999997</v>
      </c>
    </row>
    <row r="476" spans="2:10" x14ac:dyDescent="0.25">
      <c r="B476" s="179">
        <v>434</v>
      </c>
      <c r="C476" s="180">
        <v>34657966</v>
      </c>
      <c r="D476" s="180" t="s">
        <v>2236</v>
      </c>
      <c r="E476" s="180" t="s">
        <v>1943</v>
      </c>
      <c r="F476" s="181">
        <v>43647</v>
      </c>
      <c r="G476" s="181">
        <v>43737</v>
      </c>
      <c r="H476" s="182">
        <v>600178</v>
      </c>
      <c r="I476" s="183">
        <v>0.61</v>
      </c>
      <c r="J476" s="183">
        <f t="shared" si="8"/>
        <v>366.11</v>
      </c>
    </row>
    <row r="477" spans="2:10" x14ac:dyDescent="0.25">
      <c r="B477" s="179">
        <v>435</v>
      </c>
      <c r="C477" s="180">
        <v>34657985</v>
      </c>
      <c r="D477" s="180" t="s">
        <v>2237</v>
      </c>
      <c r="E477" s="180" t="s">
        <v>1955</v>
      </c>
      <c r="F477" s="181">
        <v>43647</v>
      </c>
      <c r="G477" s="181">
        <v>43737</v>
      </c>
      <c r="H477" s="182">
        <v>601762</v>
      </c>
      <c r="I477" s="183">
        <v>0.61</v>
      </c>
      <c r="J477" s="183">
        <f t="shared" si="8"/>
        <v>367.07</v>
      </c>
    </row>
    <row r="478" spans="2:10" x14ac:dyDescent="0.25">
      <c r="B478" s="179">
        <v>436</v>
      </c>
      <c r="C478" s="180">
        <v>34658530</v>
      </c>
      <c r="D478" s="180" t="s">
        <v>2238</v>
      </c>
      <c r="E478" s="180" t="s">
        <v>1943</v>
      </c>
      <c r="F478" s="181">
        <v>43654</v>
      </c>
      <c r="G478" s="181">
        <v>43737</v>
      </c>
      <c r="H478" s="182">
        <v>603747</v>
      </c>
      <c r="I478" s="183">
        <v>0.61</v>
      </c>
      <c r="J478" s="183">
        <f t="shared" si="8"/>
        <v>368.29</v>
      </c>
    </row>
    <row r="479" spans="2:10" x14ac:dyDescent="0.25">
      <c r="B479" s="179">
        <v>437</v>
      </c>
      <c r="C479" s="180">
        <v>34658541</v>
      </c>
      <c r="D479" s="180" t="s">
        <v>2239</v>
      </c>
      <c r="E479" s="180" t="s">
        <v>1955</v>
      </c>
      <c r="F479" s="181">
        <v>43654</v>
      </c>
      <c r="G479" s="181">
        <v>43737</v>
      </c>
      <c r="H479" s="182">
        <v>602674</v>
      </c>
      <c r="I479" s="183">
        <v>0.61</v>
      </c>
      <c r="J479" s="183">
        <f t="shared" si="8"/>
        <v>367.63</v>
      </c>
    </row>
    <row r="480" spans="2:10" x14ac:dyDescent="0.25">
      <c r="B480" s="179">
        <v>438</v>
      </c>
      <c r="C480" s="180">
        <v>34658845</v>
      </c>
      <c r="D480" s="180" t="s">
        <v>2240</v>
      </c>
      <c r="E480" s="180" t="s">
        <v>1943</v>
      </c>
      <c r="F480" s="181">
        <v>43668</v>
      </c>
      <c r="G480" s="181">
        <v>43737</v>
      </c>
      <c r="H480" s="182">
        <v>1168428</v>
      </c>
      <c r="I480" s="183">
        <v>0.61</v>
      </c>
      <c r="J480" s="183">
        <f t="shared" si="8"/>
        <v>712.74</v>
      </c>
    </row>
    <row r="481" spans="2:10" x14ac:dyDescent="0.25">
      <c r="B481" s="179">
        <v>439</v>
      </c>
      <c r="C481" s="180">
        <v>34659015</v>
      </c>
      <c r="D481" s="180" t="s">
        <v>2241</v>
      </c>
      <c r="E481" s="180" t="s">
        <v>1943</v>
      </c>
      <c r="F481" s="181">
        <v>43661</v>
      </c>
      <c r="G481" s="181">
        <v>43737</v>
      </c>
      <c r="H481" s="182">
        <v>899006</v>
      </c>
      <c r="I481" s="183">
        <v>0.61</v>
      </c>
      <c r="J481" s="183">
        <f t="shared" si="8"/>
        <v>548.39</v>
      </c>
    </row>
    <row r="482" spans="2:10" x14ac:dyDescent="0.25">
      <c r="B482" s="179">
        <v>440</v>
      </c>
      <c r="C482" s="180">
        <v>34659108</v>
      </c>
      <c r="D482" s="180" t="s">
        <v>2242</v>
      </c>
      <c r="E482" s="180" t="s">
        <v>1955</v>
      </c>
      <c r="F482" s="181">
        <v>43654</v>
      </c>
      <c r="G482" s="181">
        <v>43670</v>
      </c>
      <c r="H482" s="182">
        <v>992495</v>
      </c>
      <c r="I482" s="183">
        <v>0.61</v>
      </c>
      <c r="J482" s="183">
        <f t="shared" si="8"/>
        <v>605.41999999999996</v>
      </c>
    </row>
    <row r="483" spans="2:10" x14ac:dyDescent="0.25">
      <c r="B483" s="179">
        <v>441</v>
      </c>
      <c r="C483" s="180">
        <v>34659170</v>
      </c>
      <c r="D483" s="180" t="s">
        <v>2243</v>
      </c>
      <c r="E483" s="180" t="s">
        <v>1943</v>
      </c>
      <c r="F483" s="181">
        <v>43668</v>
      </c>
      <c r="G483" s="181">
        <v>43709</v>
      </c>
      <c r="H483" s="182">
        <v>356414</v>
      </c>
      <c r="I483" s="183">
        <v>0.61</v>
      </c>
      <c r="J483" s="183">
        <f t="shared" si="8"/>
        <v>217.41</v>
      </c>
    </row>
    <row r="484" spans="2:10" x14ac:dyDescent="0.25">
      <c r="B484" s="179">
        <v>442</v>
      </c>
      <c r="C484" s="180">
        <v>34659191</v>
      </c>
      <c r="D484" s="180" t="s">
        <v>2244</v>
      </c>
      <c r="E484" s="180" t="s">
        <v>1955</v>
      </c>
      <c r="F484" s="181">
        <v>43668</v>
      </c>
      <c r="G484" s="181">
        <v>43709</v>
      </c>
      <c r="H484" s="182">
        <v>357792</v>
      </c>
      <c r="I484" s="183">
        <v>0.61</v>
      </c>
      <c r="J484" s="183">
        <f t="shared" si="8"/>
        <v>218.25</v>
      </c>
    </row>
    <row r="485" spans="2:10" x14ac:dyDescent="0.25">
      <c r="B485" s="179">
        <v>443</v>
      </c>
      <c r="C485" s="180">
        <v>34660152</v>
      </c>
      <c r="D485" s="180" t="s">
        <v>2245</v>
      </c>
      <c r="E485" s="180" t="s">
        <v>1943</v>
      </c>
      <c r="F485" s="181">
        <v>43668</v>
      </c>
      <c r="G485" s="181">
        <v>43709</v>
      </c>
      <c r="H485" s="182">
        <v>554499</v>
      </c>
      <c r="I485" s="183">
        <v>0.61</v>
      </c>
      <c r="J485" s="183">
        <f t="shared" si="8"/>
        <v>338.24</v>
      </c>
    </row>
    <row r="486" spans="2:10" x14ac:dyDescent="0.25">
      <c r="B486" s="179">
        <v>444</v>
      </c>
      <c r="C486" s="180">
        <v>34660179</v>
      </c>
      <c r="D486" s="180" t="s">
        <v>2246</v>
      </c>
      <c r="E486" s="180" t="s">
        <v>1955</v>
      </c>
      <c r="F486" s="181">
        <v>43668</v>
      </c>
      <c r="G486" s="181">
        <v>43709</v>
      </c>
      <c r="H486" s="182">
        <v>552582</v>
      </c>
      <c r="I486" s="183">
        <v>0.61</v>
      </c>
      <c r="J486" s="183">
        <f t="shared" si="8"/>
        <v>337.08</v>
      </c>
    </row>
    <row r="487" spans="2:10" x14ac:dyDescent="0.25">
      <c r="B487" s="179">
        <v>445</v>
      </c>
      <c r="C487" s="180">
        <v>34660476</v>
      </c>
      <c r="D487" s="180" t="s">
        <v>2247</v>
      </c>
      <c r="E487" s="180" t="s">
        <v>1955</v>
      </c>
      <c r="F487" s="181">
        <v>43647</v>
      </c>
      <c r="G487" s="181">
        <v>43737</v>
      </c>
      <c r="H487" s="182">
        <v>738310</v>
      </c>
      <c r="I487" s="183">
        <v>0.61</v>
      </c>
      <c r="J487" s="183">
        <f t="shared" si="8"/>
        <v>450.37</v>
      </c>
    </row>
    <row r="488" spans="2:10" x14ac:dyDescent="0.25">
      <c r="B488" s="179">
        <v>446</v>
      </c>
      <c r="C488" s="180">
        <v>34660491</v>
      </c>
      <c r="D488" s="180" t="s">
        <v>2248</v>
      </c>
      <c r="E488" s="180" t="s">
        <v>1943</v>
      </c>
      <c r="F488" s="181">
        <v>43647</v>
      </c>
      <c r="G488" s="181">
        <v>43737</v>
      </c>
      <c r="H488" s="182">
        <v>742583</v>
      </c>
      <c r="I488" s="183">
        <v>0.61</v>
      </c>
      <c r="J488" s="183">
        <f t="shared" si="8"/>
        <v>452.98</v>
      </c>
    </row>
    <row r="489" spans="2:10" x14ac:dyDescent="0.25">
      <c r="B489" s="179">
        <v>447</v>
      </c>
      <c r="C489" s="180">
        <v>34660506</v>
      </c>
      <c r="D489" s="180" t="s">
        <v>2249</v>
      </c>
      <c r="E489" s="180" t="s">
        <v>1955</v>
      </c>
      <c r="F489" s="181">
        <v>43654</v>
      </c>
      <c r="G489" s="181">
        <v>43730</v>
      </c>
      <c r="H489" s="182">
        <v>433993</v>
      </c>
      <c r="I489" s="183">
        <v>0.61</v>
      </c>
      <c r="J489" s="183">
        <f t="shared" si="8"/>
        <v>264.74</v>
      </c>
    </row>
    <row r="490" spans="2:10" x14ac:dyDescent="0.25">
      <c r="B490" s="179">
        <v>448</v>
      </c>
      <c r="C490" s="180">
        <v>34660526</v>
      </c>
      <c r="D490" s="180" t="s">
        <v>2250</v>
      </c>
      <c r="E490" s="180" t="s">
        <v>1943</v>
      </c>
      <c r="F490" s="181">
        <v>43654</v>
      </c>
      <c r="G490" s="181">
        <v>43730</v>
      </c>
      <c r="H490" s="182">
        <v>435619</v>
      </c>
      <c r="I490" s="183">
        <v>0.61</v>
      </c>
      <c r="J490" s="183">
        <f t="shared" ref="J490:J553" si="9">ROUND(H490*(I490/1000),2)</f>
        <v>265.73</v>
      </c>
    </row>
    <row r="491" spans="2:10" x14ac:dyDescent="0.25">
      <c r="B491" s="179">
        <v>449</v>
      </c>
      <c r="C491" s="180">
        <v>34660554</v>
      </c>
      <c r="D491" s="180" t="s">
        <v>2251</v>
      </c>
      <c r="E491" s="180" t="s">
        <v>1955</v>
      </c>
      <c r="F491" s="181">
        <v>43668</v>
      </c>
      <c r="G491" s="181">
        <v>43737</v>
      </c>
      <c r="H491" s="182">
        <v>887293</v>
      </c>
      <c r="I491" s="183">
        <v>0.61</v>
      </c>
      <c r="J491" s="183">
        <f t="shared" si="9"/>
        <v>541.25</v>
      </c>
    </row>
    <row r="492" spans="2:10" x14ac:dyDescent="0.25">
      <c r="B492" s="179">
        <v>450</v>
      </c>
      <c r="C492" s="180">
        <v>34660580</v>
      </c>
      <c r="D492" s="180" t="s">
        <v>2252</v>
      </c>
      <c r="E492" s="180" t="s">
        <v>1943</v>
      </c>
      <c r="F492" s="181">
        <v>43668</v>
      </c>
      <c r="G492" s="181">
        <v>43737</v>
      </c>
      <c r="H492" s="182">
        <v>889834</v>
      </c>
      <c r="I492" s="183">
        <v>0.61</v>
      </c>
      <c r="J492" s="183">
        <f t="shared" si="9"/>
        <v>542.79999999999995</v>
      </c>
    </row>
    <row r="493" spans="2:10" x14ac:dyDescent="0.25">
      <c r="B493" s="179">
        <v>451</v>
      </c>
      <c r="C493" s="180">
        <v>34660894</v>
      </c>
      <c r="D493" s="180" t="s">
        <v>2253</v>
      </c>
      <c r="E493" s="180" t="s">
        <v>1941</v>
      </c>
      <c r="F493" s="181">
        <v>43661</v>
      </c>
      <c r="G493" s="181">
        <v>43737</v>
      </c>
      <c r="H493" s="182">
        <v>203534</v>
      </c>
      <c r="I493" s="183">
        <v>0.61</v>
      </c>
      <c r="J493" s="183">
        <f t="shared" si="9"/>
        <v>124.16</v>
      </c>
    </row>
    <row r="494" spans="2:10" x14ac:dyDescent="0.25">
      <c r="B494" s="179">
        <v>452</v>
      </c>
      <c r="C494" s="180">
        <v>34660894</v>
      </c>
      <c r="D494" s="180" t="s">
        <v>2253</v>
      </c>
      <c r="E494" s="180" t="s">
        <v>1943</v>
      </c>
      <c r="F494" s="181">
        <v>43661</v>
      </c>
      <c r="G494" s="181">
        <v>43737</v>
      </c>
      <c r="H494" s="182">
        <v>281537</v>
      </c>
      <c r="I494" s="183">
        <v>0.61</v>
      </c>
      <c r="J494" s="183">
        <f t="shared" si="9"/>
        <v>171.74</v>
      </c>
    </row>
    <row r="495" spans="2:10" x14ac:dyDescent="0.25">
      <c r="B495" s="179">
        <v>453</v>
      </c>
      <c r="C495" s="180">
        <v>34660894</v>
      </c>
      <c r="D495" s="180" t="s">
        <v>2253</v>
      </c>
      <c r="E495" s="180" t="s">
        <v>1955</v>
      </c>
      <c r="F495" s="181">
        <v>43661</v>
      </c>
      <c r="G495" s="181">
        <v>43737</v>
      </c>
      <c r="H495" s="182">
        <v>384276</v>
      </c>
      <c r="I495" s="183">
        <v>0.61</v>
      </c>
      <c r="J495" s="183">
        <f t="shared" si="9"/>
        <v>234.41</v>
      </c>
    </row>
    <row r="496" spans="2:10" x14ac:dyDescent="0.25">
      <c r="B496" s="179">
        <v>454</v>
      </c>
      <c r="C496" s="180">
        <v>34660894</v>
      </c>
      <c r="D496" s="180" t="s">
        <v>2253</v>
      </c>
      <c r="E496" s="180" t="s">
        <v>1939</v>
      </c>
      <c r="F496" s="181">
        <v>43661</v>
      </c>
      <c r="G496" s="181">
        <v>43737</v>
      </c>
      <c r="H496" s="182">
        <v>61315</v>
      </c>
      <c r="I496" s="183">
        <v>0.61</v>
      </c>
      <c r="J496" s="183">
        <f t="shared" si="9"/>
        <v>37.4</v>
      </c>
    </row>
    <row r="497" spans="2:10" x14ac:dyDescent="0.25">
      <c r="B497" s="179">
        <v>455</v>
      </c>
      <c r="C497" s="180">
        <v>34661850</v>
      </c>
      <c r="D497" s="180" t="s">
        <v>2254</v>
      </c>
      <c r="E497" s="180" t="s">
        <v>1945</v>
      </c>
      <c r="F497" s="181">
        <v>43647</v>
      </c>
      <c r="G497" s="181">
        <v>43695</v>
      </c>
      <c r="H497" s="182">
        <v>41</v>
      </c>
      <c r="I497" s="183">
        <v>0.61</v>
      </c>
      <c r="J497" s="183">
        <f t="shared" si="9"/>
        <v>0.03</v>
      </c>
    </row>
    <row r="498" spans="2:10" x14ac:dyDescent="0.25">
      <c r="B498" s="179">
        <v>456</v>
      </c>
      <c r="C498" s="180">
        <v>34661850</v>
      </c>
      <c r="D498" s="180" t="s">
        <v>2254</v>
      </c>
      <c r="E498" s="180" t="s">
        <v>1947</v>
      </c>
      <c r="F498" s="181">
        <v>43647</v>
      </c>
      <c r="G498" s="181">
        <v>43695</v>
      </c>
      <c r="H498" s="182">
        <v>300093</v>
      </c>
      <c r="I498" s="183">
        <v>0.61</v>
      </c>
      <c r="J498" s="183">
        <f t="shared" si="9"/>
        <v>183.06</v>
      </c>
    </row>
    <row r="499" spans="2:10" x14ac:dyDescent="0.25">
      <c r="B499" s="179">
        <v>457</v>
      </c>
      <c r="C499" s="180">
        <v>34661850</v>
      </c>
      <c r="D499" s="180" t="s">
        <v>2254</v>
      </c>
      <c r="E499" s="180" t="s">
        <v>1949</v>
      </c>
      <c r="F499" s="181">
        <v>43647</v>
      </c>
      <c r="G499" s="181">
        <v>43695</v>
      </c>
      <c r="H499" s="182">
        <v>1140</v>
      </c>
      <c r="I499" s="183">
        <v>0.61</v>
      </c>
      <c r="J499" s="183">
        <f t="shared" si="9"/>
        <v>0.7</v>
      </c>
    </row>
    <row r="500" spans="2:10" x14ac:dyDescent="0.25">
      <c r="B500" s="179">
        <v>458</v>
      </c>
      <c r="C500" s="180">
        <v>34661884</v>
      </c>
      <c r="D500" s="180" t="s">
        <v>2255</v>
      </c>
      <c r="E500" s="180" t="s">
        <v>1945</v>
      </c>
      <c r="F500" s="181">
        <v>43661</v>
      </c>
      <c r="G500" s="181">
        <v>43674</v>
      </c>
      <c r="H500" s="182">
        <v>29</v>
      </c>
      <c r="I500" s="183">
        <v>0.61</v>
      </c>
      <c r="J500" s="183">
        <f t="shared" si="9"/>
        <v>0.02</v>
      </c>
    </row>
    <row r="501" spans="2:10" x14ac:dyDescent="0.25">
      <c r="B501" s="179">
        <v>459</v>
      </c>
      <c r="C501" s="180">
        <v>34661884</v>
      </c>
      <c r="D501" s="180" t="s">
        <v>2255</v>
      </c>
      <c r="E501" s="180" t="s">
        <v>1947</v>
      </c>
      <c r="F501" s="181">
        <v>43661</v>
      </c>
      <c r="G501" s="181">
        <v>43674</v>
      </c>
      <c r="H501" s="182">
        <v>127950</v>
      </c>
      <c r="I501" s="183">
        <v>0.61</v>
      </c>
      <c r="J501" s="183">
        <f t="shared" si="9"/>
        <v>78.05</v>
      </c>
    </row>
    <row r="502" spans="2:10" x14ac:dyDescent="0.25">
      <c r="B502" s="179">
        <v>460</v>
      </c>
      <c r="C502" s="180">
        <v>34661884</v>
      </c>
      <c r="D502" s="180" t="s">
        <v>2255</v>
      </c>
      <c r="E502" s="180" t="s">
        <v>1949</v>
      </c>
      <c r="F502" s="181">
        <v>43661</v>
      </c>
      <c r="G502" s="181">
        <v>43674</v>
      </c>
      <c r="H502" s="182">
        <v>302</v>
      </c>
      <c r="I502" s="183">
        <v>0.61</v>
      </c>
      <c r="J502" s="183">
        <f t="shared" si="9"/>
        <v>0.18</v>
      </c>
    </row>
    <row r="503" spans="2:10" x14ac:dyDescent="0.25">
      <c r="B503" s="179">
        <v>461</v>
      </c>
      <c r="C503" s="180">
        <v>34661929</v>
      </c>
      <c r="D503" s="180" t="s">
        <v>2256</v>
      </c>
      <c r="E503" s="180" t="s">
        <v>1945</v>
      </c>
      <c r="F503" s="181">
        <v>43668</v>
      </c>
      <c r="G503" s="181">
        <v>43681</v>
      </c>
      <c r="H503" s="182">
        <v>42</v>
      </c>
      <c r="I503" s="183">
        <v>0.61</v>
      </c>
      <c r="J503" s="183">
        <f t="shared" si="9"/>
        <v>0.03</v>
      </c>
    </row>
    <row r="504" spans="2:10" x14ac:dyDescent="0.25">
      <c r="B504" s="179">
        <v>462</v>
      </c>
      <c r="C504" s="180">
        <v>34661929</v>
      </c>
      <c r="D504" s="180" t="s">
        <v>2256</v>
      </c>
      <c r="E504" s="180" t="s">
        <v>1947</v>
      </c>
      <c r="F504" s="181">
        <v>43668</v>
      </c>
      <c r="G504" s="181">
        <v>43681</v>
      </c>
      <c r="H504" s="182">
        <v>304429</v>
      </c>
      <c r="I504" s="183">
        <v>0.61</v>
      </c>
      <c r="J504" s="183">
        <f t="shared" si="9"/>
        <v>185.7</v>
      </c>
    </row>
    <row r="505" spans="2:10" x14ac:dyDescent="0.25">
      <c r="B505" s="179">
        <v>463</v>
      </c>
      <c r="C505" s="180">
        <v>34661929</v>
      </c>
      <c r="D505" s="180" t="s">
        <v>2256</v>
      </c>
      <c r="E505" s="180" t="s">
        <v>1949</v>
      </c>
      <c r="F505" s="181">
        <v>43668</v>
      </c>
      <c r="G505" s="181">
        <v>43681</v>
      </c>
      <c r="H505" s="182">
        <v>1160</v>
      </c>
      <c r="I505" s="183">
        <v>0.61</v>
      </c>
      <c r="J505" s="183">
        <f t="shared" si="9"/>
        <v>0.71</v>
      </c>
    </row>
    <row r="506" spans="2:10" x14ac:dyDescent="0.25">
      <c r="B506" s="179">
        <v>464</v>
      </c>
      <c r="C506" s="180">
        <v>34661972</v>
      </c>
      <c r="D506" s="180" t="s">
        <v>2257</v>
      </c>
      <c r="E506" s="180" t="s">
        <v>1941</v>
      </c>
      <c r="F506" s="181">
        <v>43647</v>
      </c>
      <c r="G506" s="181">
        <v>43737</v>
      </c>
      <c r="H506" s="182">
        <v>662558</v>
      </c>
      <c r="I506" s="183">
        <v>0.61</v>
      </c>
      <c r="J506" s="183">
        <f t="shared" si="9"/>
        <v>404.16</v>
      </c>
    </row>
    <row r="507" spans="2:10" x14ac:dyDescent="0.25">
      <c r="B507" s="179">
        <v>465</v>
      </c>
      <c r="C507" s="180">
        <v>34661972</v>
      </c>
      <c r="D507" s="180" t="s">
        <v>2257</v>
      </c>
      <c r="E507" s="180" t="s">
        <v>1939</v>
      </c>
      <c r="F507" s="181">
        <v>43647</v>
      </c>
      <c r="G507" s="181">
        <v>43737</v>
      </c>
      <c r="H507" s="182">
        <v>489454</v>
      </c>
      <c r="I507" s="183">
        <v>0.61</v>
      </c>
      <c r="J507" s="183">
        <f t="shared" si="9"/>
        <v>298.57</v>
      </c>
    </row>
    <row r="508" spans="2:10" x14ac:dyDescent="0.25">
      <c r="B508" s="179">
        <v>466</v>
      </c>
      <c r="C508" s="180">
        <v>34661990</v>
      </c>
      <c r="D508" s="180" t="s">
        <v>2258</v>
      </c>
      <c r="E508" s="180" t="s">
        <v>1941</v>
      </c>
      <c r="F508" s="181">
        <v>43668</v>
      </c>
      <c r="G508" s="181">
        <v>43737</v>
      </c>
      <c r="H508" s="182">
        <v>1138730</v>
      </c>
      <c r="I508" s="183">
        <v>0.61</v>
      </c>
      <c r="J508" s="183">
        <f t="shared" si="9"/>
        <v>694.63</v>
      </c>
    </row>
    <row r="509" spans="2:10" x14ac:dyDescent="0.25">
      <c r="B509" s="179">
        <v>467</v>
      </c>
      <c r="C509" s="180">
        <v>34661990</v>
      </c>
      <c r="D509" s="180" t="s">
        <v>2258</v>
      </c>
      <c r="E509" s="180" t="s">
        <v>1939</v>
      </c>
      <c r="F509" s="181">
        <v>43668</v>
      </c>
      <c r="G509" s="181">
        <v>43737</v>
      </c>
      <c r="H509" s="182">
        <v>644045</v>
      </c>
      <c r="I509" s="183">
        <v>0.61</v>
      </c>
      <c r="J509" s="183">
        <f t="shared" si="9"/>
        <v>392.87</v>
      </c>
    </row>
    <row r="510" spans="2:10" x14ac:dyDescent="0.25">
      <c r="B510" s="179">
        <v>468</v>
      </c>
      <c r="C510" s="180">
        <v>34662014</v>
      </c>
      <c r="D510" s="180" t="s">
        <v>2259</v>
      </c>
      <c r="E510" s="180" t="s">
        <v>1939</v>
      </c>
      <c r="F510" s="181">
        <v>43647</v>
      </c>
      <c r="G510" s="181">
        <v>43716</v>
      </c>
      <c r="H510" s="182">
        <v>591641</v>
      </c>
      <c r="I510" s="183">
        <v>0.61</v>
      </c>
      <c r="J510" s="183">
        <f t="shared" si="9"/>
        <v>360.9</v>
      </c>
    </row>
    <row r="511" spans="2:10" x14ac:dyDescent="0.25">
      <c r="B511" s="179">
        <v>469</v>
      </c>
      <c r="C511" s="180">
        <v>34663704</v>
      </c>
      <c r="D511" s="180" t="s">
        <v>2260</v>
      </c>
      <c r="E511" s="180" t="s">
        <v>1955</v>
      </c>
      <c r="F511" s="181">
        <v>43647</v>
      </c>
      <c r="G511" s="181">
        <v>43737</v>
      </c>
      <c r="H511" s="182">
        <v>2784317</v>
      </c>
      <c r="I511" s="183">
        <v>0.61</v>
      </c>
      <c r="J511" s="183">
        <f t="shared" si="9"/>
        <v>1698.43</v>
      </c>
    </row>
    <row r="512" spans="2:10" x14ac:dyDescent="0.25">
      <c r="B512" s="179">
        <v>470</v>
      </c>
      <c r="C512" s="180">
        <v>34665404</v>
      </c>
      <c r="D512" s="180" t="s">
        <v>2261</v>
      </c>
      <c r="E512" s="180" t="s">
        <v>1943</v>
      </c>
      <c r="F512" s="181">
        <v>43647</v>
      </c>
      <c r="G512" s="181">
        <v>43709</v>
      </c>
      <c r="H512" s="182">
        <v>471662</v>
      </c>
      <c r="I512" s="183">
        <v>0.61</v>
      </c>
      <c r="J512" s="183">
        <f t="shared" si="9"/>
        <v>287.70999999999998</v>
      </c>
    </row>
    <row r="513" spans="2:10" x14ac:dyDescent="0.25">
      <c r="B513" s="179">
        <v>471</v>
      </c>
      <c r="C513" s="180">
        <v>34665404</v>
      </c>
      <c r="D513" s="180" t="s">
        <v>2261</v>
      </c>
      <c r="E513" s="180" t="s">
        <v>1955</v>
      </c>
      <c r="F513" s="181">
        <v>43647</v>
      </c>
      <c r="G513" s="181">
        <v>43709</v>
      </c>
      <c r="H513" s="182">
        <v>538743</v>
      </c>
      <c r="I513" s="183">
        <v>0.61</v>
      </c>
      <c r="J513" s="183">
        <f t="shared" si="9"/>
        <v>328.63</v>
      </c>
    </row>
    <row r="514" spans="2:10" x14ac:dyDescent="0.25">
      <c r="B514" s="179">
        <v>472</v>
      </c>
      <c r="C514" s="180">
        <v>34665431</v>
      </c>
      <c r="D514" s="180" t="s">
        <v>2262</v>
      </c>
      <c r="E514" s="180" t="s">
        <v>1943</v>
      </c>
      <c r="F514" s="181">
        <v>43678</v>
      </c>
      <c r="G514" s="181">
        <v>43725</v>
      </c>
      <c r="H514" s="182">
        <v>296250</v>
      </c>
      <c r="I514" s="183">
        <v>0.61</v>
      </c>
      <c r="J514" s="183">
        <f t="shared" si="9"/>
        <v>180.71</v>
      </c>
    </row>
    <row r="515" spans="2:10" x14ac:dyDescent="0.25">
      <c r="B515" s="179">
        <v>473</v>
      </c>
      <c r="C515" s="180">
        <v>34665431</v>
      </c>
      <c r="D515" s="180" t="s">
        <v>2262</v>
      </c>
      <c r="E515" s="180" t="s">
        <v>1955</v>
      </c>
      <c r="F515" s="181">
        <v>43678</v>
      </c>
      <c r="G515" s="181">
        <v>43725</v>
      </c>
      <c r="H515" s="182">
        <v>531879</v>
      </c>
      <c r="I515" s="183">
        <v>0.61</v>
      </c>
      <c r="J515" s="183">
        <f t="shared" si="9"/>
        <v>324.45</v>
      </c>
    </row>
    <row r="516" spans="2:10" x14ac:dyDescent="0.25">
      <c r="B516" s="179">
        <v>474</v>
      </c>
      <c r="C516" s="180">
        <v>34665454</v>
      </c>
      <c r="D516" s="180" t="s">
        <v>2263</v>
      </c>
      <c r="E516" s="180" t="s">
        <v>1943</v>
      </c>
      <c r="F516" s="181">
        <v>43647</v>
      </c>
      <c r="G516" s="181">
        <v>43737</v>
      </c>
      <c r="H516" s="182">
        <v>133964</v>
      </c>
      <c r="I516" s="183">
        <v>0.61</v>
      </c>
      <c r="J516" s="183">
        <f t="shared" si="9"/>
        <v>81.72</v>
      </c>
    </row>
    <row r="517" spans="2:10" x14ac:dyDescent="0.25">
      <c r="B517" s="179">
        <v>475</v>
      </c>
      <c r="C517" s="180">
        <v>34665454</v>
      </c>
      <c r="D517" s="180" t="s">
        <v>2263</v>
      </c>
      <c r="E517" s="180" t="s">
        <v>1955</v>
      </c>
      <c r="F517" s="181">
        <v>43647</v>
      </c>
      <c r="G517" s="181">
        <v>43737</v>
      </c>
      <c r="H517" s="182">
        <v>159129</v>
      </c>
      <c r="I517" s="183">
        <v>0.61</v>
      </c>
      <c r="J517" s="183">
        <f t="shared" si="9"/>
        <v>97.07</v>
      </c>
    </row>
    <row r="518" spans="2:10" x14ac:dyDescent="0.25">
      <c r="B518" s="179">
        <v>476</v>
      </c>
      <c r="C518" s="180">
        <v>34670036</v>
      </c>
      <c r="D518" s="180" t="s">
        <v>2264</v>
      </c>
      <c r="E518" s="180" t="s">
        <v>1955</v>
      </c>
      <c r="F518" s="181">
        <v>43647</v>
      </c>
      <c r="G518" s="181">
        <v>43716</v>
      </c>
      <c r="H518" s="182">
        <v>1099296</v>
      </c>
      <c r="I518" s="183">
        <v>0.61</v>
      </c>
      <c r="J518" s="183">
        <f t="shared" si="9"/>
        <v>670.57</v>
      </c>
    </row>
    <row r="519" spans="2:10" x14ac:dyDescent="0.25">
      <c r="B519" s="179">
        <v>477</v>
      </c>
      <c r="C519" s="180">
        <v>34670055</v>
      </c>
      <c r="D519" s="180" t="s">
        <v>2265</v>
      </c>
      <c r="E519" s="180" t="s">
        <v>1943</v>
      </c>
      <c r="F519" s="181">
        <v>43647</v>
      </c>
      <c r="G519" s="181">
        <v>43716</v>
      </c>
      <c r="H519" s="182">
        <v>1083379</v>
      </c>
      <c r="I519" s="183">
        <v>0.61</v>
      </c>
      <c r="J519" s="183">
        <f t="shared" si="9"/>
        <v>660.86</v>
      </c>
    </row>
    <row r="520" spans="2:10" x14ac:dyDescent="0.25">
      <c r="B520" s="179">
        <v>478</v>
      </c>
      <c r="C520" s="180">
        <v>34671254</v>
      </c>
      <c r="D520" s="180" t="s">
        <v>2266</v>
      </c>
      <c r="E520" s="180" t="s">
        <v>1945</v>
      </c>
      <c r="F520" s="181">
        <v>43647</v>
      </c>
      <c r="G520" s="181">
        <v>43674</v>
      </c>
      <c r="H520" s="182">
        <v>95</v>
      </c>
      <c r="I520" s="183">
        <v>0.61</v>
      </c>
      <c r="J520" s="183">
        <f t="shared" si="9"/>
        <v>0.06</v>
      </c>
    </row>
    <row r="521" spans="2:10" x14ac:dyDescent="0.25">
      <c r="B521" s="179">
        <v>479</v>
      </c>
      <c r="C521" s="180">
        <v>34671254</v>
      </c>
      <c r="D521" s="180" t="s">
        <v>2266</v>
      </c>
      <c r="E521" s="180" t="s">
        <v>1947</v>
      </c>
      <c r="F521" s="181">
        <v>43647</v>
      </c>
      <c r="G521" s="181">
        <v>43674</v>
      </c>
      <c r="H521" s="182">
        <v>387766</v>
      </c>
      <c r="I521" s="183">
        <v>0.61</v>
      </c>
      <c r="J521" s="183">
        <f t="shared" si="9"/>
        <v>236.54</v>
      </c>
    </row>
    <row r="522" spans="2:10" x14ac:dyDescent="0.25">
      <c r="B522" s="179">
        <v>480</v>
      </c>
      <c r="C522" s="180">
        <v>34671254</v>
      </c>
      <c r="D522" s="180" t="s">
        <v>2266</v>
      </c>
      <c r="E522" s="180" t="s">
        <v>1949</v>
      </c>
      <c r="F522" s="181">
        <v>43647</v>
      </c>
      <c r="G522" s="181">
        <v>43674</v>
      </c>
      <c r="H522" s="182">
        <v>1212</v>
      </c>
      <c r="I522" s="183">
        <v>0.61</v>
      </c>
      <c r="J522" s="183">
        <f t="shared" si="9"/>
        <v>0.74</v>
      </c>
    </row>
    <row r="523" spans="2:10" x14ac:dyDescent="0.25">
      <c r="B523" s="179">
        <v>481</v>
      </c>
      <c r="C523" s="180">
        <v>34682246</v>
      </c>
      <c r="D523" s="180" t="s">
        <v>2267</v>
      </c>
      <c r="E523" s="180" t="s">
        <v>1955</v>
      </c>
      <c r="F523" s="181">
        <v>43654</v>
      </c>
      <c r="G523" s="181">
        <v>43730</v>
      </c>
      <c r="H523" s="182">
        <v>439065</v>
      </c>
      <c r="I523" s="183">
        <v>0.61</v>
      </c>
      <c r="J523" s="183">
        <f t="shared" si="9"/>
        <v>267.83</v>
      </c>
    </row>
    <row r="524" spans="2:10" x14ac:dyDescent="0.25">
      <c r="B524" s="179">
        <v>482</v>
      </c>
      <c r="C524" s="180">
        <v>34691532</v>
      </c>
      <c r="D524" s="180" t="s">
        <v>2268</v>
      </c>
      <c r="E524" s="180" t="s">
        <v>1945</v>
      </c>
      <c r="F524" s="181">
        <v>43648</v>
      </c>
      <c r="G524" s="181">
        <v>43737</v>
      </c>
      <c r="H524" s="182">
        <v>371</v>
      </c>
      <c r="I524" s="183">
        <v>0.61</v>
      </c>
      <c r="J524" s="183">
        <f t="shared" si="9"/>
        <v>0.23</v>
      </c>
    </row>
    <row r="525" spans="2:10" x14ac:dyDescent="0.25">
      <c r="B525" s="179">
        <v>483</v>
      </c>
      <c r="C525" s="180">
        <v>34691532</v>
      </c>
      <c r="D525" s="180" t="s">
        <v>2268</v>
      </c>
      <c r="E525" s="180" t="s">
        <v>1947</v>
      </c>
      <c r="F525" s="181">
        <v>43648</v>
      </c>
      <c r="G525" s="181">
        <v>43737</v>
      </c>
      <c r="H525" s="182">
        <v>2042833</v>
      </c>
      <c r="I525" s="183">
        <v>0.61</v>
      </c>
      <c r="J525" s="183">
        <f t="shared" si="9"/>
        <v>1246.1300000000001</v>
      </c>
    </row>
    <row r="526" spans="2:10" x14ac:dyDescent="0.25">
      <c r="B526" s="179">
        <v>484</v>
      </c>
      <c r="C526" s="180">
        <v>34691532</v>
      </c>
      <c r="D526" s="180" t="s">
        <v>2268</v>
      </c>
      <c r="E526" s="180" t="s">
        <v>1949</v>
      </c>
      <c r="F526" s="181">
        <v>43648</v>
      </c>
      <c r="G526" s="181">
        <v>43737</v>
      </c>
      <c r="H526" s="182">
        <v>8025</v>
      </c>
      <c r="I526" s="183">
        <v>0.61</v>
      </c>
      <c r="J526" s="183">
        <f t="shared" si="9"/>
        <v>4.9000000000000004</v>
      </c>
    </row>
    <row r="527" spans="2:10" x14ac:dyDescent="0.25">
      <c r="B527" s="179">
        <v>485</v>
      </c>
      <c r="C527" s="180">
        <v>34707032</v>
      </c>
      <c r="D527" s="180" t="s">
        <v>2269</v>
      </c>
      <c r="E527" s="180" t="s">
        <v>1943</v>
      </c>
      <c r="F527" s="181">
        <v>43654</v>
      </c>
      <c r="G527" s="181">
        <v>43730</v>
      </c>
      <c r="H527" s="182">
        <v>614965</v>
      </c>
      <c r="I527" s="183">
        <v>0.61</v>
      </c>
      <c r="J527" s="183">
        <f t="shared" si="9"/>
        <v>375.13</v>
      </c>
    </row>
    <row r="528" spans="2:10" x14ac:dyDescent="0.25">
      <c r="B528" s="179">
        <v>486</v>
      </c>
      <c r="C528" s="180">
        <v>34707047</v>
      </c>
      <c r="D528" s="180" t="s">
        <v>2270</v>
      </c>
      <c r="E528" s="180" t="s">
        <v>1943</v>
      </c>
      <c r="F528" s="181">
        <v>43654</v>
      </c>
      <c r="G528" s="181">
        <v>43737</v>
      </c>
      <c r="H528" s="182">
        <v>894116</v>
      </c>
      <c r="I528" s="183">
        <v>0.61</v>
      </c>
      <c r="J528" s="183">
        <f t="shared" si="9"/>
        <v>545.41</v>
      </c>
    </row>
    <row r="529" spans="2:10" x14ac:dyDescent="0.25">
      <c r="B529" s="179">
        <v>487</v>
      </c>
      <c r="C529" s="180">
        <v>34707145</v>
      </c>
      <c r="D529" s="180" t="s">
        <v>2271</v>
      </c>
      <c r="E529" s="180" t="s">
        <v>1943</v>
      </c>
      <c r="F529" s="181">
        <v>43654</v>
      </c>
      <c r="G529" s="181">
        <v>43674</v>
      </c>
      <c r="H529" s="182">
        <v>1346386</v>
      </c>
      <c r="I529" s="183">
        <v>0.61</v>
      </c>
      <c r="J529" s="183">
        <f t="shared" si="9"/>
        <v>821.3</v>
      </c>
    </row>
    <row r="530" spans="2:10" x14ac:dyDescent="0.25">
      <c r="B530" s="179">
        <v>488</v>
      </c>
      <c r="C530" s="180">
        <v>34707202</v>
      </c>
      <c r="D530" s="180" t="s">
        <v>2272</v>
      </c>
      <c r="E530" s="180" t="s">
        <v>1943</v>
      </c>
      <c r="F530" s="181">
        <v>43654</v>
      </c>
      <c r="G530" s="181">
        <v>43674</v>
      </c>
      <c r="H530" s="182">
        <v>1255486</v>
      </c>
      <c r="I530" s="183">
        <v>0.61</v>
      </c>
      <c r="J530" s="183">
        <f t="shared" si="9"/>
        <v>765.85</v>
      </c>
    </row>
    <row r="531" spans="2:10" x14ac:dyDescent="0.25">
      <c r="B531" s="179">
        <v>489</v>
      </c>
      <c r="C531" s="180">
        <v>34707209</v>
      </c>
      <c r="D531" s="180" t="s">
        <v>2273</v>
      </c>
      <c r="E531" s="180" t="s">
        <v>1955</v>
      </c>
      <c r="F531" s="181">
        <v>43654</v>
      </c>
      <c r="G531" s="181">
        <v>43674</v>
      </c>
      <c r="H531" s="182">
        <v>1202534</v>
      </c>
      <c r="I531" s="183">
        <v>0.61</v>
      </c>
      <c r="J531" s="183">
        <f t="shared" si="9"/>
        <v>733.55</v>
      </c>
    </row>
    <row r="532" spans="2:10" x14ac:dyDescent="0.25">
      <c r="B532" s="179">
        <v>490</v>
      </c>
      <c r="C532" s="180">
        <v>34708519</v>
      </c>
      <c r="D532" s="180" t="s">
        <v>2274</v>
      </c>
      <c r="E532" s="180" t="s">
        <v>1943</v>
      </c>
      <c r="F532" s="181">
        <v>43654</v>
      </c>
      <c r="G532" s="181">
        <v>43730</v>
      </c>
      <c r="H532" s="182">
        <v>851404</v>
      </c>
      <c r="I532" s="183">
        <v>0.61</v>
      </c>
      <c r="J532" s="183">
        <f t="shared" si="9"/>
        <v>519.36</v>
      </c>
    </row>
    <row r="533" spans="2:10" x14ac:dyDescent="0.25">
      <c r="B533" s="179">
        <v>491</v>
      </c>
      <c r="C533" s="180">
        <v>34708538</v>
      </c>
      <c r="D533" s="180" t="s">
        <v>2275</v>
      </c>
      <c r="E533" s="180" t="s">
        <v>1955</v>
      </c>
      <c r="F533" s="181">
        <v>43654</v>
      </c>
      <c r="G533" s="181">
        <v>43730</v>
      </c>
      <c r="H533" s="182">
        <v>1008367</v>
      </c>
      <c r="I533" s="183">
        <v>0.61</v>
      </c>
      <c r="J533" s="183">
        <f t="shared" si="9"/>
        <v>615.1</v>
      </c>
    </row>
    <row r="534" spans="2:10" x14ac:dyDescent="0.25">
      <c r="B534" s="179">
        <v>492</v>
      </c>
      <c r="C534" s="180">
        <v>34711687</v>
      </c>
      <c r="D534" s="180" t="s">
        <v>2276</v>
      </c>
      <c r="E534" s="180" t="s">
        <v>1943</v>
      </c>
      <c r="F534" s="181">
        <v>43675</v>
      </c>
      <c r="G534" s="181">
        <v>43695</v>
      </c>
      <c r="H534" s="182">
        <v>258742</v>
      </c>
      <c r="I534" s="183">
        <v>0.61</v>
      </c>
      <c r="J534" s="183">
        <f t="shared" si="9"/>
        <v>157.83000000000001</v>
      </c>
    </row>
    <row r="535" spans="2:10" x14ac:dyDescent="0.25">
      <c r="B535" s="179">
        <v>493</v>
      </c>
      <c r="C535" s="180">
        <v>34711687</v>
      </c>
      <c r="D535" s="180" t="s">
        <v>2276</v>
      </c>
      <c r="E535" s="180" t="s">
        <v>1955</v>
      </c>
      <c r="F535" s="181">
        <v>43675</v>
      </c>
      <c r="G535" s="181">
        <v>43695</v>
      </c>
      <c r="H535" s="182">
        <v>324489</v>
      </c>
      <c r="I535" s="183">
        <v>0.61</v>
      </c>
      <c r="J535" s="183">
        <f t="shared" si="9"/>
        <v>197.94</v>
      </c>
    </row>
    <row r="536" spans="2:10" x14ac:dyDescent="0.25">
      <c r="B536" s="179">
        <v>494</v>
      </c>
      <c r="C536" s="180">
        <v>34714217</v>
      </c>
      <c r="D536" s="180" t="s">
        <v>2277</v>
      </c>
      <c r="E536" s="180" t="s">
        <v>1945</v>
      </c>
      <c r="F536" s="181">
        <v>43654</v>
      </c>
      <c r="G536" s="181">
        <v>43702</v>
      </c>
      <c r="H536" s="182">
        <v>17</v>
      </c>
      <c r="I536" s="183">
        <v>0.61</v>
      </c>
      <c r="J536" s="183">
        <f t="shared" si="9"/>
        <v>0.01</v>
      </c>
    </row>
    <row r="537" spans="2:10" x14ac:dyDescent="0.25">
      <c r="B537" s="179">
        <v>495</v>
      </c>
      <c r="C537" s="180">
        <v>34714217</v>
      </c>
      <c r="D537" s="180" t="s">
        <v>2277</v>
      </c>
      <c r="E537" s="180" t="s">
        <v>1947</v>
      </c>
      <c r="F537" s="181">
        <v>43654</v>
      </c>
      <c r="G537" s="181">
        <v>43702</v>
      </c>
      <c r="H537" s="182">
        <v>169450</v>
      </c>
      <c r="I537" s="183">
        <v>0.61</v>
      </c>
      <c r="J537" s="183">
        <f t="shared" si="9"/>
        <v>103.36</v>
      </c>
    </row>
    <row r="538" spans="2:10" x14ac:dyDescent="0.25">
      <c r="B538" s="179">
        <v>496</v>
      </c>
      <c r="C538" s="180">
        <v>34714217</v>
      </c>
      <c r="D538" s="180" t="s">
        <v>2277</v>
      </c>
      <c r="E538" s="180" t="s">
        <v>1949</v>
      </c>
      <c r="F538" s="181">
        <v>43654</v>
      </c>
      <c r="G538" s="181">
        <v>43702</v>
      </c>
      <c r="H538" s="182">
        <v>573</v>
      </c>
      <c r="I538" s="183">
        <v>0.61</v>
      </c>
      <c r="J538" s="183">
        <f t="shared" si="9"/>
        <v>0.35</v>
      </c>
    </row>
    <row r="539" spans="2:10" x14ac:dyDescent="0.25">
      <c r="B539" s="179">
        <v>497</v>
      </c>
      <c r="C539" s="180">
        <v>34714238</v>
      </c>
      <c r="D539" s="180" t="s">
        <v>2278</v>
      </c>
      <c r="E539" s="180" t="s">
        <v>1945</v>
      </c>
      <c r="F539" s="181">
        <v>43654</v>
      </c>
      <c r="G539" s="181">
        <v>43688</v>
      </c>
      <c r="H539" s="182">
        <v>16</v>
      </c>
      <c r="I539" s="183">
        <v>0.61</v>
      </c>
      <c r="J539" s="183">
        <f t="shared" si="9"/>
        <v>0.01</v>
      </c>
    </row>
    <row r="540" spans="2:10" x14ac:dyDescent="0.25">
      <c r="B540" s="179">
        <v>498</v>
      </c>
      <c r="C540" s="180">
        <v>34714238</v>
      </c>
      <c r="D540" s="180" t="s">
        <v>2278</v>
      </c>
      <c r="E540" s="180" t="s">
        <v>1947</v>
      </c>
      <c r="F540" s="181">
        <v>43654</v>
      </c>
      <c r="G540" s="181">
        <v>43688</v>
      </c>
      <c r="H540" s="182">
        <v>111360</v>
      </c>
      <c r="I540" s="183">
        <v>0.61</v>
      </c>
      <c r="J540" s="183">
        <f t="shared" si="9"/>
        <v>67.930000000000007</v>
      </c>
    </row>
    <row r="541" spans="2:10" x14ac:dyDescent="0.25">
      <c r="B541" s="179">
        <v>499</v>
      </c>
      <c r="C541" s="180">
        <v>34714238</v>
      </c>
      <c r="D541" s="180" t="s">
        <v>2278</v>
      </c>
      <c r="E541" s="180" t="s">
        <v>1949</v>
      </c>
      <c r="F541" s="181">
        <v>43654</v>
      </c>
      <c r="G541" s="181">
        <v>43688</v>
      </c>
      <c r="H541" s="182">
        <v>305</v>
      </c>
      <c r="I541" s="183">
        <v>0.61</v>
      </c>
      <c r="J541" s="183">
        <f t="shared" si="9"/>
        <v>0.19</v>
      </c>
    </row>
    <row r="542" spans="2:10" x14ac:dyDescent="0.25">
      <c r="B542" s="179">
        <v>500</v>
      </c>
      <c r="C542" s="180">
        <v>34714264</v>
      </c>
      <c r="D542" s="180" t="s">
        <v>2279</v>
      </c>
      <c r="E542" s="180" t="s">
        <v>1945</v>
      </c>
      <c r="F542" s="181">
        <v>43654</v>
      </c>
      <c r="G542" s="181">
        <v>43702</v>
      </c>
      <c r="H542" s="182">
        <v>33</v>
      </c>
      <c r="I542" s="183">
        <v>0.61</v>
      </c>
      <c r="J542" s="183">
        <f t="shared" si="9"/>
        <v>0.02</v>
      </c>
    </row>
    <row r="543" spans="2:10" x14ac:dyDescent="0.25">
      <c r="B543" s="179">
        <v>501</v>
      </c>
      <c r="C543" s="180">
        <v>34714264</v>
      </c>
      <c r="D543" s="180" t="s">
        <v>2279</v>
      </c>
      <c r="E543" s="180" t="s">
        <v>1947</v>
      </c>
      <c r="F543" s="181">
        <v>43654</v>
      </c>
      <c r="G543" s="181">
        <v>43702</v>
      </c>
      <c r="H543" s="182">
        <v>130964</v>
      </c>
      <c r="I543" s="183">
        <v>0.61</v>
      </c>
      <c r="J543" s="183">
        <f t="shared" si="9"/>
        <v>79.89</v>
      </c>
    </row>
    <row r="544" spans="2:10" x14ac:dyDescent="0.25">
      <c r="B544" s="179">
        <v>502</v>
      </c>
      <c r="C544" s="180">
        <v>34714264</v>
      </c>
      <c r="D544" s="180" t="s">
        <v>2279</v>
      </c>
      <c r="E544" s="180" t="s">
        <v>1949</v>
      </c>
      <c r="F544" s="181">
        <v>43654</v>
      </c>
      <c r="G544" s="181">
        <v>43702</v>
      </c>
      <c r="H544" s="182">
        <v>373</v>
      </c>
      <c r="I544" s="183">
        <v>0.61</v>
      </c>
      <c r="J544" s="183">
        <f t="shared" si="9"/>
        <v>0.23</v>
      </c>
    </row>
    <row r="545" spans="2:10" x14ac:dyDescent="0.25">
      <c r="B545" s="179">
        <v>503</v>
      </c>
      <c r="C545" s="180">
        <v>34717694</v>
      </c>
      <c r="D545" s="180" t="s">
        <v>2280</v>
      </c>
      <c r="E545" s="180" t="s">
        <v>1943</v>
      </c>
      <c r="F545" s="181">
        <v>43661</v>
      </c>
      <c r="G545" s="181">
        <v>43737</v>
      </c>
      <c r="H545" s="182">
        <v>188069</v>
      </c>
      <c r="I545" s="183">
        <v>0.61</v>
      </c>
      <c r="J545" s="183">
        <f t="shared" si="9"/>
        <v>114.72</v>
      </c>
    </row>
    <row r="546" spans="2:10" x14ac:dyDescent="0.25">
      <c r="B546" s="179">
        <v>504</v>
      </c>
      <c r="C546" s="180">
        <v>34717694</v>
      </c>
      <c r="D546" s="180" t="s">
        <v>2280</v>
      </c>
      <c r="E546" s="180" t="s">
        <v>1955</v>
      </c>
      <c r="F546" s="181">
        <v>43661</v>
      </c>
      <c r="G546" s="181">
        <v>43737</v>
      </c>
      <c r="H546" s="182">
        <v>587168</v>
      </c>
      <c r="I546" s="183">
        <v>0.61</v>
      </c>
      <c r="J546" s="183">
        <f t="shared" si="9"/>
        <v>358.17</v>
      </c>
    </row>
    <row r="547" spans="2:10" x14ac:dyDescent="0.25">
      <c r="B547" s="179">
        <v>505</v>
      </c>
      <c r="C547" s="180">
        <v>34721209</v>
      </c>
      <c r="D547" s="180" t="s">
        <v>2281</v>
      </c>
      <c r="E547" s="180" t="s">
        <v>1945</v>
      </c>
      <c r="F547" s="181">
        <v>43648</v>
      </c>
      <c r="G547" s="181">
        <v>43661</v>
      </c>
      <c r="H547" s="182">
        <v>365</v>
      </c>
      <c r="I547" s="183">
        <v>0.61</v>
      </c>
      <c r="J547" s="183">
        <f t="shared" si="9"/>
        <v>0.22</v>
      </c>
    </row>
    <row r="548" spans="2:10" x14ac:dyDescent="0.25">
      <c r="B548" s="179">
        <v>506</v>
      </c>
      <c r="C548" s="180">
        <v>34721209</v>
      </c>
      <c r="D548" s="180" t="s">
        <v>2281</v>
      </c>
      <c r="E548" s="180" t="s">
        <v>1947</v>
      </c>
      <c r="F548" s="181">
        <v>43648</v>
      </c>
      <c r="G548" s="181">
        <v>43661</v>
      </c>
      <c r="H548" s="182">
        <v>1879825</v>
      </c>
      <c r="I548" s="183">
        <v>0.61</v>
      </c>
      <c r="J548" s="183">
        <f t="shared" si="9"/>
        <v>1146.69</v>
      </c>
    </row>
    <row r="549" spans="2:10" x14ac:dyDescent="0.25">
      <c r="B549" s="179">
        <v>507</v>
      </c>
      <c r="C549" s="180">
        <v>34721209</v>
      </c>
      <c r="D549" s="180" t="s">
        <v>2281</v>
      </c>
      <c r="E549" s="180" t="s">
        <v>1949</v>
      </c>
      <c r="F549" s="181">
        <v>43648</v>
      </c>
      <c r="G549" s="181">
        <v>43661</v>
      </c>
      <c r="H549" s="182">
        <v>7836</v>
      </c>
      <c r="I549" s="183">
        <v>0.61</v>
      </c>
      <c r="J549" s="183">
        <f t="shared" si="9"/>
        <v>4.78</v>
      </c>
    </row>
    <row r="550" spans="2:10" x14ac:dyDescent="0.25">
      <c r="B550" s="179">
        <v>508</v>
      </c>
      <c r="C550" s="180">
        <v>34722259</v>
      </c>
      <c r="D550" s="180" t="s">
        <v>2282</v>
      </c>
      <c r="E550" s="180" t="s">
        <v>1943</v>
      </c>
      <c r="F550" s="181">
        <v>43647</v>
      </c>
      <c r="G550" s="181">
        <v>43695</v>
      </c>
      <c r="H550" s="182">
        <v>25044</v>
      </c>
      <c r="I550" s="183">
        <v>0.61</v>
      </c>
      <c r="J550" s="183">
        <f t="shared" si="9"/>
        <v>15.28</v>
      </c>
    </row>
    <row r="551" spans="2:10" x14ac:dyDescent="0.25">
      <c r="B551" s="179">
        <v>509</v>
      </c>
      <c r="C551" s="180">
        <v>34722259</v>
      </c>
      <c r="D551" s="180" t="s">
        <v>2282</v>
      </c>
      <c r="E551" s="180" t="s">
        <v>1955</v>
      </c>
      <c r="F551" s="181">
        <v>43647</v>
      </c>
      <c r="G551" s="181">
        <v>43695</v>
      </c>
      <c r="H551" s="182">
        <v>32077</v>
      </c>
      <c r="I551" s="183">
        <v>0.61</v>
      </c>
      <c r="J551" s="183">
        <f t="shared" si="9"/>
        <v>19.57</v>
      </c>
    </row>
    <row r="552" spans="2:10" x14ac:dyDescent="0.25">
      <c r="B552" s="179">
        <v>510</v>
      </c>
      <c r="C552" s="180">
        <v>34722276</v>
      </c>
      <c r="D552" s="180" t="s">
        <v>2283</v>
      </c>
      <c r="E552" s="180" t="s">
        <v>1943</v>
      </c>
      <c r="F552" s="181">
        <v>43647</v>
      </c>
      <c r="G552" s="181">
        <v>43695</v>
      </c>
      <c r="H552" s="182">
        <v>344561</v>
      </c>
      <c r="I552" s="183">
        <v>0.61</v>
      </c>
      <c r="J552" s="183">
        <f t="shared" si="9"/>
        <v>210.18</v>
      </c>
    </row>
    <row r="553" spans="2:10" x14ac:dyDescent="0.25">
      <c r="B553" s="179">
        <v>511</v>
      </c>
      <c r="C553" s="180">
        <v>34722276</v>
      </c>
      <c r="D553" s="180" t="s">
        <v>2283</v>
      </c>
      <c r="E553" s="180" t="s">
        <v>1955</v>
      </c>
      <c r="F553" s="181">
        <v>43647</v>
      </c>
      <c r="G553" s="181">
        <v>43695</v>
      </c>
      <c r="H553" s="182">
        <v>450899</v>
      </c>
      <c r="I553" s="183">
        <v>0.61</v>
      </c>
      <c r="J553" s="183">
        <f t="shared" si="9"/>
        <v>275.05</v>
      </c>
    </row>
    <row r="554" spans="2:10" x14ac:dyDescent="0.25">
      <c r="B554" s="179">
        <v>512</v>
      </c>
      <c r="C554" s="180">
        <v>34761684</v>
      </c>
      <c r="D554" s="180" t="s">
        <v>2284</v>
      </c>
      <c r="E554" s="180" t="s">
        <v>1941</v>
      </c>
      <c r="F554" s="181">
        <v>43654</v>
      </c>
      <c r="G554" s="181">
        <v>43667</v>
      </c>
      <c r="H554" s="182">
        <v>411691</v>
      </c>
      <c r="I554" s="183">
        <v>0.61</v>
      </c>
      <c r="J554" s="183">
        <f t="shared" ref="J554:J617" si="10">ROUND(H554*(I554/1000),2)</f>
        <v>251.13</v>
      </c>
    </row>
    <row r="555" spans="2:10" x14ac:dyDescent="0.25">
      <c r="B555" s="179">
        <v>513</v>
      </c>
      <c r="C555" s="180">
        <v>34761684</v>
      </c>
      <c r="D555" s="180" t="s">
        <v>2284</v>
      </c>
      <c r="E555" s="180" t="s">
        <v>1943</v>
      </c>
      <c r="F555" s="181">
        <v>43654</v>
      </c>
      <c r="G555" s="181">
        <v>43667</v>
      </c>
      <c r="H555" s="182">
        <v>1325344</v>
      </c>
      <c r="I555" s="183">
        <v>0.61</v>
      </c>
      <c r="J555" s="183">
        <f t="shared" si="10"/>
        <v>808.46</v>
      </c>
    </row>
    <row r="556" spans="2:10" x14ac:dyDescent="0.25">
      <c r="B556" s="179">
        <v>514</v>
      </c>
      <c r="C556" s="180">
        <v>34761684</v>
      </c>
      <c r="D556" s="180" t="s">
        <v>2284</v>
      </c>
      <c r="E556" s="180" t="s">
        <v>1955</v>
      </c>
      <c r="F556" s="181">
        <v>43654</v>
      </c>
      <c r="G556" s="181">
        <v>43667</v>
      </c>
      <c r="H556" s="182">
        <v>1538847</v>
      </c>
      <c r="I556" s="183">
        <v>0.61</v>
      </c>
      <c r="J556" s="183">
        <f t="shared" si="10"/>
        <v>938.7</v>
      </c>
    </row>
    <row r="557" spans="2:10" x14ac:dyDescent="0.25">
      <c r="B557" s="179">
        <v>515</v>
      </c>
      <c r="C557" s="180">
        <v>34761684</v>
      </c>
      <c r="D557" s="180" t="s">
        <v>2284</v>
      </c>
      <c r="E557" s="180" t="s">
        <v>1939</v>
      </c>
      <c r="F557" s="181">
        <v>43654</v>
      </c>
      <c r="G557" s="181">
        <v>43667</v>
      </c>
      <c r="H557" s="182">
        <v>192998</v>
      </c>
      <c r="I557" s="183">
        <v>0.61</v>
      </c>
      <c r="J557" s="183">
        <f t="shared" si="10"/>
        <v>117.73</v>
      </c>
    </row>
    <row r="558" spans="2:10" x14ac:dyDescent="0.25">
      <c r="B558" s="179">
        <v>516</v>
      </c>
      <c r="C558" s="180">
        <v>34762332</v>
      </c>
      <c r="D558" s="180" t="s">
        <v>2285</v>
      </c>
      <c r="E558" s="180" t="s">
        <v>1943</v>
      </c>
      <c r="F558" s="181">
        <v>43649</v>
      </c>
      <c r="G558" s="181">
        <v>43737</v>
      </c>
      <c r="H558" s="182">
        <v>4788548</v>
      </c>
      <c r="I558" s="183">
        <v>0.61</v>
      </c>
      <c r="J558" s="183">
        <f t="shared" si="10"/>
        <v>2921.01</v>
      </c>
    </row>
    <row r="559" spans="2:10" x14ac:dyDescent="0.25">
      <c r="B559" s="179">
        <v>517</v>
      </c>
      <c r="C559" s="180">
        <v>34762332</v>
      </c>
      <c r="D559" s="180" t="s">
        <v>2285</v>
      </c>
      <c r="E559" s="180" t="s">
        <v>1955</v>
      </c>
      <c r="F559" s="181">
        <v>43649</v>
      </c>
      <c r="G559" s="181">
        <v>43737</v>
      </c>
      <c r="H559" s="182">
        <v>5062783</v>
      </c>
      <c r="I559" s="183">
        <v>0.61</v>
      </c>
      <c r="J559" s="183">
        <f t="shared" si="10"/>
        <v>3088.3</v>
      </c>
    </row>
    <row r="560" spans="2:10" x14ac:dyDescent="0.25">
      <c r="B560" s="179">
        <v>518</v>
      </c>
      <c r="C560" s="180">
        <v>34766209</v>
      </c>
      <c r="D560" s="180" t="s">
        <v>2286</v>
      </c>
      <c r="E560" s="180" t="s">
        <v>1943</v>
      </c>
      <c r="F560" s="181">
        <v>43654</v>
      </c>
      <c r="G560" s="181">
        <v>43737</v>
      </c>
      <c r="H560" s="182">
        <v>422243</v>
      </c>
      <c r="I560" s="183">
        <v>0.61</v>
      </c>
      <c r="J560" s="183">
        <f t="shared" si="10"/>
        <v>257.57</v>
      </c>
    </row>
    <row r="561" spans="2:10" x14ac:dyDescent="0.25">
      <c r="B561" s="179">
        <v>519</v>
      </c>
      <c r="C561" s="180">
        <v>34766209</v>
      </c>
      <c r="D561" s="180" t="s">
        <v>2286</v>
      </c>
      <c r="E561" s="180" t="s">
        <v>1955</v>
      </c>
      <c r="F561" s="181">
        <v>43654</v>
      </c>
      <c r="G561" s="181">
        <v>43737</v>
      </c>
      <c r="H561" s="182">
        <v>509762</v>
      </c>
      <c r="I561" s="183">
        <v>0.61</v>
      </c>
      <c r="J561" s="183">
        <f t="shared" si="10"/>
        <v>310.95</v>
      </c>
    </row>
    <row r="562" spans="2:10" x14ac:dyDescent="0.25">
      <c r="B562" s="179">
        <v>520</v>
      </c>
      <c r="C562" s="180">
        <v>34767368</v>
      </c>
      <c r="D562" s="180" t="s">
        <v>2287</v>
      </c>
      <c r="E562" s="180" t="s">
        <v>1941</v>
      </c>
      <c r="F562" s="181">
        <v>43668</v>
      </c>
      <c r="G562" s="181">
        <v>43702</v>
      </c>
      <c r="H562" s="182">
        <v>160710</v>
      </c>
      <c r="I562" s="183">
        <v>0.61</v>
      </c>
      <c r="J562" s="183">
        <f t="shared" si="10"/>
        <v>98.03</v>
      </c>
    </row>
    <row r="563" spans="2:10" x14ac:dyDescent="0.25">
      <c r="B563" s="179">
        <v>521</v>
      </c>
      <c r="C563" s="180">
        <v>34777259</v>
      </c>
      <c r="D563" s="180" t="s">
        <v>2288</v>
      </c>
      <c r="E563" s="180" t="s">
        <v>1941</v>
      </c>
      <c r="F563" s="181">
        <v>43655</v>
      </c>
      <c r="G563" s="181">
        <v>43737</v>
      </c>
      <c r="H563" s="182">
        <v>650060</v>
      </c>
      <c r="I563" s="183">
        <v>0.61</v>
      </c>
      <c r="J563" s="183">
        <f t="shared" si="10"/>
        <v>396.54</v>
      </c>
    </row>
    <row r="564" spans="2:10" x14ac:dyDescent="0.25">
      <c r="B564" s="179">
        <v>522</v>
      </c>
      <c r="C564" s="180">
        <v>34777259</v>
      </c>
      <c r="D564" s="180" t="s">
        <v>2288</v>
      </c>
      <c r="E564" s="180" t="s">
        <v>1939</v>
      </c>
      <c r="F564" s="181">
        <v>43655</v>
      </c>
      <c r="G564" s="181">
        <v>43737</v>
      </c>
      <c r="H564" s="182">
        <v>498017</v>
      </c>
      <c r="I564" s="183">
        <v>0.61</v>
      </c>
      <c r="J564" s="183">
        <f t="shared" si="10"/>
        <v>303.79000000000002</v>
      </c>
    </row>
    <row r="565" spans="2:10" x14ac:dyDescent="0.25">
      <c r="B565" s="179">
        <v>523</v>
      </c>
      <c r="C565" s="180">
        <v>34785762</v>
      </c>
      <c r="D565" s="180" t="s">
        <v>2289</v>
      </c>
      <c r="E565" s="180" t="s">
        <v>1941</v>
      </c>
      <c r="F565" s="181">
        <v>43655</v>
      </c>
      <c r="G565" s="181">
        <v>43662</v>
      </c>
      <c r="H565" s="182">
        <v>468274</v>
      </c>
      <c r="I565" s="183">
        <v>0.61</v>
      </c>
      <c r="J565" s="183">
        <f t="shared" si="10"/>
        <v>285.64999999999998</v>
      </c>
    </row>
    <row r="566" spans="2:10" x14ac:dyDescent="0.25">
      <c r="B566" s="179">
        <v>524</v>
      </c>
      <c r="C566" s="180">
        <v>34805601</v>
      </c>
      <c r="D566" s="180" t="s">
        <v>2290</v>
      </c>
      <c r="E566" s="180" t="s">
        <v>1941</v>
      </c>
      <c r="F566" s="181">
        <v>43654</v>
      </c>
      <c r="G566" s="181">
        <v>43737</v>
      </c>
      <c r="H566" s="182">
        <v>969692</v>
      </c>
      <c r="I566" s="183">
        <v>0.61</v>
      </c>
      <c r="J566" s="183">
        <f t="shared" si="10"/>
        <v>591.51</v>
      </c>
    </row>
    <row r="567" spans="2:10" x14ac:dyDescent="0.25">
      <c r="B567" s="179">
        <v>525</v>
      </c>
      <c r="C567" s="180">
        <v>34805601</v>
      </c>
      <c r="D567" s="180" t="s">
        <v>2290</v>
      </c>
      <c r="E567" s="180" t="s">
        <v>1945</v>
      </c>
      <c r="F567" s="181">
        <v>43654</v>
      </c>
      <c r="G567" s="181">
        <v>43737</v>
      </c>
      <c r="H567" s="182">
        <v>1093</v>
      </c>
      <c r="I567" s="183">
        <v>0.61</v>
      </c>
      <c r="J567" s="183">
        <f t="shared" si="10"/>
        <v>0.67</v>
      </c>
    </row>
    <row r="568" spans="2:10" x14ac:dyDescent="0.25">
      <c r="B568" s="179">
        <v>526</v>
      </c>
      <c r="C568" s="180">
        <v>34805601</v>
      </c>
      <c r="D568" s="180" t="s">
        <v>2290</v>
      </c>
      <c r="E568" s="180" t="s">
        <v>1947</v>
      </c>
      <c r="F568" s="181">
        <v>43654</v>
      </c>
      <c r="G568" s="181">
        <v>43737</v>
      </c>
      <c r="H568" s="182">
        <v>5215794</v>
      </c>
      <c r="I568" s="183">
        <v>0.61</v>
      </c>
      <c r="J568" s="183">
        <f t="shared" si="10"/>
        <v>3181.63</v>
      </c>
    </row>
    <row r="569" spans="2:10" x14ac:dyDescent="0.25">
      <c r="B569" s="179">
        <v>527</v>
      </c>
      <c r="C569" s="180">
        <v>34805601</v>
      </c>
      <c r="D569" s="180" t="s">
        <v>2290</v>
      </c>
      <c r="E569" s="180" t="s">
        <v>1949</v>
      </c>
      <c r="F569" s="181">
        <v>43654</v>
      </c>
      <c r="G569" s="181">
        <v>43737</v>
      </c>
      <c r="H569" s="182">
        <v>22043</v>
      </c>
      <c r="I569" s="183">
        <v>0.61</v>
      </c>
      <c r="J569" s="183">
        <f t="shared" si="10"/>
        <v>13.45</v>
      </c>
    </row>
    <row r="570" spans="2:10" x14ac:dyDescent="0.25">
      <c r="B570" s="179">
        <v>528</v>
      </c>
      <c r="C570" s="180">
        <v>34805601</v>
      </c>
      <c r="D570" s="180" t="s">
        <v>2290</v>
      </c>
      <c r="E570" s="180" t="s">
        <v>1951</v>
      </c>
      <c r="F570" s="181">
        <v>43654</v>
      </c>
      <c r="G570" s="181">
        <v>43737</v>
      </c>
      <c r="H570" s="182">
        <v>289457</v>
      </c>
      <c r="I570" s="183">
        <v>0.61</v>
      </c>
      <c r="J570" s="183">
        <f t="shared" si="10"/>
        <v>176.57</v>
      </c>
    </row>
    <row r="571" spans="2:10" x14ac:dyDescent="0.25">
      <c r="B571" s="179">
        <v>529</v>
      </c>
      <c r="C571" s="180">
        <v>34805601</v>
      </c>
      <c r="D571" s="180" t="s">
        <v>2290</v>
      </c>
      <c r="E571" s="180" t="s">
        <v>1953</v>
      </c>
      <c r="F571" s="181">
        <v>43654</v>
      </c>
      <c r="G571" s="181">
        <v>43737</v>
      </c>
      <c r="H571" s="182">
        <v>136418</v>
      </c>
      <c r="I571" s="183">
        <v>0.61</v>
      </c>
      <c r="J571" s="183">
        <f t="shared" si="10"/>
        <v>83.21</v>
      </c>
    </row>
    <row r="572" spans="2:10" x14ac:dyDescent="0.25">
      <c r="B572" s="179">
        <v>530</v>
      </c>
      <c r="C572" s="180">
        <v>34805601</v>
      </c>
      <c r="D572" s="180" t="s">
        <v>2290</v>
      </c>
      <c r="E572" s="180" t="s">
        <v>1943</v>
      </c>
      <c r="F572" s="181">
        <v>43654</v>
      </c>
      <c r="G572" s="181">
        <v>43737</v>
      </c>
      <c r="H572" s="182">
        <v>2050339</v>
      </c>
      <c r="I572" s="183">
        <v>0.61</v>
      </c>
      <c r="J572" s="183">
        <f t="shared" si="10"/>
        <v>1250.71</v>
      </c>
    </row>
    <row r="573" spans="2:10" x14ac:dyDescent="0.25">
      <c r="B573" s="179">
        <v>531</v>
      </c>
      <c r="C573" s="180">
        <v>34805601</v>
      </c>
      <c r="D573" s="180" t="s">
        <v>2290</v>
      </c>
      <c r="E573" s="180" t="s">
        <v>1955</v>
      </c>
      <c r="F573" s="181">
        <v>43654</v>
      </c>
      <c r="G573" s="181">
        <v>43737</v>
      </c>
      <c r="H573" s="182">
        <v>2239442</v>
      </c>
      <c r="I573" s="183">
        <v>0.61</v>
      </c>
      <c r="J573" s="183">
        <f t="shared" si="10"/>
        <v>1366.06</v>
      </c>
    </row>
    <row r="574" spans="2:10" x14ac:dyDescent="0.25">
      <c r="B574" s="179">
        <v>532</v>
      </c>
      <c r="C574" s="180">
        <v>34805601</v>
      </c>
      <c r="D574" s="180" t="s">
        <v>2290</v>
      </c>
      <c r="E574" s="180" t="s">
        <v>1939</v>
      </c>
      <c r="F574" s="181">
        <v>43654</v>
      </c>
      <c r="G574" s="181">
        <v>43737</v>
      </c>
      <c r="H574" s="182">
        <v>286352</v>
      </c>
      <c r="I574" s="183">
        <v>0.61</v>
      </c>
      <c r="J574" s="183">
        <f t="shared" si="10"/>
        <v>174.67</v>
      </c>
    </row>
    <row r="575" spans="2:10" x14ac:dyDescent="0.25">
      <c r="B575" s="179">
        <v>533</v>
      </c>
      <c r="C575" s="180">
        <v>34814722</v>
      </c>
      <c r="D575" s="180" t="s">
        <v>2291</v>
      </c>
      <c r="E575" s="180" t="s">
        <v>1955</v>
      </c>
      <c r="F575" s="181">
        <v>43657</v>
      </c>
      <c r="G575" s="181">
        <v>43702</v>
      </c>
      <c r="H575" s="182">
        <v>383880</v>
      </c>
      <c r="I575" s="183">
        <v>0.61</v>
      </c>
      <c r="J575" s="183">
        <f t="shared" si="10"/>
        <v>234.17</v>
      </c>
    </row>
    <row r="576" spans="2:10" x14ac:dyDescent="0.25">
      <c r="B576" s="179">
        <v>534</v>
      </c>
      <c r="C576" s="180">
        <v>34814752</v>
      </c>
      <c r="D576" s="180" t="s">
        <v>2292</v>
      </c>
      <c r="E576" s="180" t="s">
        <v>1943</v>
      </c>
      <c r="F576" s="181">
        <v>43654</v>
      </c>
      <c r="G576" s="181">
        <v>43737</v>
      </c>
      <c r="H576" s="182">
        <v>891741</v>
      </c>
      <c r="I576" s="183">
        <v>0.61</v>
      </c>
      <c r="J576" s="183">
        <f t="shared" si="10"/>
        <v>543.96</v>
      </c>
    </row>
    <row r="577" spans="2:10" x14ac:dyDescent="0.25">
      <c r="B577" s="179">
        <v>535</v>
      </c>
      <c r="C577" s="180">
        <v>34821858</v>
      </c>
      <c r="D577" s="180" t="s">
        <v>2293</v>
      </c>
      <c r="E577" s="180" t="s">
        <v>1945</v>
      </c>
      <c r="F577" s="181">
        <v>43661</v>
      </c>
      <c r="G577" s="181">
        <v>43688</v>
      </c>
      <c r="H577" s="182">
        <v>8</v>
      </c>
      <c r="I577" s="183">
        <v>0.61</v>
      </c>
      <c r="J577" s="183">
        <f t="shared" si="10"/>
        <v>0</v>
      </c>
    </row>
    <row r="578" spans="2:10" x14ac:dyDescent="0.25">
      <c r="B578" s="179">
        <v>536</v>
      </c>
      <c r="C578" s="180">
        <v>34821858</v>
      </c>
      <c r="D578" s="180" t="s">
        <v>2293</v>
      </c>
      <c r="E578" s="180" t="s">
        <v>1947</v>
      </c>
      <c r="F578" s="181">
        <v>43661</v>
      </c>
      <c r="G578" s="181">
        <v>43688</v>
      </c>
      <c r="H578" s="182">
        <v>85123</v>
      </c>
      <c r="I578" s="183">
        <v>0.61</v>
      </c>
      <c r="J578" s="183">
        <f t="shared" si="10"/>
        <v>51.93</v>
      </c>
    </row>
    <row r="579" spans="2:10" x14ac:dyDescent="0.25">
      <c r="B579" s="179">
        <v>537</v>
      </c>
      <c r="C579" s="180">
        <v>34821858</v>
      </c>
      <c r="D579" s="180" t="s">
        <v>2293</v>
      </c>
      <c r="E579" s="180" t="s">
        <v>1949</v>
      </c>
      <c r="F579" s="181">
        <v>43661</v>
      </c>
      <c r="G579" s="181">
        <v>43688</v>
      </c>
      <c r="H579" s="182">
        <v>311</v>
      </c>
      <c r="I579" s="183">
        <v>0.61</v>
      </c>
      <c r="J579" s="183">
        <f t="shared" si="10"/>
        <v>0.19</v>
      </c>
    </row>
    <row r="580" spans="2:10" x14ac:dyDescent="0.25">
      <c r="B580" s="179">
        <v>538</v>
      </c>
      <c r="C580" s="180">
        <v>34832183</v>
      </c>
      <c r="D580" s="180" t="s">
        <v>2294</v>
      </c>
      <c r="E580" s="180" t="s">
        <v>1941</v>
      </c>
      <c r="F580" s="181">
        <v>43661</v>
      </c>
      <c r="G580" s="181">
        <v>43730</v>
      </c>
      <c r="H580" s="182">
        <v>288170</v>
      </c>
      <c r="I580" s="183">
        <v>0.61</v>
      </c>
      <c r="J580" s="183">
        <f t="shared" si="10"/>
        <v>175.78</v>
      </c>
    </row>
    <row r="581" spans="2:10" x14ac:dyDescent="0.25">
      <c r="B581" s="179">
        <v>539</v>
      </c>
      <c r="C581" s="180">
        <v>34844277</v>
      </c>
      <c r="D581" s="180" t="s">
        <v>2295</v>
      </c>
      <c r="E581" s="180" t="s">
        <v>1941</v>
      </c>
      <c r="F581" s="181">
        <v>43658</v>
      </c>
      <c r="G581" s="181">
        <v>43660</v>
      </c>
      <c r="H581" s="182">
        <v>326286</v>
      </c>
      <c r="I581" s="183">
        <v>0.61</v>
      </c>
      <c r="J581" s="183">
        <f t="shared" si="10"/>
        <v>199.03</v>
      </c>
    </row>
    <row r="582" spans="2:10" x14ac:dyDescent="0.25">
      <c r="B582" s="179">
        <v>540</v>
      </c>
      <c r="C582" s="180">
        <v>34850940</v>
      </c>
      <c r="D582" s="180" t="s">
        <v>2296</v>
      </c>
      <c r="E582" s="180" t="s">
        <v>1945</v>
      </c>
      <c r="F582" s="181">
        <v>43661</v>
      </c>
      <c r="G582" s="181">
        <v>43695</v>
      </c>
      <c r="H582" s="182">
        <v>545</v>
      </c>
      <c r="I582" s="183">
        <v>0.61</v>
      </c>
      <c r="J582" s="183">
        <f t="shared" si="10"/>
        <v>0.33</v>
      </c>
    </row>
    <row r="583" spans="2:10" x14ac:dyDescent="0.25">
      <c r="B583" s="179">
        <v>541</v>
      </c>
      <c r="C583" s="180">
        <v>34850940</v>
      </c>
      <c r="D583" s="180" t="s">
        <v>2296</v>
      </c>
      <c r="E583" s="180" t="s">
        <v>1947</v>
      </c>
      <c r="F583" s="181">
        <v>43661</v>
      </c>
      <c r="G583" s="181">
        <v>43695</v>
      </c>
      <c r="H583" s="182">
        <v>1883047</v>
      </c>
      <c r="I583" s="183">
        <v>0.61</v>
      </c>
      <c r="J583" s="183">
        <f t="shared" si="10"/>
        <v>1148.6600000000001</v>
      </c>
    </row>
    <row r="584" spans="2:10" x14ac:dyDescent="0.25">
      <c r="B584" s="179">
        <v>542</v>
      </c>
      <c r="C584" s="180">
        <v>34850940</v>
      </c>
      <c r="D584" s="180" t="s">
        <v>2296</v>
      </c>
      <c r="E584" s="180" t="s">
        <v>1949</v>
      </c>
      <c r="F584" s="181">
        <v>43661</v>
      </c>
      <c r="G584" s="181">
        <v>43695</v>
      </c>
      <c r="H584" s="182">
        <v>6223</v>
      </c>
      <c r="I584" s="183">
        <v>0.61</v>
      </c>
      <c r="J584" s="183">
        <f t="shared" si="10"/>
        <v>3.8</v>
      </c>
    </row>
    <row r="585" spans="2:10" x14ac:dyDescent="0.25">
      <c r="B585" s="179">
        <v>543</v>
      </c>
      <c r="C585" s="180">
        <v>34852527</v>
      </c>
      <c r="D585" s="180" t="s">
        <v>2297</v>
      </c>
      <c r="E585" s="180" t="s">
        <v>1941</v>
      </c>
      <c r="F585" s="181">
        <v>43662</v>
      </c>
      <c r="G585" s="181">
        <v>43681</v>
      </c>
      <c r="H585" s="182">
        <v>608369</v>
      </c>
      <c r="I585" s="183">
        <v>0.61</v>
      </c>
      <c r="J585" s="183">
        <f t="shared" si="10"/>
        <v>371.11</v>
      </c>
    </row>
    <row r="586" spans="2:10" x14ac:dyDescent="0.25">
      <c r="B586" s="179">
        <v>544</v>
      </c>
      <c r="C586" s="180">
        <v>34852527</v>
      </c>
      <c r="D586" s="180" t="s">
        <v>2297</v>
      </c>
      <c r="E586" s="180" t="s">
        <v>1943</v>
      </c>
      <c r="F586" s="181">
        <v>43662</v>
      </c>
      <c r="G586" s="181">
        <v>43681</v>
      </c>
      <c r="H586" s="182">
        <v>1395589</v>
      </c>
      <c r="I586" s="183">
        <v>0.61</v>
      </c>
      <c r="J586" s="183">
        <f t="shared" si="10"/>
        <v>851.31</v>
      </c>
    </row>
    <row r="587" spans="2:10" x14ac:dyDescent="0.25">
      <c r="B587" s="179">
        <v>545</v>
      </c>
      <c r="C587" s="180">
        <v>34852527</v>
      </c>
      <c r="D587" s="180" t="s">
        <v>2297</v>
      </c>
      <c r="E587" s="180" t="s">
        <v>1955</v>
      </c>
      <c r="F587" s="181">
        <v>43662</v>
      </c>
      <c r="G587" s="181">
        <v>43681</v>
      </c>
      <c r="H587" s="182">
        <v>2228973</v>
      </c>
      <c r="I587" s="183">
        <v>0.61</v>
      </c>
      <c r="J587" s="183">
        <f t="shared" si="10"/>
        <v>1359.67</v>
      </c>
    </row>
    <row r="588" spans="2:10" x14ac:dyDescent="0.25">
      <c r="B588" s="179">
        <v>546</v>
      </c>
      <c r="C588" s="180">
        <v>34852527</v>
      </c>
      <c r="D588" s="180" t="s">
        <v>2297</v>
      </c>
      <c r="E588" s="180" t="s">
        <v>1939</v>
      </c>
      <c r="F588" s="181">
        <v>43662</v>
      </c>
      <c r="G588" s="181">
        <v>43681</v>
      </c>
      <c r="H588" s="182">
        <v>286192</v>
      </c>
      <c r="I588" s="183">
        <v>0.61</v>
      </c>
      <c r="J588" s="183">
        <f t="shared" si="10"/>
        <v>174.58</v>
      </c>
    </row>
    <row r="589" spans="2:10" x14ac:dyDescent="0.25">
      <c r="B589" s="179">
        <v>547</v>
      </c>
      <c r="C589" s="180">
        <v>34854280</v>
      </c>
      <c r="D589" s="180" t="s">
        <v>2298</v>
      </c>
      <c r="E589" s="180" t="s">
        <v>1955</v>
      </c>
      <c r="F589" s="181">
        <v>43661</v>
      </c>
      <c r="G589" s="181">
        <v>43737</v>
      </c>
      <c r="H589" s="182">
        <v>626872</v>
      </c>
      <c r="I589" s="183">
        <v>0.61</v>
      </c>
      <c r="J589" s="183">
        <f t="shared" si="10"/>
        <v>382.39</v>
      </c>
    </row>
    <row r="590" spans="2:10" x14ac:dyDescent="0.25">
      <c r="B590" s="179">
        <v>548</v>
      </c>
      <c r="C590" s="180">
        <v>34854311</v>
      </c>
      <c r="D590" s="180" t="s">
        <v>2299</v>
      </c>
      <c r="E590" s="180" t="s">
        <v>1943</v>
      </c>
      <c r="F590" s="181">
        <v>43661</v>
      </c>
      <c r="G590" s="181">
        <v>43737</v>
      </c>
      <c r="H590" s="182">
        <v>400598</v>
      </c>
      <c r="I590" s="183">
        <v>0.61</v>
      </c>
      <c r="J590" s="183">
        <f t="shared" si="10"/>
        <v>244.36</v>
      </c>
    </row>
    <row r="591" spans="2:10" x14ac:dyDescent="0.25">
      <c r="B591" s="179">
        <v>549</v>
      </c>
      <c r="C591" s="180">
        <v>34854885</v>
      </c>
      <c r="D591" s="180" t="s">
        <v>2300</v>
      </c>
      <c r="E591" s="180" t="s">
        <v>1941</v>
      </c>
      <c r="F591" s="181">
        <v>43657</v>
      </c>
      <c r="G591" s="181">
        <v>43737</v>
      </c>
      <c r="H591" s="182">
        <v>556946</v>
      </c>
      <c r="I591" s="183">
        <v>0.61</v>
      </c>
      <c r="J591" s="183">
        <f t="shared" si="10"/>
        <v>339.74</v>
      </c>
    </row>
    <row r="592" spans="2:10" x14ac:dyDescent="0.25">
      <c r="B592" s="179">
        <v>550</v>
      </c>
      <c r="C592" s="180">
        <v>34854885</v>
      </c>
      <c r="D592" s="180" t="s">
        <v>2300</v>
      </c>
      <c r="E592" s="180" t="s">
        <v>1943</v>
      </c>
      <c r="F592" s="181">
        <v>43657</v>
      </c>
      <c r="G592" s="181">
        <v>43737</v>
      </c>
      <c r="H592" s="182">
        <v>868918</v>
      </c>
      <c r="I592" s="183">
        <v>0.61</v>
      </c>
      <c r="J592" s="183">
        <f t="shared" si="10"/>
        <v>530.04</v>
      </c>
    </row>
    <row r="593" spans="2:10" x14ac:dyDescent="0.25">
      <c r="B593" s="179">
        <v>551</v>
      </c>
      <c r="C593" s="180">
        <v>34854885</v>
      </c>
      <c r="D593" s="180" t="s">
        <v>2300</v>
      </c>
      <c r="E593" s="180" t="s">
        <v>1955</v>
      </c>
      <c r="F593" s="181">
        <v>43657</v>
      </c>
      <c r="G593" s="181">
        <v>43737</v>
      </c>
      <c r="H593" s="182">
        <v>1125437</v>
      </c>
      <c r="I593" s="183">
        <v>0.61</v>
      </c>
      <c r="J593" s="183">
        <f t="shared" si="10"/>
        <v>686.52</v>
      </c>
    </row>
    <row r="594" spans="2:10" x14ac:dyDescent="0.25">
      <c r="B594" s="179">
        <v>552</v>
      </c>
      <c r="C594" s="180">
        <v>34854885</v>
      </c>
      <c r="D594" s="180" t="s">
        <v>2300</v>
      </c>
      <c r="E594" s="180" t="s">
        <v>1939</v>
      </c>
      <c r="F594" s="181">
        <v>43657</v>
      </c>
      <c r="G594" s="181">
        <v>43737</v>
      </c>
      <c r="H594" s="182">
        <v>144250</v>
      </c>
      <c r="I594" s="183">
        <v>0.61</v>
      </c>
      <c r="J594" s="183">
        <f t="shared" si="10"/>
        <v>87.99</v>
      </c>
    </row>
    <row r="595" spans="2:10" x14ac:dyDescent="0.25">
      <c r="B595" s="179">
        <v>553</v>
      </c>
      <c r="C595" s="180">
        <v>34854941</v>
      </c>
      <c r="D595" s="180" t="s">
        <v>2301</v>
      </c>
      <c r="E595" s="180" t="s">
        <v>1955</v>
      </c>
      <c r="F595" s="181">
        <v>43661</v>
      </c>
      <c r="G595" s="181">
        <v>43674</v>
      </c>
      <c r="H595" s="182">
        <v>899610</v>
      </c>
      <c r="I595" s="183">
        <v>0.61</v>
      </c>
      <c r="J595" s="183">
        <f t="shared" si="10"/>
        <v>548.76</v>
      </c>
    </row>
    <row r="596" spans="2:10" x14ac:dyDescent="0.25">
      <c r="B596" s="179">
        <v>554</v>
      </c>
      <c r="C596" s="180">
        <v>34854941</v>
      </c>
      <c r="D596" s="180" t="s">
        <v>2301</v>
      </c>
      <c r="E596" s="180" t="s">
        <v>1939</v>
      </c>
      <c r="F596" s="181">
        <v>43661</v>
      </c>
      <c r="G596" s="181">
        <v>43674</v>
      </c>
      <c r="H596" s="182">
        <v>350700</v>
      </c>
      <c r="I596" s="183">
        <v>0.61</v>
      </c>
      <c r="J596" s="183">
        <f t="shared" si="10"/>
        <v>213.93</v>
      </c>
    </row>
    <row r="597" spans="2:10" x14ac:dyDescent="0.25">
      <c r="B597" s="179">
        <v>555</v>
      </c>
      <c r="C597" s="180">
        <v>34856409</v>
      </c>
      <c r="D597" s="180" t="s">
        <v>2302</v>
      </c>
      <c r="E597" s="180" t="s">
        <v>1945</v>
      </c>
      <c r="F597" s="181">
        <v>43662</v>
      </c>
      <c r="G597" s="181">
        <v>43696</v>
      </c>
      <c r="H597" s="182">
        <v>271</v>
      </c>
      <c r="I597" s="183">
        <v>0.61</v>
      </c>
      <c r="J597" s="183">
        <f t="shared" si="10"/>
        <v>0.17</v>
      </c>
    </row>
    <row r="598" spans="2:10" x14ac:dyDescent="0.25">
      <c r="B598" s="179">
        <v>556</v>
      </c>
      <c r="C598" s="180">
        <v>34856409</v>
      </c>
      <c r="D598" s="180" t="s">
        <v>2302</v>
      </c>
      <c r="E598" s="180" t="s">
        <v>1947</v>
      </c>
      <c r="F598" s="181">
        <v>43662</v>
      </c>
      <c r="G598" s="181">
        <v>43696</v>
      </c>
      <c r="H598" s="182">
        <v>1262088</v>
      </c>
      <c r="I598" s="183">
        <v>0.61</v>
      </c>
      <c r="J598" s="183">
        <f t="shared" si="10"/>
        <v>769.87</v>
      </c>
    </row>
    <row r="599" spans="2:10" x14ac:dyDescent="0.25">
      <c r="B599" s="179">
        <v>557</v>
      </c>
      <c r="C599" s="180">
        <v>34856409</v>
      </c>
      <c r="D599" s="180" t="s">
        <v>2302</v>
      </c>
      <c r="E599" s="180" t="s">
        <v>1949</v>
      </c>
      <c r="F599" s="181">
        <v>43662</v>
      </c>
      <c r="G599" s="181">
        <v>43696</v>
      </c>
      <c r="H599" s="182">
        <v>3350</v>
      </c>
      <c r="I599" s="183">
        <v>0.61</v>
      </c>
      <c r="J599" s="183">
        <f t="shared" si="10"/>
        <v>2.04</v>
      </c>
    </row>
    <row r="600" spans="2:10" x14ac:dyDescent="0.25">
      <c r="B600" s="179">
        <v>558</v>
      </c>
      <c r="C600" s="180">
        <v>34858194</v>
      </c>
      <c r="D600" s="180" t="s">
        <v>2303</v>
      </c>
      <c r="E600" s="180" t="s">
        <v>1943</v>
      </c>
      <c r="F600" s="181">
        <v>43661</v>
      </c>
      <c r="G600" s="181">
        <v>43737</v>
      </c>
      <c r="H600" s="182">
        <v>82495</v>
      </c>
      <c r="I600" s="183">
        <v>0.61</v>
      </c>
      <c r="J600" s="183">
        <f t="shared" si="10"/>
        <v>50.32</v>
      </c>
    </row>
    <row r="601" spans="2:10" x14ac:dyDescent="0.25">
      <c r="B601" s="179">
        <v>559</v>
      </c>
      <c r="C601" s="180">
        <v>34859572</v>
      </c>
      <c r="D601" s="180" t="s">
        <v>2304</v>
      </c>
      <c r="E601" s="180" t="s">
        <v>1951</v>
      </c>
      <c r="F601" s="181">
        <v>43658</v>
      </c>
      <c r="G601" s="181">
        <v>43688</v>
      </c>
      <c r="H601" s="182">
        <v>55763</v>
      </c>
      <c r="I601" s="183">
        <v>0.61</v>
      </c>
      <c r="J601" s="183">
        <f t="shared" si="10"/>
        <v>34.020000000000003</v>
      </c>
    </row>
    <row r="602" spans="2:10" x14ac:dyDescent="0.25">
      <c r="B602" s="179">
        <v>560</v>
      </c>
      <c r="C602" s="180">
        <v>34859572</v>
      </c>
      <c r="D602" s="180" t="s">
        <v>2304</v>
      </c>
      <c r="E602" s="180" t="s">
        <v>1953</v>
      </c>
      <c r="F602" s="181">
        <v>43658</v>
      </c>
      <c r="G602" s="181">
        <v>43688</v>
      </c>
      <c r="H602" s="182">
        <v>49256</v>
      </c>
      <c r="I602" s="183">
        <v>0.61</v>
      </c>
      <c r="J602" s="183">
        <f t="shared" si="10"/>
        <v>30.05</v>
      </c>
    </row>
    <row r="603" spans="2:10" x14ac:dyDescent="0.25">
      <c r="B603" s="179">
        <v>561</v>
      </c>
      <c r="C603" s="180">
        <v>34859784</v>
      </c>
      <c r="D603" s="180" t="s">
        <v>2305</v>
      </c>
      <c r="E603" s="180" t="s">
        <v>1943</v>
      </c>
      <c r="F603" s="181">
        <v>43661</v>
      </c>
      <c r="G603" s="181">
        <v>43738</v>
      </c>
      <c r="H603" s="182">
        <v>298230</v>
      </c>
      <c r="I603" s="183">
        <v>0.61</v>
      </c>
      <c r="J603" s="183">
        <f t="shared" si="10"/>
        <v>181.92</v>
      </c>
    </row>
    <row r="604" spans="2:10" x14ac:dyDescent="0.25">
      <c r="B604" s="179">
        <v>562</v>
      </c>
      <c r="C604" s="180">
        <v>34859784</v>
      </c>
      <c r="D604" s="180" t="s">
        <v>2305</v>
      </c>
      <c r="E604" s="180" t="s">
        <v>1955</v>
      </c>
      <c r="F604" s="181">
        <v>43661</v>
      </c>
      <c r="G604" s="181">
        <v>43738</v>
      </c>
      <c r="H604" s="182">
        <v>322078</v>
      </c>
      <c r="I604" s="183">
        <v>0.61</v>
      </c>
      <c r="J604" s="183">
        <f t="shared" si="10"/>
        <v>196.47</v>
      </c>
    </row>
    <row r="605" spans="2:10" x14ac:dyDescent="0.25">
      <c r="B605" s="179">
        <v>563</v>
      </c>
      <c r="C605" s="180">
        <v>34873645</v>
      </c>
      <c r="D605" s="180" t="s">
        <v>2306</v>
      </c>
      <c r="E605" s="180" t="s">
        <v>1945</v>
      </c>
      <c r="F605" s="181">
        <v>43661</v>
      </c>
      <c r="G605" s="181">
        <v>43681</v>
      </c>
      <c r="H605" s="182">
        <v>618</v>
      </c>
      <c r="I605" s="183">
        <v>0.61</v>
      </c>
      <c r="J605" s="183">
        <f t="shared" si="10"/>
        <v>0.38</v>
      </c>
    </row>
    <row r="606" spans="2:10" x14ac:dyDescent="0.25">
      <c r="B606" s="179">
        <v>564</v>
      </c>
      <c r="C606" s="180">
        <v>34873645</v>
      </c>
      <c r="D606" s="180" t="s">
        <v>2306</v>
      </c>
      <c r="E606" s="180" t="s">
        <v>1947</v>
      </c>
      <c r="F606" s="181">
        <v>43661</v>
      </c>
      <c r="G606" s="181">
        <v>43737</v>
      </c>
      <c r="H606" s="182">
        <v>3008666</v>
      </c>
      <c r="I606" s="183">
        <v>0.61</v>
      </c>
      <c r="J606" s="183">
        <f t="shared" si="10"/>
        <v>1835.29</v>
      </c>
    </row>
    <row r="607" spans="2:10" x14ac:dyDescent="0.25">
      <c r="B607" s="179">
        <v>565</v>
      </c>
      <c r="C607" s="180">
        <v>34873645</v>
      </c>
      <c r="D607" s="180" t="s">
        <v>2306</v>
      </c>
      <c r="E607" s="180" t="s">
        <v>1949</v>
      </c>
      <c r="F607" s="181">
        <v>43661</v>
      </c>
      <c r="G607" s="181">
        <v>43737</v>
      </c>
      <c r="H607" s="182">
        <v>15645</v>
      </c>
      <c r="I607" s="183">
        <v>0.61</v>
      </c>
      <c r="J607" s="183">
        <f t="shared" si="10"/>
        <v>9.5399999999999991</v>
      </c>
    </row>
    <row r="608" spans="2:10" x14ac:dyDescent="0.25">
      <c r="B608" s="179">
        <v>566</v>
      </c>
      <c r="C608" s="180">
        <v>34876908</v>
      </c>
      <c r="D608" s="180" t="s">
        <v>2307</v>
      </c>
      <c r="E608" s="180" t="s">
        <v>1955</v>
      </c>
      <c r="F608" s="181">
        <v>43661</v>
      </c>
      <c r="G608" s="181">
        <v>43723</v>
      </c>
      <c r="H608" s="182">
        <v>2983207</v>
      </c>
      <c r="I608" s="183">
        <v>0.61</v>
      </c>
      <c r="J608" s="183">
        <f t="shared" si="10"/>
        <v>1819.76</v>
      </c>
    </row>
    <row r="609" spans="2:10" x14ac:dyDescent="0.25">
      <c r="B609" s="179">
        <v>567</v>
      </c>
      <c r="C609" s="180">
        <v>34876916</v>
      </c>
      <c r="D609" s="180" t="s">
        <v>2308</v>
      </c>
      <c r="E609" s="180" t="s">
        <v>1943</v>
      </c>
      <c r="F609" s="181">
        <v>43661</v>
      </c>
      <c r="G609" s="181">
        <v>43716</v>
      </c>
      <c r="H609" s="182">
        <v>3263567</v>
      </c>
      <c r="I609" s="183">
        <v>0.61</v>
      </c>
      <c r="J609" s="183">
        <f t="shared" si="10"/>
        <v>1990.78</v>
      </c>
    </row>
    <row r="610" spans="2:10" x14ac:dyDescent="0.25">
      <c r="B610" s="179">
        <v>568</v>
      </c>
      <c r="C610" s="180">
        <v>34877140</v>
      </c>
      <c r="D610" s="180" t="s">
        <v>2309</v>
      </c>
      <c r="E610" s="180" t="s">
        <v>1945</v>
      </c>
      <c r="F610" s="181">
        <v>43661</v>
      </c>
      <c r="G610" s="181">
        <v>43677</v>
      </c>
      <c r="H610" s="182">
        <v>505</v>
      </c>
      <c r="I610" s="183">
        <v>0.61</v>
      </c>
      <c r="J610" s="183">
        <f t="shared" si="10"/>
        <v>0.31</v>
      </c>
    </row>
    <row r="611" spans="2:10" x14ac:dyDescent="0.25">
      <c r="B611" s="179">
        <v>569</v>
      </c>
      <c r="C611" s="180">
        <v>34877140</v>
      </c>
      <c r="D611" s="180" t="s">
        <v>2309</v>
      </c>
      <c r="E611" s="180" t="s">
        <v>1947</v>
      </c>
      <c r="F611" s="181">
        <v>43661</v>
      </c>
      <c r="G611" s="181">
        <v>43677</v>
      </c>
      <c r="H611" s="182">
        <v>1365795</v>
      </c>
      <c r="I611" s="183">
        <v>0.61</v>
      </c>
      <c r="J611" s="183">
        <f t="shared" si="10"/>
        <v>833.13</v>
      </c>
    </row>
    <row r="612" spans="2:10" x14ac:dyDescent="0.25">
      <c r="B612" s="179">
        <v>570</v>
      </c>
      <c r="C612" s="180">
        <v>34877140</v>
      </c>
      <c r="D612" s="180" t="s">
        <v>2309</v>
      </c>
      <c r="E612" s="180" t="s">
        <v>1949</v>
      </c>
      <c r="F612" s="181">
        <v>43661</v>
      </c>
      <c r="G612" s="181">
        <v>43677</v>
      </c>
      <c r="H612" s="182">
        <v>8647</v>
      </c>
      <c r="I612" s="183">
        <v>0.61</v>
      </c>
      <c r="J612" s="183">
        <f t="shared" si="10"/>
        <v>5.27</v>
      </c>
    </row>
    <row r="613" spans="2:10" x14ac:dyDescent="0.25">
      <c r="B613" s="179">
        <v>571</v>
      </c>
      <c r="C613" s="180">
        <v>34877140</v>
      </c>
      <c r="D613" s="180" t="s">
        <v>2309</v>
      </c>
      <c r="E613" s="180" t="s">
        <v>1955</v>
      </c>
      <c r="F613" s="181">
        <v>43661</v>
      </c>
      <c r="G613" s="181">
        <v>43677</v>
      </c>
      <c r="H613" s="182">
        <v>1531943</v>
      </c>
      <c r="I613" s="183">
        <v>0.61</v>
      </c>
      <c r="J613" s="183">
        <f t="shared" si="10"/>
        <v>934.49</v>
      </c>
    </row>
    <row r="614" spans="2:10" x14ac:dyDescent="0.25">
      <c r="B614" s="179">
        <v>572</v>
      </c>
      <c r="C614" s="180">
        <v>34877140</v>
      </c>
      <c r="D614" s="180" t="s">
        <v>2309</v>
      </c>
      <c r="E614" s="180" t="s">
        <v>1939</v>
      </c>
      <c r="F614" s="181">
        <v>43661</v>
      </c>
      <c r="G614" s="181">
        <v>43677</v>
      </c>
      <c r="H614" s="182">
        <v>557719</v>
      </c>
      <c r="I614" s="183">
        <v>0.61</v>
      </c>
      <c r="J614" s="183">
        <f t="shared" si="10"/>
        <v>340.21</v>
      </c>
    </row>
    <row r="615" spans="2:10" x14ac:dyDescent="0.25">
      <c r="B615" s="179">
        <v>573</v>
      </c>
      <c r="C615" s="180">
        <v>34916257</v>
      </c>
      <c r="D615" s="180" t="s">
        <v>2310</v>
      </c>
      <c r="E615" s="180" t="s">
        <v>1941</v>
      </c>
      <c r="F615" s="181">
        <v>43663</v>
      </c>
      <c r="G615" s="181">
        <v>43673</v>
      </c>
      <c r="H615" s="182">
        <v>257443</v>
      </c>
      <c r="I615" s="183">
        <v>0.61</v>
      </c>
      <c r="J615" s="183">
        <f t="shared" si="10"/>
        <v>157.04</v>
      </c>
    </row>
    <row r="616" spans="2:10" x14ac:dyDescent="0.25">
      <c r="B616" s="179">
        <v>574</v>
      </c>
      <c r="C616" s="180">
        <v>34916257</v>
      </c>
      <c r="D616" s="180" t="s">
        <v>2310</v>
      </c>
      <c r="E616" s="180" t="s">
        <v>1943</v>
      </c>
      <c r="F616" s="181">
        <v>43663</v>
      </c>
      <c r="G616" s="181">
        <v>43673</v>
      </c>
      <c r="H616" s="182">
        <v>246392</v>
      </c>
      <c r="I616" s="183">
        <v>0.61</v>
      </c>
      <c r="J616" s="183">
        <f t="shared" si="10"/>
        <v>150.30000000000001</v>
      </c>
    </row>
    <row r="617" spans="2:10" x14ac:dyDescent="0.25">
      <c r="B617" s="179">
        <v>575</v>
      </c>
      <c r="C617" s="180">
        <v>34916257</v>
      </c>
      <c r="D617" s="180" t="s">
        <v>2310</v>
      </c>
      <c r="E617" s="180" t="s">
        <v>1955</v>
      </c>
      <c r="F617" s="181">
        <v>43663</v>
      </c>
      <c r="G617" s="181">
        <v>43673</v>
      </c>
      <c r="H617" s="182">
        <v>363209</v>
      </c>
      <c r="I617" s="183">
        <v>0.61</v>
      </c>
      <c r="J617" s="183">
        <f t="shared" si="10"/>
        <v>221.56</v>
      </c>
    </row>
    <row r="618" spans="2:10" x14ac:dyDescent="0.25">
      <c r="B618" s="179">
        <v>576</v>
      </c>
      <c r="C618" s="180">
        <v>34919141</v>
      </c>
      <c r="D618" s="180" t="s">
        <v>2311</v>
      </c>
      <c r="E618" s="180" t="s">
        <v>1943</v>
      </c>
      <c r="F618" s="181">
        <v>43663</v>
      </c>
      <c r="G618" s="181">
        <v>43677</v>
      </c>
      <c r="H618" s="182">
        <v>639859</v>
      </c>
      <c r="I618" s="183">
        <v>0.61</v>
      </c>
      <c r="J618" s="183">
        <f t="shared" ref="J618:J681" si="11">ROUND(H618*(I618/1000),2)</f>
        <v>390.31</v>
      </c>
    </row>
    <row r="619" spans="2:10" x14ac:dyDescent="0.25">
      <c r="B619" s="179">
        <v>577</v>
      </c>
      <c r="C619" s="180">
        <v>34919141</v>
      </c>
      <c r="D619" s="180" t="s">
        <v>2311</v>
      </c>
      <c r="E619" s="180" t="s">
        <v>1955</v>
      </c>
      <c r="F619" s="181">
        <v>43663</v>
      </c>
      <c r="G619" s="181">
        <v>43677</v>
      </c>
      <c r="H619" s="182">
        <v>782620</v>
      </c>
      <c r="I619" s="183">
        <v>0.61</v>
      </c>
      <c r="J619" s="183">
        <f t="shared" si="11"/>
        <v>477.4</v>
      </c>
    </row>
    <row r="620" spans="2:10" x14ac:dyDescent="0.25">
      <c r="B620" s="179">
        <v>578</v>
      </c>
      <c r="C620" s="180">
        <v>34921047</v>
      </c>
      <c r="D620" s="180" t="s">
        <v>2312</v>
      </c>
      <c r="E620" s="180" t="s">
        <v>1941</v>
      </c>
      <c r="F620" s="181">
        <v>43663</v>
      </c>
      <c r="G620" s="181">
        <v>43677</v>
      </c>
      <c r="H620" s="182">
        <v>489574</v>
      </c>
      <c r="I620" s="183">
        <v>0.61</v>
      </c>
      <c r="J620" s="183">
        <f t="shared" si="11"/>
        <v>298.64</v>
      </c>
    </row>
    <row r="621" spans="2:10" x14ac:dyDescent="0.25">
      <c r="B621" s="179">
        <v>579</v>
      </c>
      <c r="C621" s="180">
        <v>34924911</v>
      </c>
      <c r="D621" s="180" t="s">
        <v>2313</v>
      </c>
      <c r="E621" s="180" t="s">
        <v>1943</v>
      </c>
      <c r="F621" s="181">
        <v>43663</v>
      </c>
      <c r="G621" s="181">
        <v>43737</v>
      </c>
      <c r="H621" s="182">
        <v>450462</v>
      </c>
      <c r="I621" s="183">
        <v>0.61</v>
      </c>
      <c r="J621" s="183">
        <f t="shared" si="11"/>
        <v>274.77999999999997</v>
      </c>
    </row>
    <row r="622" spans="2:10" x14ac:dyDescent="0.25">
      <c r="B622" s="179">
        <v>580</v>
      </c>
      <c r="C622" s="180">
        <v>34924911</v>
      </c>
      <c r="D622" s="180" t="s">
        <v>2313</v>
      </c>
      <c r="E622" s="180" t="s">
        <v>1955</v>
      </c>
      <c r="F622" s="181">
        <v>43663</v>
      </c>
      <c r="G622" s="181">
        <v>43737</v>
      </c>
      <c r="H622" s="182">
        <v>657477</v>
      </c>
      <c r="I622" s="183">
        <v>0.61</v>
      </c>
      <c r="J622" s="183">
        <f t="shared" si="11"/>
        <v>401.06</v>
      </c>
    </row>
    <row r="623" spans="2:10" x14ac:dyDescent="0.25">
      <c r="B623" s="179">
        <v>581</v>
      </c>
      <c r="C623" s="180">
        <v>34924918</v>
      </c>
      <c r="D623" s="180" t="s">
        <v>2314</v>
      </c>
      <c r="E623" s="180" t="s">
        <v>1943</v>
      </c>
      <c r="F623" s="181">
        <v>43663</v>
      </c>
      <c r="G623" s="181">
        <v>43737</v>
      </c>
      <c r="H623" s="182">
        <v>391656</v>
      </c>
      <c r="I623" s="183">
        <v>0.61</v>
      </c>
      <c r="J623" s="183">
        <f t="shared" si="11"/>
        <v>238.91</v>
      </c>
    </row>
    <row r="624" spans="2:10" x14ac:dyDescent="0.25">
      <c r="B624" s="179">
        <v>582</v>
      </c>
      <c r="C624" s="180">
        <v>34924918</v>
      </c>
      <c r="D624" s="180" t="s">
        <v>2314</v>
      </c>
      <c r="E624" s="180" t="s">
        <v>1955</v>
      </c>
      <c r="F624" s="181">
        <v>43663</v>
      </c>
      <c r="G624" s="181">
        <v>43737</v>
      </c>
      <c r="H624" s="182">
        <v>589721</v>
      </c>
      <c r="I624" s="183">
        <v>0.61</v>
      </c>
      <c r="J624" s="183">
        <f t="shared" si="11"/>
        <v>359.73</v>
      </c>
    </row>
    <row r="625" spans="2:10" x14ac:dyDescent="0.25">
      <c r="B625" s="179">
        <v>583</v>
      </c>
      <c r="C625" s="180">
        <v>34925576</v>
      </c>
      <c r="D625" s="180" t="s">
        <v>2315</v>
      </c>
      <c r="E625" s="180" t="s">
        <v>1943</v>
      </c>
      <c r="F625" s="181">
        <v>43663</v>
      </c>
      <c r="G625" s="181">
        <v>43737</v>
      </c>
      <c r="H625" s="182">
        <v>346678</v>
      </c>
      <c r="I625" s="183">
        <v>0.61</v>
      </c>
      <c r="J625" s="183">
        <f t="shared" si="11"/>
        <v>211.47</v>
      </c>
    </row>
    <row r="626" spans="2:10" x14ac:dyDescent="0.25">
      <c r="B626" s="179">
        <v>584</v>
      </c>
      <c r="C626" s="180">
        <v>34925576</v>
      </c>
      <c r="D626" s="180" t="s">
        <v>2315</v>
      </c>
      <c r="E626" s="180" t="s">
        <v>1955</v>
      </c>
      <c r="F626" s="181">
        <v>43663</v>
      </c>
      <c r="G626" s="181">
        <v>43737</v>
      </c>
      <c r="H626" s="182">
        <v>460904</v>
      </c>
      <c r="I626" s="183">
        <v>0.61</v>
      </c>
      <c r="J626" s="183">
        <f t="shared" si="11"/>
        <v>281.14999999999998</v>
      </c>
    </row>
    <row r="627" spans="2:10" x14ac:dyDescent="0.25">
      <c r="B627" s="179">
        <v>585</v>
      </c>
      <c r="C627" s="180">
        <v>34926340</v>
      </c>
      <c r="D627" s="180" t="s">
        <v>2316</v>
      </c>
      <c r="E627" s="180" t="s">
        <v>1955</v>
      </c>
      <c r="F627" s="181">
        <v>43663</v>
      </c>
      <c r="G627" s="181">
        <v>43730</v>
      </c>
      <c r="H627" s="182">
        <v>173175</v>
      </c>
      <c r="I627" s="183">
        <v>0.61</v>
      </c>
      <c r="J627" s="183">
        <f t="shared" si="11"/>
        <v>105.64</v>
      </c>
    </row>
    <row r="628" spans="2:10" x14ac:dyDescent="0.25">
      <c r="B628" s="179">
        <v>586</v>
      </c>
      <c r="C628" s="180">
        <v>34926351</v>
      </c>
      <c r="D628" s="180" t="s">
        <v>2317</v>
      </c>
      <c r="E628" s="180" t="s">
        <v>1943</v>
      </c>
      <c r="F628" s="181">
        <v>43663</v>
      </c>
      <c r="G628" s="181">
        <v>43730</v>
      </c>
      <c r="H628" s="182">
        <v>537234</v>
      </c>
      <c r="I628" s="183">
        <v>0.61</v>
      </c>
      <c r="J628" s="183">
        <f t="shared" si="11"/>
        <v>327.71</v>
      </c>
    </row>
    <row r="629" spans="2:10" x14ac:dyDescent="0.25">
      <c r="B629" s="179">
        <v>587</v>
      </c>
      <c r="C629" s="180">
        <v>34927946</v>
      </c>
      <c r="D629" s="180" t="s">
        <v>2318</v>
      </c>
      <c r="E629" s="180" t="s">
        <v>1943</v>
      </c>
      <c r="F629" s="181">
        <v>43663</v>
      </c>
      <c r="G629" s="181">
        <v>43709</v>
      </c>
      <c r="H629" s="182">
        <v>560342</v>
      </c>
      <c r="I629" s="183">
        <v>0.61</v>
      </c>
      <c r="J629" s="183">
        <f t="shared" si="11"/>
        <v>341.81</v>
      </c>
    </row>
    <row r="630" spans="2:10" x14ac:dyDescent="0.25">
      <c r="B630" s="179">
        <v>588</v>
      </c>
      <c r="C630" s="180">
        <v>34927946</v>
      </c>
      <c r="D630" s="180" t="s">
        <v>2318</v>
      </c>
      <c r="E630" s="180" t="s">
        <v>1955</v>
      </c>
      <c r="F630" s="181">
        <v>43663</v>
      </c>
      <c r="G630" s="181">
        <v>43709</v>
      </c>
      <c r="H630" s="182">
        <v>616061</v>
      </c>
      <c r="I630" s="183">
        <v>0.61</v>
      </c>
      <c r="J630" s="183">
        <f t="shared" si="11"/>
        <v>375.8</v>
      </c>
    </row>
    <row r="631" spans="2:10" x14ac:dyDescent="0.25">
      <c r="B631" s="179">
        <v>589</v>
      </c>
      <c r="C631" s="180">
        <v>34941843</v>
      </c>
      <c r="D631" s="180" t="s">
        <v>2319</v>
      </c>
      <c r="E631" s="180" t="s">
        <v>1945</v>
      </c>
      <c r="F631" s="181">
        <v>43668</v>
      </c>
      <c r="G631" s="181">
        <v>43737</v>
      </c>
      <c r="H631" s="182">
        <v>135</v>
      </c>
      <c r="I631" s="183">
        <v>0.61</v>
      </c>
      <c r="J631" s="183">
        <f t="shared" si="11"/>
        <v>0.08</v>
      </c>
    </row>
    <row r="632" spans="2:10" x14ac:dyDescent="0.25">
      <c r="B632" s="179">
        <v>590</v>
      </c>
      <c r="C632" s="180">
        <v>34941843</v>
      </c>
      <c r="D632" s="180" t="s">
        <v>2319</v>
      </c>
      <c r="E632" s="180" t="s">
        <v>1947</v>
      </c>
      <c r="F632" s="181">
        <v>43668</v>
      </c>
      <c r="G632" s="181">
        <v>43737</v>
      </c>
      <c r="H632" s="182">
        <v>584728</v>
      </c>
      <c r="I632" s="183">
        <v>0.61</v>
      </c>
      <c r="J632" s="183">
        <f t="shared" si="11"/>
        <v>356.68</v>
      </c>
    </row>
    <row r="633" spans="2:10" x14ac:dyDescent="0.25">
      <c r="B633" s="179">
        <v>591</v>
      </c>
      <c r="C633" s="180">
        <v>34941843</v>
      </c>
      <c r="D633" s="180" t="s">
        <v>2319</v>
      </c>
      <c r="E633" s="180" t="s">
        <v>1949</v>
      </c>
      <c r="F633" s="181">
        <v>43668</v>
      </c>
      <c r="G633" s="181">
        <v>43737</v>
      </c>
      <c r="H633" s="182">
        <v>2861</v>
      </c>
      <c r="I633" s="183">
        <v>0.61</v>
      </c>
      <c r="J633" s="183">
        <f t="shared" si="11"/>
        <v>1.75</v>
      </c>
    </row>
    <row r="634" spans="2:10" x14ac:dyDescent="0.25">
      <c r="B634" s="179">
        <v>592</v>
      </c>
      <c r="C634" s="180">
        <v>34957977</v>
      </c>
      <c r="D634" s="180" t="s">
        <v>2320</v>
      </c>
      <c r="E634" s="180" t="s">
        <v>1941</v>
      </c>
      <c r="F634" s="181">
        <v>43669</v>
      </c>
      <c r="G634" s="181">
        <v>43688</v>
      </c>
      <c r="H634" s="182">
        <v>549998</v>
      </c>
      <c r="I634" s="183">
        <v>0.61</v>
      </c>
      <c r="J634" s="183">
        <f t="shared" si="11"/>
        <v>335.5</v>
      </c>
    </row>
    <row r="635" spans="2:10" x14ac:dyDescent="0.25">
      <c r="B635" s="179">
        <v>593</v>
      </c>
      <c r="C635" s="180">
        <v>34957977</v>
      </c>
      <c r="D635" s="180" t="s">
        <v>2320</v>
      </c>
      <c r="E635" s="180" t="s">
        <v>1943</v>
      </c>
      <c r="F635" s="181">
        <v>43669</v>
      </c>
      <c r="G635" s="181">
        <v>43688</v>
      </c>
      <c r="H635" s="182">
        <v>549176</v>
      </c>
      <c r="I635" s="183">
        <v>0.61</v>
      </c>
      <c r="J635" s="183">
        <f t="shared" si="11"/>
        <v>335</v>
      </c>
    </row>
    <row r="636" spans="2:10" x14ac:dyDescent="0.25">
      <c r="B636" s="179">
        <v>594</v>
      </c>
      <c r="C636" s="180">
        <v>34957977</v>
      </c>
      <c r="D636" s="180" t="s">
        <v>2320</v>
      </c>
      <c r="E636" s="180" t="s">
        <v>1955</v>
      </c>
      <c r="F636" s="181">
        <v>43669</v>
      </c>
      <c r="G636" s="181">
        <v>43688</v>
      </c>
      <c r="H636" s="182">
        <v>670491</v>
      </c>
      <c r="I636" s="183">
        <v>0.61</v>
      </c>
      <c r="J636" s="183">
        <f t="shared" si="11"/>
        <v>409</v>
      </c>
    </row>
    <row r="637" spans="2:10" x14ac:dyDescent="0.25">
      <c r="B637" s="179">
        <v>595</v>
      </c>
      <c r="C637" s="180">
        <v>34957977</v>
      </c>
      <c r="D637" s="180" t="s">
        <v>2320</v>
      </c>
      <c r="E637" s="180" t="s">
        <v>1939</v>
      </c>
      <c r="F637" s="181">
        <v>43669</v>
      </c>
      <c r="G637" s="181">
        <v>43688</v>
      </c>
      <c r="H637" s="182">
        <v>107993</v>
      </c>
      <c r="I637" s="183">
        <v>0.61</v>
      </c>
      <c r="J637" s="183">
        <f t="shared" si="11"/>
        <v>65.88</v>
      </c>
    </row>
    <row r="638" spans="2:10" x14ac:dyDescent="0.25">
      <c r="B638" s="179">
        <v>596</v>
      </c>
      <c r="C638" s="180">
        <v>34960400</v>
      </c>
      <c r="D638" s="180" t="s">
        <v>2321</v>
      </c>
      <c r="E638" s="180" t="s">
        <v>1941</v>
      </c>
      <c r="F638" s="181">
        <v>43668</v>
      </c>
      <c r="G638" s="181">
        <v>43716</v>
      </c>
      <c r="H638" s="182">
        <v>217332</v>
      </c>
      <c r="I638" s="183">
        <v>0.61</v>
      </c>
      <c r="J638" s="183">
        <f t="shared" si="11"/>
        <v>132.57</v>
      </c>
    </row>
    <row r="639" spans="2:10" x14ac:dyDescent="0.25">
      <c r="B639" s="179">
        <v>597</v>
      </c>
      <c r="C639" s="180">
        <v>34967082</v>
      </c>
      <c r="D639" s="180" t="s">
        <v>2322</v>
      </c>
      <c r="E639" s="180" t="s">
        <v>1943</v>
      </c>
      <c r="F639" s="181">
        <v>43676</v>
      </c>
      <c r="G639" s="181">
        <v>43737</v>
      </c>
      <c r="H639" s="182">
        <v>107492</v>
      </c>
      <c r="I639" s="183">
        <v>0.61</v>
      </c>
      <c r="J639" s="183">
        <f t="shared" si="11"/>
        <v>65.569999999999993</v>
      </c>
    </row>
    <row r="640" spans="2:10" x14ac:dyDescent="0.25">
      <c r="B640" s="179">
        <v>598</v>
      </c>
      <c r="C640" s="180">
        <v>34967082</v>
      </c>
      <c r="D640" s="180" t="s">
        <v>2322</v>
      </c>
      <c r="E640" s="180" t="s">
        <v>1955</v>
      </c>
      <c r="F640" s="181">
        <v>43676</v>
      </c>
      <c r="G640" s="181">
        <v>43737</v>
      </c>
      <c r="H640" s="182">
        <v>174393</v>
      </c>
      <c r="I640" s="183">
        <v>0.61</v>
      </c>
      <c r="J640" s="183">
        <f t="shared" si="11"/>
        <v>106.38</v>
      </c>
    </row>
    <row r="641" spans="2:10" x14ac:dyDescent="0.25">
      <c r="B641" s="179">
        <v>599</v>
      </c>
      <c r="C641" s="180">
        <v>34967082</v>
      </c>
      <c r="D641" s="180" t="s">
        <v>2322</v>
      </c>
      <c r="E641" s="180" t="s">
        <v>1939</v>
      </c>
      <c r="F641" s="181">
        <v>43676</v>
      </c>
      <c r="G641" s="181">
        <v>43737</v>
      </c>
      <c r="H641" s="182">
        <v>42062</v>
      </c>
      <c r="I641" s="183">
        <v>0.61</v>
      </c>
      <c r="J641" s="183">
        <f t="shared" si="11"/>
        <v>25.66</v>
      </c>
    </row>
    <row r="642" spans="2:10" x14ac:dyDescent="0.25">
      <c r="B642" s="179">
        <v>600</v>
      </c>
      <c r="C642" s="180">
        <v>35052345</v>
      </c>
      <c r="D642" s="180" t="s">
        <v>2323</v>
      </c>
      <c r="E642" s="180" t="s">
        <v>1945</v>
      </c>
      <c r="F642" s="181">
        <v>43675</v>
      </c>
      <c r="G642" s="181">
        <v>43683</v>
      </c>
      <c r="H642" s="182">
        <v>167</v>
      </c>
      <c r="I642" s="183">
        <v>0.61</v>
      </c>
      <c r="J642" s="183">
        <f t="shared" si="11"/>
        <v>0.1</v>
      </c>
    </row>
    <row r="643" spans="2:10" x14ac:dyDescent="0.25">
      <c r="B643" s="179">
        <v>601</v>
      </c>
      <c r="C643" s="180">
        <v>35052345</v>
      </c>
      <c r="D643" s="180" t="s">
        <v>2323</v>
      </c>
      <c r="E643" s="180" t="s">
        <v>1947</v>
      </c>
      <c r="F643" s="181">
        <v>43675</v>
      </c>
      <c r="G643" s="181">
        <v>43683</v>
      </c>
      <c r="H643" s="182">
        <v>608612</v>
      </c>
      <c r="I643" s="183">
        <v>0.61</v>
      </c>
      <c r="J643" s="183">
        <f t="shared" si="11"/>
        <v>371.25</v>
      </c>
    </row>
    <row r="644" spans="2:10" x14ac:dyDescent="0.25">
      <c r="B644" s="179">
        <v>602</v>
      </c>
      <c r="C644" s="180">
        <v>35052345</v>
      </c>
      <c r="D644" s="180" t="s">
        <v>2323</v>
      </c>
      <c r="E644" s="180" t="s">
        <v>1949</v>
      </c>
      <c r="F644" s="181">
        <v>43675</v>
      </c>
      <c r="G644" s="181">
        <v>43683</v>
      </c>
      <c r="H644" s="182">
        <v>2967</v>
      </c>
      <c r="I644" s="183">
        <v>0.61</v>
      </c>
      <c r="J644" s="183">
        <f t="shared" si="11"/>
        <v>1.81</v>
      </c>
    </row>
    <row r="645" spans="2:10" x14ac:dyDescent="0.25">
      <c r="B645" s="179">
        <v>603</v>
      </c>
      <c r="C645" s="180">
        <v>35065931</v>
      </c>
      <c r="D645" s="180" t="s">
        <v>2324</v>
      </c>
      <c r="E645" s="180" t="s">
        <v>1943</v>
      </c>
      <c r="F645" s="181">
        <v>43675</v>
      </c>
      <c r="G645" s="181">
        <v>43709</v>
      </c>
      <c r="H645" s="182">
        <v>225081</v>
      </c>
      <c r="I645" s="183">
        <v>0.61</v>
      </c>
      <c r="J645" s="183">
        <f t="shared" si="11"/>
        <v>137.30000000000001</v>
      </c>
    </row>
    <row r="646" spans="2:10" x14ac:dyDescent="0.25">
      <c r="B646" s="179">
        <v>604</v>
      </c>
      <c r="C646" s="180">
        <v>35065931</v>
      </c>
      <c r="D646" s="180" t="s">
        <v>2324</v>
      </c>
      <c r="E646" s="180" t="s">
        <v>1955</v>
      </c>
      <c r="F646" s="181">
        <v>43675</v>
      </c>
      <c r="G646" s="181">
        <v>43709</v>
      </c>
      <c r="H646" s="182">
        <v>21018</v>
      </c>
      <c r="I646" s="183">
        <v>0.61</v>
      </c>
      <c r="J646" s="183">
        <f t="shared" si="11"/>
        <v>12.82</v>
      </c>
    </row>
    <row r="647" spans="2:10" x14ac:dyDescent="0.25">
      <c r="B647" s="179">
        <v>605</v>
      </c>
      <c r="C647" s="180">
        <v>35074744</v>
      </c>
      <c r="D647" s="180" t="s">
        <v>2325</v>
      </c>
      <c r="E647" s="180" t="s">
        <v>1945</v>
      </c>
      <c r="F647" s="181">
        <v>43675</v>
      </c>
      <c r="G647" s="181">
        <v>43807</v>
      </c>
      <c r="H647" s="182">
        <v>23</v>
      </c>
      <c r="I647" s="183">
        <v>0.61</v>
      </c>
      <c r="J647" s="183">
        <f t="shared" si="11"/>
        <v>0.01</v>
      </c>
    </row>
    <row r="648" spans="2:10" x14ac:dyDescent="0.25">
      <c r="B648" s="179">
        <v>606</v>
      </c>
      <c r="C648" s="180">
        <v>35074744</v>
      </c>
      <c r="D648" s="180" t="s">
        <v>2325</v>
      </c>
      <c r="E648" s="180" t="s">
        <v>1947</v>
      </c>
      <c r="F648" s="181">
        <v>43675</v>
      </c>
      <c r="G648" s="181">
        <v>43807</v>
      </c>
      <c r="H648" s="182">
        <v>87763</v>
      </c>
      <c r="I648" s="183">
        <v>0.61</v>
      </c>
      <c r="J648" s="183">
        <f t="shared" si="11"/>
        <v>53.54</v>
      </c>
    </row>
    <row r="649" spans="2:10" x14ac:dyDescent="0.25">
      <c r="B649" s="179">
        <v>607</v>
      </c>
      <c r="C649" s="180">
        <v>35074744</v>
      </c>
      <c r="D649" s="180" t="s">
        <v>2325</v>
      </c>
      <c r="E649" s="180" t="s">
        <v>1949</v>
      </c>
      <c r="F649" s="181">
        <v>43675</v>
      </c>
      <c r="G649" s="181">
        <v>43807</v>
      </c>
      <c r="H649" s="182">
        <v>256</v>
      </c>
      <c r="I649" s="183">
        <v>0.61</v>
      </c>
      <c r="J649" s="183">
        <f t="shared" si="11"/>
        <v>0.16</v>
      </c>
    </row>
    <row r="650" spans="2:10" x14ac:dyDescent="0.25">
      <c r="B650" s="179">
        <v>608</v>
      </c>
      <c r="C650" s="180">
        <v>35075452</v>
      </c>
      <c r="D650" s="180" t="s">
        <v>2326</v>
      </c>
      <c r="E650" s="180" t="s">
        <v>1947</v>
      </c>
      <c r="F650" s="181">
        <v>43675</v>
      </c>
      <c r="G650" s="181">
        <v>44038</v>
      </c>
      <c r="H650" s="182">
        <v>49231</v>
      </c>
      <c r="I650" s="183">
        <v>0.61</v>
      </c>
      <c r="J650" s="183">
        <f t="shared" si="11"/>
        <v>30.03</v>
      </c>
    </row>
    <row r="651" spans="2:10" x14ac:dyDescent="0.25">
      <c r="B651" s="179">
        <v>609</v>
      </c>
      <c r="C651" s="180">
        <v>35075452</v>
      </c>
      <c r="D651" s="180" t="s">
        <v>2326</v>
      </c>
      <c r="E651" s="180" t="s">
        <v>1949</v>
      </c>
      <c r="F651" s="181">
        <v>43675</v>
      </c>
      <c r="G651" s="181">
        <v>44038</v>
      </c>
      <c r="H651" s="182">
        <v>318</v>
      </c>
      <c r="I651" s="183">
        <v>0.61</v>
      </c>
      <c r="J651" s="183">
        <f t="shared" si="11"/>
        <v>0.19</v>
      </c>
    </row>
    <row r="652" spans="2:10" x14ac:dyDescent="0.25">
      <c r="B652" s="179">
        <v>610</v>
      </c>
      <c r="C652" s="180">
        <v>35099497</v>
      </c>
      <c r="D652" s="180" t="s">
        <v>2327</v>
      </c>
      <c r="E652" s="180" t="s">
        <v>1943</v>
      </c>
      <c r="F652" s="181">
        <v>43675</v>
      </c>
      <c r="G652" s="181">
        <v>43702</v>
      </c>
      <c r="H652" s="182">
        <v>33888</v>
      </c>
      <c r="I652" s="183">
        <v>0.61</v>
      </c>
      <c r="J652" s="183">
        <f t="shared" si="11"/>
        <v>20.67</v>
      </c>
    </row>
    <row r="653" spans="2:10" x14ac:dyDescent="0.25">
      <c r="B653" s="179">
        <v>611</v>
      </c>
      <c r="C653" s="180">
        <v>35099497</v>
      </c>
      <c r="D653" s="180" t="s">
        <v>2327</v>
      </c>
      <c r="E653" s="180" t="s">
        <v>1955</v>
      </c>
      <c r="F653" s="181">
        <v>43675</v>
      </c>
      <c r="G653" s="181">
        <v>43702</v>
      </c>
      <c r="H653" s="182">
        <v>43055</v>
      </c>
      <c r="I653" s="183">
        <v>0.61</v>
      </c>
      <c r="J653" s="183">
        <f t="shared" si="11"/>
        <v>26.26</v>
      </c>
    </row>
    <row r="654" spans="2:10" x14ac:dyDescent="0.25">
      <c r="B654" s="179">
        <v>612</v>
      </c>
      <c r="C654" s="180">
        <v>35099504</v>
      </c>
      <c r="D654" s="180" t="s">
        <v>2328</v>
      </c>
      <c r="E654" s="180" t="s">
        <v>1943</v>
      </c>
      <c r="F654" s="181">
        <v>43675</v>
      </c>
      <c r="G654" s="181">
        <v>43702</v>
      </c>
      <c r="H654" s="182">
        <v>79262</v>
      </c>
      <c r="I654" s="183">
        <v>0.61</v>
      </c>
      <c r="J654" s="183">
        <f t="shared" si="11"/>
        <v>48.35</v>
      </c>
    </row>
    <row r="655" spans="2:10" x14ac:dyDescent="0.25">
      <c r="B655" s="179">
        <v>613</v>
      </c>
      <c r="C655" s="180">
        <v>35099504</v>
      </c>
      <c r="D655" s="180" t="s">
        <v>2328</v>
      </c>
      <c r="E655" s="180" t="s">
        <v>1955</v>
      </c>
      <c r="F655" s="181">
        <v>43675</v>
      </c>
      <c r="G655" s="181">
        <v>43702</v>
      </c>
      <c r="H655" s="182">
        <v>91316</v>
      </c>
      <c r="I655" s="183">
        <v>0.61</v>
      </c>
      <c r="J655" s="183">
        <f t="shared" si="11"/>
        <v>55.7</v>
      </c>
    </row>
    <row r="656" spans="2:10" x14ac:dyDescent="0.25">
      <c r="B656" s="179">
        <v>614</v>
      </c>
      <c r="C656" s="180">
        <v>35101203</v>
      </c>
      <c r="D656" s="180" t="s">
        <v>2329</v>
      </c>
      <c r="E656" s="180" t="s">
        <v>1941</v>
      </c>
      <c r="F656" s="181">
        <v>43675</v>
      </c>
      <c r="G656" s="181">
        <v>43683</v>
      </c>
      <c r="H656" s="182">
        <v>197165</v>
      </c>
      <c r="I656" s="183">
        <v>0.61</v>
      </c>
      <c r="J656" s="183">
        <f t="shared" si="11"/>
        <v>120.27</v>
      </c>
    </row>
    <row r="657" spans="2:10" x14ac:dyDescent="0.25">
      <c r="B657" s="179">
        <v>615</v>
      </c>
      <c r="C657" s="180">
        <v>35113736</v>
      </c>
      <c r="D657" s="180" t="s">
        <v>2330</v>
      </c>
      <c r="E657" s="180" t="s">
        <v>1945</v>
      </c>
      <c r="F657" s="181">
        <v>43676</v>
      </c>
      <c r="G657" s="181">
        <v>43695</v>
      </c>
      <c r="H657" s="182">
        <v>65</v>
      </c>
      <c r="I657" s="183">
        <v>0.61</v>
      </c>
      <c r="J657" s="183">
        <f t="shared" si="11"/>
        <v>0.04</v>
      </c>
    </row>
    <row r="658" spans="2:10" x14ac:dyDescent="0.25">
      <c r="B658" s="179">
        <v>616</v>
      </c>
      <c r="C658" s="180">
        <v>35113736</v>
      </c>
      <c r="D658" s="180" t="s">
        <v>2330</v>
      </c>
      <c r="E658" s="180" t="s">
        <v>1947</v>
      </c>
      <c r="F658" s="181">
        <v>43676</v>
      </c>
      <c r="G658" s="181">
        <v>43695</v>
      </c>
      <c r="H658" s="182">
        <v>276881</v>
      </c>
      <c r="I658" s="183">
        <v>0.61</v>
      </c>
      <c r="J658" s="183">
        <f t="shared" si="11"/>
        <v>168.9</v>
      </c>
    </row>
    <row r="659" spans="2:10" x14ac:dyDescent="0.25">
      <c r="B659" s="179">
        <v>617</v>
      </c>
      <c r="C659" s="180">
        <v>35113736</v>
      </c>
      <c r="D659" s="180" t="s">
        <v>2330</v>
      </c>
      <c r="E659" s="180" t="s">
        <v>1949</v>
      </c>
      <c r="F659" s="181">
        <v>43676</v>
      </c>
      <c r="G659" s="181">
        <v>43695</v>
      </c>
      <c r="H659" s="182">
        <v>1134</v>
      </c>
      <c r="I659" s="183">
        <v>0.61</v>
      </c>
      <c r="J659" s="183">
        <f t="shared" si="11"/>
        <v>0.69</v>
      </c>
    </row>
    <row r="660" spans="2:10" x14ac:dyDescent="0.25">
      <c r="B660" s="179">
        <v>618</v>
      </c>
      <c r="C660" s="180">
        <v>35113750</v>
      </c>
      <c r="D660" s="180" t="s">
        <v>2331</v>
      </c>
      <c r="E660" s="180" t="s">
        <v>1943</v>
      </c>
      <c r="F660" s="181">
        <v>43675</v>
      </c>
      <c r="G660" s="181">
        <v>43751</v>
      </c>
      <c r="H660" s="182">
        <v>204410</v>
      </c>
      <c r="I660" s="183">
        <v>0.61</v>
      </c>
      <c r="J660" s="183">
        <f t="shared" si="11"/>
        <v>124.69</v>
      </c>
    </row>
    <row r="661" spans="2:10" x14ac:dyDescent="0.25">
      <c r="B661" s="179">
        <v>619</v>
      </c>
      <c r="C661" s="180">
        <v>35113753</v>
      </c>
      <c r="D661" s="180" t="s">
        <v>2332</v>
      </c>
      <c r="E661" s="180" t="s">
        <v>1955</v>
      </c>
      <c r="F661" s="181">
        <v>43675</v>
      </c>
      <c r="G661" s="181">
        <v>43751</v>
      </c>
      <c r="H661" s="182">
        <v>147416</v>
      </c>
      <c r="I661" s="183">
        <v>0.61</v>
      </c>
      <c r="J661" s="183">
        <f t="shared" si="11"/>
        <v>89.92</v>
      </c>
    </row>
    <row r="662" spans="2:10" x14ac:dyDescent="0.25">
      <c r="B662" s="179">
        <v>620</v>
      </c>
      <c r="C662" s="180">
        <v>35114163</v>
      </c>
      <c r="D662" s="180" t="s">
        <v>2333</v>
      </c>
      <c r="E662" s="180" t="s">
        <v>1941</v>
      </c>
      <c r="F662" s="181">
        <v>43675</v>
      </c>
      <c r="G662" s="181">
        <v>43737</v>
      </c>
      <c r="H662" s="182">
        <v>137156</v>
      </c>
      <c r="I662" s="183">
        <v>0.61</v>
      </c>
      <c r="J662" s="183">
        <f t="shared" si="11"/>
        <v>83.67</v>
      </c>
    </row>
    <row r="663" spans="2:10" x14ac:dyDescent="0.25">
      <c r="B663" s="179">
        <v>621</v>
      </c>
      <c r="C663" s="180">
        <v>35114163</v>
      </c>
      <c r="D663" s="180" t="s">
        <v>2333</v>
      </c>
      <c r="E663" s="180" t="s">
        <v>1945</v>
      </c>
      <c r="F663" s="181">
        <v>43675</v>
      </c>
      <c r="G663" s="181">
        <v>43737</v>
      </c>
      <c r="H663" s="182">
        <v>63</v>
      </c>
      <c r="I663" s="183">
        <v>0.61</v>
      </c>
      <c r="J663" s="183">
        <f t="shared" si="11"/>
        <v>0.04</v>
      </c>
    </row>
    <row r="664" spans="2:10" x14ac:dyDescent="0.25">
      <c r="B664" s="179">
        <v>622</v>
      </c>
      <c r="C664" s="180">
        <v>35114163</v>
      </c>
      <c r="D664" s="180" t="s">
        <v>2333</v>
      </c>
      <c r="E664" s="180" t="s">
        <v>1947</v>
      </c>
      <c r="F664" s="181">
        <v>43675</v>
      </c>
      <c r="G664" s="181">
        <v>43737</v>
      </c>
      <c r="H664" s="182">
        <v>360702</v>
      </c>
      <c r="I664" s="183">
        <v>0.61</v>
      </c>
      <c r="J664" s="183">
        <f t="shared" si="11"/>
        <v>220.03</v>
      </c>
    </row>
    <row r="665" spans="2:10" x14ac:dyDescent="0.25">
      <c r="B665" s="179">
        <v>623</v>
      </c>
      <c r="C665" s="180">
        <v>35114163</v>
      </c>
      <c r="D665" s="180" t="s">
        <v>2333</v>
      </c>
      <c r="E665" s="180" t="s">
        <v>1949</v>
      </c>
      <c r="F665" s="181">
        <v>43675</v>
      </c>
      <c r="G665" s="181">
        <v>43737</v>
      </c>
      <c r="H665" s="182">
        <v>1407</v>
      </c>
      <c r="I665" s="183">
        <v>0.61</v>
      </c>
      <c r="J665" s="183">
        <f t="shared" si="11"/>
        <v>0.86</v>
      </c>
    </row>
    <row r="666" spans="2:10" x14ac:dyDescent="0.25">
      <c r="B666" s="179">
        <v>624</v>
      </c>
      <c r="C666" s="180">
        <v>35114163</v>
      </c>
      <c r="D666" s="180" t="s">
        <v>2333</v>
      </c>
      <c r="E666" s="180" t="s">
        <v>1951</v>
      </c>
      <c r="F666" s="181">
        <v>43675</v>
      </c>
      <c r="G666" s="181">
        <v>43737</v>
      </c>
      <c r="H666" s="182">
        <v>29667</v>
      </c>
      <c r="I666" s="183">
        <v>0.61</v>
      </c>
      <c r="J666" s="183">
        <f t="shared" si="11"/>
        <v>18.100000000000001</v>
      </c>
    </row>
    <row r="667" spans="2:10" x14ac:dyDescent="0.25">
      <c r="B667" s="179">
        <v>625</v>
      </c>
      <c r="C667" s="180">
        <v>35114163</v>
      </c>
      <c r="D667" s="180" t="s">
        <v>2333</v>
      </c>
      <c r="E667" s="180" t="s">
        <v>1953</v>
      </c>
      <c r="F667" s="181">
        <v>43675</v>
      </c>
      <c r="G667" s="181">
        <v>43737</v>
      </c>
      <c r="H667" s="182">
        <v>17369</v>
      </c>
      <c r="I667" s="183">
        <v>0.61</v>
      </c>
      <c r="J667" s="183">
        <f t="shared" si="11"/>
        <v>10.6</v>
      </c>
    </row>
    <row r="668" spans="2:10" x14ac:dyDescent="0.25">
      <c r="B668" s="179">
        <v>626</v>
      </c>
      <c r="C668" s="180">
        <v>35114163</v>
      </c>
      <c r="D668" s="180" t="s">
        <v>2333</v>
      </c>
      <c r="E668" s="180" t="s">
        <v>1943</v>
      </c>
      <c r="F668" s="181">
        <v>43675</v>
      </c>
      <c r="G668" s="181">
        <v>43737</v>
      </c>
      <c r="H668" s="182">
        <v>260017</v>
      </c>
      <c r="I668" s="183">
        <v>0.61</v>
      </c>
      <c r="J668" s="183">
        <f t="shared" si="11"/>
        <v>158.61000000000001</v>
      </c>
    </row>
    <row r="669" spans="2:10" x14ac:dyDescent="0.25">
      <c r="B669" s="179">
        <v>627</v>
      </c>
      <c r="C669" s="180">
        <v>35114163</v>
      </c>
      <c r="D669" s="180" t="s">
        <v>2333</v>
      </c>
      <c r="E669" s="180" t="s">
        <v>1955</v>
      </c>
      <c r="F669" s="181">
        <v>43675</v>
      </c>
      <c r="G669" s="181">
        <v>43737</v>
      </c>
      <c r="H669" s="182">
        <v>395421</v>
      </c>
      <c r="I669" s="183">
        <v>0.61</v>
      </c>
      <c r="J669" s="183">
        <f t="shared" si="11"/>
        <v>241.21</v>
      </c>
    </row>
    <row r="670" spans="2:10" x14ac:dyDescent="0.25">
      <c r="B670" s="179">
        <v>628</v>
      </c>
      <c r="C670" s="180">
        <v>35114163</v>
      </c>
      <c r="D670" s="180" t="s">
        <v>2333</v>
      </c>
      <c r="E670" s="180" t="s">
        <v>1939</v>
      </c>
      <c r="F670" s="181">
        <v>43675</v>
      </c>
      <c r="G670" s="181">
        <v>43737</v>
      </c>
      <c r="H670" s="182">
        <v>48856</v>
      </c>
      <c r="I670" s="183">
        <v>0.61</v>
      </c>
      <c r="J670" s="183">
        <f t="shared" si="11"/>
        <v>29.8</v>
      </c>
    </row>
    <row r="671" spans="2:10" x14ac:dyDescent="0.25">
      <c r="B671" s="179">
        <v>629</v>
      </c>
      <c r="C671" s="180">
        <v>35146153</v>
      </c>
      <c r="D671" s="180" t="s">
        <v>2334</v>
      </c>
      <c r="E671" s="180" t="s">
        <v>1943</v>
      </c>
      <c r="F671" s="181">
        <v>43676</v>
      </c>
      <c r="G671" s="181">
        <v>43947</v>
      </c>
      <c r="H671" s="182">
        <v>5781</v>
      </c>
      <c r="I671" s="183">
        <v>0.61</v>
      </c>
      <c r="J671" s="183">
        <f t="shared" si="11"/>
        <v>3.53</v>
      </c>
    </row>
    <row r="672" spans="2:10" x14ac:dyDescent="0.25">
      <c r="B672" s="43"/>
      <c r="C672" s="43"/>
      <c r="F672" s="216"/>
      <c r="G672" s="216"/>
      <c r="H672" s="151"/>
      <c r="I672" s="215"/>
      <c r="J672" s="201"/>
    </row>
    <row r="673" spans="2:12" x14ac:dyDescent="0.25">
      <c r="B673" s="43"/>
      <c r="C673" s="42"/>
      <c r="E673" s="151"/>
      <c r="F673" s="18"/>
      <c r="G673" s="17"/>
      <c r="H673" s="197"/>
      <c r="I673" s="198"/>
      <c r="J673" s="197"/>
    </row>
    <row r="674" spans="2:12" x14ac:dyDescent="0.25">
      <c r="B674" s="43"/>
      <c r="C674" s="42"/>
      <c r="E674" s="151"/>
      <c r="G674" s="151"/>
      <c r="H674" s="200"/>
      <c r="I674" s="201"/>
    </row>
    <row r="675" spans="2:12" x14ac:dyDescent="0.25">
      <c r="B675" s="43"/>
      <c r="C675" s="42"/>
      <c r="E675" s="184"/>
      <c r="F675" s="44" t="s">
        <v>141</v>
      </c>
      <c r="G675" s="127" t="s">
        <v>1939</v>
      </c>
      <c r="H675" s="126">
        <f>SUMIF(E42:E672,G675,H42:H672)</f>
        <v>15854370</v>
      </c>
      <c r="I675" s="199"/>
      <c r="J675" s="221">
        <f>SUMIF(E42:E672,G675,J42:J672)</f>
        <v>9930.1099999999969</v>
      </c>
    </row>
    <row r="676" spans="2:12" x14ac:dyDescent="0.25">
      <c r="B676" s="43"/>
      <c r="C676" s="42"/>
      <c r="E676" s="184"/>
      <c r="F676" s="44"/>
      <c r="G676" s="127" t="s">
        <v>1941</v>
      </c>
      <c r="H676" s="126">
        <f>SUMIF(E42:E672,G676,H42:H672)</f>
        <v>27429014</v>
      </c>
      <c r="I676" s="199"/>
      <c r="J676" s="221">
        <f>SUMIF(E42:E672,G676,J42:J672)</f>
        <v>17979.360000000004</v>
      </c>
    </row>
    <row r="677" spans="2:12" x14ac:dyDescent="0.25">
      <c r="B677" s="43"/>
      <c r="C677" s="42"/>
      <c r="E677" s="184"/>
      <c r="F677" s="44"/>
      <c r="G677" s="127" t="s">
        <v>1943</v>
      </c>
      <c r="H677" s="126">
        <f>SUMIF(E42:E672,G677,H42:H672)</f>
        <v>123116188</v>
      </c>
      <c r="I677" s="199"/>
      <c r="J677" s="221">
        <f>SUMIF(E42:E672,G677,J42:J672)</f>
        <v>79293.820000000036</v>
      </c>
    </row>
    <row r="678" spans="2:12" x14ac:dyDescent="0.25">
      <c r="B678" s="43"/>
      <c r="C678" s="42"/>
      <c r="E678" s="184"/>
      <c r="F678" s="44"/>
      <c r="G678" s="127" t="s">
        <v>1945</v>
      </c>
      <c r="H678" s="126">
        <f>SUMIF(E42:E672,G678,H42:H672)</f>
        <v>10254</v>
      </c>
      <c r="I678" s="199"/>
      <c r="J678" s="221">
        <f>SUMIF(E42:E672,G678,J42:J672)</f>
        <v>6.5099999999999962</v>
      </c>
    </row>
    <row r="679" spans="2:12" x14ac:dyDescent="0.25">
      <c r="B679" s="43"/>
      <c r="C679" s="42"/>
      <c r="E679" s="184"/>
      <c r="F679" s="44"/>
      <c r="G679" s="127" t="s">
        <v>1947</v>
      </c>
      <c r="H679" s="126">
        <f>SUMIF(E42:E672,G679,H42:H672)</f>
        <v>50529117</v>
      </c>
      <c r="I679" s="199"/>
      <c r="J679" s="221">
        <f>SUMIF(E42:E672,G679,J42:J672)</f>
        <v>32040.489999999994</v>
      </c>
    </row>
    <row r="680" spans="2:12" x14ac:dyDescent="0.25">
      <c r="B680" s="43"/>
      <c r="C680" s="42"/>
      <c r="E680" s="184"/>
      <c r="F680" s="44"/>
      <c r="G680" s="127" t="s">
        <v>1949</v>
      </c>
      <c r="H680" s="126">
        <f>SUMIF(E42:E672,G680,H42:H672)</f>
        <v>202968</v>
      </c>
      <c r="I680" s="199"/>
      <c r="J680" s="221">
        <f>SUMIF(E42:E672,G680,J42:J672)</f>
        <v>127.37</v>
      </c>
    </row>
    <row r="681" spans="2:12" x14ac:dyDescent="0.25">
      <c r="B681" s="43"/>
      <c r="C681" s="42"/>
      <c r="E681" s="184"/>
      <c r="F681" s="44"/>
      <c r="G681" s="127" t="s">
        <v>1951</v>
      </c>
      <c r="H681" s="126">
        <f>SUMIF(E42:E672,G681,H42:H672)</f>
        <v>12808222</v>
      </c>
      <c r="I681" s="199"/>
      <c r="J681" s="221">
        <f>SUMIF(E42:E672,G681,J42:J672)</f>
        <v>7845.94</v>
      </c>
    </row>
    <row r="682" spans="2:12" x14ac:dyDescent="0.25">
      <c r="B682" s="43"/>
      <c r="C682" s="42"/>
      <c r="E682" s="184"/>
      <c r="F682" s="44"/>
      <c r="G682" s="127" t="s">
        <v>1953</v>
      </c>
      <c r="H682" s="126">
        <f>SUMIF(E42:E672,G682,H42:H672)</f>
        <v>6114335</v>
      </c>
      <c r="I682" s="199"/>
      <c r="J682" s="221">
        <f>SUMIF(E42:E672,G682,J42:J672)</f>
        <v>3743.83</v>
      </c>
    </row>
    <row r="683" spans="2:12" x14ac:dyDescent="0.25">
      <c r="B683" s="43"/>
      <c r="C683" s="42"/>
      <c r="E683" s="184"/>
      <c r="F683" s="44"/>
      <c r="G683" s="127" t="s">
        <v>1955</v>
      </c>
      <c r="H683" s="126">
        <f>SUMIF(E42:E672,G683,H42:H672)</f>
        <v>143143006</v>
      </c>
      <c r="I683" s="199"/>
      <c r="J683" s="221">
        <f>SUMIF(E42:E672,G683,J42:J672)</f>
        <v>92769.760000000009</v>
      </c>
    </row>
    <row r="684" spans="2:12" x14ac:dyDescent="0.25">
      <c r="B684" s="43"/>
      <c r="C684" s="42"/>
      <c r="E684" s="184"/>
      <c r="F684" s="44"/>
      <c r="G684" s="127" t="s">
        <v>1957</v>
      </c>
      <c r="H684" s="126">
        <f>SUMIF(E42:E672,G684,H42:H672)</f>
        <v>0</v>
      </c>
      <c r="I684" s="199"/>
      <c r="J684" s="221">
        <f>SUMIF(E42:E672,G684,J42:J672)</f>
        <v>0</v>
      </c>
    </row>
    <row r="685" spans="2:12" x14ac:dyDescent="0.25">
      <c r="B685" s="43"/>
      <c r="C685" s="42"/>
      <c r="E685" s="151"/>
      <c r="F685" s="17"/>
      <c r="G685" s="18"/>
      <c r="H685" s="17"/>
      <c r="I685" s="197"/>
      <c r="J685" s="198"/>
    </row>
    <row r="686" spans="2:12" x14ac:dyDescent="0.25">
      <c r="B686" s="43"/>
      <c r="C686" s="42"/>
      <c r="E686" s="184"/>
      <c r="F686" s="151"/>
      <c r="H686" s="151"/>
      <c r="I686" s="200"/>
      <c r="J686" s="201"/>
      <c r="K686" s="224"/>
    </row>
    <row r="687" spans="2:12" x14ac:dyDescent="0.25">
      <c r="B687" s="43"/>
      <c r="C687" s="42"/>
      <c r="E687" s="184"/>
      <c r="F687" s="44" t="s">
        <v>142</v>
      </c>
      <c r="H687" s="151">
        <v>379207474</v>
      </c>
      <c r="I687" s="200"/>
      <c r="J687" s="190">
        <f>SUM(J42:J672)</f>
        <v>243737.19000000006</v>
      </c>
    </row>
    <row r="688" spans="2:12" x14ac:dyDescent="0.25">
      <c r="K688" s="224"/>
      <c r="L688" s="224"/>
    </row>
    <row r="689" spans="2:10" x14ac:dyDescent="0.25">
      <c r="B689" s="30" t="s">
        <v>143</v>
      </c>
      <c r="C689" s="22"/>
      <c r="D689" s="125" t="s">
        <v>2335</v>
      </c>
      <c r="E689" s="22"/>
      <c r="F689" s="22"/>
      <c r="G689" s="22"/>
      <c r="H689" s="22"/>
      <c r="I689" s="22"/>
      <c r="J689" s="23"/>
    </row>
    <row r="690" spans="2:10" x14ac:dyDescent="0.25">
      <c r="B690" s="24"/>
      <c r="C690" s="25"/>
      <c r="D690" s="25"/>
      <c r="E690" s="25"/>
      <c r="F690" s="25"/>
      <c r="G690" s="25"/>
      <c r="H690" s="25"/>
      <c r="I690" s="25"/>
      <c r="J690" s="26"/>
    </row>
    <row r="691" spans="2:10" x14ac:dyDescent="0.25">
      <c r="B691" s="15"/>
      <c r="C691" s="15"/>
      <c r="D691" s="15"/>
      <c r="E691" s="15"/>
      <c r="F691" s="15"/>
      <c r="G691" s="15"/>
      <c r="H691" s="15"/>
      <c r="I691" s="15"/>
      <c r="J691" s="15"/>
    </row>
    <row r="693" spans="2:10" x14ac:dyDescent="0.25">
      <c r="B693" s="7" t="s">
        <v>144</v>
      </c>
      <c r="J693" s="127"/>
    </row>
    <row r="695" spans="2:10" x14ac:dyDescent="0.25">
      <c r="B695" s="12" t="s">
        <v>4</v>
      </c>
      <c r="C695" s="154"/>
      <c r="D695" s="27"/>
      <c r="E695" s="11" t="s">
        <v>0</v>
      </c>
      <c r="F695" s="9" t="str">
        <f>J1</f>
        <v>08/06/2019</v>
      </c>
    </row>
    <row r="696" spans="2:10" x14ac:dyDescent="0.25">
      <c r="B696" s="6" t="s">
        <v>8</v>
      </c>
      <c r="D696" s="28"/>
      <c r="E696" s="19" t="s">
        <v>2</v>
      </c>
      <c r="F696" s="10">
        <f>J2</f>
        <v>8556</v>
      </c>
    </row>
    <row r="697" spans="2:10" x14ac:dyDescent="0.25">
      <c r="B697" s="13" t="s">
        <v>6</v>
      </c>
      <c r="D697" s="28"/>
      <c r="E697" s="19" t="s">
        <v>145</v>
      </c>
      <c r="F697" s="10" t="s">
        <v>1936</v>
      </c>
      <c r="I697" s="8" t="s">
        <v>146</v>
      </c>
      <c r="J697" s="193">
        <f>SUM(J42:J672)</f>
        <v>243737.19000000006</v>
      </c>
    </row>
    <row r="698" spans="2:10" x14ac:dyDescent="0.25">
      <c r="B698" s="14" t="s">
        <v>7</v>
      </c>
      <c r="C698" s="155"/>
      <c r="D698" s="29"/>
      <c r="E698" s="78"/>
      <c r="F698" s="142"/>
      <c r="G698" s="142"/>
      <c r="H698" s="142"/>
    </row>
    <row r="699" spans="2:10" x14ac:dyDescent="0.25">
      <c r="C699" s="3"/>
      <c r="D699" s="3"/>
      <c r="E699" s="2"/>
      <c r="F699" s="142"/>
      <c r="G699" s="142"/>
      <c r="H699" s="142"/>
    </row>
    <row r="700" spans="2:10" x14ac:dyDescent="0.25">
      <c r="C700" s="3"/>
      <c r="D700" s="3"/>
      <c r="E700" s="2"/>
      <c r="F700" s="2"/>
      <c r="G700" s="2"/>
    </row>
  </sheetData>
  <autoFilter ref="B41:J42" xr:uid="{00000000-0009-0000-0000-000011000000}"/>
  <mergeCells count="13">
    <mergeCell ref="H4:J4"/>
    <mergeCell ref="H15:J15"/>
    <mergeCell ref="H13:J13"/>
    <mergeCell ref="H12:J12"/>
    <mergeCell ref="H11:J11"/>
    <mergeCell ref="H9:J9"/>
    <mergeCell ref="H6:J6"/>
    <mergeCell ref="H5:J5"/>
    <mergeCell ref="B27:C27"/>
    <mergeCell ref="H27:I27"/>
    <mergeCell ref="D21:E21"/>
    <mergeCell ref="H8:J8"/>
    <mergeCell ref="H7:J7"/>
  </mergeCells>
  <hyperlinks>
    <hyperlink ref="B10" r:id="rId1" xr:uid="{00000000-0004-0000-1100-000000000000}"/>
    <hyperlink ref="B10" r:id="rId2" xr:uid="{00000000-0004-0000-1100-000001000000}"/>
    <hyperlink ref="B10" r:id="rId3" xr:uid="{00000000-0004-0000-1100-000002000000}"/>
    <hyperlink ref="B10" r:id="rId4" xr:uid="{00000000-0004-0000-1100-000003000000}"/>
    <hyperlink ref="B10" r:id="rId5" xr:uid="{00000000-0004-0000-1100-000004000000}"/>
    <hyperlink ref="B10" r:id="rId6" xr:uid="{00000000-0004-0000-1100-000005000000}"/>
    <hyperlink ref="B10" r:id="rId7" xr:uid="{00000000-0004-0000-1100-000006000000}"/>
    <hyperlink ref="B10" r:id="rId8" xr:uid="{00000000-0004-0000-1100-000007000000}"/>
    <hyperlink ref="B10" r:id="rId9" xr:uid="{00000000-0004-0000-1100-000008000000}"/>
    <hyperlink ref="B10" r:id="rId10" xr:uid="{00000000-0004-0000-1100-000009000000}"/>
    <hyperlink ref="B10" r:id="rId11" xr:uid="{00000000-0004-0000-1100-00000A000000}"/>
    <hyperlink ref="B10" r:id="rId12" xr:uid="{00000000-0004-0000-1100-00000B000000}"/>
    <hyperlink ref="B10" r:id="rId13" xr:uid="{00000000-0004-0000-1100-00000C000000}"/>
    <hyperlink ref="B10" r:id="rId14" xr:uid="{00000000-0004-0000-1100-00000D000000}"/>
    <hyperlink ref="B10" r:id="rId15" xr:uid="{00000000-0004-0000-1100-00000E000000}"/>
    <hyperlink ref="B10" r:id="rId16" xr:uid="{00000000-0004-0000-1100-00000F000000}"/>
    <hyperlink ref="B10" r:id="rId17" xr:uid="{00000000-0004-0000-1100-000010000000}"/>
    <hyperlink ref="B10" r:id="rId18" xr:uid="{00000000-0004-0000-1100-000011000000}"/>
    <hyperlink ref="B10" r:id="rId19" xr:uid="{00000000-0004-0000-1100-000012000000}"/>
    <hyperlink ref="B10" r:id="rId20" xr:uid="{00000000-0004-0000-1100-000013000000}"/>
  </hyperlinks>
  <printOptions horizontalCentered="1"/>
  <pageMargins left="0.5" right="0.5" top="0.5" bottom="0.6" header="0.2" footer="0.2"/>
  <pageSetup scale="53" fitToHeight="0" orientation="landscape"/>
  <headerFooter>
    <oddHeader>&amp;C&amp;"Arial,Italic"&amp;8 &amp;F</oddHeader>
    <oddFooter>&amp;C&amp;8 Confidential and proprietary information.  Unauthorized distribution or disclosure is prohibited.
© 2018 Canoe Ventures, LLC.  All rights reserved.&amp;R&amp;8 Page &amp;P of &amp;N</oddFooter>
  </headerFooter>
  <rowBreaks count="1" manualBreakCount="1">
    <brk id="39" max="16383" man="1"/>
  </rowBreaks>
  <drawing r:id="rId2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4">
    <pageSetUpPr fitToPage="1"/>
  </sheetPr>
  <dimension ref="A1:N66"/>
  <sheetViews>
    <sheetView showGridLines="0" zoomScale="85" zoomScaleNormal="85" zoomScalePageLayoutView="90" workbookViewId="0">
      <selection activeCell="J3" sqref="J3"/>
    </sheetView>
  </sheetViews>
  <sheetFormatPr defaultColWidth="8.7109375" defaultRowHeight="15.75" x14ac:dyDescent="0.25"/>
  <cols>
    <col min="1" max="1" width="1.42578125" style="157" customWidth="1"/>
    <col min="2" max="2" width="10.140625" style="157" customWidth="1"/>
    <col min="3" max="3" width="16.28515625" style="157" customWidth="1"/>
    <col min="4" max="4" width="71.42578125" style="157" customWidth="1"/>
    <col min="5" max="5" width="20.7109375" style="157" customWidth="1"/>
    <col min="6" max="6" width="24.140625" style="157" customWidth="1"/>
    <col min="7" max="7" width="23.7109375" style="157" customWidth="1"/>
    <col min="8" max="8" width="22.85546875" style="157" customWidth="1"/>
    <col min="9" max="9" width="20.28515625" style="157" customWidth="1"/>
    <col min="10" max="10" width="23.5703125" style="157" customWidth="1"/>
    <col min="11" max="11" width="2" style="157" customWidth="1"/>
    <col min="12" max="12" width="15.28515625" style="157" customWidth="1"/>
    <col min="13" max="13" width="12.28515625" style="157" customWidth="1"/>
    <col min="14" max="14" width="16" style="157" customWidth="1"/>
    <col min="15" max="15" width="4.7109375" style="157" customWidth="1"/>
    <col min="16" max="16" width="8.7109375" style="157" customWidth="1"/>
    <col min="17" max="16384" width="8.7109375" style="157"/>
  </cols>
  <sheetData>
    <row r="1" spans="1:11" x14ac:dyDescent="0.25">
      <c r="B1" s="156"/>
      <c r="C1" s="156"/>
      <c r="D1" s="156"/>
      <c r="E1" s="156"/>
      <c r="F1" s="156"/>
      <c r="G1" s="162"/>
      <c r="H1" s="162"/>
      <c r="I1" s="21" t="s">
        <v>0</v>
      </c>
      <c r="J1" s="170" t="s">
        <v>1</v>
      </c>
      <c r="K1" s="147"/>
    </row>
    <row r="2" spans="1:11" x14ac:dyDescent="0.25">
      <c r="B2" s="156"/>
      <c r="C2" s="156"/>
      <c r="D2" s="156"/>
      <c r="E2" s="156"/>
      <c r="F2" s="156"/>
      <c r="G2" s="156"/>
      <c r="H2" s="156"/>
      <c r="I2" s="21" t="s">
        <v>2</v>
      </c>
      <c r="J2" s="170">
        <v>8555</v>
      </c>
      <c r="K2" s="150"/>
    </row>
    <row r="3" spans="1:11" x14ac:dyDescent="0.25">
      <c r="B3" s="156"/>
      <c r="C3" s="156"/>
      <c r="D3" s="156"/>
      <c r="E3" s="156"/>
      <c r="F3" s="156"/>
      <c r="G3" s="164"/>
      <c r="H3" s="164"/>
      <c r="I3" s="164"/>
      <c r="J3" s="164"/>
      <c r="K3" s="46"/>
    </row>
    <row r="4" spans="1:11" x14ac:dyDescent="0.25">
      <c r="B4" s="156"/>
      <c r="C4" s="156"/>
      <c r="D4" s="156"/>
      <c r="E4" s="156"/>
      <c r="F4" s="156"/>
      <c r="H4" s="237" t="s">
        <v>3</v>
      </c>
      <c r="I4" s="233"/>
      <c r="J4" s="238"/>
      <c r="K4" s="149"/>
    </row>
    <row r="5" spans="1:11" x14ac:dyDescent="0.25">
      <c r="C5" s="61"/>
      <c r="D5" s="61"/>
      <c r="E5" s="61"/>
      <c r="F5" s="156"/>
      <c r="H5" s="234" t="s">
        <v>5</v>
      </c>
      <c r="I5" s="235"/>
      <c r="J5" s="236"/>
      <c r="K5" s="143"/>
    </row>
    <row r="6" spans="1:11" x14ac:dyDescent="0.25">
      <c r="B6" s="60" t="s">
        <v>4</v>
      </c>
      <c r="C6" s="156"/>
      <c r="D6" s="156"/>
      <c r="E6" s="156"/>
      <c r="F6" s="156"/>
      <c r="H6" s="232" t="s">
        <v>4</v>
      </c>
      <c r="I6" s="233"/>
      <c r="J6" s="233"/>
      <c r="K6" s="144"/>
    </row>
    <row r="7" spans="1:11" x14ac:dyDescent="0.25">
      <c r="B7" s="59" t="s">
        <v>6</v>
      </c>
      <c r="C7" s="156"/>
      <c r="D7" s="156"/>
      <c r="E7" s="156"/>
      <c r="F7" s="156"/>
      <c r="H7" s="247" t="s">
        <v>8</v>
      </c>
      <c r="I7" s="243"/>
      <c r="J7" s="243"/>
      <c r="K7" s="144"/>
    </row>
    <row r="8" spans="1:11" x14ac:dyDescent="0.25">
      <c r="B8" s="59" t="s">
        <v>7</v>
      </c>
      <c r="C8" s="156"/>
      <c r="D8" s="164"/>
      <c r="E8" s="164"/>
      <c r="F8" s="164"/>
      <c r="H8" s="246" t="s">
        <v>6</v>
      </c>
      <c r="I8" s="243"/>
      <c r="J8" s="243"/>
      <c r="K8" s="144"/>
    </row>
    <row r="9" spans="1:11" x14ac:dyDescent="0.25">
      <c r="B9" s="1" t="s">
        <v>9</v>
      </c>
      <c r="C9" s="164"/>
      <c r="D9" s="156"/>
      <c r="E9" s="156"/>
      <c r="F9" s="156"/>
      <c r="H9" s="246" t="s">
        <v>7</v>
      </c>
      <c r="I9" s="243"/>
      <c r="J9" s="243"/>
      <c r="K9" s="144"/>
    </row>
    <row r="10" spans="1:11" x14ac:dyDescent="0.25">
      <c r="B10" s="58" t="s">
        <v>10</v>
      </c>
      <c r="C10" s="164"/>
      <c r="D10" s="156"/>
      <c r="E10" s="156"/>
      <c r="F10" s="156"/>
      <c r="K10" s="144"/>
    </row>
    <row r="11" spans="1:11" x14ac:dyDescent="0.25">
      <c r="C11" s="57"/>
      <c r="D11" s="55"/>
      <c r="E11" s="55"/>
      <c r="F11" s="55"/>
      <c r="H11" s="245" t="s">
        <v>11</v>
      </c>
      <c r="I11" s="243"/>
      <c r="J11" s="243"/>
      <c r="K11" s="143"/>
    </row>
    <row r="12" spans="1:11" x14ac:dyDescent="0.25">
      <c r="B12" s="50" t="s">
        <v>12</v>
      </c>
      <c r="C12" s="55"/>
      <c r="D12" s="86" t="s">
        <v>2336</v>
      </c>
      <c r="E12" s="55"/>
      <c r="F12" s="55"/>
      <c r="H12" s="244" t="s">
        <v>14</v>
      </c>
      <c r="I12" s="243"/>
      <c r="J12" s="243"/>
      <c r="K12" s="143"/>
    </row>
    <row r="13" spans="1:11" x14ac:dyDescent="0.25">
      <c r="C13" s="55"/>
      <c r="D13" s="54" t="s">
        <v>2337</v>
      </c>
      <c r="E13" s="55"/>
      <c r="F13" s="55"/>
      <c r="H13" s="242" t="s">
        <v>16</v>
      </c>
      <c r="I13" s="243"/>
      <c r="J13" s="243"/>
      <c r="K13" s="145"/>
    </row>
    <row r="14" spans="1:11" x14ac:dyDescent="0.25">
      <c r="C14" s="55"/>
      <c r="D14" s="86"/>
      <c r="E14" s="162"/>
      <c r="F14" s="162"/>
      <c r="H14" s="164"/>
      <c r="I14" s="164"/>
      <c r="J14" s="164"/>
      <c r="K14" s="46"/>
    </row>
    <row r="15" spans="1:11" x14ac:dyDescent="0.25">
      <c r="A15" s="157" t="s">
        <v>18</v>
      </c>
      <c r="C15" s="162"/>
      <c r="D15" s="53" t="s">
        <v>2338</v>
      </c>
      <c r="E15" s="162"/>
      <c r="F15" s="162"/>
      <c r="H15" s="254" t="s">
        <v>20</v>
      </c>
      <c r="I15" s="235"/>
      <c r="J15" s="236"/>
      <c r="K15" s="149"/>
    </row>
    <row r="16" spans="1:11" x14ac:dyDescent="0.25">
      <c r="D16" s="86"/>
      <c r="E16" s="162"/>
      <c r="G16" s="162"/>
      <c r="H16" s="158" t="s">
        <v>22</v>
      </c>
      <c r="I16" s="5" t="s">
        <v>23</v>
      </c>
      <c r="J16" s="159" t="s">
        <v>24</v>
      </c>
      <c r="K16" s="146"/>
    </row>
    <row r="17" spans="2:14" x14ac:dyDescent="0.25">
      <c r="C17" s="162"/>
      <c r="D17" s="31"/>
      <c r="E17" s="162"/>
      <c r="F17" s="162"/>
      <c r="G17" s="144"/>
      <c r="H17" s="175" t="s">
        <v>25</v>
      </c>
      <c r="I17" s="176">
        <v>1.05</v>
      </c>
      <c r="J17" s="225">
        <v>4881498</v>
      </c>
      <c r="K17" s="45"/>
    </row>
    <row r="18" spans="2:14" x14ac:dyDescent="0.25">
      <c r="B18" s="52" t="s">
        <v>26</v>
      </c>
      <c r="D18" s="51">
        <v>43647</v>
      </c>
      <c r="E18" s="162"/>
      <c r="F18" s="162"/>
      <c r="G18" s="144"/>
      <c r="H18" s="46" t="s">
        <v>27</v>
      </c>
      <c r="I18" s="174">
        <v>1</v>
      </c>
      <c r="J18" s="47"/>
      <c r="K18" s="45"/>
    </row>
    <row r="19" spans="2:14" x14ac:dyDescent="0.25">
      <c r="B19" s="52" t="s">
        <v>28</v>
      </c>
      <c r="D19" s="51">
        <v>43677</v>
      </c>
      <c r="E19" s="162"/>
      <c r="F19" s="162"/>
      <c r="G19" s="144"/>
      <c r="H19" s="46" t="s">
        <v>29</v>
      </c>
      <c r="I19" s="174">
        <v>0.95</v>
      </c>
      <c r="J19" s="47"/>
      <c r="K19" s="45"/>
    </row>
    <row r="20" spans="2:14" x14ac:dyDescent="0.25">
      <c r="B20" s="50" t="s">
        <v>30</v>
      </c>
      <c r="D20" s="166" t="s">
        <v>2336</v>
      </c>
      <c r="E20" s="162"/>
      <c r="F20" s="162"/>
      <c r="G20" s="144"/>
      <c r="H20" s="46" t="s">
        <v>32</v>
      </c>
      <c r="I20" s="174">
        <v>0.89</v>
      </c>
      <c r="J20" s="47"/>
      <c r="K20" s="45"/>
    </row>
    <row r="21" spans="2:14" x14ac:dyDescent="0.25">
      <c r="B21" s="50" t="s">
        <v>33</v>
      </c>
      <c r="D21" s="248" t="s">
        <v>2336</v>
      </c>
      <c r="E21" s="243"/>
      <c r="F21" s="162"/>
      <c r="G21" s="144"/>
      <c r="H21" s="46" t="s">
        <v>153</v>
      </c>
      <c r="I21" s="174">
        <v>0.84</v>
      </c>
      <c r="J21" s="47"/>
      <c r="K21" s="45"/>
    </row>
    <row r="22" spans="2:14" x14ac:dyDescent="0.25">
      <c r="B22" s="7" t="s">
        <v>36</v>
      </c>
      <c r="D22" s="16">
        <v>2200256</v>
      </c>
      <c r="E22" s="162"/>
      <c r="F22" s="162"/>
      <c r="G22" s="144"/>
      <c r="H22" s="46" t="s">
        <v>37</v>
      </c>
      <c r="I22" s="174">
        <v>0.79</v>
      </c>
      <c r="J22" s="178"/>
      <c r="K22" s="45"/>
    </row>
    <row r="23" spans="2:14" x14ac:dyDescent="0.25">
      <c r="B23" s="7"/>
      <c r="D23" s="16"/>
      <c r="E23" s="162"/>
      <c r="F23" s="162"/>
      <c r="G23" s="144"/>
      <c r="H23" s="46" t="s">
        <v>38</v>
      </c>
      <c r="I23" s="174">
        <v>0.75</v>
      </c>
      <c r="J23" s="178"/>
      <c r="K23" s="45"/>
    </row>
    <row r="24" spans="2:14" x14ac:dyDescent="0.25">
      <c r="B24" s="7"/>
      <c r="D24" s="16"/>
      <c r="E24" s="162"/>
      <c r="F24" s="162"/>
      <c r="G24" s="144"/>
      <c r="H24" s="46" t="s">
        <v>1205</v>
      </c>
      <c r="I24" s="174">
        <v>0.73</v>
      </c>
      <c r="J24" s="178"/>
      <c r="K24" s="45"/>
    </row>
    <row r="25" spans="2:14" x14ac:dyDescent="0.25">
      <c r="B25" s="162"/>
      <c r="C25" s="162"/>
      <c r="D25" s="162"/>
      <c r="E25" s="162"/>
      <c r="F25" s="162"/>
      <c r="G25" s="162"/>
      <c r="H25" s="162"/>
      <c r="I25" s="162"/>
      <c r="J25" s="162"/>
      <c r="K25" s="164"/>
      <c r="L25" s="164"/>
      <c r="M25" s="164"/>
      <c r="N25" s="164"/>
    </row>
    <row r="26" spans="2:14" ht="31.5" customHeight="1" x14ac:dyDescent="0.25">
      <c r="B26" s="167" t="s">
        <v>41</v>
      </c>
      <c r="C26" s="168" t="s">
        <v>42</v>
      </c>
      <c r="D26" s="168" t="s">
        <v>43</v>
      </c>
      <c r="E26" s="168" t="s">
        <v>44</v>
      </c>
      <c r="F26" s="169" t="s">
        <v>45</v>
      </c>
      <c r="G26" s="169" t="s">
        <v>46</v>
      </c>
      <c r="H26" s="169" t="s">
        <v>47</v>
      </c>
      <c r="I26" s="169" t="s">
        <v>23</v>
      </c>
      <c r="J26" s="152" t="s">
        <v>48</v>
      </c>
    </row>
    <row r="27" spans="2:14" x14ac:dyDescent="0.25">
      <c r="B27" s="179">
        <v>1</v>
      </c>
      <c r="C27" s="180">
        <v>10191974</v>
      </c>
      <c r="D27" s="180" t="s">
        <v>2339</v>
      </c>
      <c r="E27" s="180" t="s">
        <v>691</v>
      </c>
      <c r="F27" s="181">
        <v>43495</v>
      </c>
      <c r="G27" s="181">
        <v>43830</v>
      </c>
      <c r="H27" s="182">
        <v>1762929</v>
      </c>
      <c r="I27" s="183">
        <v>0</v>
      </c>
      <c r="J27" s="183">
        <f t="shared" ref="J27:J36" si="0">ROUND(H27*(I27/1000),2)</f>
        <v>0</v>
      </c>
    </row>
    <row r="28" spans="2:14" ht="16.5" customHeight="1" thickBot="1" x14ac:dyDescent="0.3">
      <c r="B28" s="179">
        <v>2</v>
      </c>
      <c r="C28" s="180">
        <v>10191975</v>
      </c>
      <c r="D28" s="180" t="s">
        <v>2340</v>
      </c>
      <c r="E28" s="180" t="s">
        <v>691</v>
      </c>
      <c r="F28" s="181">
        <v>43495</v>
      </c>
      <c r="G28" s="181">
        <v>43830</v>
      </c>
      <c r="H28" s="182">
        <v>1150357</v>
      </c>
      <c r="I28" s="183">
        <v>0</v>
      </c>
      <c r="J28" s="183">
        <f t="shared" si="0"/>
        <v>0</v>
      </c>
    </row>
    <row r="29" spans="2:14" ht="16.5" customHeight="1" thickTop="1" x14ac:dyDescent="0.25">
      <c r="B29" s="179">
        <v>3</v>
      </c>
      <c r="C29" s="180">
        <v>10212222</v>
      </c>
      <c r="D29" s="180" t="s">
        <v>2341</v>
      </c>
      <c r="E29" s="180" t="s">
        <v>2336</v>
      </c>
      <c r="F29" s="181">
        <v>43558</v>
      </c>
      <c r="G29" s="181">
        <v>43818</v>
      </c>
      <c r="H29" s="182">
        <v>166477</v>
      </c>
      <c r="I29" s="183">
        <v>1.05</v>
      </c>
      <c r="J29" s="183">
        <f t="shared" si="0"/>
        <v>174.8</v>
      </c>
    </row>
    <row r="30" spans="2:14" x14ac:dyDescent="0.25">
      <c r="B30" s="179">
        <v>4</v>
      </c>
      <c r="C30" s="180">
        <v>10352189</v>
      </c>
      <c r="D30" s="180" t="s">
        <v>2342</v>
      </c>
      <c r="E30" s="180" t="s">
        <v>2336</v>
      </c>
      <c r="F30" s="181">
        <v>43655</v>
      </c>
      <c r="G30" s="181">
        <v>43737</v>
      </c>
      <c r="H30" s="182">
        <v>289292</v>
      </c>
      <c r="I30" s="183">
        <v>1.05</v>
      </c>
      <c r="J30" s="183">
        <f t="shared" si="0"/>
        <v>303.76</v>
      </c>
    </row>
    <row r="31" spans="2:14" x14ac:dyDescent="0.25">
      <c r="B31" s="179">
        <v>5</v>
      </c>
      <c r="C31" s="180">
        <v>10352191</v>
      </c>
      <c r="D31" s="180" t="s">
        <v>2343</v>
      </c>
      <c r="E31" s="180" t="s">
        <v>2336</v>
      </c>
      <c r="F31" s="181">
        <v>43654</v>
      </c>
      <c r="G31" s="181">
        <v>43737</v>
      </c>
      <c r="H31" s="182">
        <v>747119</v>
      </c>
      <c r="I31" s="183">
        <v>1.05</v>
      </c>
      <c r="J31" s="183">
        <f t="shared" si="0"/>
        <v>784.47</v>
      </c>
    </row>
    <row r="32" spans="2:14" ht="16.5" customHeight="1" thickBot="1" x14ac:dyDescent="0.3">
      <c r="B32" s="179">
        <v>6</v>
      </c>
      <c r="C32" s="180">
        <v>10352192</v>
      </c>
      <c r="D32" s="180" t="s">
        <v>2344</v>
      </c>
      <c r="E32" s="180" t="s">
        <v>2336</v>
      </c>
      <c r="F32" s="181">
        <v>43654</v>
      </c>
      <c r="G32" s="181">
        <v>43737</v>
      </c>
      <c r="H32" s="182">
        <v>733088</v>
      </c>
      <c r="I32" s="183">
        <v>1.05</v>
      </c>
      <c r="J32" s="183">
        <f t="shared" si="0"/>
        <v>769.74</v>
      </c>
    </row>
    <row r="33" spans="2:11" ht="16.5" customHeight="1" thickTop="1" x14ac:dyDescent="0.25">
      <c r="B33" s="179">
        <v>7</v>
      </c>
      <c r="C33" s="180">
        <v>10352193</v>
      </c>
      <c r="D33" s="180" t="s">
        <v>2345</v>
      </c>
      <c r="E33" s="180" t="s">
        <v>2336</v>
      </c>
      <c r="F33" s="181">
        <v>43647</v>
      </c>
      <c r="G33" s="181">
        <v>43737</v>
      </c>
      <c r="H33" s="182">
        <v>734574</v>
      </c>
      <c r="I33" s="183">
        <v>1.05</v>
      </c>
      <c r="J33" s="183">
        <f t="shared" si="0"/>
        <v>771.3</v>
      </c>
    </row>
    <row r="34" spans="2:11" x14ac:dyDescent="0.25">
      <c r="B34" s="179">
        <v>8</v>
      </c>
      <c r="C34" s="180">
        <v>10352229</v>
      </c>
      <c r="D34" s="180" t="s">
        <v>2346</v>
      </c>
      <c r="E34" s="180" t="s">
        <v>2336</v>
      </c>
      <c r="F34" s="181">
        <v>43658</v>
      </c>
      <c r="G34" s="181">
        <v>43737</v>
      </c>
      <c r="H34" s="182">
        <v>4080</v>
      </c>
      <c r="I34" s="183">
        <v>1.05</v>
      </c>
      <c r="J34" s="183">
        <f t="shared" si="0"/>
        <v>4.28</v>
      </c>
    </row>
    <row r="35" spans="2:11" ht="16.5" customHeight="1" thickBot="1" x14ac:dyDescent="0.3">
      <c r="B35" s="179">
        <v>9</v>
      </c>
      <c r="C35" s="180">
        <v>10352234</v>
      </c>
      <c r="D35" s="180" t="s">
        <v>2347</v>
      </c>
      <c r="E35" s="180" t="s">
        <v>2336</v>
      </c>
      <c r="F35" s="181">
        <v>43654</v>
      </c>
      <c r="G35" s="181">
        <v>43737</v>
      </c>
      <c r="H35" s="182">
        <v>3249</v>
      </c>
      <c r="I35" s="183">
        <v>1.05</v>
      </c>
      <c r="J35" s="183">
        <f t="shared" si="0"/>
        <v>3.41</v>
      </c>
    </row>
    <row r="36" spans="2:11" x14ac:dyDescent="0.25">
      <c r="B36" s="179">
        <v>10</v>
      </c>
      <c r="C36" s="180">
        <v>10352237</v>
      </c>
      <c r="D36" s="180" t="s">
        <v>2348</v>
      </c>
      <c r="E36" s="180" t="s">
        <v>2336</v>
      </c>
      <c r="F36" s="181">
        <v>43654</v>
      </c>
      <c r="G36" s="181">
        <v>43737</v>
      </c>
      <c r="H36" s="182">
        <v>3363</v>
      </c>
      <c r="I36" s="183">
        <v>1.05</v>
      </c>
      <c r="J36" s="183">
        <f t="shared" si="0"/>
        <v>3.53</v>
      </c>
    </row>
    <row r="37" spans="2:11" x14ac:dyDescent="0.25">
      <c r="B37" s="43"/>
      <c r="C37" s="43"/>
      <c r="E37" s="10"/>
      <c r="F37" s="102"/>
      <c r="G37" s="102"/>
      <c r="H37" s="205"/>
      <c r="I37" s="126"/>
      <c r="J37" s="126"/>
      <c r="K37" s="201"/>
    </row>
    <row r="38" spans="2:11" x14ac:dyDescent="0.25">
      <c r="B38" s="43"/>
      <c r="C38" s="42"/>
      <c r="E38" s="151"/>
      <c r="F38" s="17"/>
      <c r="G38" s="17"/>
      <c r="H38" s="197"/>
      <c r="I38" s="198"/>
      <c r="J38" s="198"/>
    </row>
    <row r="39" spans="2:11" x14ac:dyDescent="0.25">
      <c r="B39" s="43"/>
      <c r="C39" s="42"/>
      <c r="E39" s="127"/>
      <c r="F39" s="151"/>
      <c r="H39" s="151"/>
      <c r="I39" s="200"/>
      <c r="J39" s="201"/>
    </row>
    <row r="40" spans="2:11" x14ac:dyDescent="0.25">
      <c r="B40" s="43"/>
      <c r="C40" s="42"/>
      <c r="E40" s="127"/>
      <c r="F40" s="44" t="s">
        <v>141</v>
      </c>
      <c r="G40" s="127" t="s">
        <v>2336</v>
      </c>
      <c r="H40" s="126">
        <f>SUMIF(E27:E38,G40,H27:H38)</f>
        <v>2681242</v>
      </c>
      <c r="I40" s="199"/>
      <c r="J40" s="221">
        <f>SUMIF(E27:E38,G40,J27:J38)</f>
        <v>2815.29</v>
      </c>
    </row>
    <row r="41" spans="2:11" x14ac:dyDescent="0.25">
      <c r="B41" s="43"/>
      <c r="C41" s="42"/>
      <c r="E41" s="127"/>
      <c r="F41" s="44"/>
      <c r="G41" s="127" t="s">
        <v>691</v>
      </c>
      <c r="H41" s="126">
        <f>SUMIF(E27:E38,G41,H27:H38)</f>
        <v>2913286</v>
      </c>
      <c r="I41" s="199"/>
      <c r="J41" s="221">
        <f>SUMIF(E27:E38,G41,J27:J38)</f>
        <v>0</v>
      </c>
    </row>
    <row r="42" spans="2:11" ht="15.75" customHeight="1" x14ac:dyDescent="0.25">
      <c r="B42" s="43"/>
      <c r="C42" s="42"/>
      <c r="E42" s="151"/>
      <c r="F42" s="17"/>
      <c r="G42" s="18"/>
      <c r="H42" s="17"/>
      <c r="I42" s="197"/>
      <c r="J42" s="198"/>
    </row>
    <row r="43" spans="2:11" x14ac:dyDescent="0.25">
      <c r="B43" s="43"/>
      <c r="C43" s="42"/>
      <c r="E43" s="127"/>
      <c r="F43" s="151"/>
      <c r="H43" s="151"/>
      <c r="I43" s="200"/>
      <c r="J43" s="201"/>
    </row>
    <row r="44" spans="2:11" x14ac:dyDescent="0.25">
      <c r="B44" s="43"/>
      <c r="C44" s="42"/>
      <c r="E44" s="127"/>
      <c r="F44" s="44" t="s">
        <v>142</v>
      </c>
      <c r="H44" s="151">
        <v>2681242</v>
      </c>
      <c r="I44" s="200"/>
      <c r="J44" s="226">
        <f>SUM(J27:J38)</f>
        <v>2815.29</v>
      </c>
    </row>
    <row r="45" spans="2:11" x14ac:dyDescent="0.25">
      <c r="B45" s="97"/>
      <c r="C45" s="97"/>
      <c r="D45" s="97"/>
      <c r="E45" s="97"/>
      <c r="F45" s="97"/>
      <c r="G45" s="97"/>
      <c r="H45" s="97"/>
      <c r="I45" s="97"/>
      <c r="J45" s="97"/>
    </row>
    <row r="46" spans="2:11" x14ac:dyDescent="0.25">
      <c r="B46" s="160"/>
      <c r="C46" s="160"/>
      <c r="D46" s="160"/>
      <c r="E46" s="160"/>
      <c r="F46" s="160"/>
      <c r="G46" s="160"/>
      <c r="H46" s="160"/>
      <c r="I46" s="160"/>
      <c r="J46" s="160"/>
    </row>
    <row r="47" spans="2:11" x14ac:dyDescent="0.25">
      <c r="B47" s="7" t="s">
        <v>144</v>
      </c>
      <c r="K47" s="227"/>
    </row>
    <row r="48" spans="2:11" x14ac:dyDescent="0.25">
      <c r="K48" s="201"/>
    </row>
    <row r="49" spans="2:10" x14ac:dyDescent="0.25">
      <c r="B49" s="12" t="s">
        <v>4</v>
      </c>
      <c r="C49" s="154"/>
      <c r="D49" s="27"/>
      <c r="E49" s="11" t="s">
        <v>0</v>
      </c>
      <c r="F49" s="9" t="str">
        <f>J1</f>
        <v>08/06/2019</v>
      </c>
    </row>
    <row r="50" spans="2:10" x14ac:dyDescent="0.25">
      <c r="B50" s="6" t="s">
        <v>8</v>
      </c>
      <c r="D50" s="28"/>
      <c r="E50" s="19" t="s">
        <v>2</v>
      </c>
      <c r="F50" s="10">
        <f>J2</f>
        <v>8555</v>
      </c>
    </row>
    <row r="51" spans="2:10" x14ac:dyDescent="0.25">
      <c r="B51" s="13" t="s">
        <v>6</v>
      </c>
      <c r="D51" s="28"/>
      <c r="E51" s="19" t="s">
        <v>145</v>
      </c>
      <c r="F51" s="10" t="s">
        <v>2336</v>
      </c>
      <c r="I51" s="8" t="s">
        <v>146</v>
      </c>
      <c r="J51" s="204">
        <f>SUM(J27:J38)</f>
        <v>2815.29</v>
      </c>
    </row>
    <row r="52" spans="2:10" x14ac:dyDescent="0.25">
      <c r="B52" s="14" t="s">
        <v>7</v>
      </c>
      <c r="C52" s="155"/>
      <c r="D52" s="29"/>
      <c r="E52" s="78" t="s">
        <v>33</v>
      </c>
      <c r="F52" s="140" t="s">
        <v>2336</v>
      </c>
      <c r="G52" s="140"/>
      <c r="H52" s="77"/>
      <c r="I52" s="87"/>
    </row>
    <row r="53" spans="2:10" x14ac:dyDescent="0.25">
      <c r="C53" s="3"/>
      <c r="D53" s="3"/>
      <c r="E53" s="2"/>
      <c r="F53" s="77"/>
      <c r="G53" s="77"/>
      <c r="H53" s="77"/>
      <c r="I53" s="77"/>
    </row>
    <row r="54" spans="2:10" x14ac:dyDescent="0.25">
      <c r="C54" s="3"/>
      <c r="D54" s="3"/>
      <c r="E54" s="2"/>
      <c r="F54" s="2"/>
      <c r="G54" s="2"/>
    </row>
    <row r="55" spans="2:10" x14ac:dyDescent="0.25">
      <c r="C55" s="3"/>
      <c r="D55" s="3"/>
      <c r="E55" s="2"/>
      <c r="F55" s="2"/>
      <c r="G55" s="2"/>
    </row>
    <row r="56" spans="2:10" x14ac:dyDescent="0.25">
      <c r="C56" s="3"/>
      <c r="D56" s="3"/>
      <c r="E56" s="2"/>
      <c r="F56" s="2"/>
      <c r="G56" s="2"/>
    </row>
    <row r="57" spans="2:10" x14ac:dyDescent="0.25">
      <c r="C57" s="3"/>
      <c r="D57" s="3"/>
      <c r="E57" s="2"/>
      <c r="F57" s="2"/>
      <c r="G57" s="2"/>
    </row>
    <row r="58" spans="2:10" x14ac:dyDescent="0.25">
      <c r="C58" s="3"/>
      <c r="D58" s="3"/>
      <c r="E58" s="2"/>
      <c r="F58" s="2"/>
      <c r="G58" s="2"/>
    </row>
    <row r="59" spans="2:10" x14ac:dyDescent="0.25">
      <c r="C59" s="3"/>
      <c r="D59" s="3"/>
      <c r="E59" s="2"/>
      <c r="F59" s="2"/>
      <c r="G59" s="2"/>
    </row>
    <row r="60" spans="2:10" x14ac:dyDescent="0.25">
      <c r="C60" s="3"/>
      <c r="D60" s="3"/>
      <c r="E60" s="2"/>
      <c r="F60" s="2"/>
      <c r="G60" s="2"/>
    </row>
    <row r="61" spans="2:10" x14ac:dyDescent="0.25">
      <c r="C61" s="3"/>
      <c r="D61" s="3"/>
      <c r="E61" s="2"/>
      <c r="F61" s="2"/>
      <c r="G61" s="2"/>
    </row>
    <row r="62" spans="2:10" x14ac:dyDescent="0.25">
      <c r="C62" s="3"/>
      <c r="D62" s="3"/>
      <c r="E62" s="2"/>
      <c r="F62" s="2"/>
      <c r="G62" s="2"/>
    </row>
    <row r="63" spans="2:10" x14ac:dyDescent="0.25">
      <c r="C63" s="3"/>
      <c r="D63" s="3"/>
      <c r="E63" s="2"/>
      <c r="F63" s="2"/>
      <c r="G63" s="2"/>
    </row>
    <row r="64" spans="2:10" x14ac:dyDescent="0.25">
      <c r="C64" s="3"/>
      <c r="D64" s="3"/>
      <c r="E64" s="2"/>
      <c r="F64" s="2"/>
      <c r="G64" s="2"/>
    </row>
    <row r="65" spans="3:7" x14ac:dyDescent="0.25">
      <c r="C65" s="3"/>
      <c r="D65" s="3"/>
      <c r="E65" s="2"/>
      <c r="F65" s="2"/>
      <c r="G65" s="2"/>
    </row>
    <row r="66" spans="3:7" x14ac:dyDescent="0.25">
      <c r="C66" s="3"/>
      <c r="D66" s="3"/>
      <c r="E66" s="2"/>
      <c r="F66" s="2"/>
      <c r="G66" s="2"/>
    </row>
  </sheetData>
  <mergeCells count="11">
    <mergeCell ref="H8:J8"/>
    <mergeCell ref="H7:J7"/>
    <mergeCell ref="H6:J6"/>
    <mergeCell ref="H5:J5"/>
    <mergeCell ref="H4:J4"/>
    <mergeCell ref="H9:J9"/>
    <mergeCell ref="D21:E21"/>
    <mergeCell ref="H15:J15"/>
    <mergeCell ref="H13:J13"/>
    <mergeCell ref="H12:J12"/>
    <mergeCell ref="H11:J11"/>
  </mergeCells>
  <hyperlinks>
    <hyperlink ref="B10" r:id="rId1" xr:uid="{00000000-0004-0000-1200-000000000000}"/>
    <hyperlink ref="D15" r:id="rId2" xr:uid="{00000000-0004-0000-1200-000001000000}"/>
    <hyperlink ref="B10" r:id="rId3" xr:uid="{00000000-0004-0000-1200-000002000000}"/>
    <hyperlink ref="D15" r:id="rId4" xr:uid="{00000000-0004-0000-1200-000003000000}"/>
    <hyperlink ref="B10" r:id="rId5" xr:uid="{00000000-0004-0000-1200-000004000000}"/>
    <hyperlink ref="D15" r:id="rId6" xr:uid="{00000000-0004-0000-1200-000005000000}"/>
    <hyperlink ref="B10" r:id="rId7" xr:uid="{00000000-0004-0000-1200-000006000000}"/>
    <hyperlink ref="D15" r:id="rId8" xr:uid="{00000000-0004-0000-1200-000007000000}"/>
    <hyperlink ref="B10" r:id="rId9" xr:uid="{00000000-0004-0000-1200-000008000000}"/>
    <hyperlink ref="D15" r:id="rId10" xr:uid="{00000000-0004-0000-1200-000009000000}"/>
    <hyperlink ref="B10" r:id="rId11" xr:uid="{00000000-0004-0000-1200-00000A000000}"/>
    <hyperlink ref="D15" r:id="rId12" xr:uid="{00000000-0004-0000-1200-00000B000000}"/>
    <hyperlink ref="B10" r:id="rId13" xr:uid="{00000000-0004-0000-1200-00000C000000}"/>
    <hyperlink ref="D15" r:id="rId14" xr:uid="{00000000-0004-0000-1200-00000D000000}"/>
    <hyperlink ref="B10" r:id="rId15" xr:uid="{00000000-0004-0000-1200-00000E000000}"/>
    <hyperlink ref="D15" r:id="rId16" xr:uid="{00000000-0004-0000-1200-00000F000000}"/>
    <hyperlink ref="B10" r:id="rId17" xr:uid="{00000000-0004-0000-1200-000010000000}"/>
    <hyperlink ref="D15" r:id="rId18" xr:uid="{00000000-0004-0000-1200-000011000000}"/>
    <hyperlink ref="B10" r:id="rId19" xr:uid="{00000000-0004-0000-1200-000012000000}"/>
    <hyperlink ref="D15" r:id="rId20" xr:uid="{00000000-0004-0000-1200-000013000000}"/>
    <hyperlink ref="B10" r:id="rId21" xr:uid="{00000000-0004-0000-1200-000014000000}"/>
    <hyperlink ref="D15" r:id="rId22" xr:uid="{00000000-0004-0000-1200-000015000000}"/>
    <hyperlink ref="B10" r:id="rId23" xr:uid="{00000000-0004-0000-1200-000016000000}"/>
    <hyperlink ref="D15" r:id="rId24" xr:uid="{00000000-0004-0000-1200-000017000000}"/>
    <hyperlink ref="B10" r:id="rId25" xr:uid="{00000000-0004-0000-1200-000018000000}"/>
    <hyperlink ref="D15" r:id="rId26" xr:uid="{00000000-0004-0000-1200-000019000000}"/>
    <hyperlink ref="B10" r:id="rId27" xr:uid="{00000000-0004-0000-1200-00001A000000}"/>
    <hyperlink ref="D15" r:id="rId28" xr:uid="{00000000-0004-0000-1200-00001B000000}"/>
    <hyperlink ref="B10" r:id="rId29" xr:uid="{00000000-0004-0000-1200-00001C000000}"/>
    <hyperlink ref="D15" r:id="rId30" xr:uid="{00000000-0004-0000-1200-00001D000000}"/>
    <hyperlink ref="B10" r:id="rId31" xr:uid="{00000000-0004-0000-1200-00001E000000}"/>
    <hyperlink ref="D15" r:id="rId32" xr:uid="{00000000-0004-0000-1200-00001F000000}"/>
    <hyperlink ref="B10" r:id="rId33" xr:uid="{00000000-0004-0000-1200-000020000000}"/>
    <hyperlink ref="D15" r:id="rId34" xr:uid="{00000000-0004-0000-1200-000021000000}"/>
    <hyperlink ref="B10" r:id="rId35" xr:uid="{00000000-0004-0000-1200-000022000000}"/>
    <hyperlink ref="D15" r:id="rId36" xr:uid="{00000000-0004-0000-1200-000023000000}"/>
    <hyperlink ref="B10" r:id="rId37" xr:uid="{00000000-0004-0000-1200-000024000000}"/>
    <hyperlink ref="D15" r:id="rId38" xr:uid="{00000000-0004-0000-1200-000025000000}"/>
    <hyperlink ref="B10" r:id="rId39" xr:uid="{00000000-0004-0000-1200-000026000000}"/>
    <hyperlink ref="D15" r:id="rId40" xr:uid="{00000000-0004-0000-1200-000027000000}"/>
  </hyperlinks>
  <printOptions horizontalCentered="1"/>
  <pageMargins left="0.5" right="0.5" top="0.5" bottom="0.6" header="0.2" footer="0.2"/>
  <pageSetup scale="64" fitToHeight="0" orientation="landscape"/>
  <headerFooter>
    <oddHeader>&amp;C&amp;"Arial,Italic"&amp;8 &amp;F</oddHeader>
    <oddFooter>&amp;C&amp;8 Confidential and proprietary information.  Unauthorized distribution or disclosure is prohibited.
© 2018 Canoe Ventures, LLC.  All rights reserved.&amp;R&amp;8 Page &amp;P of &amp;N</oddFooter>
  </headerFooter>
  <drawing r:id="rId4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6">
    <pageSetUpPr fitToPage="1"/>
  </sheetPr>
  <dimension ref="A1:T876"/>
  <sheetViews>
    <sheetView showGridLines="0" tabSelected="1" zoomScale="70" zoomScaleNormal="70" zoomScalePageLayoutView="80" workbookViewId="0">
      <selection activeCell="L19" sqref="L19"/>
    </sheetView>
  </sheetViews>
  <sheetFormatPr defaultColWidth="8.7109375" defaultRowHeight="15.75" x14ac:dyDescent="0.25"/>
  <cols>
    <col min="1" max="1" width="1.42578125" style="157" customWidth="1"/>
    <col min="2" max="2" width="10.140625" style="157" customWidth="1"/>
    <col min="3" max="3" width="16.28515625" style="157" customWidth="1"/>
    <col min="4" max="4" width="99.7109375" style="157" customWidth="1"/>
    <col min="5" max="5" width="20.7109375" style="157" customWidth="1"/>
    <col min="6" max="6" width="24.42578125" style="157" customWidth="1"/>
    <col min="7" max="7" width="24" style="157" customWidth="1"/>
    <col min="8" max="8" width="24.42578125" style="157" bestFit="1" customWidth="1"/>
    <col min="9" max="9" width="18.42578125" style="157" bestFit="1" customWidth="1"/>
    <col min="10" max="10" width="23" style="157" customWidth="1"/>
    <col min="11" max="11" width="1.42578125" style="157" customWidth="1"/>
    <col min="12" max="12" width="16.42578125" style="157" customWidth="1"/>
    <col min="13" max="13" width="15.140625" style="157" bestFit="1" customWidth="1"/>
    <col min="14" max="14" width="17.28515625" style="157" bestFit="1" customWidth="1"/>
    <col min="15" max="15" width="17" style="157" bestFit="1" customWidth="1"/>
    <col min="16" max="16" width="20.140625" style="157" bestFit="1" customWidth="1"/>
    <col min="17" max="17" width="15.7109375" style="157" bestFit="1" customWidth="1"/>
    <col min="18" max="18" width="13.7109375" style="157" bestFit="1" customWidth="1"/>
    <col min="19" max="21" width="8.7109375" style="157" customWidth="1"/>
    <col min="22" max="22" width="15.28515625" style="157" customWidth="1"/>
    <col min="23" max="23" width="8.7109375" style="157" customWidth="1"/>
    <col min="24" max="16384" width="8.7109375" style="157"/>
  </cols>
  <sheetData>
    <row r="1" spans="1:15" x14ac:dyDescent="0.25">
      <c r="B1" s="156"/>
      <c r="C1" s="156"/>
      <c r="D1" s="156"/>
      <c r="E1" s="156"/>
      <c r="F1" s="162"/>
      <c r="H1" s="162"/>
      <c r="I1" s="21" t="s">
        <v>0</v>
      </c>
      <c r="J1" s="170" t="s">
        <v>1</v>
      </c>
    </row>
    <row r="2" spans="1:15" x14ac:dyDescent="0.25">
      <c r="B2" s="156"/>
      <c r="C2" s="156"/>
      <c r="D2" s="156"/>
      <c r="E2" s="156"/>
      <c r="F2" s="156"/>
      <c r="H2" s="156"/>
      <c r="I2" s="21" t="s">
        <v>2</v>
      </c>
      <c r="J2" s="170">
        <v>8558</v>
      </c>
    </row>
    <row r="3" spans="1:15" x14ac:dyDescent="0.25">
      <c r="B3" s="156"/>
      <c r="C3" s="156"/>
      <c r="D3" s="156"/>
      <c r="E3" s="156"/>
      <c r="F3" s="164"/>
      <c r="H3" s="164"/>
      <c r="I3" s="164"/>
      <c r="J3" s="164"/>
    </row>
    <row r="4" spans="1:15" x14ac:dyDescent="0.25">
      <c r="B4" s="156"/>
      <c r="C4" s="156"/>
      <c r="D4" s="156"/>
      <c r="E4" s="156"/>
      <c r="H4" s="237" t="s">
        <v>3</v>
      </c>
      <c r="I4" s="233"/>
      <c r="J4" s="238"/>
    </row>
    <row r="5" spans="1:15" x14ac:dyDescent="0.25">
      <c r="C5" s="61"/>
      <c r="D5" s="61"/>
      <c r="E5" s="61"/>
      <c r="H5" s="234" t="s">
        <v>5</v>
      </c>
      <c r="I5" s="235"/>
      <c r="J5" s="236"/>
    </row>
    <row r="6" spans="1:15" x14ac:dyDescent="0.25">
      <c r="B6" s="60" t="s">
        <v>4</v>
      </c>
      <c r="C6" s="156"/>
      <c r="D6" s="156"/>
      <c r="E6" s="156"/>
      <c r="H6" s="232" t="s">
        <v>4</v>
      </c>
      <c r="I6" s="233"/>
      <c r="J6" s="233"/>
    </row>
    <row r="7" spans="1:15" x14ac:dyDescent="0.25">
      <c r="B7" s="59" t="s">
        <v>6</v>
      </c>
      <c r="C7" s="156"/>
      <c r="D7" s="156"/>
      <c r="E7" s="156"/>
      <c r="H7" s="247" t="s">
        <v>8</v>
      </c>
      <c r="I7" s="243"/>
      <c r="J7" s="243"/>
    </row>
    <row r="8" spans="1:15" x14ac:dyDescent="0.25">
      <c r="B8" s="59" t="s">
        <v>7</v>
      </c>
      <c r="C8" s="156"/>
      <c r="D8" s="164"/>
      <c r="E8" s="164"/>
      <c r="H8" s="246" t="s">
        <v>6</v>
      </c>
      <c r="I8" s="243"/>
      <c r="J8" s="243"/>
    </row>
    <row r="9" spans="1:15" x14ac:dyDescent="0.25">
      <c r="B9" s="1" t="s">
        <v>9</v>
      </c>
      <c r="C9" s="164"/>
      <c r="D9" s="156"/>
      <c r="E9" s="156"/>
      <c r="H9" s="246" t="s">
        <v>7</v>
      </c>
      <c r="I9" s="243"/>
      <c r="J9" s="243"/>
    </row>
    <row r="10" spans="1:15" x14ac:dyDescent="0.25">
      <c r="B10" s="58" t="s">
        <v>10</v>
      </c>
      <c r="C10" s="164"/>
      <c r="D10" s="156"/>
      <c r="E10" s="156"/>
    </row>
    <row r="11" spans="1:15" x14ac:dyDescent="0.25">
      <c r="C11" s="57"/>
      <c r="D11" s="55"/>
      <c r="E11" s="55"/>
      <c r="H11" s="245" t="s">
        <v>147</v>
      </c>
      <c r="I11" s="243"/>
      <c r="J11" s="243"/>
      <c r="N11" s="48"/>
    </row>
    <row r="12" spans="1:15" x14ac:dyDescent="0.25">
      <c r="B12" s="50" t="s">
        <v>12</v>
      </c>
      <c r="C12" s="55"/>
      <c r="D12" s="54" t="s">
        <v>2349</v>
      </c>
      <c r="E12" s="55"/>
      <c r="H12" s="244" t="s">
        <v>14</v>
      </c>
      <c r="I12" s="243"/>
      <c r="J12" s="243"/>
      <c r="N12" s="151"/>
    </row>
    <row r="13" spans="1:15" x14ac:dyDescent="0.25">
      <c r="C13" s="55"/>
      <c r="D13" s="54" t="s">
        <v>2350</v>
      </c>
      <c r="E13" s="55"/>
      <c r="H13" s="242" t="s">
        <v>16</v>
      </c>
      <c r="I13" s="243"/>
      <c r="J13" s="243"/>
    </row>
    <row r="14" spans="1:15" x14ac:dyDescent="0.25">
      <c r="C14" s="55"/>
      <c r="D14" s="54"/>
      <c r="E14" s="162"/>
      <c r="H14" s="156"/>
      <c r="I14" s="156"/>
      <c r="J14" s="156"/>
      <c r="M14" s="172"/>
      <c r="N14" s="200"/>
      <c r="O14" s="201"/>
    </row>
    <row r="15" spans="1:15" x14ac:dyDescent="0.25">
      <c r="A15" s="157" t="s">
        <v>18</v>
      </c>
      <c r="C15" s="162"/>
      <c r="D15" s="54" t="s">
        <v>2351</v>
      </c>
      <c r="E15" s="162"/>
      <c r="H15" s="255" t="s">
        <v>20</v>
      </c>
      <c r="I15" s="235"/>
      <c r="J15" s="235"/>
    </row>
    <row r="16" spans="1:15" x14ac:dyDescent="0.25">
      <c r="D16" s="31" t="s">
        <v>2352</v>
      </c>
      <c r="F16" s="162"/>
      <c r="H16" s="158" t="s">
        <v>22</v>
      </c>
      <c r="I16" s="5" t="s">
        <v>23</v>
      </c>
      <c r="J16" s="159" t="s">
        <v>24</v>
      </c>
      <c r="M16" s="173"/>
    </row>
    <row r="17" spans="2:17" x14ac:dyDescent="0.25">
      <c r="C17" s="162"/>
      <c r="E17" s="162"/>
      <c r="F17" s="7"/>
      <c r="H17" s="165" t="s">
        <v>25</v>
      </c>
      <c r="I17" s="195">
        <v>1.28</v>
      </c>
      <c r="J17" s="76"/>
      <c r="M17" s="173"/>
      <c r="N17" s="172"/>
    </row>
    <row r="18" spans="2:17" x14ac:dyDescent="0.25">
      <c r="B18" s="52" t="s">
        <v>26</v>
      </c>
      <c r="D18" s="51">
        <v>43647</v>
      </c>
      <c r="E18" s="162"/>
      <c r="F18" s="7"/>
      <c r="H18" s="165" t="s">
        <v>27</v>
      </c>
      <c r="I18" s="195">
        <v>1.1299999999999999</v>
      </c>
      <c r="J18" s="76"/>
      <c r="O18" s="172"/>
    </row>
    <row r="19" spans="2:17" x14ac:dyDescent="0.25">
      <c r="B19" s="52" t="s">
        <v>28</v>
      </c>
      <c r="D19" s="51">
        <v>43677</v>
      </c>
      <c r="E19" s="162"/>
      <c r="F19" s="7"/>
      <c r="H19" s="165" t="s">
        <v>29</v>
      </c>
      <c r="I19" s="195">
        <v>0.9900000000000001</v>
      </c>
      <c r="J19" s="76"/>
      <c r="M19" s="173"/>
      <c r="N19" s="172"/>
      <c r="O19" s="151"/>
      <c r="P19" s="173"/>
    </row>
    <row r="20" spans="2:17" x14ac:dyDescent="0.25">
      <c r="B20" s="50" t="s">
        <v>30</v>
      </c>
      <c r="D20" s="166" t="s">
        <v>2349</v>
      </c>
      <c r="E20" s="162"/>
      <c r="F20" s="143"/>
      <c r="H20" s="46" t="s">
        <v>32</v>
      </c>
      <c r="I20" s="174">
        <v>0.85000000000000009</v>
      </c>
      <c r="J20" s="47"/>
      <c r="M20" s="151"/>
      <c r="N20" s="172"/>
      <c r="P20" s="151"/>
    </row>
    <row r="21" spans="2:17" x14ac:dyDescent="0.25">
      <c r="B21" s="50" t="s">
        <v>33</v>
      </c>
      <c r="D21" s="248" t="s">
        <v>2353</v>
      </c>
      <c r="E21" s="243"/>
      <c r="F21" s="143"/>
      <c r="H21" s="175" t="s">
        <v>153</v>
      </c>
      <c r="I21" s="176">
        <v>0.71000000000000008</v>
      </c>
      <c r="J21" s="219">
        <v>1949222409</v>
      </c>
      <c r="M21" s="173"/>
      <c r="N21" s="151"/>
      <c r="P21" s="151"/>
    </row>
    <row r="22" spans="2:17" x14ac:dyDescent="0.25">
      <c r="B22" s="7" t="s">
        <v>36</v>
      </c>
      <c r="D22" s="16">
        <v>1526479060</v>
      </c>
      <c r="E22" s="162"/>
      <c r="F22" s="7"/>
      <c r="H22" s="165" t="s">
        <v>37</v>
      </c>
      <c r="I22" s="195">
        <v>0.6100000000000001</v>
      </c>
      <c r="J22" s="76"/>
      <c r="M22" s="173"/>
      <c r="N22" s="172"/>
    </row>
    <row r="23" spans="2:17" x14ac:dyDescent="0.25">
      <c r="B23" s="7"/>
      <c r="D23" s="16"/>
      <c r="E23" s="162"/>
      <c r="F23" s="144"/>
      <c r="H23" s="46" t="s">
        <v>38</v>
      </c>
      <c r="I23" s="174">
        <v>0.58000000000000007</v>
      </c>
      <c r="J23" s="178"/>
      <c r="M23" s="173"/>
      <c r="N23" s="217"/>
      <c r="O23" s="217"/>
    </row>
    <row r="24" spans="2:17" x14ac:dyDescent="0.25">
      <c r="B24" s="7"/>
      <c r="D24" s="16"/>
      <c r="E24" s="162"/>
      <c r="F24" s="144"/>
      <c r="H24" s="46" t="s">
        <v>39</v>
      </c>
      <c r="I24" s="174">
        <v>0.55000000000000004</v>
      </c>
      <c r="J24" s="178"/>
      <c r="N24" s="171"/>
      <c r="P24" s="151"/>
      <c r="Q24" s="151"/>
    </row>
    <row r="25" spans="2:17" x14ac:dyDescent="0.25">
      <c r="B25" s="162"/>
      <c r="C25" s="162"/>
      <c r="D25" s="162"/>
      <c r="E25" s="162"/>
      <c r="F25" s="162"/>
      <c r="H25" s="46" t="s">
        <v>40</v>
      </c>
      <c r="I25" s="174">
        <v>0.5</v>
      </c>
      <c r="J25" s="164"/>
      <c r="L25" s="164"/>
      <c r="M25" s="164"/>
      <c r="N25" s="138"/>
      <c r="Q25" s="16"/>
    </row>
    <row r="26" spans="2:17" x14ac:dyDescent="0.25">
      <c r="B26" s="162"/>
      <c r="C26" s="162"/>
      <c r="D26" s="162"/>
      <c r="E26" s="162"/>
      <c r="F26" s="162"/>
      <c r="G26" s="162"/>
      <c r="H26" s="162"/>
      <c r="J26" s="164"/>
      <c r="K26" s="164"/>
      <c r="L26" s="164"/>
      <c r="M26" s="164"/>
      <c r="N26" s="138"/>
      <c r="Q26" s="16"/>
    </row>
    <row r="27" spans="2:17" ht="31.5" customHeight="1" x14ac:dyDescent="0.25">
      <c r="B27" s="167" t="s">
        <v>41</v>
      </c>
      <c r="C27" s="168" t="s">
        <v>42</v>
      </c>
      <c r="D27" s="168" t="s">
        <v>43</v>
      </c>
      <c r="E27" s="168" t="s">
        <v>44</v>
      </c>
      <c r="F27" s="169" t="s">
        <v>45</v>
      </c>
      <c r="G27" s="169" t="s">
        <v>46</v>
      </c>
      <c r="H27" s="169" t="s">
        <v>47</v>
      </c>
      <c r="I27" s="169" t="s">
        <v>23</v>
      </c>
      <c r="J27" s="152" t="s">
        <v>48</v>
      </c>
      <c r="K27" s="153"/>
      <c r="O27" s="151"/>
      <c r="P27" s="200"/>
      <c r="Q27" s="201"/>
    </row>
    <row r="28" spans="2:17" x14ac:dyDescent="0.25">
      <c r="B28" s="179">
        <v>1</v>
      </c>
      <c r="C28" s="180">
        <v>7228740</v>
      </c>
      <c r="D28" s="180" t="s">
        <v>2354</v>
      </c>
      <c r="E28" s="180" t="s">
        <v>2355</v>
      </c>
      <c r="F28" s="181">
        <v>42097</v>
      </c>
      <c r="G28" s="181">
        <v>43606</v>
      </c>
      <c r="H28" s="182">
        <v>17314746</v>
      </c>
      <c r="I28" s="183">
        <v>0.71</v>
      </c>
      <c r="J28" s="183">
        <f t="shared" ref="J28:J91" si="0">ROUND(H28*(I28/1000),2)</f>
        <v>12293.47</v>
      </c>
    </row>
    <row r="29" spans="2:17" ht="16.5" customHeight="1" thickBot="1" x14ac:dyDescent="0.3">
      <c r="B29" s="179">
        <v>2</v>
      </c>
      <c r="C29" s="180">
        <v>16171827</v>
      </c>
      <c r="D29" s="180" t="s">
        <v>2356</v>
      </c>
      <c r="E29" s="180" t="s">
        <v>2357</v>
      </c>
      <c r="F29" s="181">
        <v>42950</v>
      </c>
      <c r="G29" s="181">
        <v>43689</v>
      </c>
      <c r="H29" s="182">
        <v>13134063</v>
      </c>
      <c r="I29" s="183">
        <v>0.71</v>
      </c>
      <c r="J29" s="183">
        <f t="shared" si="0"/>
        <v>9325.18</v>
      </c>
    </row>
    <row r="30" spans="2:17" ht="16.5" customHeight="1" thickTop="1" x14ac:dyDescent="0.25">
      <c r="B30" s="179">
        <v>3</v>
      </c>
      <c r="C30" s="180">
        <v>20692127</v>
      </c>
      <c r="D30" s="180" t="s">
        <v>2358</v>
      </c>
      <c r="E30" s="180" t="s">
        <v>2355</v>
      </c>
      <c r="F30" s="181">
        <v>43154</v>
      </c>
      <c r="G30" s="181">
        <v>43282</v>
      </c>
      <c r="H30" s="182">
        <v>4122971</v>
      </c>
      <c r="I30" s="183">
        <v>0.71</v>
      </c>
      <c r="J30" s="183">
        <f t="shared" si="0"/>
        <v>2927.31</v>
      </c>
    </row>
    <row r="31" spans="2:17" x14ac:dyDescent="0.25">
      <c r="B31" s="179">
        <v>4</v>
      </c>
      <c r="C31" s="180">
        <v>20692141</v>
      </c>
      <c r="D31" s="180" t="s">
        <v>2359</v>
      </c>
      <c r="E31" s="180" t="s">
        <v>2357</v>
      </c>
      <c r="F31" s="181">
        <v>43154</v>
      </c>
      <c r="G31" s="181">
        <v>43282</v>
      </c>
      <c r="H31" s="182">
        <v>13978935</v>
      </c>
      <c r="I31" s="183">
        <v>0.71</v>
      </c>
      <c r="J31" s="183">
        <f t="shared" si="0"/>
        <v>9925.0400000000009</v>
      </c>
    </row>
    <row r="32" spans="2:17" x14ac:dyDescent="0.25">
      <c r="B32" s="179">
        <v>5</v>
      </c>
      <c r="C32" s="180">
        <v>27365379</v>
      </c>
      <c r="D32" s="180" t="s">
        <v>2360</v>
      </c>
      <c r="E32" s="180" t="s">
        <v>2355</v>
      </c>
      <c r="F32" s="181">
        <v>43465</v>
      </c>
      <c r="G32" s="181">
        <v>43702</v>
      </c>
      <c r="H32" s="182">
        <v>365655</v>
      </c>
      <c r="I32" s="183">
        <v>0.71</v>
      </c>
      <c r="J32" s="183">
        <f t="shared" si="0"/>
        <v>259.62</v>
      </c>
    </row>
    <row r="33" spans="2:10" x14ac:dyDescent="0.25">
      <c r="B33" s="179">
        <v>6</v>
      </c>
      <c r="C33" s="180">
        <v>27725198</v>
      </c>
      <c r="D33" s="180" t="s">
        <v>2361</v>
      </c>
      <c r="E33" s="180" t="s">
        <v>2362</v>
      </c>
      <c r="F33" s="181">
        <v>43643</v>
      </c>
      <c r="G33" s="181">
        <v>43738</v>
      </c>
      <c r="H33" s="182">
        <v>176674</v>
      </c>
      <c r="I33" s="183">
        <v>0.71</v>
      </c>
      <c r="J33" s="183">
        <f t="shared" si="0"/>
        <v>125.44</v>
      </c>
    </row>
    <row r="34" spans="2:10" x14ac:dyDescent="0.25">
      <c r="B34" s="179">
        <v>7</v>
      </c>
      <c r="C34" s="180">
        <v>27725198</v>
      </c>
      <c r="D34" s="180" t="s">
        <v>2361</v>
      </c>
      <c r="E34" s="180" t="s">
        <v>2363</v>
      </c>
      <c r="F34" s="181">
        <v>43643</v>
      </c>
      <c r="G34" s="181">
        <v>43738</v>
      </c>
      <c r="H34" s="182">
        <v>1109143</v>
      </c>
      <c r="I34" s="183">
        <v>0.71</v>
      </c>
      <c r="J34" s="183">
        <f t="shared" si="0"/>
        <v>787.49</v>
      </c>
    </row>
    <row r="35" spans="2:10" x14ac:dyDescent="0.25">
      <c r="B35" s="179">
        <v>8</v>
      </c>
      <c r="C35" s="180">
        <v>27725198</v>
      </c>
      <c r="D35" s="180" t="s">
        <v>2361</v>
      </c>
      <c r="E35" s="180" t="s">
        <v>2364</v>
      </c>
      <c r="F35" s="181">
        <v>43643</v>
      </c>
      <c r="G35" s="181">
        <v>43738</v>
      </c>
      <c r="H35" s="182">
        <v>144</v>
      </c>
      <c r="I35" s="183">
        <v>0.71</v>
      </c>
      <c r="J35" s="183">
        <f t="shared" si="0"/>
        <v>0.1</v>
      </c>
    </row>
    <row r="36" spans="2:10" x14ac:dyDescent="0.25">
      <c r="B36" s="179">
        <v>9</v>
      </c>
      <c r="C36" s="180">
        <v>27725198</v>
      </c>
      <c r="D36" s="180" t="s">
        <v>2361</v>
      </c>
      <c r="E36" s="180" t="s">
        <v>2365</v>
      </c>
      <c r="F36" s="181">
        <v>43643</v>
      </c>
      <c r="G36" s="181">
        <v>43738</v>
      </c>
      <c r="H36" s="182">
        <v>678780</v>
      </c>
      <c r="I36" s="183">
        <v>0.71</v>
      </c>
      <c r="J36" s="183">
        <f t="shared" si="0"/>
        <v>481.93</v>
      </c>
    </row>
    <row r="37" spans="2:10" x14ac:dyDescent="0.25">
      <c r="B37" s="179">
        <v>10</v>
      </c>
      <c r="C37" s="180">
        <v>27768987</v>
      </c>
      <c r="D37" s="180" t="s">
        <v>2366</v>
      </c>
      <c r="E37" s="180" t="s">
        <v>2367</v>
      </c>
      <c r="F37" s="181">
        <v>43556</v>
      </c>
      <c r="G37" s="181">
        <v>43737</v>
      </c>
      <c r="H37" s="182">
        <v>6687</v>
      </c>
      <c r="I37" s="183">
        <v>0.71</v>
      </c>
      <c r="J37" s="183">
        <f t="shared" si="0"/>
        <v>4.75</v>
      </c>
    </row>
    <row r="38" spans="2:10" x14ac:dyDescent="0.25">
      <c r="B38" s="179">
        <v>11</v>
      </c>
      <c r="C38" s="180">
        <v>27768987</v>
      </c>
      <c r="D38" s="180" t="s">
        <v>2366</v>
      </c>
      <c r="E38" s="180" t="s">
        <v>2362</v>
      </c>
      <c r="F38" s="181">
        <v>43556</v>
      </c>
      <c r="G38" s="181">
        <v>43737</v>
      </c>
      <c r="H38" s="182">
        <v>70802</v>
      </c>
      <c r="I38" s="183">
        <v>0.71</v>
      </c>
      <c r="J38" s="183">
        <f t="shared" si="0"/>
        <v>50.27</v>
      </c>
    </row>
    <row r="39" spans="2:10" x14ac:dyDescent="0.25">
      <c r="B39" s="179">
        <v>12</v>
      </c>
      <c r="C39" s="180">
        <v>27768987</v>
      </c>
      <c r="D39" s="180" t="s">
        <v>2366</v>
      </c>
      <c r="E39" s="180" t="s">
        <v>2363</v>
      </c>
      <c r="F39" s="181">
        <v>43556</v>
      </c>
      <c r="G39" s="181">
        <v>43737</v>
      </c>
      <c r="H39" s="182">
        <v>535817</v>
      </c>
      <c r="I39" s="183">
        <v>0.71</v>
      </c>
      <c r="J39" s="183">
        <f t="shared" si="0"/>
        <v>380.43</v>
      </c>
    </row>
    <row r="40" spans="2:10" x14ac:dyDescent="0.25">
      <c r="B40" s="179">
        <v>13</v>
      </c>
      <c r="C40" s="180">
        <v>27768987</v>
      </c>
      <c r="D40" s="180" t="s">
        <v>2366</v>
      </c>
      <c r="E40" s="180" t="s">
        <v>2368</v>
      </c>
      <c r="F40" s="181">
        <v>43556</v>
      </c>
      <c r="G40" s="181">
        <v>43737</v>
      </c>
      <c r="H40" s="182">
        <v>270885</v>
      </c>
      <c r="I40" s="183">
        <v>0.71</v>
      </c>
      <c r="J40" s="183">
        <f t="shared" si="0"/>
        <v>192.33</v>
      </c>
    </row>
    <row r="41" spans="2:10" x14ac:dyDescent="0.25">
      <c r="B41" s="179">
        <v>14</v>
      </c>
      <c r="C41" s="180">
        <v>27768987</v>
      </c>
      <c r="D41" s="180" t="s">
        <v>2366</v>
      </c>
      <c r="E41" s="180" t="s">
        <v>2369</v>
      </c>
      <c r="F41" s="181">
        <v>43556</v>
      </c>
      <c r="G41" s="181">
        <v>43737</v>
      </c>
      <c r="H41" s="182">
        <v>53248</v>
      </c>
      <c r="I41" s="183">
        <v>0.71</v>
      </c>
      <c r="J41" s="183">
        <f t="shared" si="0"/>
        <v>37.81</v>
      </c>
    </row>
    <row r="42" spans="2:10" x14ac:dyDescent="0.25">
      <c r="B42" s="179">
        <v>15</v>
      </c>
      <c r="C42" s="180">
        <v>27768987</v>
      </c>
      <c r="D42" s="180" t="s">
        <v>2366</v>
      </c>
      <c r="E42" s="180" t="s">
        <v>2365</v>
      </c>
      <c r="F42" s="181">
        <v>43556</v>
      </c>
      <c r="G42" s="181">
        <v>43737</v>
      </c>
      <c r="H42" s="182">
        <v>319695</v>
      </c>
      <c r="I42" s="183">
        <v>0.71</v>
      </c>
      <c r="J42" s="183">
        <f t="shared" si="0"/>
        <v>226.98</v>
      </c>
    </row>
    <row r="43" spans="2:10" x14ac:dyDescent="0.25">
      <c r="B43" s="179">
        <v>16</v>
      </c>
      <c r="C43" s="180">
        <v>27965321</v>
      </c>
      <c r="D43" s="180" t="s">
        <v>2370</v>
      </c>
      <c r="E43" s="180" t="s">
        <v>2367</v>
      </c>
      <c r="F43" s="181">
        <v>43622</v>
      </c>
      <c r="G43" s="181">
        <v>43737</v>
      </c>
      <c r="H43" s="182">
        <v>4527</v>
      </c>
      <c r="I43" s="183">
        <v>0.71</v>
      </c>
      <c r="J43" s="183">
        <f t="shared" si="0"/>
        <v>3.21</v>
      </c>
    </row>
    <row r="44" spans="2:10" x14ac:dyDescent="0.25">
      <c r="B44" s="179">
        <v>17</v>
      </c>
      <c r="C44" s="180">
        <v>27965321</v>
      </c>
      <c r="D44" s="180" t="s">
        <v>2370</v>
      </c>
      <c r="E44" s="180" t="s">
        <v>2362</v>
      </c>
      <c r="F44" s="181">
        <v>43622</v>
      </c>
      <c r="G44" s="181">
        <v>43737</v>
      </c>
      <c r="H44" s="182">
        <v>39734</v>
      </c>
      <c r="I44" s="183">
        <v>0.71</v>
      </c>
      <c r="J44" s="183">
        <f t="shared" si="0"/>
        <v>28.21</v>
      </c>
    </row>
    <row r="45" spans="2:10" x14ac:dyDescent="0.25">
      <c r="B45" s="179">
        <v>18</v>
      </c>
      <c r="C45" s="180">
        <v>27965321</v>
      </c>
      <c r="D45" s="180" t="s">
        <v>2370</v>
      </c>
      <c r="E45" s="180" t="s">
        <v>2363</v>
      </c>
      <c r="F45" s="181">
        <v>43622</v>
      </c>
      <c r="G45" s="181">
        <v>43737</v>
      </c>
      <c r="H45" s="182">
        <v>246449</v>
      </c>
      <c r="I45" s="183">
        <v>0.71</v>
      </c>
      <c r="J45" s="183">
        <f t="shared" si="0"/>
        <v>174.98</v>
      </c>
    </row>
    <row r="46" spans="2:10" ht="16.5" customHeight="1" thickBot="1" x14ac:dyDescent="0.3">
      <c r="B46" s="179">
        <v>19</v>
      </c>
      <c r="C46" s="180">
        <v>27965321</v>
      </c>
      <c r="D46" s="180" t="s">
        <v>2370</v>
      </c>
      <c r="E46" s="180" t="s">
        <v>2364</v>
      </c>
      <c r="F46" s="181">
        <v>43622</v>
      </c>
      <c r="G46" s="181">
        <v>43737</v>
      </c>
      <c r="H46" s="182">
        <v>9</v>
      </c>
      <c r="I46" s="183">
        <v>0.71</v>
      </c>
      <c r="J46" s="183">
        <f t="shared" si="0"/>
        <v>0.01</v>
      </c>
    </row>
    <row r="47" spans="2:10" ht="16.5" customHeight="1" thickTop="1" x14ac:dyDescent="0.25">
      <c r="B47" s="179">
        <v>20</v>
      </c>
      <c r="C47" s="180">
        <v>27965321</v>
      </c>
      <c r="D47" s="180" t="s">
        <v>2370</v>
      </c>
      <c r="E47" s="180" t="s">
        <v>2368</v>
      </c>
      <c r="F47" s="181">
        <v>43622</v>
      </c>
      <c r="G47" s="181">
        <v>43737</v>
      </c>
      <c r="H47" s="182">
        <v>124950</v>
      </c>
      <c r="I47" s="183">
        <v>0.71</v>
      </c>
      <c r="J47" s="183">
        <f t="shared" si="0"/>
        <v>88.71</v>
      </c>
    </row>
    <row r="48" spans="2:10" x14ac:dyDescent="0.25">
      <c r="B48" s="179">
        <v>21</v>
      </c>
      <c r="C48" s="180">
        <v>27965321</v>
      </c>
      <c r="D48" s="180" t="s">
        <v>2370</v>
      </c>
      <c r="E48" s="180" t="s">
        <v>2369</v>
      </c>
      <c r="F48" s="181">
        <v>43622</v>
      </c>
      <c r="G48" s="181">
        <v>43737</v>
      </c>
      <c r="H48" s="182">
        <v>26090</v>
      </c>
      <c r="I48" s="183">
        <v>0.71</v>
      </c>
      <c r="J48" s="183">
        <f t="shared" si="0"/>
        <v>18.52</v>
      </c>
    </row>
    <row r="49" spans="2:10" x14ac:dyDescent="0.25">
      <c r="B49" s="179">
        <v>22</v>
      </c>
      <c r="C49" s="180">
        <v>27965321</v>
      </c>
      <c r="D49" s="180" t="s">
        <v>2370</v>
      </c>
      <c r="E49" s="180" t="s">
        <v>2365</v>
      </c>
      <c r="F49" s="181">
        <v>43622</v>
      </c>
      <c r="G49" s="181">
        <v>43737</v>
      </c>
      <c r="H49" s="182">
        <v>158089</v>
      </c>
      <c r="I49" s="183">
        <v>0.71</v>
      </c>
      <c r="J49" s="183">
        <f t="shared" si="0"/>
        <v>112.24</v>
      </c>
    </row>
    <row r="50" spans="2:10" x14ac:dyDescent="0.25">
      <c r="B50" s="179">
        <v>23</v>
      </c>
      <c r="C50" s="180">
        <v>28075081</v>
      </c>
      <c r="D50" s="180" t="s">
        <v>2371</v>
      </c>
      <c r="E50" s="180" t="s">
        <v>2355</v>
      </c>
      <c r="F50" s="181">
        <v>43647</v>
      </c>
      <c r="G50" s="181">
        <v>43738</v>
      </c>
      <c r="H50" s="182">
        <v>428419</v>
      </c>
      <c r="I50" s="183">
        <v>0.71</v>
      </c>
      <c r="J50" s="183">
        <f t="shared" si="0"/>
        <v>304.18</v>
      </c>
    </row>
    <row r="51" spans="2:10" x14ac:dyDescent="0.25">
      <c r="B51" s="179">
        <v>24</v>
      </c>
      <c r="C51" s="180">
        <v>28411339</v>
      </c>
      <c r="D51" s="180" t="s">
        <v>2372</v>
      </c>
      <c r="E51" s="180" t="s">
        <v>2373</v>
      </c>
      <c r="F51" s="181">
        <v>43395</v>
      </c>
      <c r="G51" s="181">
        <v>43500</v>
      </c>
      <c r="H51" s="182">
        <v>165224</v>
      </c>
      <c r="I51" s="183">
        <v>0.71</v>
      </c>
      <c r="J51" s="183">
        <f t="shared" si="0"/>
        <v>117.31</v>
      </c>
    </row>
    <row r="52" spans="2:10" x14ac:dyDescent="0.25">
      <c r="B52" s="179">
        <v>25</v>
      </c>
      <c r="C52" s="180">
        <v>28418928</v>
      </c>
      <c r="D52" s="180" t="s">
        <v>2374</v>
      </c>
      <c r="E52" s="180" t="s">
        <v>2357</v>
      </c>
      <c r="F52" s="181">
        <v>43647</v>
      </c>
      <c r="G52" s="181">
        <v>43738</v>
      </c>
      <c r="H52" s="182">
        <v>379856</v>
      </c>
      <c r="I52" s="183">
        <v>0.71</v>
      </c>
      <c r="J52" s="183">
        <f t="shared" si="0"/>
        <v>269.7</v>
      </c>
    </row>
    <row r="53" spans="2:10" x14ac:dyDescent="0.25">
      <c r="B53" s="179">
        <v>26</v>
      </c>
      <c r="C53" s="180">
        <v>29445630</v>
      </c>
      <c r="D53" s="180" t="s">
        <v>2375</v>
      </c>
      <c r="E53" s="180" t="s">
        <v>2373</v>
      </c>
      <c r="F53" s="181">
        <v>43472</v>
      </c>
      <c r="G53" s="181">
        <v>43731</v>
      </c>
      <c r="H53" s="182">
        <v>1485765</v>
      </c>
      <c r="I53" s="183">
        <v>0.71</v>
      </c>
      <c r="J53" s="183">
        <f t="shared" si="0"/>
        <v>1054.8900000000001</v>
      </c>
    </row>
    <row r="54" spans="2:10" ht="16.5" customHeight="1" thickBot="1" x14ac:dyDescent="0.3">
      <c r="B54" s="179">
        <v>27</v>
      </c>
      <c r="C54" s="180">
        <v>29445630</v>
      </c>
      <c r="D54" s="180" t="s">
        <v>2375</v>
      </c>
      <c r="E54" s="180" t="s">
        <v>2376</v>
      </c>
      <c r="F54" s="181">
        <v>43472</v>
      </c>
      <c r="G54" s="181">
        <v>43731</v>
      </c>
      <c r="H54" s="182">
        <v>23090</v>
      </c>
      <c r="I54" s="183">
        <v>0.71</v>
      </c>
      <c r="J54" s="183">
        <f t="shared" si="0"/>
        <v>16.39</v>
      </c>
    </row>
    <row r="55" spans="2:10" x14ac:dyDescent="0.25">
      <c r="B55" s="179">
        <v>28</v>
      </c>
      <c r="C55" s="180">
        <v>29757871</v>
      </c>
      <c r="D55" s="180" t="s">
        <v>2377</v>
      </c>
      <c r="E55" s="180" t="s">
        <v>2355</v>
      </c>
      <c r="F55" s="181">
        <v>43619</v>
      </c>
      <c r="G55" s="181">
        <v>43651</v>
      </c>
      <c r="H55" s="182">
        <v>174932</v>
      </c>
      <c r="I55" s="183">
        <v>0.71</v>
      </c>
      <c r="J55" s="183">
        <f t="shared" si="0"/>
        <v>124.2</v>
      </c>
    </row>
    <row r="56" spans="2:10" x14ac:dyDescent="0.25">
      <c r="B56" s="179">
        <v>29</v>
      </c>
      <c r="C56" s="180">
        <v>29759501</v>
      </c>
      <c r="D56" s="180" t="s">
        <v>2378</v>
      </c>
      <c r="E56" s="180" t="s">
        <v>2355</v>
      </c>
      <c r="F56" s="181">
        <v>43661</v>
      </c>
      <c r="G56" s="181">
        <v>43695</v>
      </c>
      <c r="H56" s="182">
        <v>2249436</v>
      </c>
      <c r="I56" s="183">
        <v>0.71</v>
      </c>
      <c r="J56" s="183">
        <f t="shared" si="0"/>
        <v>1597.1</v>
      </c>
    </row>
    <row r="57" spans="2:10" x14ac:dyDescent="0.25">
      <c r="B57" s="179">
        <v>30</v>
      </c>
      <c r="C57" s="180">
        <v>30549885</v>
      </c>
      <c r="D57" s="180" t="s">
        <v>2379</v>
      </c>
      <c r="E57" s="180" t="s">
        <v>2373</v>
      </c>
      <c r="F57" s="181">
        <v>43647</v>
      </c>
      <c r="G57" s="181">
        <v>43830</v>
      </c>
      <c r="H57" s="182">
        <v>1770829</v>
      </c>
      <c r="I57" s="183">
        <v>0.71</v>
      </c>
      <c r="J57" s="183">
        <f t="shared" si="0"/>
        <v>1257.29</v>
      </c>
    </row>
    <row r="58" spans="2:10" x14ac:dyDescent="0.25">
      <c r="B58" s="179">
        <v>31</v>
      </c>
      <c r="C58" s="180">
        <v>30549885</v>
      </c>
      <c r="D58" s="180" t="s">
        <v>2379</v>
      </c>
      <c r="E58" s="180" t="s">
        <v>2376</v>
      </c>
      <c r="F58" s="181">
        <v>43647</v>
      </c>
      <c r="G58" s="181">
        <v>43830</v>
      </c>
      <c r="H58" s="182">
        <v>24464</v>
      </c>
      <c r="I58" s="183">
        <v>0.71</v>
      </c>
      <c r="J58" s="183">
        <f t="shared" si="0"/>
        <v>17.37</v>
      </c>
    </row>
    <row r="59" spans="2:10" x14ac:dyDescent="0.25">
      <c r="B59" s="179">
        <v>32</v>
      </c>
      <c r="C59" s="180">
        <v>30560162</v>
      </c>
      <c r="D59" s="180" t="s">
        <v>2380</v>
      </c>
      <c r="E59" s="180" t="s">
        <v>2367</v>
      </c>
      <c r="F59" s="181">
        <v>43598</v>
      </c>
      <c r="G59" s="181">
        <v>43830</v>
      </c>
      <c r="H59" s="182">
        <v>12953</v>
      </c>
      <c r="I59" s="183">
        <v>0.71</v>
      </c>
      <c r="J59" s="183">
        <f t="shared" si="0"/>
        <v>9.1999999999999993</v>
      </c>
    </row>
    <row r="60" spans="2:10" x14ac:dyDescent="0.25">
      <c r="B60" s="179">
        <v>33</v>
      </c>
      <c r="C60" s="180">
        <v>30560162</v>
      </c>
      <c r="D60" s="180" t="s">
        <v>2380</v>
      </c>
      <c r="E60" s="180" t="s">
        <v>2362</v>
      </c>
      <c r="F60" s="181">
        <v>43598</v>
      </c>
      <c r="G60" s="181">
        <v>43830</v>
      </c>
      <c r="H60" s="182">
        <v>34293</v>
      </c>
      <c r="I60" s="183">
        <v>0.71</v>
      </c>
      <c r="J60" s="183">
        <f t="shared" si="0"/>
        <v>24.35</v>
      </c>
    </row>
    <row r="61" spans="2:10" ht="15.75" customHeight="1" x14ac:dyDescent="0.25">
      <c r="B61" s="179">
        <v>34</v>
      </c>
      <c r="C61" s="180">
        <v>30560162</v>
      </c>
      <c r="D61" s="180" t="s">
        <v>2380</v>
      </c>
      <c r="E61" s="180" t="s">
        <v>2363</v>
      </c>
      <c r="F61" s="181">
        <v>43598</v>
      </c>
      <c r="G61" s="181">
        <v>43830</v>
      </c>
      <c r="H61" s="182">
        <v>129139</v>
      </c>
      <c r="I61" s="183">
        <v>0.71</v>
      </c>
      <c r="J61" s="183">
        <f t="shared" si="0"/>
        <v>91.69</v>
      </c>
    </row>
    <row r="62" spans="2:10" x14ac:dyDescent="0.25">
      <c r="B62" s="179">
        <v>35</v>
      </c>
      <c r="C62" s="180">
        <v>30560162</v>
      </c>
      <c r="D62" s="180" t="s">
        <v>2380</v>
      </c>
      <c r="E62" s="180" t="s">
        <v>2368</v>
      </c>
      <c r="F62" s="181">
        <v>43598</v>
      </c>
      <c r="G62" s="181">
        <v>43830</v>
      </c>
      <c r="H62" s="182">
        <v>167863</v>
      </c>
      <c r="I62" s="183">
        <v>0.71</v>
      </c>
      <c r="J62" s="183">
        <f t="shared" si="0"/>
        <v>119.18</v>
      </c>
    </row>
    <row r="63" spans="2:10" x14ac:dyDescent="0.25">
      <c r="B63" s="179">
        <v>36</v>
      </c>
      <c r="C63" s="180">
        <v>30560162</v>
      </c>
      <c r="D63" s="180" t="s">
        <v>2380</v>
      </c>
      <c r="E63" s="180" t="s">
        <v>2369</v>
      </c>
      <c r="F63" s="181">
        <v>43598</v>
      </c>
      <c r="G63" s="181">
        <v>43830</v>
      </c>
      <c r="H63" s="182">
        <v>25670</v>
      </c>
      <c r="I63" s="183">
        <v>0.71</v>
      </c>
      <c r="J63" s="183">
        <f t="shared" si="0"/>
        <v>18.23</v>
      </c>
    </row>
    <row r="64" spans="2:10" x14ac:dyDescent="0.25">
      <c r="B64" s="179">
        <v>37</v>
      </c>
      <c r="C64" s="180">
        <v>30560162</v>
      </c>
      <c r="D64" s="180" t="s">
        <v>2380</v>
      </c>
      <c r="E64" s="180" t="s">
        <v>2365</v>
      </c>
      <c r="F64" s="181">
        <v>43598</v>
      </c>
      <c r="G64" s="181">
        <v>43830</v>
      </c>
      <c r="H64" s="182">
        <v>81386</v>
      </c>
      <c r="I64" s="183">
        <v>0.71</v>
      </c>
      <c r="J64" s="183">
        <f t="shared" si="0"/>
        <v>57.78</v>
      </c>
    </row>
    <row r="65" spans="2:10" x14ac:dyDescent="0.25">
      <c r="B65" s="179">
        <v>38</v>
      </c>
      <c r="C65" s="180">
        <v>30565933</v>
      </c>
      <c r="D65" s="180" t="s">
        <v>2381</v>
      </c>
      <c r="E65" s="180" t="s">
        <v>2367</v>
      </c>
      <c r="F65" s="181">
        <v>43647</v>
      </c>
      <c r="G65" s="181">
        <v>43830</v>
      </c>
      <c r="H65" s="182">
        <v>7241</v>
      </c>
      <c r="I65" s="183">
        <v>0.71</v>
      </c>
      <c r="J65" s="183">
        <f t="shared" si="0"/>
        <v>5.14</v>
      </c>
    </row>
    <row r="66" spans="2:10" x14ac:dyDescent="0.25">
      <c r="B66" s="179">
        <v>39</v>
      </c>
      <c r="C66" s="180">
        <v>30565933</v>
      </c>
      <c r="D66" s="180" t="s">
        <v>2381</v>
      </c>
      <c r="E66" s="180" t="s">
        <v>2362</v>
      </c>
      <c r="F66" s="181">
        <v>43647</v>
      </c>
      <c r="G66" s="181">
        <v>43830</v>
      </c>
      <c r="H66" s="182">
        <v>62848</v>
      </c>
      <c r="I66" s="183">
        <v>0.71</v>
      </c>
      <c r="J66" s="183">
        <f t="shared" si="0"/>
        <v>44.62</v>
      </c>
    </row>
    <row r="67" spans="2:10" x14ac:dyDescent="0.25">
      <c r="B67" s="179">
        <v>40</v>
      </c>
      <c r="C67" s="180">
        <v>30565933</v>
      </c>
      <c r="D67" s="180" t="s">
        <v>2381</v>
      </c>
      <c r="E67" s="180" t="s">
        <v>2363</v>
      </c>
      <c r="F67" s="181">
        <v>43647</v>
      </c>
      <c r="G67" s="181">
        <v>43830</v>
      </c>
      <c r="H67" s="182">
        <v>456957</v>
      </c>
      <c r="I67" s="183">
        <v>0.71</v>
      </c>
      <c r="J67" s="183">
        <f t="shared" si="0"/>
        <v>324.44</v>
      </c>
    </row>
    <row r="68" spans="2:10" x14ac:dyDescent="0.25">
      <c r="B68" s="179">
        <v>41</v>
      </c>
      <c r="C68" s="180">
        <v>30565933</v>
      </c>
      <c r="D68" s="180" t="s">
        <v>2381</v>
      </c>
      <c r="E68" s="180" t="s">
        <v>2368</v>
      </c>
      <c r="F68" s="181">
        <v>43647</v>
      </c>
      <c r="G68" s="181">
        <v>43830</v>
      </c>
      <c r="H68" s="182">
        <v>371882</v>
      </c>
      <c r="I68" s="183">
        <v>0.71</v>
      </c>
      <c r="J68" s="183">
        <f t="shared" si="0"/>
        <v>264.04000000000002</v>
      </c>
    </row>
    <row r="69" spans="2:10" x14ac:dyDescent="0.25">
      <c r="B69" s="179">
        <v>42</v>
      </c>
      <c r="C69" s="180">
        <v>30565933</v>
      </c>
      <c r="D69" s="180" t="s">
        <v>2381</v>
      </c>
      <c r="E69" s="180" t="s">
        <v>2369</v>
      </c>
      <c r="F69" s="181">
        <v>43647</v>
      </c>
      <c r="G69" s="181">
        <v>43830</v>
      </c>
      <c r="H69" s="182">
        <v>18527</v>
      </c>
      <c r="I69" s="183">
        <v>0.71</v>
      </c>
      <c r="J69" s="183">
        <f t="shared" si="0"/>
        <v>13.15</v>
      </c>
    </row>
    <row r="70" spans="2:10" x14ac:dyDescent="0.25">
      <c r="B70" s="179">
        <v>43</v>
      </c>
      <c r="C70" s="180">
        <v>30565933</v>
      </c>
      <c r="D70" s="180" t="s">
        <v>2381</v>
      </c>
      <c r="E70" s="180" t="s">
        <v>2365</v>
      </c>
      <c r="F70" s="181">
        <v>43647</v>
      </c>
      <c r="G70" s="181">
        <v>43830</v>
      </c>
      <c r="H70" s="182">
        <v>353094</v>
      </c>
      <c r="I70" s="183">
        <v>0.71</v>
      </c>
      <c r="J70" s="183">
        <f t="shared" si="0"/>
        <v>250.7</v>
      </c>
    </row>
    <row r="71" spans="2:10" x14ac:dyDescent="0.25">
      <c r="B71" s="179">
        <v>44</v>
      </c>
      <c r="C71" s="180">
        <v>30716575</v>
      </c>
      <c r="D71" s="180" t="s">
        <v>2382</v>
      </c>
      <c r="E71" s="180" t="s">
        <v>2367</v>
      </c>
      <c r="F71" s="181">
        <v>43556</v>
      </c>
      <c r="G71" s="181">
        <v>43828</v>
      </c>
      <c r="H71" s="182">
        <v>2084</v>
      </c>
      <c r="I71" s="183">
        <v>0.71</v>
      </c>
      <c r="J71" s="183">
        <f t="shared" si="0"/>
        <v>1.48</v>
      </c>
    </row>
    <row r="72" spans="2:10" x14ac:dyDescent="0.25">
      <c r="B72" s="179">
        <v>45</v>
      </c>
      <c r="C72" s="180">
        <v>30716575</v>
      </c>
      <c r="D72" s="180" t="s">
        <v>2382</v>
      </c>
      <c r="E72" s="180" t="s">
        <v>2362</v>
      </c>
      <c r="F72" s="181">
        <v>43556</v>
      </c>
      <c r="G72" s="181">
        <v>43828</v>
      </c>
      <c r="H72" s="182">
        <v>17172</v>
      </c>
      <c r="I72" s="183">
        <v>0.71</v>
      </c>
      <c r="J72" s="183">
        <f t="shared" si="0"/>
        <v>12.19</v>
      </c>
    </row>
    <row r="73" spans="2:10" x14ac:dyDescent="0.25">
      <c r="B73" s="179">
        <v>46</v>
      </c>
      <c r="C73" s="180">
        <v>30716575</v>
      </c>
      <c r="D73" s="180" t="s">
        <v>2382</v>
      </c>
      <c r="E73" s="180" t="s">
        <v>2363</v>
      </c>
      <c r="F73" s="181">
        <v>43556</v>
      </c>
      <c r="G73" s="181">
        <v>43828</v>
      </c>
      <c r="H73" s="182">
        <v>142182</v>
      </c>
      <c r="I73" s="183">
        <v>0.71</v>
      </c>
      <c r="J73" s="183">
        <f t="shared" si="0"/>
        <v>100.95</v>
      </c>
    </row>
    <row r="74" spans="2:10" x14ac:dyDescent="0.25">
      <c r="B74" s="179">
        <v>47</v>
      </c>
      <c r="C74" s="180">
        <v>30716575</v>
      </c>
      <c r="D74" s="180" t="s">
        <v>2382</v>
      </c>
      <c r="E74" s="180" t="s">
        <v>2364</v>
      </c>
      <c r="F74" s="181">
        <v>43556</v>
      </c>
      <c r="G74" s="181">
        <v>43828</v>
      </c>
      <c r="H74" s="182">
        <v>12</v>
      </c>
      <c r="I74" s="183">
        <v>0.71</v>
      </c>
      <c r="J74" s="183">
        <f t="shared" si="0"/>
        <v>0.01</v>
      </c>
    </row>
    <row r="75" spans="2:10" x14ac:dyDescent="0.25">
      <c r="B75" s="179">
        <v>48</v>
      </c>
      <c r="C75" s="180">
        <v>30716575</v>
      </c>
      <c r="D75" s="180" t="s">
        <v>2382</v>
      </c>
      <c r="E75" s="180" t="s">
        <v>2368</v>
      </c>
      <c r="F75" s="181">
        <v>43556</v>
      </c>
      <c r="G75" s="181">
        <v>43828</v>
      </c>
      <c r="H75" s="182">
        <v>82309</v>
      </c>
      <c r="I75" s="183">
        <v>0.71</v>
      </c>
      <c r="J75" s="183">
        <f t="shared" si="0"/>
        <v>58.44</v>
      </c>
    </row>
    <row r="76" spans="2:10" x14ac:dyDescent="0.25">
      <c r="B76" s="179">
        <v>49</v>
      </c>
      <c r="C76" s="180">
        <v>30716575</v>
      </c>
      <c r="D76" s="180" t="s">
        <v>2382</v>
      </c>
      <c r="E76" s="180" t="s">
        <v>2369</v>
      </c>
      <c r="F76" s="181">
        <v>43556</v>
      </c>
      <c r="G76" s="181">
        <v>43828</v>
      </c>
      <c r="H76" s="182">
        <v>14834</v>
      </c>
      <c r="I76" s="183">
        <v>0.71</v>
      </c>
      <c r="J76" s="183">
        <f t="shared" si="0"/>
        <v>10.53</v>
      </c>
    </row>
    <row r="77" spans="2:10" x14ac:dyDescent="0.25">
      <c r="B77" s="179">
        <v>50</v>
      </c>
      <c r="C77" s="180">
        <v>30716575</v>
      </c>
      <c r="D77" s="180" t="s">
        <v>2382</v>
      </c>
      <c r="E77" s="180" t="s">
        <v>2365</v>
      </c>
      <c r="F77" s="181">
        <v>43556</v>
      </c>
      <c r="G77" s="181">
        <v>43828</v>
      </c>
      <c r="H77" s="182">
        <v>85762</v>
      </c>
      <c r="I77" s="183">
        <v>0.71</v>
      </c>
      <c r="J77" s="183">
        <f t="shared" si="0"/>
        <v>60.89</v>
      </c>
    </row>
    <row r="78" spans="2:10" x14ac:dyDescent="0.25">
      <c r="B78" s="179">
        <v>51</v>
      </c>
      <c r="C78" s="180">
        <v>30831493</v>
      </c>
      <c r="D78" s="180" t="s">
        <v>2383</v>
      </c>
      <c r="E78" s="180" t="s">
        <v>2362</v>
      </c>
      <c r="F78" s="181">
        <v>43467</v>
      </c>
      <c r="G78" s="181">
        <v>43830</v>
      </c>
      <c r="H78" s="182">
        <v>2</v>
      </c>
      <c r="I78" s="183">
        <v>0.71</v>
      </c>
      <c r="J78" s="183">
        <f t="shared" si="0"/>
        <v>0</v>
      </c>
    </row>
    <row r="79" spans="2:10" x14ac:dyDescent="0.25">
      <c r="B79" s="179">
        <v>52</v>
      </c>
      <c r="C79" s="180">
        <v>30888250</v>
      </c>
      <c r="D79" s="180" t="s">
        <v>2384</v>
      </c>
      <c r="E79" s="180" t="s">
        <v>2367</v>
      </c>
      <c r="F79" s="181">
        <v>43523</v>
      </c>
      <c r="G79" s="181">
        <v>43737</v>
      </c>
      <c r="H79" s="182">
        <v>14109</v>
      </c>
      <c r="I79" s="183">
        <v>0.71</v>
      </c>
      <c r="J79" s="183">
        <f t="shared" si="0"/>
        <v>10.02</v>
      </c>
    </row>
    <row r="80" spans="2:10" x14ac:dyDescent="0.25">
      <c r="B80" s="179">
        <v>53</v>
      </c>
      <c r="C80" s="180">
        <v>30888250</v>
      </c>
      <c r="D80" s="180" t="s">
        <v>2384</v>
      </c>
      <c r="E80" s="180" t="s">
        <v>2362</v>
      </c>
      <c r="F80" s="181">
        <v>43523</v>
      </c>
      <c r="G80" s="181">
        <v>43737</v>
      </c>
      <c r="H80" s="182">
        <v>93353</v>
      </c>
      <c r="I80" s="183">
        <v>0.71</v>
      </c>
      <c r="J80" s="183">
        <f t="shared" si="0"/>
        <v>66.28</v>
      </c>
    </row>
    <row r="81" spans="2:10" x14ac:dyDescent="0.25">
      <c r="B81" s="179">
        <v>54</v>
      </c>
      <c r="C81" s="180">
        <v>30888250</v>
      </c>
      <c r="D81" s="180" t="s">
        <v>2384</v>
      </c>
      <c r="E81" s="180" t="s">
        <v>2363</v>
      </c>
      <c r="F81" s="181">
        <v>43523</v>
      </c>
      <c r="G81" s="181">
        <v>43737</v>
      </c>
      <c r="H81" s="182">
        <v>895990</v>
      </c>
      <c r="I81" s="183">
        <v>0.71</v>
      </c>
      <c r="J81" s="183">
        <f t="shared" si="0"/>
        <v>636.15</v>
      </c>
    </row>
    <row r="82" spans="2:10" x14ac:dyDescent="0.25">
      <c r="B82" s="179">
        <v>55</v>
      </c>
      <c r="C82" s="180">
        <v>30888250</v>
      </c>
      <c r="D82" s="180" t="s">
        <v>2384</v>
      </c>
      <c r="E82" s="180" t="s">
        <v>2368</v>
      </c>
      <c r="F82" s="181">
        <v>43523</v>
      </c>
      <c r="G82" s="181">
        <v>43737</v>
      </c>
      <c r="H82" s="182">
        <v>521690</v>
      </c>
      <c r="I82" s="183">
        <v>0.71</v>
      </c>
      <c r="J82" s="183">
        <f t="shared" si="0"/>
        <v>370.4</v>
      </c>
    </row>
    <row r="83" spans="2:10" x14ac:dyDescent="0.25">
      <c r="B83" s="179">
        <v>56</v>
      </c>
      <c r="C83" s="180">
        <v>30888250</v>
      </c>
      <c r="D83" s="180" t="s">
        <v>2384</v>
      </c>
      <c r="E83" s="180" t="s">
        <v>2369</v>
      </c>
      <c r="F83" s="181">
        <v>43523</v>
      </c>
      <c r="G83" s="181">
        <v>43737</v>
      </c>
      <c r="H83" s="182">
        <v>94309</v>
      </c>
      <c r="I83" s="183">
        <v>0.71</v>
      </c>
      <c r="J83" s="183">
        <f t="shared" si="0"/>
        <v>66.959999999999994</v>
      </c>
    </row>
    <row r="84" spans="2:10" x14ac:dyDescent="0.25">
      <c r="B84" s="179">
        <v>57</v>
      </c>
      <c r="C84" s="180">
        <v>30888250</v>
      </c>
      <c r="D84" s="180" t="s">
        <v>2384</v>
      </c>
      <c r="E84" s="180" t="s">
        <v>2365</v>
      </c>
      <c r="F84" s="181">
        <v>43523</v>
      </c>
      <c r="G84" s="181">
        <v>43737</v>
      </c>
      <c r="H84" s="182">
        <v>533618</v>
      </c>
      <c r="I84" s="183">
        <v>0.71</v>
      </c>
      <c r="J84" s="183">
        <f t="shared" si="0"/>
        <v>378.87</v>
      </c>
    </row>
    <row r="85" spans="2:10" x14ac:dyDescent="0.25">
      <c r="B85" s="179">
        <v>58</v>
      </c>
      <c r="C85" s="180">
        <v>30888805</v>
      </c>
      <c r="D85" s="180" t="s">
        <v>2385</v>
      </c>
      <c r="E85" s="180" t="s">
        <v>2367</v>
      </c>
      <c r="F85" s="181">
        <v>43591</v>
      </c>
      <c r="G85" s="181">
        <v>43709</v>
      </c>
      <c r="H85" s="182">
        <v>51390</v>
      </c>
      <c r="I85" s="183">
        <v>0.71</v>
      </c>
      <c r="J85" s="183">
        <f t="shared" si="0"/>
        <v>36.49</v>
      </c>
    </row>
    <row r="86" spans="2:10" x14ac:dyDescent="0.25">
      <c r="B86" s="179">
        <v>59</v>
      </c>
      <c r="C86" s="180">
        <v>30888805</v>
      </c>
      <c r="D86" s="180" t="s">
        <v>2385</v>
      </c>
      <c r="E86" s="180" t="s">
        <v>2362</v>
      </c>
      <c r="F86" s="181">
        <v>43591</v>
      </c>
      <c r="G86" s="181">
        <v>43709</v>
      </c>
      <c r="H86" s="182">
        <v>268143</v>
      </c>
      <c r="I86" s="183">
        <v>0.71</v>
      </c>
      <c r="J86" s="183">
        <f t="shared" si="0"/>
        <v>190.38</v>
      </c>
    </row>
    <row r="87" spans="2:10" x14ac:dyDescent="0.25">
      <c r="B87" s="179">
        <v>60</v>
      </c>
      <c r="C87" s="180">
        <v>30888805</v>
      </c>
      <c r="D87" s="180" t="s">
        <v>2385</v>
      </c>
      <c r="E87" s="180" t="s">
        <v>2363</v>
      </c>
      <c r="F87" s="181">
        <v>43591</v>
      </c>
      <c r="G87" s="181">
        <v>43709</v>
      </c>
      <c r="H87" s="182">
        <v>1190869</v>
      </c>
      <c r="I87" s="183">
        <v>0.71</v>
      </c>
      <c r="J87" s="183">
        <f t="shared" si="0"/>
        <v>845.52</v>
      </c>
    </row>
    <row r="88" spans="2:10" x14ac:dyDescent="0.25">
      <c r="B88" s="179">
        <v>61</v>
      </c>
      <c r="C88" s="180">
        <v>30888805</v>
      </c>
      <c r="D88" s="180" t="s">
        <v>2385</v>
      </c>
      <c r="E88" s="180" t="s">
        <v>2368</v>
      </c>
      <c r="F88" s="181">
        <v>43591</v>
      </c>
      <c r="G88" s="181">
        <v>43709</v>
      </c>
      <c r="H88" s="182">
        <v>954618</v>
      </c>
      <c r="I88" s="183">
        <v>0.71</v>
      </c>
      <c r="J88" s="183">
        <f t="shared" si="0"/>
        <v>677.78</v>
      </c>
    </row>
    <row r="89" spans="2:10" x14ac:dyDescent="0.25">
      <c r="B89" s="179">
        <v>62</v>
      </c>
      <c r="C89" s="180">
        <v>30888805</v>
      </c>
      <c r="D89" s="180" t="s">
        <v>2385</v>
      </c>
      <c r="E89" s="180" t="s">
        <v>2369</v>
      </c>
      <c r="F89" s="181">
        <v>43591</v>
      </c>
      <c r="G89" s="181">
        <v>43709</v>
      </c>
      <c r="H89" s="182">
        <v>157085</v>
      </c>
      <c r="I89" s="183">
        <v>0.71</v>
      </c>
      <c r="J89" s="183">
        <f t="shared" si="0"/>
        <v>111.53</v>
      </c>
    </row>
    <row r="90" spans="2:10" x14ac:dyDescent="0.25">
      <c r="B90" s="179">
        <v>63</v>
      </c>
      <c r="C90" s="180">
        <v>30888805</v>
      </c>
      <c r="D90" s="180" t="s">
        <v>2385</v>
      </c>
      <c r="E90" s="180" t="s">
        <v>2365</v>
      </c>
      <c r="F90" s="181">
        <v>43591</v>
      </c>
      <c r="G90" s="181">
        <v>43709</v>
      </c>
      <c r="H90" s="182">
        <v>972688</v>
      </c>
      <c r="I90" s="183">
        <v>0.71</v>
      </c>
      <c r="J90" s="183">
        <f t="shared" si="0"/>
        <v>690.61</v>
      </c>
    </row>
    <row r="91" spans="2:10" x14ac:dyDescent="0.25">
      <c r="B91" s="179">
        <v>64</v>
      </c>
      <c r="C91" s="180">
        <v>30940085</v>
      </c>
      <c r="D91" s="180" t="s">
        <v>2386</v>
      </c>
      <c r="E91" s="180" t="s">
        <v>2367</v>
      </c>
      <c r="F91" s="181">
        <v>43647</v>
      </c>
      <c r="G91" s="181">
        <v>43828</v>
      </c>
      <c r="H91" s="182">
        <v>37795</v>
      </c>
      <c r="I91" s="183">
        <v>0.71</v>
      </c>
      <c r="J91" s="183">
        <f t="shared" si="0"/>
        <v>26.83</v>
      </c>
    </row>
    <row r="92" spans="2:10" x14ac:dyDescent="0.25">
      <c r="B92" s="179">
        <v>65</v>
      </c>
      <c r="C92" s="180">
        <v>30940085</v>
      </c>
      <c r="D92" s="180" t="s">
        <v>2386</v>
      </c>
      <c r="E92" s="180" t="s">
        <v>2362</v>
      </c>
      <c r="F92" s="181">
        <v>43647</v>
      </c>
      <c r="G92" s="181">
        <v>43828</v>
      </c>
      <c r="H92" s="182">
        <v>240858</v>
      </c>
      <c r="I92" s="183">
        <v>0.71</v>
      </c>
      <c r="J92" s="183">
        <f t="shared" ref="J92:J155" si="1">ROUND(H92*(I92/1000),2)</f>
        <v>171.01</v>
      </c>
    </row>
    <row r="93" spans="2:10" x14ac:dyDescent="0.25">
      <c r="B93" s="179">
        <v>66</v>
      </c>
      <c r="C93" s="180">
        <v>30940085</v>
      </c>
      <c r="D93" s="180" t="s">
        <v>2386</v>
      </c>
      <c r="E93" s="180" t="s">
        <v>2363</v>
      </c>
      <c r="F93" s="181">
        <v>43647</v>
      </c>
      <c r="G93" s="181">
        <v>43828</v>
      </c>
      <c r="H93" s="182">
        <v>1603345</v>
      </c>
      <c r="I93" s="183">
        <v>0.71</v>
      </c>
      <c r="J93" s="183">
        <f t="shared" si="1"/>
        <v>1138.3699999999999</v>
      </c>
    </row>
    <row r="94" spans="2:10" x14ac:dyDescent="0.25">
      <c r="B94" s="179">
        <v>67</v>
      </c>
      <c r="C94" s="180">
        <v>30940085</v>
      </c>
      <c r="D94" s="180" t="s">
        <v>2386</v>
      </c>
      <c r="E94" s="180" t="s">
        <v>2364</v>
      </c>
      <c r="F94" s="181">
        <v>43647</v>
      </c>
      <c r="G94" s="181">
        <v>43828</v>
      </c>
      <c r="H94" s="182">
        <v>291</v>
      </c>
      <c r="I94" s="183">
        <v>0.71</v>
      </c>
      <c r="J94" s="183">
        <f t="shared" si="1"/>
        <v>0.21</v>
      </c>
    </row>
    <row r="95" spans="2:10" x14ac:dyDescent="0.25">
      <c r="B95" s="179">
        <v>68</v>
      </c>
      <c r="C95" s="180">
        <v>30940085</v>
      </c>
      <c r="D95" s="180" t="s">
        <v>2386</v>
      </c>
      <c r="E95" s="180" t="s">
        <v>2368</v>
      </c>
      <c r="F95" s="181">
        <v>43647</v>
      </c>
      <c r="G95" s="181">
        <v>43828</v>
      </c>
      <c r="H95" s="182">
        <v>1451426</v>
      </c>
      <c r="I95" s="183">
        <v>0.71</v>
      </c>
      <c r="J95" s="183">
        <f t="shared" si="1"/>
        <v>1030.51</v>
      </c>
    </row>
    <row r="96" spans="2:10" x14ac:dyDescent="0.25">
      <c r="B96" s="179">
        <v>69</v>
      </c>
      <c r="C96" s="180">
        <v>30940085</v>
      </c>
      <c r="D96" s="180" t="s">
        <v>2386</v>
      </c>
      <c r="E96" s="180" t="s">
        <v>2369</v>
      </c>
      <c r="F96" s="181">
        <v>43647</v>
      </c>
      <c r="G96" s="181">
        <v>43828</v>
      </c>
      <c r="H96" s="182">
        <v>241415</v>
      </c>
      <c r="I96" s="183">
        <v>0.71</v>
      </c>
      <c r="J96" s="183">
        <f t="shared" si="1"/>
        <v>171.4</v>
      </c>
    </row>
    <row r="97" spans="2:10" x14ac:dyDescent="0.25">
      <c r="B97" s="179">
        <v>70</v>
      </c>
      <c r="C97" s="180">
        <v>30940085</v>
      </c>
      <c r="D97" s="180" t="s">
        <v>2386</v>
      </c>
      <c r="E97" s="180" t="s">
        <v>2365</v>
      </c>
      <c r="F97" s="181">
        <v>43647</v>
      </c>
      <c r="G97" s="181">
        <v>43828</v>
      </c>
      <c r="H97" s="182">
        <v>1440813</v>
      </c>
      <c r="I97" s="183">
        <v>0.71</v>
      </c>
      <c r="J97" s="183">
        <f t="shared" si="1"/>
        <v>1022.98</v>
      </c>
    </row>
    <row r="98" spans="2:10" x14ac:dyDescent="0.25">
      <c r="B98" s="179">
        <v>71</v>
      </c>
      <c r="C98" s="180">
        <v>31013812</v>
      </c>
      <c r="D98" s="180" t="s">
        <v>2387</v>
      </c>
      <c r="E98" s="180" t="s">
        <v>2373</v>
      </c>
      <c r="F98" s="181">
        <v>43647</v>
      </c>
      <c r="G98" s="181">
        <v>43731</v>
      </c>
      <c r="H98" s="182">
        <v>1713597</v>
      </c>
      <c r="I98" s="183">
        <v>0.71</v>
      </c>
      <c r="J98" s="183">
        <f t="shared" si="1"/>
        <v>1216.6500000000001</v>
      </c>
    </row>
    <row r="99" spans="2:10" x14ac:dyDescent="0.25">
      <c r="B99" s="179">
        <v>72</v>
      </c>
      <c r="C99" s="180">
        <v>31013812</v>
      </c>
      <c r="D99" s="180" t="s">
        <v>2387</v>
      </c>
      <c r="E99" s="180" t="s">
        <v>2376</v>
      </c>
      <c r="F99" s="181">
        <v>43647</v>
      </c>
      <c r="G99" s="181">
        <v>43731</v>
      </c>
      <c r="H99" s="182">
        <v>24992</v>
      </c>
      <c r="I99" s="183">
        <v>0.71</v>
      </c>
      <c r="J99" s="183">
        <f t="shared" si="1"/>
        <v>17.739999999999998</v>
      </c>
    </row>
    <row r="100" spans="2:10" x14ac:dyDescent="0.25">
      <c r="B100" s="179">
        <v>73</v>
      </c>
      <c r="C100" s="180">
        <v>31106123</v>
      </c>
      <c r="D100" s="180" t="s">
        <v>2388</v>
      </c>
      <c r="E100" s="180" t="s">
        <v>2367</v>
      </c>
      <c r="F100" s="181">
        <v>43647</v>
      </c>
      <c r="G100" s="181">
        <v>43723</v>
      </c>
      <c r="H100" s="182">
        <v>2262</v>
      </c>
      <c r="I100" s="183">
        <v>0.71</v>
      </c>
      <c r="J100" s="183">
        <f t="shared" si="1"/>
        <v>1.61</v>
      </c>
    </row>
    <row r="101" spans="2:10" x14ac:dyDescent="0.25">
      <c r="B101" s="179">
        <v>74</v>
      </c>
      <c r="C101" s="180">
        <v>31106123</v>
      </c>
      <c r="D101" s="180" t="s">
        <v>2388</v>
      </c>
      <c r="E101" s="180" t="s">
        <v>2362</v>
      </c>
      <c r="F101" s="181">
        <v>43647</v>
      </c>
      <c r="G101" s="181">
        <v>43723</v>
      </c>
      <c r="H101" s="182">
        <v>21007</v>
      </c>
      <c r="I101" s="183">
        <v>0.71</v>
      </c>
      <c r="J101" s="183">
        <f t="shared" si="1"/>
        <v>14.91</v>
      </c>
    </row>
    <row r="102" spans="2:10" x14ac:dyDescent="0.25">
      <c r="B102" s="179">
        <v>75</v>
      </c>
      <c r="C102" s="180">
        <v>31106123</v>
      </c>
      <c r="D102" s="180" t="s">
        <v>2388</v>
      </c>
      <c r="E102" s="180" t="s">
        <v>2363</v>
      </c>
      <c r="F102" s="181">
        <v>43647</v>
      </c>
      <c r="G102" s="181">
        <v>43723</v>
      </c>
      <c r="H102" s="182">
        <v>151588</v>
      </c>
      <c r="I102" s="183">
        <v>0.71</v>
      </c>
      <c r="J102" s="183">
        <f t="shared" si="1"/>
        <v>107.63</v>
      </c>
    </row>
    <row r="103" spans="2:10" x14ac:dyDescent="0.25">
      <c r="B103" s="179">
        <v>76</v>
      </c>
      <c r="C103" s="180">
        <v>31106123</v>
      </c>
      <c r="D103" s="180" t="s">
        <v>2388</v>
      </c>
      <c r="E103" s="180" t="s">
        <v>2368</v>
      </c>
      <c r="F103" s="181">
        <v>43647</v>
      </c>
      <c r="G103" s="181">
        <v>43723</v>
      </c>
      <c r="H103" s="182">
        <v>84409</v>
      </c>
      <c r="I103" s="183">
        <v>0.71</v>
      </c>
      <c r="J103" s="183">
        <f t="shared" si="1"/>
        <v>59.93</v>
      </c>
    </row>
    <row r="104" spans="2:10" x14ac:dyDescent="0.25">
      <c r="B104" s="179">
        <v>77</v>
      </c>
      <c r="C104" s="180">
        <v>31106123</v>
      </c>
      <c r="D104" s="180" t="s">
        <v>2388</v>
      </c>
      <c r="E104" s="180" t="s">
        <v>2369</v>
      </c>
      <c r="F104" s="181">
        <v>43647</v>
      </c>
      <c r="G104" s="181">
        <v>43723</v>
      </c>
      <c r="H104" s="182">
        <v>17658</v>
      </c>
      <c r="I104" s="183">
        <v>0.71</v>
      </c>
      <c r="J104" s="183">
        <f t="shared" si="1"/>
        <v>12.54</v>
      </c>
    </row>
    <row r="105" spans="2:10" x14ac:dyDescent="0.25">
      <c r="B105" s="179">
        <v>78</v>
      </c>
      <c r="C105" s="180">
        <v>31106123</v>
      </c>
      <c r="D105" s="180" t="s">
        <v>2388</v>
      </c>
      <c r="E105" s="180" t="s">
        <v>2365</v>
      </c>
      <c r="F105" s="181">
        <v>43647</v>
      </c>
      <c r="G105" s="181">
        <v>43723</v>
      </c>
      <c r="H105" s="182">
        <v>94867</v>
      </c>
      <c r="I105" s="183">
        <v>0.71</v>
      </c>
      <c r="J105" s="183">
        <f t="shared" si="1"/>
        <v>67.36</v>
      </c>
    </row>
    <row r="106" spans="2:10" x14ac:dyDescent="0.25">
      <c r="B106" s="179">
        <v>79</v>
      </c>
      <c r="C106" s="180">
        <v>31498327</v>
      </c>
      <c r="D106" s="180" t="s">
        <v>2389</v>
      </c>
      <c r="E106" s="180" t="s">
        <v>2367</v>
      </c>
      <c r="F106" s="181">
        <v>43647</v>
      </c>
      <c r="G106" s="181">
        <v>43737</v>
      </c>
      <c r="H106" s="182">
        <v>7632</v>
      </c>
      <c r="I106" s="183">
        <v>0.71</v>
      </c>
      <c r="J106" s="183">
        <f t="shared" si="1"/>
        <v>5.42</v>
      </c>
    </row>
    <row r="107" spans="2:10" x14ac:dyDescent="0.25">
      <c r="B107" s="179">
        <v>80</v>
      </c>
      <c r="C107" s="180">
        <v>31498327</v>
      </c>
      <c r="D107" s="180" t="s">
        <v>2389</v>
      </c>
      <c r="E107" s="180" t="s">
        <v>2362</v>
      </c>
      <c r="F107" s="181">
        <v>43647</v>
      </c>
      <c r="G107" s="181">
        <v>43737</v>
      </c>
      <c r="H107" s="182">
        <v>24779</v>
      </c>
      <c r="I107" s="183">
        <v>0.71</v>
      </c>
      <c r="J107" s="183">
        <f t="shared" si="1"/>
        <v>17.59</v>
      </c>
    </row>
    <row r="108" spans="2:10" x14ac:dyDescent="0.25">
      <c r="B108" s="179">
        <v>81</v>
      </c>
      <c r="C108" s="180">
        <v>31498327</v>
      </c>
      <c r="D108" s="180" t="s">
        <v>2389</v>
      </c>
      <c r="E108" s="180" t="s">
        <v>2363</v>
      </c>
      <c r="F108" s="181">
        <v>43647</v>
      </c>
      <c r="G108" s="181">
        <v>43737</v>
      </c>
      <c r="H108" s="182">
        <v>115337</v>
      </c>
      <c r="I108" s="183">
        <v>0.71</v>
      </c>
      <c r="J108" s="183">
        <f t="shared" si="1"/>
        <v>81.89</v>
      </c>
    </row>
    <row r="109" spans="2:10" x14ac:dyDescent="0.25">
      <c r="B109" s="179">
        <v>82</v>
      </c>
      <c r="C109" s="180">
        <v>31498327</v>
      </c>
      <c r="D109" s="180" t="s">
        <v>2389</v>
      </c>
      <c r="E109" s="180" t="s">
        <v>2368</v>
      </c>
      <c r="F109" s="181">
        <v>43647</v>
      </c>
      <c r="G109" s="181">
        <v>43737</v>
      </c>
      <c r="H109" s="182">
        <v>147582</v>
      </c>
      <c r="I109" s="183">
        <v>0.71</v>
      </c>
      <c r="J109" s="183">
        <f t="shared" si="1"/>
        <v>104.78</v>
      </c>
    </row>
    <row r="110" spans="2:10" x14ac:dyDescent="0.25">
      <c r="B110" s="179">
        <v>83</v>
      </c>
      <c r="C110" s="180">
        <v>31498327</v>
      </c>
      <c r="D110" s="180" t="s">
        <v>2389</v>
      </c>
      <c r="E110" s="180" t="s">
        <v>2369</v>
      </c>
      <c r="F110" s="181">
        <v>43647</v>
      </c>
      <c r="G110" s="181">
        <v>43737</v>
      </c>
      <c r="H110" s="182">
        <v>20600</v>
      </c>
      <c r="I110" s="183">
        <v>0.71</v>
      </c>
      <c r="J110" s="183">
        <f t="shared" si="1"/>
        <v>14.63</v>
      </c>
    </row>
    <row r="111" spans="2:10" x14ac:dyDescent="0.25">
      <c r="B111" s="179">
        <v>84</v>
      </c>
      <c r="C111" s="180">
        <v>31498327</v>
      </c>
      <c r="D111" s="180" t="s">
        <v>2389</v>
      </c>
      <c r="E111" s="180" t="s">
        <v>2365</v>
      </c>
      <c r="F111" s="181">
        <v>43647</v>
      </c>
      <c r="G111" s="181">
        <v>43737</v>
      </c>
      <c r="H111" s="182">
        <v>37076</v>
      </c>
      <c r="I111" s="183">
        <v>0.71</v>
      </c>
      <c r="J111" s="183">
        <f t="shared" si="1"/>
        <v>26.32</v>
      </c>
    </row>
    <row r="112" spans="2:10" x14ac:dyDescent="0.25">
      <c r="B112" s="179">
        <v>85</v>
      </c>
      <c r="C112" s="180">
        <v>31588586</v>
      </c>
      <c r="D112" s="180" t="s">
        <v>2390</v>
      </c>
      <c r="E112" s="180" t="s">
        <v>2363</v>
      </c>
      <c r="F112" s="181">
        <v>43511</v>
      </c>
      <c r="G112" s="181">
        <v>43646</v>
      </c>
      <c r="H112" s="182">
        <v>2</v>
      </c>
      <c r="I112" s="183">
        <v>0.71</v>
      </c>
      <c r="J112" s="183">
        <f t="shared" si="1"/>
        <v>0</v>
      </c>
    </row>
    <row r="113" spans="2:10" x14ac:dyDescent="0.25">
      <c r="B113" s="179">
        <v>86</v>
      </c>
      <c r="C113" s="180">
        <v>31588586</v>
      </c>
      <c r="D113" s="180" t="s">
        <v>2390</v>
      </c>
      <c r="E113" s="180" t="s">
        <v>2365</v>
      </c>
      <c r="F113" s="181">
        <v>43511</v>
      </c>
      <c r="G113" s="181">
        <v>43646</v>
      </c>
      <c r="H113" s="182">
        <v>3</v>
      </c>
      <c r="I113" s="183">
        <v>0.71</v>
      </c>
      <c r="J113" s="183">
        <f t="shared" si="1"/>
        <v>0</v>
      </c>
    </row>
    <row r="114" spans="2:10" x14ac:dyDescent="0.25">
      <c r="B114" s="179">
        <v>87</v>
      </c>
      <c r="C114" s="180">
        <v>31750055</v>
      </c>
      <c r="D114" s="180" t="s">
        <v>2391</v>
      </c>
      <c r="E114" s="180" t="s">
        <v>2363</v>
      </c>
      <c r="F114" s="181">
        <v>43647</v>
      </c>
      <c r="G114" s="181">
        <v>43786</v>
      </c>
      <c r="H114" s="182">
        <v>3793301</v>
      </c>
      <c r="I114" s="183">
        <v>0.71</v>
      </c>
      <c r="J114" s="183">
        <f t="shared" si="1"/>
        <v>2693.24</v>
      </c>
    </row>
    <row r="115" spans="2:10" x14ac:dyDescent="0.25">
      <c r="B115" s="179">
        <v>88</v>
      </c>
      <c r="C115" s="180">
        <v>31750455</v>
      </c>
      <c r="D115" s="180" t="s">
        <v>2392</v>
      </c>
      <c r="E115" s="180" t="s">
        <v>2362</v>
      </c>
      <c r="F115" s="181">
        <v>43642</v>
      </c>
      <c r="G115" s="181">
        <v>43646</v>
      </c>
      <c r="H115" s="182">
        <v>5922</v>
      </c>
      <c r="I115" s="183">
        <v>0.71</v>
      </c>
      <c r="J115" s="183">
        <f t="shared" si="1"/>
        <v>4.2</v>
      </c>
    </row>
    <row r="116" spans="2:10" x14ac:dyDescent="0.25">
      <c r="B116" s="179">
        <v>89</v>
      </c>
      <c r="C116" s="180">
        <v>31750455</v>
      </c>
      <c r="D116" s="180" t="s">
        <v>2392</v>
      </c>
      <c r="E116" s="180" t="s">
        <v>2363</v>
      </c>
      <c r="F116" s="181">
        <v>43642</v>
      </c>
      <c r="G116" s="181">
        <v>43646</v>
      </c>
      <c r="H116" s="182">
        <v>3350</v>
      </c>
      <c r="I116" s="183">
        <v>0.71</v>
      </c>
      <c r="J116" s="183">
        <f t="shared" si="1"/>
        <v>2.38</v>
      </c>
    </row>
    <row r="117" spans="2:10" x14ac:dyDescent="0.25">
      <c r="B117" s="179">
        <v>90</v>
      </c>
      <c r="C117" s="180">
        <v>31750455</v>
      </c>
      <c r="D117" s="180" t="s">
        <v>2392</v>
      </c>
      <c r="E117" s="180" t="s">
        <v>2365</v>
      </c>
      <c r="F117" s="181">
        <v>43642</v>
      </c>
      <c r="G117" s="181">
        <v>43646</v>
      </c>
      <c r="H117" s="182">
        <v>4727</v>
      </c>
      <c r="I117" s="183">
        <v>0.71</v>
      </c>
      <c r="J117" s="183">
        <f t="shared" si="1"/>
        <v>3.36</v>
      </c>
    </row>
    <row r="118" spans="2:10" x14ac:dyDescent="0.25">
      <c r="B118" s="179">
        <v>91</v>
      </c>
      <c r="C118" s="180">
        <v>32225053</v>
      </c>
      <c r="D118" s="180" t="s">
        <v>2393</v>
      </c>
      <c r="E118" s="180" t="s">
        <v>2363</v>
      </c>
      <c r="F118" s="181">
        <v>43556</v>
      </c>
      <c r="G118" s="181">
        <v>43646</v>
      </c>
      <c r="H118" s="182">
        <v>3</v>
      </c>
      <c r="I118" s="183">
        <v>0.71</v>
      </c>
      <c r="J118" s="183">
        <f t="shared" si="1"/>
        <v>0</v>
      </c>
    </row>
    <row r="119" spans="2:10" x14ac:dyDescent="0.25">
      <c r="B119" s="179">
        <v>92</v>
      </c>
      <c r="C119" s="180">
        <v>32225053</v>
      </c>
      <c r="D119" s="180" t="s">
        <v>2393</v>
      </c>
      <c r="E119" s="180" t="s">
        <v>2368</v>
      </c>
      <c r="F119" s="181">
        <v>43556</v>
      </c>
      <c r="G119" s="181">
        <v>43646</v>
      </c>
      <c r="H119" s="182">
        <v>4</v>
      </c>
      <c r="I119" s="183">
        <v>0.71</v>
      </c>
      <c r="J119" s="183">
        <f t="shared" si="1"/>
        <v>0</v>
      </c>
    </row>
    <row r="120" spans="2:10" x14ac:dyDescent="0.25">
      <c r="B120" s="179">
        <v>93</v>
      </c>
      <c r="C120" s="180">
        <v>32225053</v>
      </c>
      <c r="D120" s="180" t="s">
        <v>2393</v>
      </c>
      <c r="E120" s="180" t="s">
        <v>2369</v>
      </c>
      <c r="F120" s="181">
        <v>43556</v>
      </c>
      <c r="G120" s="181">
        <v>43646</v>
      </c>
      <c r="H120" s="182">
        <v>6</v>
      </c>
      <c r="I120" s="183">
        <v>0.71</v>
      </c>
      <c r="J120" s="183">
        <f t="shared" si="1"/>
        <v>0</v>
      </c>
    </row>
    <row r="121" spans="2:10" x14ac:dyDescent="0.25">
      <c r="B121" s="179">
        <v>94</v>
      </c>
      <c r="C121" s="180">
        <v>32225053</v>
      </c>
      <c r="D121" s="180" t="s">
        <v>2393</v>
      </c>
      <c r="E121" s="180" t="s">
        <v>2365</v>
      </c>
      <c r="F121" s="181">
        <v>43556</v>
      </c>
      <c r="G121" s="181">
        <v>43646</v>
      </c>
      <c r="H121" s="182">
        <v>2</v>
      </c>
      <c r="I121" s="183">
        <v>0.71</v>
      </c>
      <c r="J121" s="183">
        <f t="shared" si="1"/>
        <v>0</v>
      </c>
    </row>
    <row r="122" spans="2:10" x14ac:dyDescent="0.25">
      <c r="B122" s="179">
        <v>95</v>
      </c>
      <c r="C122" s="180">
        <v>32276372</v>
      </c>
      <c r="D122" s="180" t="s">
        <v>2394</v>
      </c>
      <c r="E122" s="180" t="s">
        <v>2367</v>
      </c>
      <c r="F122" s="181">
        <v>43647</v>
      </c>
      <c r="G122" s="181">
        <v>43786</v>
      </c>
      <c r="H122" s="182">
        <v>20699</v>
      </c>
      <c r="I122" s="183">
        <v>0.71</v>
      </c>
      <c r="J122" s="183">
        <f t="shared" si="1"/>
        <v>14.7</v>
      </c>
    </row>
    <row r="123" spans="2:10" x14ac:dyDescent="0.25">
      <c r="B123" s="179">
        <v>96</v>
      </c>
      <c r="C123" s="180">
        <v>32276372</v>
      </c>
      <c r="D123" s="180" t="s">
        <v>2394</v>
      </c>
      <c r="E123" s="180" t="s">
        <v>2362</v>
      </c>
      <c r="F123" s="181">
        <v>43647</v>
      </c>
      <c r="G123" s="181">
        <v>43786</v>
      </c>
      <c r="H123" s="182">
        <v>140070</v>
      </c>
      <c r="I123" s="183">
        <v>0.71</v>
      </c>
      <c r="J123" s="183">
        <f t="shared" si="1"/>
        <v>99.45</v>
      </c>
    </row>
    <row r="124" spans="2:10" x14ac:dyDescent="0.25">
      <c r="B124" s="179">
        <v>97</v>
      </c>
      <c r="C124" s="180">
        <v>32276372</v>
      </c>
      <c r="D124" s="180" t="s">
        <v>2394</v>
      </c>
      <c r="E124" s="180" t="s">
        <v>2363</v>
      </c>
      <c r="F124" s="181">
        <v>43647</v>
      </c>
      <c r="G124" s="181">
        <v>43786</v>
      </c>
      <c r="H124" s="182">
        <v>1132246</v>
      </c>
      <c r="I124" s="183">
        <v>0.71</v>
      </c>
      <c r="J124" s="183">
        <f t="shared" si="1"/>
        <v>803.89</v>
      </c>
    </row>
    <row r="125" spans="2:10" x14ac:dyDescent="0.25">
      <c r="B125" s="179">
        <v>98</v>
      </c>
      <c r="C125" s="180">
        <v>32276372</v>
      </c>
      <c r="D125" s="180" t="s">
        <v>2394</v>
      </c>
      <c r="E125" s="180" t="s">
        <v>2368</v>
      </c>
      <c r="F125" s="181">
        <v>43647</v>
      </c>
      <c r="G125" s="181">
        <v>43786</v>
      </c>
      <c r="H125" s="182">
        <v>626482</v>
      </c>
      <c r="I125" s="183">
        <v>0.71</v>
      </c>
      <c r="J125" s="183">
        <f t="shared" si="1"/>
        <v>444.8</v>
      </c>
    </row>
    <row r="126" spans="2:10" x14ac:dyDescent="0.25">
      <c r="B126" s="179">
        <v>99</v>
      </c>
      <c r="C126" s="180">
        <v>32276372</v>
      </c>
      <c r="D126" s="180" t="s">
        <v>2394</v>
      </c>
      <c r="E126" s="180" t="s">
        <v>2369</v>
      </c>
      <c r="F126" s="181">
        <v>43647</v>
      </c>
      <c r="G126" s="181">
        <v>43786</v>
      </c>
      <c r="H126" s="182">
        <v>104697</v>
      </c>
      <c r="I126" s="183">
        <v>0.71</v>
      </c>
      <c r="J126" s="183">
        <f t="shared" si="1"/>
        <v>74.33</v>
      </c>
    </row>
    <row r="127" spans="2:10" x14ac:dyDescent="0.25">
      <c r="B127" s="179">
        <v>100</v>
      </c>
      <c r="C127" s="180">
        <v>32276372</v>
      </c>
      <c r="D127" s="180" t="s">
        <v>2394</v>
      </c>
      <c r="E127" s="180" t="s">
        <v>2365</v>
      </c>
      <c r="F127" s="181">
        <v>43647</v>
      </c>
      <c r="G127" s="181">
        <v>43786</v>
      </c>
      <c r="H127" s="182">
        <v>709349</v>
      </c>
      <c r="I127" s="183">
        <v>0.71</v>
      </c>
      <c r="J127" s="183">
        <f t="shared" si="1"/>
        <v>503.64</v>
      </c>
    </row>
    <row r="128" spans="2:10" x14ac:dyDescent="0.25">
      <c r="B128" s="179">
        <v>101</v>
      </c>
      <c r="C128" s="180">
        <v>32450008</v>
      </c>
      <c r="D128" s="180" t="s">
        <v>2395</v>
      </c>
      <c r="E128" s="180" t="s">
        <v>2363</v>
      </c>
      <c r="F128" s="181">
        <v>43617</v>
      </c>
      <c r="G128" s="181">
        <v>43646</v>
      </c>
      <c r="H128" s="182">
        <v>4</v>
      </c>
      <c r="I128" s="183">
        <v>0.71</v>
      </c>
      <c r="J128" s="183">
        <f t="shared" si="1"/>
        <v>0</v>
      </c>
    </row>
    <row r="129" spans="2:10" x14ac:dyDescent="0.25">
      <c r="B129" s="179">
        <v>102</v>
      </c>
      <c r="C129" s="180">
        <v>32450008</v>
      </c>
      <c r="D129" s="180" t="s">
        <v>2395</v>
      </c>
      <c r="E129" s="180" t="s">
        <v>2368</v>
      </c>
      <c r="F129" s="181">
        <v>43617</v>
      </c>
      <c r="G129" s="181">
        <v>43646</v>
      </c>
      <c r="H129" s="182">
        <v>5</v>
      </c>
      <c r="I129" s="183">
        <v>0.71</v>
      </c>
      <c r="J129" s="183">
        <f t="shared" si="1"/>
        <v>0</v>
      </c>
    </row>
    <row r="130" spans="2:10" x14ac:dyDescent="0.25">
      <c r="B130" s="179">
        <v>103</v>
      </c>
      <c r="C130" s="180">
        <v>32450008</v>
      </c>
      <c r="D130" s="180" t="s">
        <v>2395</v>
      </c>
      <c r="E130" s="180" t="s">
        <v>2369</v>
      </c>
      <c r="F130" s="181">
        <v>43617</v>
      </c>
      <c r="G130" s="181">
        <v>43646</v>
      </c>
      <c r="H130" s="182">
        <v>2</v>
      </c>
      <c r="I130" s="183">
        <v>0.71</v>
      </c>
      <c r="J130" s="183">
        <f t="shared" si="1"/>
        <v>0</v>
      </c>
    </row>
    <row r="131" spans="2:10" x14ac:dyDescent="0.25">
      <c r="B131" s="179">
        <v>104</v>
      </c>
      <c r="C131" s="180">
        <v>32450008</v>
      </c>
      <c r="D131" s="180" t="s">
        <v>2395</v>
      </c>
      <c r="E131" s="180" t="s">
        <v>2365</v>
      </c>
      <c r="F131" s="181">
        <v>43617</v>
      </c>
      <c r="G131" s="181">
        <v>43646</v>
      </c>
      <c r="H131" s="182">
        <v>1</v>
      </c>
      <c r="I131" s="183">
        <v>0.71</v>
      </c>
      <c r="J131" s="183">
        <f t="shared" si="1"/>
        <v>0</v>
      </c>
    </row>
    <row r="132" spans="2:10" x14ac:dyDescent="0.25">
      <c r="B132" s="179">
        <v>105</v>
      </c>
      <c r="C132" s="180">
        <v>32486742</v>
      </c>
      <c r="D132" s="180" t="s">
        <v>2396</v>
      </c>
      <c r="E132" s="180" t="s">
        <v>2362</v>
      </c>
      <c r="F132" s="181">
        <v>43612</v>
      </c>
      <c r="G132" s="181">
        <v>43646</v>
      </c>
      <c r="H132" s="182">
        <v>10268</v>
      </c>
      <c r="I132" s="183">
        <v>0.71</v>
      </c>
      <c r="J132" s="183">
        <f t="shared" si="1"/>
        <v>7.29</v>
      </c>
    </row>
    <row r="133" spans="2:10" x14ac:dyDescent="0.25">
      <c r="B133" s="179">
        <v>106</v>
      </c>
      <c r="C133" s="180">
        <v>32517802</v>
      </c>
      <c r="D133" s="180" t="s">
        <v>2397</v>
      </c>
      <c r="E133" s="180" t="s">
        <v>2367</v>
      </c>
      <c r="F133" s="181">
        <v>43584</v>
      </c>
      <c r="G133" s="181">
        <v>43702</v>
      </c>
      <c r="H133" s="182">
        <v>1995</v>
      </c>
      <c r="I133" s="183">
        <v>0.71</v>
      </c>
      <c r="J133" s="183">
        <f t="shared" si="1"/>
        <v>1.42</v>
      </c>
    </row>
    <row r="134" spans="2:10" x14ac:dyDescent="0.25">
      <c r="B134" s="179">
        <v>107</v>
      </c>
      <c r="C134" s="180">
        <v>32517802</v>
      </c>
      <c r="D134" s="180" t="s">
        <v>2397</v>
      </c>
      <c r="E134" s="180" t="s">
        <v>2362</v>
      </c>
      <c r="F134" s="181">
        <v>43584</v>
      </c>
      <c r="G134" s="181">
        <v>43702</v>
      </c>
      <c r="H134" s="182">
        <v>20714</v>
      </c>
      <c r="I134" s="183">
        <v>0.71</v>
      </c>
      <c r="J134" s="183">
        <f t="shared" si="1"/>
        <v>14.71</v>
      </c>
    </row>
    <row r="135" spans="2:10" x14ac:dyDescent="0.25">
      <c r="B135" s="179">
        <v>108</v>
      </c>
      <c r="C135" s="180">
        <v>32517802</v>
      </c>
      <c r="D135" s="180" t="s">
        <v>2397</v>
      </c>
      <c r="E135" s="180" t="s">
        <v>2363</v>
      </c>
      <c r="F135" s="181">
        <v>43584</v>
      </c>
      <c r="G135" s="181">
        <v>43702</v>
      </c>
      <c r="H135" s="182">
        <v>129656</v>
      </c>
      <c r="I135" s="183">
        <v>0.71</v>
      </c>
      <c r="J135" s="183">
        <f t="shared" si="1"/>
        <v>92.06</v>
      </c>
    </row>
    <row r="136" spans="2:10" x14ac:dyDescent="0.25">
      <c r="B136" s="179">
        <v>109</v>
      </c>
      <c r="C136" s="180">
        <v>32517802</v>
      </c>
      <c r="D136" s="180" t="s">
        <v>2397</v>
      </c>
      <c r="E136" s="180" t="s">
        <v>2364</v>
      </c>
      <c r="F136" s="181">
        <v>43584</v>
      </c>
      <c r="G136" s="181">
        <v>43702</v>
      </c>
      <c r="H136" s="182">
        <v>3</v>
      </c>
      <c r="I136" s="183">
        <v>0.71</v>
      </c>
      <c r="J136" s="183">
        <f t="shared" si="1"/>
        <v>0</v>
      </c>
    </row>
    <row r="137" spans="2:10" x14ac:dyDescent="0.25">
      <c r="B137" s="179">
        <v>110</v>
      </c>
      <c r="C137" s="180">
        <v>32517802</v>
      </c>
      <c r="D137" s="180" t="s">
        <v>2397</v>
      </c>
      <c r="E137" s="180" t="s">
        <v>2368</v>
      </c>
      <c r="F137" s="181">
        <v>43584</v>
      </c>
      <c r="G137" s="181">
        <v>43702</v>
      </c>
      <c r="H137" s="182">
        <v>88725</v>
      </c>
      <c r="I137" s="183">
        <v>0.71</v>
      </c>
      <c r="J137" s="183">
        <f t="shared" si="1"/>
        <v>62.99</v>
      </c>
    </row>
    <row r="138" spans="2:10" x14ac:dyDescent="0.25">
      <c r="B138" s="179">
        <v>111</v>
      </c>
      <c r="C138" s="180">
        <v>32517802</v>
      </c>
      <c r="D138" s="180" t="s">
        <v>2397</v>
      </c>
      <c r="E138" s="180" t="s">
        <v>2369</v>
      </c>
      <c r="F138" s="181">
        <v>43584</v>
      </c>
      <c r="G138" s="181">
        <v>43702</v>
      </c>
      <c r="H138" s="182">
        <v>18423</v>
      </c>
      <c r="I138" s="183">
        <v>0.71</v>
      </c>
      <c r="J138" s="183">
        <f t="shared" si="1"/>
        <v>13.08</v>
      </c>
    </row>
    <row r="139" spans="2:10" x14ac:dyDescent="0.25">
      <c r="B139" s="179">
        <v>112</v>
      </c>
      <c r="C139" s="180">
        <v>32517802</v>
      </c>
      <c r="D139" s="180" t="s">
        <v>2397</v>
      </c>
      <c r="E139" s="180" t="s">
        <v>2365</v>
      </c>
      <c r="F139" s="181">
        <v>43584</v>
      </c>
      <c r="G139" s="181">
        <v>43702</v>
      </c>
      <c r="H139" s="182">
        <v>94951</v>
      </c>
      <c r="I139" s="183">
        <v>0.71</v>
      </c>
      <c r="J139" s="183">
        <f t="shared" si="1"/>
        <v>67.42</v>
      </c>
    </row>
    <row r="140" spans="2:10" x14ac:dyDescent="0.25">
      <c r="B140" s="179">
        <v>113</v>
      </c>
      <c r="C140" s="180">
        <v>32517973</v>
      </c>
      <c r="D140" s="180" t="s">
        <v>2398</v>
      </c>
      <c r="E140" s="180" t="s">
        <v>2367</v>
      </c>
      <c r="F140" s="181">
        <v>43584</v>
      </c>
      <c r="G140" s="181">
        <v>43695</v>
      </c>
      <c r="H140" s="182">
        <v>9036</v>
      </c>
      <c r="I140" s="183">
        <v>0.71</v>
      </c>
      <c r="J140" s="183">
        <f t="shared" si="1"/>
        <v>6.42</v>
      </c>
    </row>
    <row r="141" spans="2:10" x14ac:dyDescent="0.25">
      <c r="B141" s="179">
        <v>114</v>
      </c>
      <c r="C141" s="180">
        <v>32517973</v>
      </c>
      <c r="D141" s="180" t="s">
        <v>2398</v>
      </c>
      <c r="E141" s="180" t="s">
        <v>2362</v>
      </c>
      <c r="F141" s="181">
        <v>43584</v>
      </c>
      <c r="G141" s="181">
        <v>43695</v>
      </c>
      <c r="H141" s="182">
        <v>55494</v>
      </c>
      <c r="I141" s="183">
        <v>0.71</v>
      </c>
      <c r="J141" s="183">
        <f t="shared" si="1"/>
        <v>39.4</v>
      </c>
    </row>
    <row r="142" spans="2:10" x14ac:dyDescent="0.25">
      <c r="B142" s="179">
        <v>115</v>
      </c>
      <c r="C142" s="180">
        <v>32517973</v>
      </c>
      <c r="D142" s="180" t="s">
        <v>2398</v>
      </c>
      <c r="E142" s="180" t="s">
        <v>2363</v>
      </c>
      <c r="F142" s="181">
        <v>43584</v>
      </c>
      <c r="G142" s="181">
        <v>43695</v>
      </c>
      <c r="H142" s="182">
        <v>391059</v>
      </c>
      <c r="I142" s="183">
        <v>0.71</v>
      </c>
      <c r="J142" s="183">
        <f t="shared" si="1"/>
        <v>277.64999999999998</v>
      </c>
    </row>
    <row r="143" spans="2:10" x14ac:dyDescent="0.25">
      <c r="B143" s="179">
        <v>116</v>
      </c>
      <c r="C143" s="180">
        <v>32517973</v>
      </c>
      <c r="D143" s="180" t="s">
        <v>2398</v>
      </c>
      <c r="E143" s="180" t="s">
        <v>2364</v>
      </c>
      <c r="F143" s="181">
        <v>43584</v>
      </c>
      <c r="G143" s="181">
        <v>43695</v>
      </c>
      <c r="H143" s="182">
        <v>23</v>
      </c>
      <c r="I143" s="183">
        <v>0.71</v>
      </c>
      <c r="J143" s="183">
        <f t="shared" si="1"/>
        <v>0.02</v>
      </c>
    </row>
    <row r="144" spans="2:10" x14ac:dyDescent="0.25">
      <c r="B144" s="179">
        <v>117</v>
      </c>
      <c r="C144" s="180">
        <v>32517973</v>
      </c>
      <c r="D144" s="180" t="s">
        <v>2398</v>
      </c>
      <c r="E144" s="180" t="s">
        <v>2368</v>
      </c>
      <c r="F144" s="181">
        <v>43584</v>
      </c>
      <c r="G144" s="181">
        <v>43695</v>
      </c>
      <c r="H144" s="182">
        <v>249058</v>
      </c>
      <c r="I144" s="183">
        <v>0.71</v>
      </c>
      <c r="J144" s="183">
        <f t="shared" si="1"/>
        <v>176.83</v>
      </c>
    </row>
    <row r="145" spans="2:10" x14ac:dyDescent="0.25">
      <c r="B145" s="179">
        <v>118</v>
      </c>
      <c r="C145" s="180">
        <v>32517973</v>
      </c>
      <c r="D145" s="180" t="s">
        <v>2398</v>
      </c>
      <c r="E145" s="180" t="s">
        <v>2369</v>
      </c>
      <c r="F145" s="181">
        <v>43584</v>
      </c>
      <c r="G145" s="181">
        <v>43695</v>
      </c>
      <c r="H145" s="182">
        <v>49815</v>
      </c>
      <c r="I145" s="183">
        <v>0.71</v>
      </c>
      <c r="J145" s="183">
        <f t="shared" si="1"/>
        <v>35.369999999999997</v>
      </c>
    </row>
    <row r="146" spans="2:10" x14ac:dyDescent="0.25">
      <c r="B146" s="179">
        <v>119</v>
      </c>
      <c r="C146" s="180">
        <v>32517973</v>
      </c>
      <c r="D146" s="180" t="s">
        <v>2398</v>
      </c>
      <c r="E146" s="180" t="s">
        <v>2365</v>
      </c>
      <c r="F146" s="181">
        <v>43584</v>
      </c>
      <c r="G146" s="181">
        <v>43695</v>
      </c>
      <c r="H146" s="182">
        <v>299753</v>
      </c>
      <c r="I146" s="183">
        <v>0.71</v>
      </c>
      <c r="J146" s="183">
        <f t="shared" si="1"/>
        <v>212.82</v>
      </c>
    </row>
    <row r="147" spans="2:10" x14ac:dyDescent="0.25">
      <c r="B147" s="179">
        <v>120</v>
      </c>
      <c r="C147" s="180">
        <v>32518028</v>
      </c>
      <c r="D147" s="180" t="s">
        <v>2399</v>
      </c>
      <c r="E147" s="180" t="s">
        <v>2367</v>
      </c>
      <c r="F147" s="181">
        <v>43605</v>
      </c>
      <c r="G147" s="181">
        <v>43688</v>
      </c>
      <c r="H147" s="182">
        <v>3551</v>
      </c>
      <c r="I147" s="183">
        <v>0.71</v>
      </c>
      <c r="J147" s="183">
        <f t="shared" si="1"/>
        <v>2.52</v>
      </c>
    </row>
    <row r="148" spans="2:10" x14ac:dyDescent="0.25">
      <c r="B148" s="179">
        <v>121</v>
      </c>
      <c r="C148" s="180">
        <v>32518028</v>
      </c>
      <c r="D148" s="180" t="s">
        <v>2399</v>
      </c>
      <c r="E148" s="180" t="s">
        <v>2362</v>
      </c>
      <c r="F148" s="181">
        <v>43605</v>
      </c>
      <c r="G148" s="181">
        <v>43688</v>
      </c>
      <c r="H148" s="182">
        <v>36830</v>
      </c>
      <c r="I148" s="183">
        <v>0.71</v>
      </c>
      <c r="J148" s="183">
        <f t="shared" si="1"/>
        <v>26.15</v>
      </c>
    </row>
    <row r="149" spans="2:10" x14ac:dyDescent="0.25">
      <c r="B149" s="179">
        <v>122</v>
      </c>
      <c r="C149" s="180">
        <v>32518028</v>
      </c>
      <c r="D149" s="180" t="s">
        <v>2399</v>
      </c>
      <c r="E149" s="180" t="s">
        <v>2363</v>
      </c>
      <c r="F149" s="181">
        <v>43605</v>
      </c>
      <c r="G149" s="181">
        <v>43688</v>
      </c>
      <c r="H149" s="182">
        <v>234715</v>
      </c>
      <c r="I149" s="183">
        <v>0.71</v>
      </c>
      <c r="J149" s="183">
        <f t="shared" si="1"/>
        <v>166.65</v>
      </c>
    </row>
    <row r="150" spans="2:10" x14ac:dyDescent="0.25">
      <c r="B150" s="179">
        <v>123</v>
      </c>
      <c r="C150" s="180">
        <v>32518028</v>
      </c>
      <c r="D150" s="180" t="s">
        <v>2399</v>
      </c>
      <c r="E150" s="180" t="s">
        <v>2364</v>
      </c>
      <c r="F150" s="181">
        <v>43605</v>
      </c>
      <c r="G150" s="181">
        <v>43688</v>
      </c>
      <c r="H150" s="182">
        <v>35</v>
      </c>
      <c r="I150" s="183">
        <v>0.71</v>
      </c>
      <c r="J150" s="183">
        <f t="shared" si="1"/>
        <v>0.02</v>
      </c>
    </row>
    <row r="151" spans="2:10" x14ac:dyDescent="0.25">
      <c r="B151" s="179">
        <v>124</v>
      </c>
      <c r="C151" s="180">
        <v>32518028</v>
      </c>
      <c r="D151" s="180" t="s">
        <v>2399</v>
      </c>
      <c r="E151" s="180" t="s">
        <v>2368</v>
      </c>
      <c r="F151" s="181">
        <v>43605</v>
      </c>
      <c r="G151" s="181">
        <v>43688</v>
      </c>
      <c r="H151" s="182">
        <v>129491</v>
      </c>
      <c r="I151" s="183">
        <v>0.71</v>
      </c>
      <c r="J151" s="183">
        <f t="shared" si="1"/>
        <v>91.94</v>
      </c>
    </row>
    <row r="152" spans="2:10" x14ac:dyDescent="0.25">
      <c r="B152" s="179">
        <v>125</v>
      </c>
      <c r="C152" s="180">
        <v>32518028</v>
      </c>
      <c r="D152" s="180" t="s">
        <v>2399</v>
      </c>
      <c r="E152" s="180" t="s">
        <v>2369</v>
      </c>
      <c r="F152" s="181">
        <v>43605</v>
      </c>
      <c r="G152" s="181">
        <v>43688</v>
      </c>
      <c r="H152" s="182">
        <v>36850</v>
      </c>
      <c r="I152" s="183">
        <v>0.71</v>
      </c>
      <c r="J152" s="183">
        <f t="shared" si="1"/>
        <v>26.16</v>
      </c>
    </row>
    <row r="153" spans="2:10" x14ac:dyDescent="0.25">
      <c r="B153" s="179">
        <v>126</v>
      </c>
      <c r="C153" s="180">
        <v>32518028</v>
      </c>
      <c r="D153" s="180" t="s">
        <v>2399</v>
      </c>
      <c r="E153" s="180" t="s">
        <v>2365</v>
      </c>
      <c r="F153" s="181">
        <v>43605</v>
      </c>
      <c r="G153" s="181">
        <v>43688</v>
      </c>
      <c r="H153" s="182">
        <v>150294</v>
      </c>
      <c r="I153" s="183">
        <v>0.71</v>
      </c>
      <c r="J153" s="183">
        <f t="shared" si="1"/>
        <v>106.71</v>
      </c>
    </row>
    <row r="154" spans="2:10" x14ac:dyDescent="0.25">
      <c r="B154" s="179">
        <v>127</v>
      </c>
      <c r="C154" s="180">
        <v>32571629</v>
      </c>
      <c r="D154" s="180" t="s">
        <v>2400</v>
      </c>
      <c r="E154" s="180" t="s">
        <v>2355</v>
      </c>
      <c r="F154" s="181">
        <v>43556</v>
      </c>
      <c r="G154" s="181">
        <v>43737</v>
      </c>
      <c r="H154" s="182">
        <v>2391685</v>
      </c>
      <c r="I154" s="183">
        <v>0.71</v>
      </c>
      <c r="J154" s="183">
        <f t="shared" si="1"/>
        <v>1698.1</v>
      </c>
    </row>
    <row r="155" spans="2:10" x14ac:dyDescent="0.25">
      <c r="B155" s="179">
        <v>128</v>
      </c>
      <c r="C155" s="180">
        <v>32771590</v>
      </c>
      <c r="D155" s="180" t="s">
        <v>2401</v>
      </c>
      <c r="E155" s="180" t="s">
        <v>2363</v>
      </c>
      <c r="F155" s="181">
        <v>43617</v>
      </c>
      <c r="G155" s="181">
        <v>43646</v>
      </c>
      <c r="H155" s="182">
        <v>8309</v>
      </c>
      <c r="I155" s="183">
        <v>0.71</v>
      </c>
      <c r="J155" s="183">
        <f t="shared" si="1"/>
        <v>5.9</v>
      </c>
    </row>
    <row r="156" spans="2:10" x14ac:dyDescent="0.25">
      <c r="B156" s="179">
        <v>129</v>
      </c>
      <c r="C156" s="180">
        <v>32771590</v>
      </c>
      <c r="D156" s="180" t="s">
        <v>2401</v>
      </c>
      <c r="E156" s="180" t="s">
        <v>2365</v>
      </c>
      <c r="F156" s="181">
        <v>43617</v>
      </c>
      <c r="G156" s="181">
        <v>43646</v>
      </c>
      <c r="H156" s="182">
        <v>242</v>
      </c>
      <c r="I156" s="183">
        <v>0.71</v>
      </c>
      <c r="J156" s="183">
        <f t="shared" ref="J156:J219" si="2">ROUND(H156*(I156/1000),2)</f>
        <v>0.17</v>
      </c>
    </row>
    <row r="157" spans="2:10" x14ac:dyDescent="0.25">
      <c r="B157" s="179">
        <v>130</v>
      </c>
      <c r="C157" s="180">
        <v>32778984</v>
      </c>
      <c r="D157" s="180" t="s">
        <v>2402</v>
      </c>
      <c r="E157" s="180" t="s">
        <v>2363</v>
      </c>
      <c r="F157" s="181">
        <v>43556</v>
      </c>
      <c r="G157" s="181">
        <v>43646</v>
      </c>
      <c r="H157" s="182">
        <v>252</v>
      </c>
      <c r="I157" s="183">
        <v>0.71</v>
      </c>
      <c r="J157" s="183">
        <f t="shared" si="2"/>
        <v>0.18</v>
      </c>
    </row>
    <row r="158" spans="2:10" x14ac:dyDescent="0.25">
      <c r="B158" s="179">
        <v>131</v>
      </c>
      <c r="C158" s="180">
        <v>32778984</v>
      </c>
      <c r="D158" s="180" t="s">
        <v>2402</v>
      </c>
      <c r="E158" s="180" t="s">
        <v>2365</v>
      </c>
      <c r="F158" s="181">
        <v>43556</v>
      </c>
      <c r="G158" s="181">
        <v>43646</v>
      </c>
      <c r="H158" s="182">
        <v>189</v>
      </c>
      <c r="I158" s="183">
        <v>0.71</v>
      </c>
      <c r="J158" s="183">
        <f t="shared" si="2"/>
        <v>0.13</v>
      </c>
    </row>
    <row r="159" spans="2:10" x14ac:dyDescent="0.25">
      <c r="B159" s="179">
        <v>132</v>
      </c>
      <c r="C159" s="180">
        <v>32796920</v>
      </c>
      <c r="D159" s="180" t="s">
        <v>2403</v>
      </c>
      <c r="E159" s="180" t="s">
        <v>2363</v>
      </c>
      <c r="F159" s="181">
        <v>43556</v>
      </c>
      <c r="G159" s="181">
        <v>43646</v>
      </c>
      <c r="H159" s="182">
        <v>11</v>
      </c>
      <c r="I159" s="183">
        <v>0.71</v>
      </c>
      <c r="J159" s="183">
        <f t="shared" si="2"/>
        <v>0.01</v>
      </c>
    </row>
    <row r="160" spans="2:10" x14ac:dyDescent="0.25">
      <c r="B160" s="179">
        <v>133</v>
      </c>
      <c r="C160" s="180">
        <v>32796920</v>
      </c>
      <c r="D160" s="180" t="s">
        <v>2403</v>
      </c>
      <c r="E160" s="180" t="s">
        <v>2365</v>
      </c>
      <c r="F160" s="181">
        <v>43556</v>
      </c>
      <c r="G160" s="181">
        <v>43646</v>
      </c>
      <c r="H160" s="182">
        <v>4</v>
      </c>
      <c r="I160" s="183">
        <v>0.71</v>
      </c>
      <c r="J160" s="183">
        <f t="shared" si="2"/>
        <v>0</v>
      </c>
    </row>
    <row r="161" spans="2:10" x14ac:dyDescent="0.25">
      <c r="B161" s="179">
        <v>134</v>
      </c>
      <c r="C161" s="180">
        <v>32888099</v>
      </c>
      <c r="D161" s="180" t="s">
        <v>2404</v>
      </c>
      <c r="E161" s="180" t="s">
        <v>2363</v>
      </c>
      <c r="F161" s="181">
        <v>43612</v>
      </c>
      <c r="G161" s="181">
        <v>43646</v>
      </c>
      <c r="H161" s="182">
        <v>64</v>
      </c>
      <c r="I161" s="183">
        <v>0.71</v>
      </c>
      <c r="J161" s="183">
        <f t="shared" si="2"/>
        <v>0.05</v>
      </c>
    </row>
    <row r="162" spans="2:10" x14ac:dyDescent="0.25">
      <c r="B162" s="179">
        <v>135</v>
      </c>
      <c r="C162" s="180">
        <v>32888099</v>
      </c>
      <c r="D162" s="180" t="s">
        <v>2404</v>
      </c>
      <c r="E162" s="180" t="s">
        <v>2365</v>
      </c>
      <c r="F162" s="181">
        <v>43612</v>
      </c>
      <c r="G162" s="181">
        <v>43646</v>
      </c>
      <c r="H162" s="182">
        <v>12</v>
      </c>
      <c r="I162" s="183">
        <v>0.71</v>
      </c>
      <c r="J162" s="183">
        <f t="shared" si="2"/>
        <v>0.01</v>
      </c>
    </row>
    <row r="163" spans="2:10" x14ac:dyDescent="0.25">
      <c r="B163" s="179">
        <v>136</v>
      </c>
      <c r="C163" s="180">
        <v>32889117</v>
      </c>
      <c r="D163" s="180" t="s">
        <v>2405</v>
      </c>
      <c r="E163" s="180" t="s">
        <v>2362</v>
      </c>
      <c r="F163" s="181">
        <v>43617</v>
      </c>
      <c r="G163" s="181">
        <v>43646</v>
      </c>
      <c r="H163" s="182">
        <v>8860</v>
      </c>
      <c r="I163" s="183">
        <v>0.71</v>
      </c>
      <c r="J163" s="183">
        <f t="shared" si="2"/>
        <v>6.29</v>
      </c>
    </row>
    <row r="164" spans="2:10" x14ac:dyDescent="0.25">
      <c r="B164" s="179">
        <v>137</v>
      </c>
      <c r="C164" s="180">
        <v>32889117</v>
      </c>
      <c r="D164" s="180" t="s">
        <v>2405</v>
      </c>
      <c r="E164" s="180" t="s">
        <v>2368</v>
      </c>
      <c r="F164" s="181">
        <v>43617</v>
      </c>
      <c r="G164" s="181">
        <v>43646</v>
      </c>
      <c r="H164" s="182">
        <v>31</v>
      </c>
      <c r="I164" s="183">
        <v>0.71</v>
      </c>
      <c r="J164" s="183">
        <f t="shared" si="2"/>
        <v>0.02</v>
      </c>
    </row>
    <row r="165" spans="2:10" x14ac:dyDescent="0.25">
      <c r="B165" s="179">
        <v>138</v>
      </c>
      <c r="C165" s="180">
        <v>32889316</v>
      </c>
      <c r="D165" s="180" t="s">
        <v>2406</v>
      </c>
      <c r="E165" s="180" t="s">
        <v>2367</v>
      </c>
      <c r="F165" s="181">
        <v>43570</v>
      </c>
      <c r="G165" s="181">
        <v>43737</v>
      </c>
      <c r="H165" s="182">
        <v>23808</v>
      </c>
      <c r="I165" s="183">
        <v>0.71</v>
      </c>
      <c r="J165" s="183">
        <f t="shared" si="2"/>
        <v>16.899999999999999</v>
      </c>
    </row>
    <row r="166" spans="2:10" x14ac:dyDescent="0.25">
      <c r="B166" s="179">
        <v>139</v>
      </c>
      <c r="C166" s="180">
        <v>32889316</v>
      </c>
      <c r="D166" s="180" t="s">
        <v>2406</v>
      </c>
      <c r="E166" s="180" t="s">
        <v>2362</v>
      </c>
      <c r="F166" s="181">
        <v>43570</v>
      </c>
      <c r="G166" s="181">
        <v>43737</v>
      </c>
      <c r="H166" s="182">
        <v>97840</v>
      </c>
      <c r="I166" s="183">
        <v>0.71</v>
      </c>
      <c r="J166" s="183">
        <f t="shared" si="2"/>
        <v>69.47</v>
      </c>
    </row>
    <row r="167" spans="2:10" x14ac:dyDescent="0.25">
      <c r="B167" s="179">
        <v>140</v>
      </c>
      <c r="C167" s="180">
        <v>32889316</v>
      </c>
      <c r="D167" s="180" t="s">
        <v>2406</v>
      </c>
      <c r="E167" s="180" t="s">
        <v>2363</v>
      </c>
      <c r="F167" s="181">
        <v>43570</v>
      </c>
      <c r="G167" s="181">
        <v>43737</v>
      </c>
      <c r="H167" s="182">
        <v>1113013</v>
      </c>
      <c r="I167" s="183">
        <v>0.71</v>
      </c>
      <c r="J167" s="183">
        <f t="shared" si="2"/>
        <v>790.24</v>
      </c>
    </row>
    <row r="168" spans="2:10" x14ac:dyDescent="0.25">
      <c r="B168" s="179">
        <v>141</v>
      </c>
      <c r="C168" s="180">
        <v>32889316</v>
      </c>
      <c r="D168" s="180" t="s">
        <v>2406</v>
      </c>
      <c r="E168" s="180" t="s">
        <v>2368</v>
      </c>
      <c r="F168" s="181">
        <v>43570</v>
      </c>
      <c r="G168" s="181">
        <v>43737</v>
      </c>
      <c r="H168" s="182">
        <v>719238</v>
      </c>
      <c r="I168" s="183">
        <v>0.71</v>
      </c>
      <c r="J168" s="183">
        <f t="shared" si="2"/>
        <v>510.66</v>
      </c>
    </row>
    <row r="169" spans="2:10" x14ac:dyDescent="0.25">
      <c r="B169" s="179">
        <v>142</v>
      </c>
      <c r="C169" s="180">
        <v>32889316</v>
      </c>
      <c r="D169" s="180" t="s">
        <v>2406</v>
      </c>
      <c r="E169" s="180" t="s">
        <v>2369</v>
      </c>
      <c r="F169" s="181">
        <v>43570</v>
      </c>
      <c r="G169" s="181">
        <v>43737</v>
      </c>
      <c r="H169" s="182">
        <v>129457</v>
      </c>
      <c r="I169" s="183">
        <v>0.71</v>
      </c>
      <c r="J169" s="183">
        <f t="shared" si="2"/>
        <v>91.91</v>
      </c>
    </row>
    <row r="170" spans="2:10" x14ac:dyDescent="0.25">
      <c r="B170" s="179">
        <v>143</v>
      </c>
      <c r="C170" s="180">
        <v>32889316</v>
      </c>
      <c r="D170" s="180" t="s">
        <v>2406</v>
      </c>
      <c r="E170" s="180" t="s">
        <v>2365</v>
      </c>
      <c r="F170" s="181">
        <v>43570</v>
      </c>
      <c r="G170" s="181">
        <v>43737</v>
      </c>
      <c r="H170" s="182">
        <v>890298</v>
      </c>
      <c r="I170" s="183">
        <v>0.71</v>
      </c>
      <c r="J170" s="183">
        <f t="shared" si="2"/>
        <v>632.11</v>
      </c>
    </row>
    <row r="171" spans="2:10" x14ac:dyDescent="0.25">
      <c r="B171" s="179">
        <v>144</v>
      </c>
      <c r="C171" s="180">
        <v>32890626</v>
      </c>
      <c r="D171" s="180" t="s">
        <v>2407</v>
      </c>
      <c r="E171" s="180" t="s">
        <v>2367</v>
      </c>
      <c r="F171" s="181">
        <v>43556</v>
      </c>
      <c r="G171" s="181">
        <v>43737</v>
      </c>
      <c r="H171" s="182">
        <v>13339</v>
      </c>
      <c r="I171" s="183">
        <v>0.71</v>
      </c>
      <c r="J171" s="183">
        <f t="shared" si="2"/>
        <v>9.4700000000000006</v>
      </c>
    </row>
    <row r="172" spans="2:10" x14ac:dyDescent="0.25">
      <c r="B172" s="179">
        <v>145</v>
      </c>
      <c r="C172" s="180">
        <v>32890626</v>
      </c>
      <c r="D172" s="180" t="s">
        <v>2407</v>
      </c>
      <c r="E172" s="180" t="s">
        <v>2362</v>
      </c>
      <c r="F172" s="181">
        <v>43556</v>
      </c>
      <c r="G172" s="181">
        <v>43737</v>
      </c>
      <c r="H172" s="182">
        <v>53064</v>
      </c>
      <c r="I172" s="183">
        <v>0.71</v>
      </c>
      <c r="J172" s="183">
        <f t="shared" si="2"/>
        <v>37.68</v>
      </c>
    </row>
    <row r="173" spans="2:10" x14ac:dyDescent="0.25">
      <c r="B173" s="179">
        <v>146</v>
      </c>
      <c r="C173" s="180">
        <v>32890626</v>
      </c>
      <c r="D173" s="180" t="s">
        <v>2407</v>
      </c>
      <c r="E173" s="180" t="s">
        <v>2363</v>
      </c>
      <c r="F173" s="181">
        <v>43556</v>
      </c>
      <c r="G173" s="181">
        <v>43737</v>
      </c>
      <c r="H173" s="182">
        <v>675680</v>
      </c>
      <c r="I173" s="183">
        <v>0.71</v>
      </c>
      <c r="J173" s="183">
        <f t="shared" si="2"/>
        <v>479.73</v>
      </c>
    </row>
    <row r="174" spans="2:10" x14ac:dyDescent="0.25">
      <c r="B174" s="179">
        <v>147</v>
      </c>
      <c r="C174" s="180">
        <v>32890626</v>
      </c>
      <c r="D174" s="180" t="s">
        <v>2407</v>
      </c>
      <c r="E174" s="180" t="s">
        <v>2368</v>
      </c>
      <c r="F174" s="181">
        <v>43556</v>
      </c>
      <c r="G174" s="181">
        <v>43737</v>
      </c>
      <c r="H174" s="182">
        <v>449258</v>
      </c>
      <c r="I174" s="183">
        <v>0.71</v>
      </c>
      <c r="J174" s="183">
        <f t="shared" si="2"/>
        <v>318.97000000000003</v>
      </c>
    </row>
    <row r="175" spans="2:10" x14ac:dyDescent="0.25">
      <c r="B175" s="179">
        <v>148</v>
      </c>
      <c r="C175" s="180">
        <v>32890626</v>
      </c>
      <c r="D175" s="180" t="s">
        <v>2407</v>
      </c>
      <c r="E175" s="180" t="s">
        <v>2369</v>
      </c>
      <c r="F175" s="181">
        <v>43556</v>
      </c>
      <c r="G175" s="181">
        <v>43737</v>
      </c>
      <c r="H175" s="182">
        <v>75362</v>
      </c>
      <c r="I175" s="183">
        <v>0.71</v>
      </c>
      <c r="J175" s="183">
        <f t="shared" si="2"/>
        <v>53.51</v>
      </c>
    </row>
    <row r="176" spans="2:10" x14ac:dyDescent="0.25">
      <c r="B176" s="179">
        <v>149</v>
      </c>
      <c r="C176" s="180">
        <v>32890626</v>
      </c>
      <c r="D176" s="180" t="s">
        <v>2407</v>
      </c>
      <c r="E176" s="180" t="s">
        <v>2365</v>
      </c>
      <c r="F176" s="181">
        <v>43556</v>
      </c>
      <c r="G176" s="181">
        <v>43737</v>
      </c>
      <c r="H176" s="182">
        <v>525855</v>
      </c>
      <c r="I176" s="183">
        <v>0.71</v>
      </c>
      <c r="J176" s="183">
        <f t="shared" si="2"/>
        <v>373.36</v>
      </c>
    </row>
    <row r="177" spans="2:10" x14ac:dyDescent="0.25">
      <c r="B177" s="179">
        <v>150</v>
      </c>
      <c r="C177" s="180">
        <v>32907388</v>
      </c>
      <c r="D177" s="180" t="s">
        <v>2408</v>
      </c>
      <c r="E177" s="180" t="s">
        <v>2367</v>
      </c>
      <c r="F177" s="181">
        <v>43647</v>
      </c>
      <c r="G177" s="181">
        <v>43758</v>
      </c>
      <c r="H177" s="182">
        <v>1464</v>
      </c>
      <c r="I177" s="183">
        <v>0.71</v>
      </c>
      <c r="J177" s="183">
        <f t="shared" si="2"/>
        <v>1.04</v>
      </c>
    </row>
    <row r="178" spans="2:10" x14ac:dyDescent="0.25">
      <c r="B178" s="179">
        <v>151</v>
      </c>
      <c r="C178" s="180">
        <v>32907388</v>
      </c>
      <c r="D178" s="180" t="s">
        <v>2408</v>
      </c>
      <c r="E178" s="180" t="s">
        <v>2362</v>
      </c>
      <c r="F178" s="181">
        <v>43647</v>
      </c>
      <c r="G178" s="181">
        <v>43758</v>
      </c>
      <c r="H178" s="182">
        <v>23147</v>
      </c>
      <c r="I178" s="183">
        <v>0.71</v>
      </c>
      <c r="J178" s="183">
        <f t="shared" si="2"/>
        <v>16.43</v>
      </c>
    </row>
    <row r="179" spans="2:10" x14ac:dyDescent="0.25">
      <c r="B179" s="179">
        <v>152</v>
      </c>
      <c r="C179" s="180">
        <v>32907388</v>
      </c>
      <c r="D179" s="180" t="s">
        <v>2408</v>
      </c>
      <c r="E179" s="180" t="s">
        <v>2363</v>
      </c>
      <c r="F179" s="181">
        <v>43647</v>
      </c>
      <c r="G179" s="181">
        <v>43758</v>
      </c>
      <c r="H179" s="182">
        <v>157289</v>
      </c>
      <c r="I179" s="183">
        <v>0.71</v>
      </c>
      <c r="J179" s="183">
        <f t="shared" si="2"/>
        <v>111.68</v>
      </c>
    </row>
    <row r="180" spans="2:10" x14ac:dyDescent="0.25">
      <c r="B180" s="179">
        <v>153</v>
      </c>
      <c r="C180" s="180">
        <v>32907388</v>
      </c>
      <c r="D180" s="180" t="s">
        <v>2408</v>
      </c>
      <c r="E180" s="180" t="s">
        <v>2368</v>
      </c>
      <c r="F180" s="181">
        <v>43647</v>
      </c>
      <c r="G180" s="181">
        <v>43758</v>
      </c>
      <c r="H180" s="182">
        <v>120950</v>
      </c>
      <c r="I180" s="183">
        <v>0.71</v>
      </c>
      <c r="J180" s="183">
        <f t="shared" si="2"/>
        <v>85.87</v>
      </c>
    </row>
    <row r="181" spans="2:10" x14ac:dyDescent="0.25">
      <c r="B181" s="179">
        <v>154</v>
      </c>
      <c r="C181" s="180">
        <v>32907388</v>
      </c>
      <c r="D181" s="180" t="s">
        <v>2408</v>
      </c>
      <c r="E181" s="180" t="s">
        <v>2369</v>
      </c>
      <c r="F181" s="181">
        <v>43647</v>
      </c>
      <c r="G181" s="181">
        <v>43758</v>
      </c>
      <c r="H181" s="182">
        <v>28492</v>
      </c>
      <c r="I181" s="183">
        <v>0.71</v>
      </c>
      <c r="J181" s="183">
        <f t="shared" si="2"/>
        <v>20.23</v>
      </c>
    </row>
    <row r="182" spans="2:10" x14ac:dyDescent="0.25">
      <c r="B182" s="179">
        <v>155</v>
      </c>
      <c r="C182" s="180">
        <v>32907388</v>
      </c>
      <c r="D182" s="180" t="s">
        <v>2408</v>
      </c>
      <c r="E182" s="180" t="s">
        <v>2365</v>
      </c>
      <c r="F182" s="181">
        <v>43647</v>
      </c>
      <c r="G182" s="181">
        <v>43758</v>
      </c>
      <c r="H182" s="182">
        <v>114824</v>
      </c>
      <c r="I182" s="183">
        <v>0.71</v>
      </c>
      <c r="J182" s="183">
        <f t="shared" si="2"/>
        <v>81.53</v>
      </c>
    </row>
    <row r="183" spans="2:10" x14ac:dyDescent="0.25">
      <c r="B183" s="179">
        <v>156</v>
      </c>
      <c r="C183" s="180">
        <v>32908665</v>
      </c>
      <c r="D183" s="180" t="s">
        <v>2409</v>
      </c>
      <c r="E183" s="180" t="s">
        <v>2373</v>
      </c>
      <c r="F183" s="181">
        <v>43640</v>
      </c>
      <c r="G183" s="181">
        <v>43646</v>
      </c>
      <c r="H183" s="182">
        <v>136</v>
      </c>
      <c r="I183" s="183">
        <v>0.71</v>
      </c>
      <c r="J183" s="183">
        <f t="shared" si="2"/>
        <v>0.1</v>
      </c>
    </row>
    <row r="184" spans="2:10" x14ac:dyDescent="0.25">
      <c r="B184" s="179">
        <v>157</v>
      </c>
      <c r="C184" s="180">
        <v>32908665</v>
      </c>
      <c r="D184" s="180" t="s">
        <v>2409</v>
      </c>
      <c r="E184" s="180" t="s">
        <v>2367</v>
      </c>
      <c r="F184" s="181">
        <v>43640</v>
      </c>
      <c r="G184" s="181">
        <v>43646</v>
      </c>
      <c r="H184" s="182">
        <v>1</v>
      </c>
      <c r="I184" s="183">
        <v>0.71</v>
      </c>
      <c r="J184" s="183">
        <f t="shared" si="2"/>
        <v>0</v>
      </c>
    </row>
    <row r="185" spans="2:10" x14ac:dyDescent="0.25">
      <c r="B185" s="179">
        <v>158</v>
      </c>
      <c r="C185" s="180">
        <v>32908665</v>
      </c>
      <c r="D185" s="180" t="s">
        <v>2409</v>
      </c>
      <c r="E185" s="180" t="s">
        <v>2362</v>
      </c>
      <c r="F185" s="181">
        <v>43640</v>
      </c>
      <c r="G185" s="181">
        <v>43646</v>
      </c>
      <c r="H185" s="182">
        <v>14</v>
      </c>
      <c r="I185" s="183">
        <v>0.71</v>
      </c>
      <c r="J185" s="183">
        <f t="shared" si="2"/>
        <v>0.01</v>
      </c>
    </row>
    <row r="186" spans="2:10" x14ac:dyDescent="0.25">
      <c r="B186" s="179">
        <v>159</v>
      </c>
      <c r="C186" s="180">
        <v>32908665</v>
      </c>
      <c r="D186" s="180" t="s">
        <v>2409</v>
      </c>
      <c r="E186" s="180" t="s">
        <v>2363</v>
      </c>
      <c r="F186" s="181">
        <v>43640</v>
      </c>
      <c r="G186" s="181">
        <v>43646</v>
      </c>
      <c r="H186" s="182">
        <v>178</v>
      </c>
      <c r="I186" s="183">
        <v>0.71</v>
      </c>
      <c r="J186" s="183">
        <f t="shared" si="2"/>
        <v>0.13</v>
      </c>
    </row>
    <row r="187" spans="2:10" x14ac:dyDescent="0.25">
      <c r="B187" s="179">
        <v>160</v>
      </c>
      <c r="C187" s="180">
        <v>32908665</v>
      </c>
      <c r="D187" s="180" t="s">
        <v>2409</v>
      </c>
      <c r="E187" s="180" t="s">
        <v>2368</v>
      </c>
      <c r="F187" s="181">
        <v>43640</v>
      </c>
      <c r="G187" s="181">
        <v>43646</v>
      </c>
      <c r="H187" s="182">
        <v>83</v>
      </c>
      <c r="I187" s="183">
        <v>0.71</v>
      </c>
      <c r="J187" s="183">
        <f t="shared" si="2"/>
        <v>0.06</v>
      </c>
    </row>
    <row r="188" spans="2:10" x14ac:dyDescent="0.25">
      <c r="B188" s="179">
        <v>161</v>
      </c>
      <c r="C188" s="180">
        <v>32908665</v>
      </c>
      <c r="D188" s="180" t="s">
        <v>2409</v>
      </c>
      <c r="E188" s="180" t="s">
        <v>2369</v>
      </c>
      <c r="F188" s="181">
        <v>43640</v>
      </c>
      <c r="G188" s="181">
        <v>43646</v>
      </c>
      <c r="H188" s="182">
        <v>36</v>
      </c>
      <c r="I188" s="183">
        <v>0.71</v>
      </c>
      <c r="J188" s="183">
        <f t="shared" si="2"/>
        <v>0.03</v>
      </c>
    </row>
    <row r="189" spans="2:10" x14ac:dyDescent="0.25">
      <c r="B189" s="179">
        <v>162</v>
      </c>
      <c r="C189" s="180">
        <v>32908665</v>
      </c>
      <c r="D189" s="180" t="s">
        <v>2409</v>
      </c>
      <c r="E189" s="180" t="s">
        <v>2365</v>
      </c>
      <c r="F189" s="181">
        <v>43640</v>
      </c>
      <c r="G189" s="181">
        <v>43646</v>
      </c>
      <c r="H189" s="182">
        <v>41</v>
      </c>
      <c r="I189" s="183">
        <v>0.71</v>
      </c>
      <c r="J189" s="183">
        <f t="shared" si="2"/>
        <v>0.03</v>
      </c>
    </row>
    <row r="190" spans="2:10" x14ac:dyDescent="0.25">
      <c r="B190" s="179">
        <v>163</v>
      </c>
      <c r="C190" s="180">
        <v>32927064</v>
      </c>
      <c r="D190" s="180" t="s">
        <v>2410</v>
      </c>
      <c r="E190" s="180" t="s">
        <v>2367</v>
      </c>
      <c r="F190" s="181">
        <v>43619</v>
      </c>
      <c r="G190" s="181">
        <v>43639</v>
      </c>
      <c r="H190" s="182">
        <v>11</v>
      </c>
      <c r="I190" s="183">
        <v>0.71</v>
      </c>
      <c r="J190" s="183">
        <f t="shared" si="2"/>
        <v>0.01</v>
      </c>
    </row>
    <row r="191" spans="2:10" x14ac:dyDescent="0.25">
      <c r="B191" s="179">
        <v>164</v>
      </c>
      <c r="C191" s="180">
        <v>32927064</v>
      </c>
      <c r="D191" s="180" t="s">
        <v>2410</v>
      </c>
      <c r="E191" s="180" t="s">
        <v>2362</v>
      </c>
      <c r="F191" s="181">
        <v>43619</v>
      </c>
      <c r="G191" s="181">
        <v>43639</v>
      </c>
      <c r="H191" s="182">
        <v>587</v>
      </c>
      <c r="I191" s="183">
        <v>0.71</v>
      </c>
      <c r="J191" s="183">
        <f t="shared" si="2"/>
        <v>0.42</v>
      </c>
    </row>
    <row r="192" spans="2:10" x14ac:dyDescent="0.25">
      <c r="B192" s="179">
        <v>165</v>
      </c>
      <c r="C192" s="180">
        <v>32927064</v>
      </c>
      <c r="D192" s="180" t="s">
        <v>2410</v>
      </c>
      <c r="E192" s="180" t="s">
        <v>2363</v>
      </c>
      <c r="F192" s="181">
        <v>43619</v>
      </c>
      <c r="G192" s="181">
        <v>43639</v>
      </c>
      <c r="H192" s="182">
        <v>2486</v>
      </c>
      <c r="I192" s="183">
        <v>0.71</v>
      </c>
      <c r="J192" s="183">
        <f t="shared" si="2"/>
        <v>1.77</v>
      </c>
    </row>
    <row r="193" spans="2:10" x14ac:dyDescent="0.25">
      <c r="B193" s="179">
        <v>166</v>
      </c>
      <c r="C193" s="180">
        <v>32927064</v>
      </c>
      <c r="D193" s="180" t="s">
        <v>2410</v>
      </c>
      <c r="E193" s="180" t="s">
        <v>2364</v>
      </c>
      <c r="F193" s="181">
        <v>43619</v>
      </c>
      <c r="G193" s="181">
        <v>43639</v>
      </c>
      <c r="H193" s="182">
        <v>2</v>
      </c>
      <c r="I193" s="183">
        <v>0.71</v>
      </c>
      <c r="J193" s="183">
        <f t="shared" si="2"/>
        <v>0</v>
      </c>
    </row>
    <row r="194" spans="2:10" x14ac:dyDescent="0.25">
      <c r="B194" s="179">
        <v>167</v>
      </c>
      <c r="C194" s="180">
        <v>32927064</v>
      </c>
      <c r="D194" s="180" t="s">
        <v>2410</v>
      </c>
      <c r="E194" s="180" t="s">
        <v>2368</v>
      </c>
      <c r="F194" s="181">
        <v>43619</v>
      </c>
      <c r="G194" s="181">
        <v>43639</v>
      </c>
      <c r="H194" s="182">
        <v>2126</v>
      </c>
      <c r="I194" s="183">
        <v>0.71</v>
      </c>
      <c r="J194" s="183">
        <f t="shared" si="2"/>
        <v>1.51</v>
      </c>
    </row>
    <row r="195" spans="2:10" x14ac:dyDescent="0.25">
      <c r="B195" s="179">
        <v>168</v>
      </c>
      <c r="C195" s="180">
        <v>32927064</v>
      </c>
      <c r="D195" s="180" t="s">
        <v>2410</v>
      </c>
      <c r="E195" s="180" t="s">
        <v>2369</v>
      </c>
      <c r="F195" s="181">
        <v>43619</v>
      </c>
      <c r="G195" s="181">
        <v>43639</v>
      </c>
      <c r="H195" s="182">
        <v>1824</v>
      </c>
      <c r="I195" s="183">
        <v>0.71</v>
      </c>
      <c r="J195" s="183">
        <f t="shared" si="2"/>
        <v>1.3</v>
      </c>
    </row>
    <row r="196" spans="2:10" x14ac:dyDescent="0.25">
      <c r="B196" s="179">
        <v>169</v>
      </c>
      <c r="C196" s="180">
        <v>32927064</v>
      </c>
      <c r="D196" s="180" t="s">
        <v>2410</v>
      </c>
      <c r="E196" s="180" t="s">
        <v>2365</v>
      </c>
      <c r="F196" s="181">
        <v>43619</v>
      </c>
      <c r="G196" s="181">
        <v>43639</v>
      </c>
      <c r="H196" s="182">
        <v>864</v>
      </c>
      <c r="I196" s="183">
        <v>0.71</v>
      </c>
      <c r="J196" s="183">
        <f t="shared" si="2"/>
        <v>0.61</v>
      </c>
    </row>
    <row r="197" spans="2:10" x14ac:dyDescent="0.25">
      <c r="B197" s="179">
        <v>170</v>
      </c>
      <c r="C197" s="180">
        <v>32928234</v>
      </c>
      <c r="D197" s="180" t="s">
        <v>2411</v>
      </c>
      <c r="E197" s="180" t="s">
        <v>2355</v>
      </c>
      <c r="F197" s="181">
        <v>43661</v>
      </c>
      <c r="G197" s="181">
        <v>43702</v>
      </c>
      <c r="H197" s="182">
        <v>5703099</v>
      </c>
      <c r="I197" s="183">
        <v>0.71</v>
      </c>
      <c r="J197" s="183">
        <f t="shared" si="2"/>
        <v>4049.2</v>
      </c>
    </row>
    <row r="198" spans="2:10" x14ac:dyDescent="0.25">
      <c r="B198" s="179">
        <v>171</v>
      </c>
      <c r="C198" s="180">
        <v>32957551</v>
      </c>
      <c r="D198" s="180" t="s">
        <v>2412</v>
      </c>
      <c r="E198" s="180" t="s">
        <v>2357</v>
      </c>
      <c r="F198" s="181">
        <v>43640</v>
      </c>
      <c r="G198" s="181">
        <v>43646</v>
      </c>
      <c r="H198" s="182">
        <v>136</v>
      </c>
      <c r="I198" s="183">
        <v>0.71</v>
      </c>
      <c r="J198" s="183">
        <f t="shared" si="2"/>
        <v>0.1</v>
      </c>
    </row>
    <row r="199" spans="2:10" x14ac:dyDescent="0.25">
      <c r="B199" s="179">
        <v>172</v>
      </c>
      <c r="C199" s="180">
        <v>32957743</v>
      </c>
      <c r="D199" s="180" t="s">
        <v>2413</v>
      </c>
      <c r="E199" s="180" t="s">
        <v>2355</v>
      </c>
      <c r="F199" s="181">
        <v>43640</v>
      </c>
      <c r="G199" s="181">
        <v>43646</v>
      </c>
      <c r="H199" s="182">
        <v>260</v>
      </c>
      <c r="I199" s="183">
        <v>0.71</v>
      </c>
      <c r="J199" s="183">
        <f t="shared" si="2"/>
        <v>0.18</v>
      </c>
    </row>
    <row r="200" spans="2:10" x14ac:dyDescent="0.25">
      <c r="B200" s="179">
        <v>173</v>
      </c>
      <c r="C200" s="180">
        <v>32959284</v>
      </c>
      <c r="D200" s="180" t="s">
        <v>2414</v>
      </c>
      <c r="E200" s="180" t="s">
        <v>2367</v>
      </c>
      <c r="F200" s="181">
        <v>43557</v>
      </c>
      <c r="G200" s="181">
        <v>43646</v>
      </c>
      <c r="H200" s="182">
        <v>2</v>
      </c>
      <c r="I200" s="183">
        <v>0.71</v>
      </c>
      <c r="J200" s="183">
        <f t="shared" si="2"/>
        <v>0</v>
      </c>
    </row>
    <row r="201" spans="2:10" x14ac:dyDescent="0.25">
      <c r="B201" s="179">
        <v>174</v>
      </c>
      <c r="C201" s="180">
        <v>32959284</v>
      </c>
      <c r="D201" s="180" t="s">
        <v>2414</v>
      </c>
      <c r="E201" s="180" t="s">
        <v>2362</v>
      </c>
      <c r="F201" s="181">
        <v>43557</v>
      </c>
      <c r="G201" s="181">
        <v>43646</v>
      </c>
      <c r="H201" s="182">
        <v>4</v>
      </c>
      <c r="I201" s="183">
        <v>0.71</v>
      </c>
      <c r="J201" s="183">
        <f t="shared" si="2"/>
        <v>0</v>
      </c>
    </row>
    <row r="202" spans="2:10" x14ac:dyDescent="0.25">
      <c r="B202" s="179">
        <v>175</v>
      </c>
      <c r="C202" s="180">
        <v>32959284</v>
      </c>
      <c r="D202" s="180" t="s">
        <v>2414</v>
      </c>
      <c r="E202" s="180" t="s">
        <v>2363</v>
      </c>
      <c r="F202" s="181">
        <v>43557</v>
      </c>
      <c r="G202" s="181">
        <v>43646</v>
      </c>
      <c r="H202" s="182">
        <v>59</v>
      </c>
      <c r="I202" s="183">
        <v>0.71</v>
      </c>
      <c r="J202" s="183">
        <f t="shared" si="2"/>
        <v>0.04</v>
      </c>
    </row>
    <row r="203" spans="2:10" x14ac:dyDescent="0.25">
      <c r="B203" s="179">
        <v>176</v>
      </c>
      <c r="C203" s="180">
        <v>32959284</v>
      </c>
      <c r="D203" s="180" t="s">
        <v>2414</v>
      </c>
      <c r="E203" s="180" t="s">
        <v>2368</v>
      </c>
      <c r="F203" s="181">
        <v>43557</v>
      </c>
      <c r="G203" s="181">
        <v>43646</v>
      </c>
      <c r="H203" s="182">
        <v>43</v>
      </c>
      <c r="I203" s="183">
        <v>0.71</v>
      </c>
      <c r="J203" s="183">
        <f t="shared" si="2"/>
        <v>0.03</v>
      </c>
    </row>
    <row r="204" spans="2:10" x14ac:dyDescent="0.25">
      <c r="B204" s="179">
        <v>177</v>
      </c>
      <c r="C204" s="180">
        <v>32959284</v>
      </c>
      <c r="D204" s="180" t="s">
        <v>2414</v>
      </c>
      <c r="E204" s="180" t="s">
        <v>2369</v>
      </c>
      <c r="F204" s="181">
        <v>43557</v>
      </c>
      <c r="G204" s="181">
        <v>43646</v>
      </c>
      <c r="H204" s="182">
        <v>21</v>
      </c>
      <c r="I204" s="183">
        <v>0.71</v>
      </c>
      <c r="J204" s="183">
        <f t="shared" si="2"/>
        <v>0.01</v>
      </c>
    </row>
    <row r="205" spans="2:10" x14ac:dyDescent="0.25">
      <c r="B205" s="179">
        <v>178</v>
      </c>
      <c r="C205" s="180">
        <v>32959284</v>
      </c>
      <c r="D205" s="180" t="s">
        <v>2414</v>
      </c>
      <c r="E205" s="180" t="s">
        <v>2365</v>
      </c>
      <c r="F205" s="181">
        <v>43557</v>
      </c>
      <c r="G205" s="181">
        <v>43646</v>
      </c>
      <c r="H205" s="182">
        <v>17</v>
      </c>
      <c r="I205" s="183">
        <v>0.71</v>
      </c>
      <c r="J205" s="183">
        <f t="shared" si="2"/>
        <v>0.01</v>
      </c>
    </row>
    <row r="206" spans="2:10" x14ac:dyDescent="0.25">
      <c r="B206" s="179">
        <v>179</v>
      </c>
      <c r="C206" s="180">
        <v>32960226</v>
      </c>
      <c r="D206" s="180" t="s">
        <v>2415</v>
      </c>
      <c r="E206" s="180" t="s">
        <v>2373</v>
      </c>
      <c r="F206" s="181">
        <v>43664</v>
      </c>
      <c r="G206" s="181">
        <v>43688</v>
      </c>
      <c r="H206" s="182">
        <v>115284</v>
      </c>
      <c r="I206" s="183">
        <v>0.71</v>
      </c>
      <c r="J206" s="183">
        <f t="shared" si="2"/>
        <v>81.849999999999994</v>
      </c>
    </row>
    <row r="207" spans="2:10" x14ac:dyDescent="0.25">
      <c r="B207" s="179">
        <v>180</v>
      </c>
      <c r="C207" s="180">
        <v>32960226</v>
      </c>
      <c r="D207" s="180" t="s">
        <v>2415</v>
      </c>
      <c r="E207" s="180" t="s">
        <v>2376</v>
      </c>
      <c r="F207" s="181">
        <v>43664</v>
      </c>
      <c r="G207" s="181">
        <v>43688</v>
      </c>
      <c r="H207" s="182">
        <v>360</v>
      </c>
      <c r="I207" s="183">
        <v>0.71</v>
      </c>
      <c r="J207" s="183">
        <f t="shared" si="2"/>
        <v>0.26</v>
      </c>
    </row>
    <row r="208" spans="2:10" x14ac:dyDescent="0.25">
      <c r="B208" s="179">
        <v>181</v>
      </c>
      <c r="C208" s="180">
        <v>32960226</v>
      </c>
      <c r="D208" s="180" t="s">
        <v>2416</v>
      </c>
      <c r="E208" s="180" t="s">
        <v>2373</v>
      </c>
      <c r="F208" s="181">
        <v>43654</v>
      </c>
      <c r="G208" s="181">
        <v>43709</v>
      </c>
      <c r="H208" s="182">
        <v>72</v>
      </c>
      <c r="I208" s="183">
        <v>0.71</v>
      </c>
      <c r="J208" s="183">
        <f t="shared" si="2"/>
        <v>0.05</v>
      </c>
    </row>
    <row r="209" spans="2:10" x14ac:dyDescent="0.25">
      <c r="B209" s="179">
        <v>182</v>
      </c>
      <c r="C209" s="180">
        <v>32960226</v>
      </c>
      <c r="D209" s="180" t="s">
        <v>2416</v>
      </c>
      <c r="E209" s="180" t="s">
        <v>2376</v>
      </c>
      <c r="F209" s="181">
        <v>43654</v>
      </c>
      <c r="G209" s="181">
        <v>43709</v>
      </c>
      <c r="H209" s="182">
        <v>6</v>
      </c>
      <c r="I209" s="183">
        <v>0.71</v>
      </c>
      <c r="J209" s="183">
        <f t="shared" si="2"/>
        <v>0</v>
      </c>
    </row>
    <row r="210" spans="2:10" x14ac:dyDescent="0.25">
      <c r="B210" s="179">
        <v>183</v>
      </c>
      <c r="C210" s="180">
        <v>32971237</v>
      </c>
      <c r="D210" s="180" t="s">
        <v>2417</v>
      </c>
      <c r="E210" s="180" t="s">
        <v>2355</v>
      </c>
      <c r="F210" s="181">
        <v>43647</v>
      </c>
      <c r="G210" s="181">
        <v>43674</v>
      </c>
      <c r="H210" s="182">
        <v>2676296</v>
      </c>
      <c r="I210" s="183">
        <v>0.71</v>
      </c>
      <c r="J210" s="183">
        <f t="shared" si="2"/>
        <v>1900.17</v>
      </c>
    </row>
    <row r="211" spans="2:10" x14ac:dyDescent="0.25">
      <c r="B211" s="179">
        <v>184</v>
      </c>
      <c r="C211" s="180">
        <v>32983281</v>
      </c>
      <c r="D211" s="180" t="s">
        <v>2418</v>
      </c>
      <c r="E211" s="180" t="s">
        <v>2362</v>
      </c>
      <c r="F211" s="181">
        <v>43557</v>
      </c>
      <c r="G211" s="181">
        <v>43646</v>
      </c>
      <c r="H211" s="182">
        <v>1</v>
      </c>
      <c r="I211" s="183">
        <v>0.71</v>
      </c>
      <c r="J211" s="183">
        <f t="shared" si="2"/>
        <v>0</v>
      </c>
    </row>
    <row r="212" spans="2:10" x14ac:dyDescent="0.25">
      <c r="B212" s="179">
        <v>185</v>
      </c>
      <c r="C212" s="180">
        <v>32983281</v>
      </c>
      <c r="D212" s="180" t="s">
        <v>2418</v>
      </c>
      <c r="E212" s="180" t="s">
        <v>2363</v>
      </c>
      <c r="F212" s="181">
        <v>43557</v>
      </c>
      <c r="G212" s="181">
        <v>43646</v>
      </c>
      <c r="H212" s="182">
        <v>7</v>
      </c>
      <c r="I212" s="183">
        <v>0.71</v>
      </c>
      <c r="J212" s="183">
        <f t="shared" si="2"/>
        <v>0</v>
      </c>
    </row>
    <row r="213" spans="2:10" x14ac:dyDescent="0.25">
      <c r="B213" s="179">
        <v>186</v>
      </c>
      <c r="C213" s="180">
        <v>32983281</v>
      </c>
      <c r="D213" s="180" t="s">
        <v>2418</v>
      </c>
      <c r="E213" s="180" t="s">
        <v>2368</v>
      </c>
      <c r="F213" s="181">
        <v>43557</v>
      </c>
      <c r="G213" s="181">
        <v>43646</v>
      </c>
      <c r="H213" s="182">
        <v>3</v>
      </c>
      <c r="I213" s="183">
        <v>0.71</v>
      </c>
      <c r="J213" s="183">
        <f t="shared" si="2"/>
        <v>0</v>
      </c>
    </row>
    <row r="214" spans="2:10" x14ac:dyDescent="0.25">
      <c r="B214" s="179">
        <v>187</v>
      </c>
      <c r="C214" s="180">
        <v>32983281</v>
      </c>
      <c r="D214" s="180" t="s">
        <v>2418</v>
      </c>
      <c r="E214" s="180" t="s">
        <v>2369</v>
      </c>
      <c r="F214" s="181">
        <v>43557</v>
      </c>
      <c r="G214" s="181">
        <v>43646</v>
      </c>
      <c r="H214" s="182">
        <v>4</v>
      </c>
      <c r="I214" s="183">
        <v>0.71</v>
      </c>
      <c r="J214" s="183">
        <f t="shared" si="2"/>
        <v>0</v>
      </c>
    </row>
    <row r="215" spans="2:10" x14ac:dyDescent="0.25">
      <c r="B215" s="179">
        <v>188</v>
      </c>
      <c r="C215" s="180">
        <v>32983459</v>
      </c>
      <c r="D215" s="180" t="s">
        <v>2419</v>
      </c>
      <c r="E215" s="180" t="s">
        <v>2363</v>
      </c>
      <c r="F215" s="181">
        <v>43557</v>
      </c>
      <c r="G215" s="181">
        <v>43646</v>
      </c>
      <c r="H215" s="182">
        <v>4</v>
      </c>
      <c r="I215" s="183">
        <v>0.71</v>
      </c>
      <c r="J215" s="183">
        <f t="shared" si="2"/>
        <v>0</v>
      </c>
    </row>
    <row r="216" spans="2:10" x14ac:dyDescent="0.25">
      <c r="B216" s="179">
        <v>189</v>
      </c>
      <c r="C216" s="180">
        <v>32983459</v>
      </c>
      <c r="D216" s="180" t="s">
        <v>2419</v>
      </c>
      <c r="E216" s="180" t="s">
        <v>2368</v>
      </c>
      <c r="F216" s="181">
        <v>43557</v>
      </c>
      <c r="G216" s="181">
        <v>43646</v>
      </c>
      <c r="H216" s="182">
        <v>5</v>
      </c>
      <c r="I216" s="183">
        <v>0.71</v>
      </c>
      <c r="J216" s="183">
        <f t="shared" si="2"/>
        <v>0</v>
      </c>
    </row>
    <row r="217" spans="2:10" x14ac:dyDescent="0.25">
      <c r="B217" s="179">
        <v>190</v>
      </c>
      <c r="C217" s="180">
        <v>32983459</v>
      </c>
      <c r="D217" s="180" t="s">
        <v>2419</v>
      </c>
      <c r="E217" s="180" t="s">
        <v>2369</v>
      </c>
      <c r="F217" s="181">
        <v>43557</v>
      </c>
      <c r="G217" s="181">
        <v>43646</v>
      </c>
      <c r="H217" s="182">
        <v>2</v>
      </c>
      <c r="I217" s="183">
        <v>0.71</v>
      </c>
      <c r="J217" s="183">
        <f t="shared" si="2"/>
        <v>0</v>
      </c>
    </row>
    <row r="218" spans="2:10" x14ac:dyDescent="0.25">
      <c r="B218" s="179">
        <v>191</v>
      </c>
      <c r="C218" s="180">
        <v>33018021</v>
      </c>
      <c r="D218" s="180" t="s">
        <v>2420</v>
      </c>
      <c r="E218" s="180" t="s">
        <v>2363</v>
      </c>
      <c r="F218" s="181">
        <v>43643</v>
      </c>
      <c r="G218" s="181">
        <v>43717</v>
      </c>
      <c r="H218" s="182">
        <v>15388859</v>
      </c>
      <c r="I218" s="183">
        <v>0.71</v>
      </c>
      <c r="J218" s="183">
        <f t="shared" si="2"/>
        <v>10926.09</v>
      </c>
    </row>
    <row r="219" spans="2:10" x14ac:dyDescent="0.25">
      <c r="B219" s="179">
        <v>192</v>
      </c>
      <c r="C219" s="180">
        <v>33018021</v>
      </c>
      <c r="D219" s="180" t="s">
        <v>2420</v>
      </c>
      <c r="E219" s="180" t="s">
        <v>2365</v>
      </c>
      <c r="F219" s="181">
        <v>43643</v>
      </c>
      <c r="G219" s="181">
        <v>43717</v>
      </c>
      <c r="H219" s="182">
        <v>4018620</v>
      </c>
      <c r="I219" s="183">
        <v>0.71</v>
      </c>
      <c r="J219" s="183">
        <f t="shared" si="2"/>
        <v>2853.22</v>
      </c>
    </row>
    <row r="220" spans="2:10" x14ac:dyDescent="0.25">
      <c r="B220" s="179">
        <v>193</v>
      </c>
      <c r="C220" s="180">
        <v>33037762</v>
      </c>
      <c r="D220" s="180" t="s">
        <v>2421</v>
      </c>
      <c r="E220" s="180" t="s">
        <v>2373</v>
      </c>
      <c r="F220" s="181">
        <v>43669</v>
      </c>
      <c r="G220" s="181">
        <v>43709</v>
      </c>
      <c r="H220" s="182">
        <v>6136</v>
      </c>
      <c r="I220" s="183">
        <v>0.71</v>
      </c>
      <c r="J220" s="183">
        <f t="shared" ref="J220:J283" si="3">ROUND(H220*(I220/1000),2)</f>
        <v>4.3600000000000003</v>
      </c>
    </row>
    <row r="221" spans="2:10" x14ac:dyDescent="0.25">
      <c r="B221" s="179">
        <v>194</v>
      </c>
      <c r="C221" s="180">
        <v>33037762</v>
      </c>
      <c r="D221" s="180" t="s">
        <v>2422</v>
      </c>
      <c r="E221" s="180" t="s">
        <v>2373</v>
      </c>
      <c r="F221" s="181">
        <v>43655</v>
      </c>
      <c r="G221" s="181">
        <v>43709</v>
      </c>
      <c r="H221" s="182">
        <v>3</v>
      </c>
      <c r="I221" s="183">
        <v>0.71</v>
      </c>
      <c r="J221" s="183">
        <f t="shared" si="3"/>
        <v>0</v>
      </c>
    </row>
    <row r="222" spans="2:10" x14ac:dyDescent="0.25">
      <c r="B222" s="179">
        <v>195</v>
      </c>
      <c r="C222" s="180">
        <v>33054458</v>
      </c>
      <c r="D222" s="180" t="s">
        <v>2423</v>
      </c>
      <c r="E222" s="180" t="s">
        <v>2373</v>
      </c>
      <c r="F222" s="181">
        <v>43617</v>
      </c>
      <c r="G222" s="181">
        <v>43646</v>
      </c>
      <c r="H222" s="182">
        <v>11</v>
      </c>
      <c r="I222" s="183">
        <v>0.71</v>
      </c>
      <c r="J222" s="183">
        <f t="shared" si="3"/>
        <v>0.01</v>
      </c>
    </row>
    <row r="223" spans="2:10" x14ac:dyDescent="0.25">
      <c r="B223" s="179">
        <v>196</v>
      </c>
      <c r="C223" s="180">
        <v>33084010</v>
      </c>
      <c r="D223" s="180" t="s">
        <v>2424</v>
      </c>
      <c r="E223" s="180" t="s">
        <v>2367</v>
      </c>
      <c r="F223" s="181">
        <v>43572</v>
      </c>
      <c r="G223" s="181">
        <v>43646</v>
      </c>
      <c r="H223" s="182">
        <v>12</v>
      </c>
      <c r="I223" s="183">
        <v>0.71</v>
      </c>
      <c r="J223" s="183">
        <f t="shared" si="3"/>
        <v>0.01</v>
      </c>
    </row>
    <row r="224" spans="2:10" x14ac:dyDescent="0.25">
      <c r="B224" s="179">
        <v>197</v>
      </c>
      <c r="C224" s="180">
        <v>33084010</v>
      </c>
      <c r="D224" s="180" t="s">
        <v>2424</v>
      </c>
      <c r="E224" s="180" t="s">
        <v>2362</v>
      </c>
      <c r="F224" s="181">
        <v>43572</v>
      </c>
      <c r="G224" s="181">
        <v>43646</v>
      </c>
      <c r="H224" s="182">
        <v>153</v>
      </c>
      <c r="I224" s="183">
        <v>0.71</v>
      </c>
      <c r="J224" s="183">
        <f t="shared" si="3"/>
        <v>0.11</v>
      </c>
    </row>
    <row r="225" spans="2:10" x14ac:dyDescent="0.25">
      <c r="B225" s="179">
        <v>198</v>
      </c>
      <c r="C225" s="180">
        <v>33084010</v>
      </c>
      <c r="D225" s="180" t="s">
        <v>2424</v>
      </c>
      <c r="E225" s="180" t="s">
        <v>2363</v>
      </c>
      <c r="F225" s="181">
        <v>43572</v>
      </c>
      <c r="G225" s="181">
        <v>43646</v>
      </c>
      <c r="H225" s="182">
        <v>954</v>
      </c>
      <c r="I225" s="183">
        <v>0.71</v>
      </c>
      <c r="J225" s="183">
        <f t="shared" si="3"/>
        <v>0.68</v>
      </c>
    </row>
    <row r="226" spans="2:10" x14ac:dyDescent="0.25">
      <c r="B226" s="179">
        <v>199</v>
      </c>
      <c r="C226" s="180">
        <v>33084010</v>
      </c>
      <c r="D226" s="180" t="s">
        <v>2424</v>
      </c>
      <c r="E226" s="180" t="s">
        <v>2368</v>
      </c>
      <c r="F226" s="181">
        <v>43572</v>
      </c>
      <c r="G226" s="181">
        <v>43646</v>
      </c>
      <c r="H226" s="182">
        <v>939</v>
      </c>
      <c r="I226" s="183">
        <v>0.71</v>
      </c>
      <c r="J226" s="183">
        <f t="shared" si="3"/>
        <v>0.67</v>
      </c>
    </row>
    <row r="227" spans="2:10" x14ac:dyDescent="0.25">
      <c r="B227" s="179">
        <v>200</v>
      </c>
      <c r="C227" s="180">
        <v>33084010</v>
      </c>
      <c r="D227" s="180" t="s">
        <v>2424</v>
      </c>
      <c r="E227" s="180" t="s">
        <v>2369</v>
      </c>
      <c r="F227" s="181">
        <v>43572</v>
      </c>
      <c r="G227" s="181">
        <v>43646</v>
      </c>
      <c r="H227" s="182">
        <v>292</v>
      </c>
      <c r="I227" s="183">
        <v>0.71</v>
      </c>
      <c r="J227" s="183">
        <f t="shared" si="3"/>
        <v>0.21</v>
      </c>
    </row>
    <row r="228" spans="2:10" x14ac:dyDescent="0.25">
      <c r="B228" s="179">
        <v>201</v>
      </c>
      <c r="C228" s="180">
        <v>33084010</v>
      </c>
      <c r="D228" s="180" t="s">
        <v>2424</v>
      </c>
      <c r="E228" s="180" t="s">
        <v>2365</v>
      </c>
      <c r="F228" s="181">
        <v>43572</v>
      </c>
      <c r="G228" s="181">
        <v>43646</v>
      </c>
      <c r="H228" s="182">
        <v>464</v>
      </c>
      <c r="I228" s="183">
        <v>0.71</v>
      </c>
      <c r="J228" s="183">
        <f t="shared" si="3"/>
        <v>0.33</v>
      </c>
    </row>
    <row r="229" spans="2:10" x14ac:dyDescent="0.25">
      <c r="B229" s="179">
        <v>202</v>
      </c>
      <c r="C229" s="180">
        <v>33127760</v>
      </c>
      <c r="D229" s="180" t="s">
        <v>2425</v>
      </c>
      <c r="E229" s="180" t="s">
        <v>2367</v>
      </c>
      <c r="F229" s="181">
        <v>43654</v>
      </c>
      <c r="G229" s="181">
        <v>43737</v>
      </c>
      <c r="H229" s="182">
        <v>19244</v>
      </c>
      <c r="I229" s="183">
        <v>0.71</v>
      </c>
      <c r="J229" s="183">
        <f t="shared" si="3"/>
        <v>13.66</v>
      </c>
    </row>
    <row r="230" spans="2:10" x14ac:dyDescent="0.25">
      <c r="B230" s="179">
        <v>203</v>
      </c>
      <c r="C230" s="180">
        <v>33127760</v>
      </c>
      <c r="D230" s="180" t="s">
        <v>2425</v>
      </c>
      <c r="E230" s="180" t="s">
        <v>2362</v>
      </c>
      <c r="F230" s="181">
        <v>43654</v>
      </c>
      <c r="G230" s="181">
        <v>43737</v>
      </c>
      <c r="H230" s="182">
        <v>156700</v>
      </c>
      <c r="I230" s="183">
        <v>0.71</v>
      </c>
      <c r="J230" s="183">
        <f t="shared" si="3"/>
        <v>111.26</v>
      </c>
    </row>
    <row r="231" spans="2:10" x14ac:dyDescent="0.25">
      <c r="B231" s="179">
        <v>204</v>
      </c>
      <c r="C231" s="180">
        <v>33127760</v>
      </c>
      <c r="D231" s="180" t="s">
        <v>2425</v>
      </c>
      <c r="E231" s="180" t="s">
        <v>2363</v>
      </c>
      <c r="F231" s="181">
        <v>43654</v>
      </c>
      <c r="G231" s="181">
        <v>43737</v>
      </c>
      <c r="H231" s="182">
        <v>895117</v>
      </c>
      <c r="I231" s="183">
        <v>0.71</v>
      </c>
      <c r="J231" s="183">
        <f t="shared" si="3"/>
        <v>635.53</v>
      </c>
    </row>
    <row r="232" spans="2:10" x14ac:dyDescent="0.25">
      <c r="B232" s="179">
        <v>205</v>
      </c>
      <c r="C232" s="180">
        <v>33127760</v>
      </c>
      <c r="D232" s="180" t="s">
        <v>2425</v>
      </c>
      <c r="E232" s="180" t="s">
        <v>2368</v>
      </c>
      <c r="F232" s="181">
        <v>43654</v>
      </c>
      <c r="G232" s="181">
        <v>43737</v>
      </c>
      <c r="H232" s="182">
        <v>610965</v>
      </c>
      <c r="I232" s="183">
        <v>0.71</v>
      </c>
      <c r="J232" s="183">
        <f t="shared" si="3"/>
        <v>433.79</v>
      </c>
    </row>
    <row r="233" spans="2:10" x14ac:dyDescent="0.25">
      <c r="B233" s="179">
        <v>206</v>
      </c>
      <c r="C233" s="180">
        <v>33127760</v>
      </c>
      <c r="D233" s="180" t="s">
        <v>2425</v>
      </c>
      <c r="E233" s="180" t="s">
        <v>2369</v>
      </c>
      <c r="F233" s="181">
        <v>43654</v>
      </c>
      <c r="G233" s="181">
        <v>43737</v>
      </c>
      <c r="H233" s="182">
        <v>91215</v>
      </c>
      <c r="I233" s="183">
        <v>0.71</v>
      </c>
      <c r="J233" s="183">
        <f t="shared" si="3"/>
        <v>64.760000000000005</v>
      </c>
    </row>
    <row r="234" spans="2:10" x14ac:dyDescent="0.25">
      <c r="B234" s="179">
        <v>207</v>
      </c>
      <c r="C234" s="180">
        <v>33127760</v>
      </c>
      <c r="D234" s="180" t="s">
        <v>2425</v>
      </c>
      <c r="E234" s="180" t="s">
        <v>2365</v>
      </c>
      <c r="F234" s="181">
        <v>43654</v>
      </c>
      <c r="G234" s="181">
        <v>43737</v>
      </c>
      <c r="H234" s="182">
        <v>671895</v>
      </c>
      <c r="I234" s="183">
        <v>0.71</v>
      </c>
      <c r="J234" s="183">
        <f t="shared" si="3"/>
        <v>477.05</v>
      </c>
    </row>
    <row r="235" spans="2:10" x14ac:dyDescent="0.25">
      <c r="B235" s="179">
        <v>208</v>
      </c>
      <c r="C235" s="180">
        <v>33127768</v>
      </c>
      <c r="D235" s="180" t="s">
        <v>2426</v>
      </c>
      <c r="E235" s="180" t="s">
        <v>2367</v>
      </c>
      <c r="F235" s="181">
        <v>43564</v>
      </c>
      <c r="G235" s="181">
        <v>43646</v>
      </c>
      <c r="H235" s="182">
        <v>1</v>
      </c>
      <c r="I235" s="183">
        <v>0.71</v>
      </c>
      <c r="J235" s="183">
        <f t="shared" si="3"/>
        <v>0</v>
      </c>
    </row>
    <row r="236" spans="2:10" x14ac:dyDescent="0.25">
      <c r="B236" s="179">
        <v>209</v>
      </c>
      <c r="C236" s="180">
        <v>33127768</v>
      </c>
      <c r="D236" s="180" t="s">
        <v>2426</v>
      </c>
      <c r="E236" s="180" t="s">
        <v>2362</v>
      </c>
      <c r="F236" s="181">
        <v>43564</v>
      </c>
      <c r="G236" s="181">
        <v>43646</v>
      </c>
      <c r="H236" s="182">
        <v>153</v>
      </c>
      <c r="I236" s="183">
        <v>0.71</v>
      </c>
      <c r="J236" s="183">
        <f t="shared" si="3"/>
        <v>0.11</v>
      </c>
    </row>
    <row r="237" spans="2:10" x14ac:dyDescent="0.25">
      <c r="B237" s="179">
        <v>210</v>
      </c>
      <c r="C237" s="180">
        <v>33127768</v>
      </c>
      <c r="D237" s="180" t="s">
        <v>2426</v>
      </c>
      <c r="E237" s="180" t="s">
        <v>2363</v>
      </c>
      <c r="F237" s="181">
        <v>43564</v>
      </c>
      <c r="G237" s="181">
        <v>43646</v>
      </c>
      <c r="H237" s="182">
        <v>913</v>
      </c>
      <c r="I237" s="183">
        <v>0.71</v>
      </c>
      <c r="J237" s="183">
        <f t="shared" si="3"/>
        <v>0.65</v>
      </c>
    </row>
    <row r="238" spans="2:10" x14ac:dyDescent="0.25">
      <c r="B238" s="179">
        <v>211</v>
      </c>
      <c r="C238" s="180">
        <v>33127768</v>
      </c>
      <c r="D238" s="180" t="s">
        <v>2426</v>
      </c>
      <c r="E238" s="180" t="s">
        <v>2368</v>
      </c>
      <c r="F238" s="181">
        <v>43564</v>
      </c>
      <c r="G238" s="181">
        <v>43646</v>
      </c>
      <c r="H238" s="182">
        <v>897</v>
      </c>
      <c r="I238" s="183">
        <v>0.71</v>
      </c>
      <c r="J238" s="183">
        <f t="shared" si="3"/>
        <v>0.64</v>
      </c>
    </row>
    <row r="239" spans="2:10" x14ac:dyDescent="0.25">
      <c r="B239" s="179">
        <v>212</v>
      </c>
      <c r="C239" s="180">
        <v>33127768</v>
      </c>
      <c r="D239" s="180" t="s">
        <v>2426</v>
      </c>
      <c r="E239" s="180" t="s">
        <v>2369</v>
      </c>
      <c r="F239" s="181">
        <v>43564</v>
      </c>
      <c r="G239" s="181">
        <v>43646</v>
      </c>
      <c r="H239" s="182">
        <v>264</v>
      </c>
      <c r="I239" s="183">
        <v>0.71</v>
      </c>
      <c r="J239" s="183">
        <f t="shared" si="3"/>
        <v>0.19</v>
      </c>
    </row>
    <row r="240" spans="2:10" x14ac:dyDescent="0.25">
      <c r="B240" s="179">
        <v>213</v>
      </c>
      <c r="C240" s="180">
        <v>33127768</v>
      </c>
      <c r="D240" s="180" t="s">
        <v>2426</v>
      </c>
      <c r="E240" s="180" t="s">
        <v>2365</v>
      </c>
      <c r="F240" s="181">
        <v>43564</v>
      </c>
      <c r="G240" s="181">
        <v>43646</v>
      </c>
      <c r="H240" s="182">
        <v>393</v>
      </c>
      <c r="I240" s="183">
        <v>0.71</v>
      </c>
      <c r="J240" s="183">
        <f t="shared" si="3"/>
        <v>0.28000000000000003</v>
      </c>
    </row>
    <row r="241" spans="2:10" x14ac:dyDescent="0.25">
      <c r="B241" s="179">
        <v>214</v>
      </c>
      <c r="C241" s="180">
        <v>33132976</v>
      </c>
      <c r="D241" s="180" t="s">
        <v>2427</v>
      </c>
      <c r="E241" s="180" t="s">
        <v>2357</v>
      </c>
      <c r="F241" s="181">
        <v>43647</v>
      </c>
      <c r="G241" s="181">
        <v>43830</v>
      </c>
      <c r="H241" s="182">
        <v>175140</v>
      </c>
      <c r="I241" s="183">
        <v>0.71</v>
      </c>
      <c r="J241" s="183">
        <f t="shared" si="3"/>
        <v>124.35</v>
      </c>
    </row>
    <row r="242" spans="2:10" x14ac:dyDescent="0.25">
      <c r="B242" s="179">
        <v>215</v>
      </c>
      <c r="C242" s="180">
        <v>33132976</v>
      </c>
      <c r="D242" s="180" t="s">
        <v>2427</v>
      </c>
      <c r="E242" s="180" t="s">
        <v>2355</v>
      </c>
      <c r="F242" s="181">
        <v>43647</v>
      </c>
      <c r="G242" s="181">
        <v>43830</v>
      </c>
      <c r="H242" s="182">
        <v>187839</v>
      </c>
      <c r="I242" s="183">
        <v>0.71</v>
      </c>
      <c r="J242" s="183">
        <f t="shared" si="3"/>
        <v>133.37</v>
      </c>
    </row>
    <row r="243" spans="2:10" x14ac:dyDescent="0.25">
      <c r="B243" s="179">
        <v>216</v>
      </c>
      <c r="C243" s="180">
        <v>33243882</v>
      </c>
      <c r="D243" s="180" t="s">
        <v>2428</v>
      </c>
      <c r="E243" s="180" t="s">
        <v>2355</v>
      </c>
      <c r="F243" s="181">
        <v>43571</v>
      </c>
      <c r="G243" s="181">
        <v>43646</v>
      </c>
      <c r="H243" s="182">
        <v>668</v>
      </c>
      <c r="I243" s="183">
        <v>0.71</v>
      </c>
      <c r="J243" s="183">
        <f t="shared" si="3"/>
        <v>0.47</v>
      </c>
    </row>
    <row r="244" spans="2:10" x14ac:dyDescent="0.25">
      <c r="B244" s="179">
        <v>217</v>
      </c>
      <c r="C244" s="180">
        <v>33245193</v>
      </c>
      <c r="D244" s="180" t="s">
        <v>2429</v>
      </c>
      <c r="E244" s="180" t="s">
        <v>2373</v>
      </c>
      <c r="F244" s="181">
        <v>43649</v>
      </c>
      <c r="G244" s="181">
        <v>43737</v>
      </c>
      <c r="H244" s="182">
        <v>332527</v>
      </c>
      <c r="I244" s="183">
        <v>0.71</v>
      </c>
      <c r="J244" s="183">
        <f t="shared" si="3"/>
        <v>236.09</v>
      </c>
    </row>
    <row r="245" spans="2:10" x14ac:dyDescent="0.25">
      <c r="B245" s="179">
        <v>218</v>
      </c>
      <c r="C245" s="180">
        <v>33245193</v>
      </c>
      <c r="D245" s="180" t="s">
        <v>2429</v>
      </c>
      <c r="E245" s="180" t="s">
        <v>2367</v>
      </c>
      <c r="F245" s="181">
        <v>43649</v>
      </c>
      <c r="G245" s="181">
        <v>43737</v>
      </c>
      <c r="H245" s="182">
        <v>14378</v>
      </c>
      <c r="I245" s="183">
        <v>0.71</v>
      </c>
      <c r="J245" s="183">
        <f t="shared" si="3"/>
        <v>10.210000000000001</v>
      </c>
    </row>
    <row r="246" spans="2:10" x14ac:dyDescent="0.25">
      <c r="B246" s="179">
        <v>219</v>
      </c>
      <c r="C246" s="180">
        <v>33245193</v>
      </c>
      <c r="D246" s="180" t="s">
        <v>2429</v>
      </c>
      <c r="E246" s="180" t="s">
        <v>2362</v>
      </c>
      <c r="F246" s="181">
        <v>43649</v>
      </c>
      <c r="G246" s="181">
        <v>43737</v>
      </c>
      <c r="H246" s="182">
        <v>73358</v>
      </c>
      <c r="I246" s="183">
        <v>0.71</v>
      </c>
      <c r="J246" s="183">
        <f t="shared" si="3"/>
        <v>52.08</v>
      </c>
    </row>
    <row r="247" spans="2:10" x14ac:dyDescent="0.25">
      <c r="B247" s="179">
        <v>220</v>
      </c>
      <c r="C247" s="180">
        <v>33245193</v>
      </c>
      <c r="D247" s="180" t="s">
        <v>2429</v>
      </c>
      <c r="E247" s="180" t="s">
        <v>2363</v>
      </c>
      <c r="F247" s="181">
        <v>43649</v>
      </c>
      <c r="G247" s="181">
        <v>43737</v>
      </c>
      <c r="H247" s="182">
        <v>493722</v>
      </c>
      <c r="I247" s="183">
        <v>0.71</v>
      </c>
      <c r="J247" s="183">
        <f t="shared" si="3"/>
        <v>350.54</v>
      </c>
    </row>
    <row r="248" spans="2:10" x14ac:dyDescent="0.25">
      <c r="B248" s="179">
        <v>221</v>
      </c>
      <c r="C248" s="180">
        <v>33245193</v>
      </c>
      <c r="D248" s="180" t="s">
        <v>2429</v>
      </c>
      <c r="E248" s="180" t="s">
        <v>2368</v>
      </c>
      <c r="F248" s="181">
        <v>43649</v>
      </c>
      <c r="G248" s="181">
        <v>43737</v>
      </c>
      <c r="H248" s="182">
        <v>400294</v>
      </c>
      <c r="I248" s="183">
        <v>0.71</v>
      </c>
      <c r="J248" s="183">
        <f t="shared" si="3"/>
        <v>284.20999999999998</v>
      </c>
    </row>
    <row r="249" spans="2:10" x14ac:dyDescent="0.25">
      <c r="B249" s="179">
        <v>222</v>
      </c>
      <c r="C249" s="180">
        <v>33245193</v>
      </c>
      <c r="D249" s="180" t="s">
        <v>2429</v>
      </c>
      <c r="E249" s="180" t="s">
        <v>2369</v>
      </c>
      <c r="F249" s="181">
        <v>43649</v>
      </c>
      <c r="G249" s="181">
        <v>43737</v>
      </c>
      <c r="H249" s="182">
        <v>55501</v>
      </c>
      <c r="I249" s="183">
        <v>0.71</v>
      </c>
      <c r="J249" s="183">
        <f t="shared" si="3"/>
        <v>39.409999999999997</v>
      </c>
    </row>
    <row r="250" spans="2:10" x14ac:dyDescent="0.25">
      <c r="B250" s="179">
        <v>223</v>
      </c>
      <c r="C250" s="180">
        <v>33245193</v>
      </c>
      <c r="D250" s="180" t="s">
        <v>2429</v>
      </c>
      <c r="E250" s="180" t="s">
        <v>2365</v>
      </c>
      <c r="F250" s="181">
        <v>43649</v>
      </c>
      <c r="G250" s="181">
        <v>43737</v>
      </c>
      <c r="H250" s="182">
        <v>358648</v>
      </c>
      <c r="I250" s="183">
        <v>0.71</v>
      </c>
      <c r="J250" s="183">
        <f t="shared" si="3"/>
        <v>254.64</v>
      </c>
    </row>
    <row r="251" spans="2:10" x14ac:dyDescent="0.25">
      <c r="B251" s="179">
        <v>224</v>
      </c>
      <c r="C251" s="180">
        <v>33245203</v>
      </c>
      <c r="D251" s="180" t="s">
        <v>2430</v>
      </c>
      <c r="E251" s="180" t="s">
        <v>2367</v>
      </c>
      <c r="F251" s="181">
        <v>43657</v>
      </c>
      <c r="G251" s="181">
        <v>43737</v>
      </c>
      <c r="H251" s="182">
        <v>9268</v>
      </c>
      <c r="I251" s="183">
        <v>0.71</v>
      </c>
      <c r="J251" s="183">
        <f t="shared" si="3"/>
        <v>6.58</v>
      </c>
    </row>
    <row r="252" spans="2:10" x14ac:dyDescent="0.25">
      <c r="B252" s="179">
        <v>225</v>
      </c>
      <c r="C252" s="180">
        <v>33245203</v>
      </c>
      <c r="D252" s="180" t="s">
        <v>2430</v>
      </c>
      <c r="E252" s="180" t="s">
        <v>2362</v>
      </c>
      <c r="F252" s="181">
        <v>43657</v>
      </c>
      <c r="G252" s="181">
        <v>43737</v>
      </c>
      <c r="H252" s="182">
        <v>87366</v>
      </c>
      <c r="I252" s="183">
        <v>0.71</v>
      </c>
      <c r="J252" s="183">
        <f t="shared" si="3"/>
        <v>62.03</v>
      </c>
    </row>
    <row r="253" spans="2:10" x14ac:dyDescent="0.25">
      <c r="B253" s="179">
        <v>226</v>
      </c>
      <c r="C253" s="180">
        <v>33245203</v>
      </c>
      <c r="D253" s="180" t="s">
        <v>2430</v>
      </c>
      <c r="E253" s="180" t="s">
        <v>2363</v>
      </c>
      <c r="F253" s="181">
        <v>43657</v>
      </c>
      <c r="G253" s="181">
        <v>43737</v>
      </c>
      <c r="H253" s="182">
        <v>445138</v>
      </c>
      <c r="I253" s="183">
        <v>0.71</v>
      </c>
      <c r="J253" s="183">
        <f t="shared" si="3"/>
        <v>316.05</v>
      </c>
    </row>
    <row r="254" spans="2:10" x14ac:dyDescent="0.25">
      <c r="B254" s="179">
        <v>227</v>
      </c>
      <c r="C254" s="180">
        <v>33245203</v>
      </c>
      <c r="D254" s="180" t="s">
        <v>2430</v>
      </c>
      <c r="E254" s="180" t="s">
        <v>2368</v>
      </c>
      <c r="F254" s="181">
        <v>43657</v>
      </c>
      <c r="G254" s="181">
        <v>43737</v>
      </c>
      <c r="H254" s="182">
        <v>349847</v>
      </c>
      <c r="I254" s="183">
        <v>0.71</v>
      </c>
      <c r="J254" s="183">
        <f t="shared" si="3"/>
        <v>248.39</v>
      </c>
    </row>
    <row r="255" spans="2:10" x14ac:dyDescent="0.25">
      <c r="B255" s="179">
        <v>228</v>
      </c>
      <c r="C255" s="180">
        <v>33245203</v>
      </c>
      <c r="D255" s="180" t="s">
        <v>2430</v>
      </c>
      <c r="E255" s="180" t="s">
        <v>2369</v>
      </c>
      <c r="F255" s="181">
        <v>43657</v>
      </c>
      <c r="G255" s="181">
        <v>43737</v>
      </c>
      <c r="H255" s="182">
        <v>52031</v>
      </c>
      <c r="I255" s="183">
        <v>0.71</v>
      </c>
      <c r="J255" s="183">
        <f t="shared" si="3"/>
        <v>36.94</v>
      </c>
    </row>
    <row r="256" spans="2:10" x14ac:dyDescent="0.25">
      <c r="B256" s="179">
        <v>229</v>
      </c>
      <c r="C256" s="180">
        <v>33245203</v>
      </c>
      <c r="D256" s="180" t="s">
        <v>2430</v>
      </c>
      <c r="E256" s="180" t="s">
        <v>2365</v>
      </c>
      <c r="F256" s="181">
        <v>43657</v>
      </c>
      <c r="G256" s="181">
        <v>43737</v>
      </c>
      <c r="H256" s="182">
        <v>341908</v>
      </c>
      <c r="I256" s="183">
        <v>0.71</v>
      </c>
      <c r="J256" s="183">
        <f t="shared" si="3"/>
        <v>242.75</v>
      </c>
    </row>
    <row r="257" spans="2:10" x14ac:dyDescent="0.25">
      <c r="B257" s="179">
        <v>230</v>
      </c>
      <c r="C257" s="180">
        <v>33246286</v>
      </c>
      <c r="D257" s="180" t="s">
        <v>2431</v>
      </c>
      <c r="E257" s="180" t="s">
        <v>2367</v>
      </c>
      <c r="F257" s="181">
        <v>43579</v>
      </c>
      <c r="G257" s="181">
        <v>43646</v>
      </c>
      <c r="H257" s="182">
        <v>101</v>
      </c>
      <c r="I257" s="183">
        <v>0.71</v>
      </c>
      <c r="J257" s="183">
        <f t="shared" si="3"/>
        <v>7.0000000000000007E-2</v>
      </c>
    </row>
    <row r="258" spans="2:10" x14ac:dyDescent="0.25">
      <c r="B258" s="179">
        <v>231</v>
      </c>
      <c r="C258" s="180">
        <v>33246286</v>
      </c>
      <c r="D258" s="180" t="s">
        <v>2431</v>
      </c>
      <c r="E258" s="180" t="s">
        <v>2362</v>
      </c>
      <c r="F258" s="181">
        <v>43579</v>
      </c>
      <c r="G258" s="181">
        <v>43646</v>
      </c>
      <c r="H258" s="182">
        <v>886</v>
      </c>
      <c r="I258" s="183">
        <v>0.71</v>
      </c>
      <c r="J258" s="183">
        <f t="shared" si="3"/>
        <v>0.63</v>
      </c>
    </row>
    <row r="259" spans="2:10" x14ac:dyDescent="0.25">
      <c r="B259" s="179">
        <v>232</v>
      </c>
      <c r="C259" s="180">
        <v>33246286</v>
      </c>
      <c r="D259" s="180" t="s">
        <v>2431</v>
      </c>
      <c r="E259" s="180" t="s">
        <v>2363</v>
      </c>
      <c r="F259" s="181">
        <v>43579</v>
      </c>
      <c r="G259" s="181">
        <v>43646</v>
      </c>
      <c r="H259" s="182">
        <v>3987</v>
      </c>
      <c r="I259" s="183">
        <v>0.71</v>
      </c>
      <c r="J259" s="183">
        <f t="shared" si="3"/>
        <v>2.83</v>
      </c>
    </row>
    <row r="260" spans="2:10" x14ac:dyDescent="0.25">
      <c r="B260" s="179">
        <v>233</v>
      </c>
      <c r="C260" s="180">
        <v>33246286</v>
      </c>
      <c r="D260" s="180" t="s">
        <v>2431</v>
      </c>
      <c r="E260" s="180" t="s">
        <v>2364</v>
      </c>
      <c r="F260" s="181">
        <v>43579</v>
      </c>
      <c r="G260" s="181">
        <v>43646</v>
      </c>
      <c r="H260" s="182">
        <v>1</v>
      </c>
      <c r="I260" s="183">
        <v>0.71</v>
      </c>
      <c r="J260" s="183">
        <f t="shared" si="3"/>
        <v>0</v>
      </c>
    </row>
    <row r="261" spans="2:10" x14ac:dyDescent="0.25">
      <c r="B261" s="179">
        <v>234</v>
      </c>
      <c r="C261" s="180">
        <v>33246286</v>
      </c>
      <c r="D261" s="180" t="s">
        <v>2431</v>
      </c>
      <c r="E261" s="180" t="s">
        <v>2368</v>
      </c>
      <c r="F261" s="181">
        <v>43579</v>
      </c>
      <c r="G261" s="181">
        <v>43646</v>
      </c>
      <c r="H261" s="182">
        <v>5092</v>
      </c>
      <c r="I261" s="183">
        <v>0.71</v>
      </c>
      <c r="J261" s="183">
        <f t="shared" si="3"/>
        <v>3.62</v>
      </c>
    </row>
    <row r="262" spans="2:10" x14ac:dyDescent="0.25">
      <c r="B262" s="179">
        <v>235</v>
      </c>
      <c r="C262" s="180">
        <v>33246286</v>
      </c>
      <c r="D262" s="180" t="s">
        <v>2431</v>
      </c>
      <c r="E262" s="180" t="s">
        <v>2369</v>
      </c>
      <c r="F262" s="181">
        <v>43579</v>
      </c>
      <c r="G262" s="181">
        <v>43646</v>
      </c>
      <c r="H262" s="182">
        <v>1088</v>
      </c>
      <c r="I262" s="183">
        <v>0.71</v>
      </c>
      <c r="J262" s="183">
        <f t="shared" si="3"/>
        <v>0.77</v>
      </c>
    </row>
    <row r="263" spans="2:10" x14ac:dyDescent="0.25">
      <c r="B263" s="179">
        <v>236</v>
      </c>
      <c r="C263" s="180">
        <v>33246286</v>
      </c>
      <c r="D263" s="180" t="s">
        <v>2431</v>
      </c>
      <c r="E263" s="180" t="s">
        <v>2365</v>
      </c>
      <c r="F263" s="181">
        <v>43579</v>
      </c>
      <c r="G263" s="181">
        <v>43646</v>
      </c>
      <c r="H263" s="182">
        <v>1256</v>
      </c>
      <c r="I263" s="183">
        <v>0.71</v>
      </c>
      <c r="J263" s="183">
        <f t="shared" si="3"/>
        <v>0.89</v>
      </c>
    </row>
    <row r="264" spans="2:10" x14ac:dyDescent="0.25">
      <c r="B264" s="179">
        <v>237</v>
      </c>
      <c r="C264" s="180">
        <v>33254856</v>
      </c>
      <c r="D264" s="180" t="s">
        <v>2432</v>
      </c>
      <c r="E264" s="180" t="s">
        <v>2373</v>
      </c>
      <c r="F264" s="181">
        <v>43572</v>
      </c>
      <c r="G264" s="181">
        <v>43646</v>
      </c>
      <c r="H264" s="182">
        <v>327</v>
      </c>
      <c r="I264" s="183">
        <v>0.71</v>
      </c>
      <c r="J264" s="183">
        <f t="shared" si="3"/>
        <v>0.23</v>
      </c>
    </row>
    <row r="265" spans="2:10" x14ac:dyDescent="0.25">
      <c r="B265" s="179">
        <v>238</v>
      </c>
      <c r="C265" s="180">
        <v>33254856</v>
      </c>
      <c r="D265" s="180" t="s">
        <v>2432</v>
      </c>
      <c r="E265" s="180" t="s">
        <v>2376</v>
      </c>
      <c r="F265" s="181">
        <v>43572</v>
      </c>
      <c r="G265" s="181">
        <v>43646</v>
      </c>
      <c r="H265" s="182">
        <v>9</v>
      </c>
      <c r="I265" s="183">
        <v>0.71</v>
      </c>
      <c r="J265" s="183">
        <f t="shared" si="3"/>
        <v>0.01</v>
      </c>
    </row>
    <row r="266" spans="2:10" x14ac:dyDescent="0.25">
      <c r="B266" s="179">
        <v>239</v>
      </c>
      <c r="C266" s="180">
        <v>33263162</v>
      </c>
      <c r="D266" s="180" t="s">
        <v>2433</v>
      </c>
      <c r="E266" s="180" t="s">
        <v>2373</v>
      </c>
      <c r="F266" s="181">
        <v>43617</v>
      </c>
      <c r="G266" s="181">
        <v>43646</v>
      </c>
      <c r="H266" s="182">
        <v>141</v>
      </c>
      <c r="I266" s="183">
        <v>0.71</v>
      </c>
      <c r="J266" s="183">
        <f t="shared" si="3"/>
        <v>0.1</v>
      </c>
    </row>
    <row r="267" spans="2:10" x14ac:dyDescent="0.25">
      <c r="B267" s="179">
        <v>240</v>
      </c>
      <c r="C267" s="180">
        <v>33263162</v>
      </c>
      <c r="D267" s="180" t="s">
        <v>2433</v>
      </c>
      <c r="E267" s="180" t="s">
        <v>2376</v>
      </c>
      <c r="F267" s="181">
        <v>43617</v>
      </c>
      <c r="G267" s="181">
        <v>43646</v>
      </c>
      <c r="H267" s="182">
        <v>2</v>
      </c>
      <c r="I267" s="183">
        <v>0.71</v>
      </c>
      <c r="J267" s="183">
        <f t="shared" si="3"/>
        <v>0</v>
      </c>
    </row>
    <row r="268" spans="2:10" x14ac:dyDescent="0.25">
      <c r="B268" s="179">
        <v>241</v>
      </c>
      <c r="C268" s="180">
        <v>33291818</v>
      </c>
      <c r="D268" s="180" t="s">
        <v>2434</v>
      </c>
      <c r="E268" s="180" t="s">
        <v>2367</v>
      </c>
      <c r="F268" s="181">
        <v>43649</v>
      </c>
      <c r="G268" s="181">
        <v>43716</v>
      </c>
      <c r="H268" s="182">
        <v>6148</v>
      </c>
      <c r="I268" s="183">
        <v>0.71</v>
      </c>
      <c r="J268" s="183">
        <f t="shared" si="3"/>
        <v>4.37</v>
      </c>
    </row>
    <row r="269" spans="2:10" x14ac:dyDescent="0.25">
      <c r="B269" s="179">
        <v>242</v>
      </c>
      <c r="C269" s="180">
        <v>33291818</v>
      </c>
      <c r="D269" s="180" t="s">
        <v>2434</v>
      </c>
      <c r="E269" s="180" t="s">
        <v>2362</v>
      </c>
      <c r="F269" s="181">
        <v>43649</v>
      </c>
      <c r="G269" s="181">
        <v>43716</v>
      </c>
      <c r="H269" s="182">
        <v>27059</v>
      </c>
      <c r="I269" s="183">
        <v>0.71</v>
      </c>
      <c r="J269" s="183">
        <f t="shared" si="3"/>
        <v>19.21</v>
      </c>
    </row>
    <row r="270" spans="2:10" x14ac:dyDescent="0.25">
      <c r="B270" s="179">
        <v>243</v>
      </c>
      <c r="C270" s="180">
        <v>33291818</v>
      </c>
      <c r="D270" s="180" t="s">
        <v>2434</v>
      </c>
      <c r="E270" s="180" t="s">
        <v>2363</v>
      </c>
      <c r="F270" s="181">
        <v>43649</v>
      </c>
      <c r="G270" s="181">
        <v>43716</v>
      </c>
      <c r="H270" s="182">
        <v>145359</v>
      </c>
      <c r="I270" s="183">
        <v>0.71</v>
      </c>
      <c r="J270" s="183">
        <f t="shared" si="3"/>
        <v>103.2</v>
      </c>
    </row>
    <row r="271" spans="2:10" x14ac:dyDescent="0.25">
      <c r="B271" s="179">
        <v>244</v>
      </c>
      <c r="C271" s="180">
        <v>33291818</v>
      </c>
      <c r="D271" s="180" t="s">
        <v>2434</v>
      </c>
      <c r="E271" s="180" t="s">
        <v>2368</v>
      </c>
      <c r="F271" s="181">
        <v>43649</v>
      </c>
      <c r="G271" s="181">
        <v>43716</v>
      </c>
      <c r="H271" s="182">
        <v>112389</v>
      </c>
      <c r="I271" s="183">
        <v>0.71</v>
      </c>
      <c r="J271" s="183">
        <f t="shared" si="3"/>
        <v>79.8</v>
      </c>
    </row>
    <row r="272" spans="2:10" x14ac:dyDescent="0.25">
      <c r="B272" s="179">
        <v>245</v>
      </c>
      <c r="C272" s="180">
        <v>33291818</v>
      </c>
      <c r="D272" s="180" t="s">
        <v>2434</v>
      </c>
      <c r="E272" s="180" t="s">
        <v>2369</v>
      </c>
      <c r="F272" s="181">
        <v>43649</v>
      </c>
      <c r="G272" s="181">
        <v>43716</v>
      </c>
      <c r="H272" s="182">
        <v>18486</v>
      </c>
      <c r="I272" s="183">
        <v>0.71</v>
      </c>
      <c r="J272" s="183">
        <f t="shared" si="3"/>
        <v>13.13</v>
      </c>
    </row>
    <row r="273" spans="2:10" x14ac:dyDescent="0.25">
      <c r="B273" s="179">
        <v>246</v>
      </c>
      <c r="C273" s="180">
        <v>33291818</v>
      </c>
      <c r="D273" s="180" t="s">
        <v>2434</v>
      </c>
      <c r="E273" s="180" t="s">
        <v>2365</v>
      </c>
      <c r="F273" s="181">
        <v>43649</v>
      </c>
      <c r="G273" s="181">
        <v>43716</v>
      </c>
      <c r="H273" s="182">
        <v>114922</v>
      </c>
      <c r="I273" s="183">
        <v>0.71</v>
      </c>
      <c r="J273" s="183">
        <f t="shared" si="3"/>
        <v>81.59</v>
      </c>
    </row>
    <row r="274" spans="2:10" x14ac:dyDescent="0.25">
      <c r="B274" s="179">
        <v>247</v>
      </c>
      <c r="C274" s="180">
        <v>33307831</v>
      </c>
      <c r="D274" s="180" t="s">
        <v>2435</v>
      </c>
      <c r="E274" s="180" t="s">
        <v>2355</v>
      </c>
      <c r="F274" s="181">
        <v>43640</v>
      </c>
      <c r="G274" s="181">
        <v>43646</v>
      </c>
      <c r="H274" s="182">
        <v>1440</v>
      </c>
      <c r="I274" s="183">
        <v>0.71</v>
      </c>
      <c r="J274" s="183">
        <f t="shared" si="3"/>
        <v>1.02</v>
      </c>
    </row>
    <row r="275" spans="2:10" x14ac:dyDescent="0.25">
      <c r="B275" s="179">
        <v>248</v>
      </c>
      <c r="C275" s="180">
        <v>33308051</v>
      </c>
      <c r="D275" s="180" t="s">
        <v>2436</v>
      </c>
      <c r="E275" s="180" t="s">
        <v>2355</v>
      </c>
      <c r="F275" s="181">
        <v>43640</v>
      </c>
      <c r="G275" s="181">
        <v>43646</v>
      </c>
      <c r="H275" s="182">
        <v>833</v>
      </c>
      <c r="I275" s="183">
        <v>0.71</v>
      </c>
      <c r="J275" s="183">
        <f t="shared" si="3"/>
        <v>0.59</v>
      </c>
    </row>
    <row r="276" spans="2:10" x14ac:dyDescent="0.25">
      <c r="B276" s="179">
        <v>249</v>
      </c>
      <c r="C276" s="180">
        <v>33323346</v>
      </c>
      <c r="D276" s="180" t="s">
        <v>2437</v>
      </c>
      <c r="E276" s="180" t="s">
        <v>2355</v>
      </c>
      <c r="F276" s="181">
        <v>43605</v>
      </c>
      <c r="G276" s="181">
        <v>43618</v>
      </c>
      <c r="H276" s="182">
        <v>1457</v>
      </c>
      <c r="I276" s="183">
        <v>0.71</v>
      </c>
      <c r="J276" s="183">
        <f t="shared" si="3"/>
        <v>1.03</v>
      </c>
    </row>
    <row r="277" spans="2:10" x14ac:dyDescent="0.25">
      <c r="B277" s="179">
        <v>250</v>
      </c>
      <c r="C277" s="180">
        <v>33323793</v>
      </c>
      <c r="D277" s="180" t="s">
        <v>2438</v>
      </c>
      <c r="E277" s="180" t="s">
        <v>2355</v>
      </c>
      <c r="F277" s="181">
        <v>43640</v>
      </c>
      <c r="G277" s="181">
        <v>43646</v>
      </c>
      <c r="H277" s="182">
        <v>1521</v>
      </c>
      <c r="I277" s="183">
        <v>0.71</v>
      </c>
      <c r="J277" s="183">
        <f t="shared" si="3"/>
        <v>1.08</v>
      </c>
    </row>
    <row r="278" spans="2:10" x14ac:dyDescent="0.25">
      <c r="B278" s="179">
        <v>251</v>
      </c>
      <c r="C278" s="180">
        <v>33326154</v>
      </c>
      <c r="D278" s="180" t="s">
        <v>2439</v>
      </c>
      <c r="E278" s="180" t="s">
        <v>2373</v>
      </c>
      <c r="F278" s="181">
        <v>43617</v>
      </c>
      <c r="G278" s="181">
        <v>43646</v>
      </c>
      <c r="H278" s="182">
        <v>23</v>
      </c>
      <c r="I278" s="183">
        <v>0.71</v>
      </c>
      <c r="J278" s="183">
        <f t="shared" si="3"/>
        <v>0.02</v>
      </c>
    </row>
    <row r="279" spans="2:10" x14ac:dyDescent="0.25">
      <c r="B279" s="179">
        <v>252</v>
      </c>
      <c r="C279" s="180">
        <v>33351655</v>
      </c>
      <c r="D279" s="180" t="s">
        <v>2440</v>
      </c>
      <c r="E279" s="180" t="s">
        <v>2367</v>
      </c>
      <c r="F279" s="181">
        <v>43616</v>
      </c>
      <c r="G279" s="181">
        <v>43740</v>
      </c>
      <c r="H279" s="182">
        <v>494148</v>
      </c>
      <c r="I279" s="183">
        <v>0.71</v>
      </c>
      <c r="J279" s="183">
        <f t="shared" si="3"/>
        <v>350.85</v>
      </c>
    </row>
    <row r="280" spans="2:10" x14ac:dyDescent="0.25">
      <c r="B280" s="179">
        <v>253</v>
      </c>
      <c r="C280" s="180">
        <v>33351655</v>
      </c>
      <c r="D280" s="180" t="s">
        <v>2440</v>
      </c>
      <c r="E280" s="180" t="s">
        <v>2362</v>
      </c>
      <c r="F280" s="181">
        <v>43616</v>
      </c>
      <c r="G280" s="181">
        <v>43740</v>
      </c>
      <c r="H280" s="182">
        <v>2157387</v>
      </c>
      <c r="I280" s="183">
        <v>0.71</v>
      </c>
      <c r="J280" s="183">
        <f t="shared" si="3"/>
        <v>1531.74</v>
      </c>
    </row>
    <row r="281" spans="2:10" x14ac:dyDescent="0.25">
      <c r="B281" s="179">
        <v>254</v>
      </c>
      <c r="C281" s="180">
        <v>33351655</v>
      </c>
      <c r="D281" s="180" t="s">
        <v>2440</v>
      </c>
      <c r="E281" s="180" t="s">
        <v>2363</v>
      </c>
      <c r="F281" s="181">
        <v>43616</v>
      </c>
      <c r="G281" s="181">
        <v>43740</v>
      </c>
      <c r="H281" s="182">
        <v>18337053</v>
      </c>
      <c r="I281" s="183">
        <v>0.71</v>
      </c>
      <c r="J281" s="183">
        <f t="shared" si="3"/>
        <v>13019.31</v>
      </c>
    </row>
    <row r="282" spans="2:10" x14ac:dyDescent="0.25">
      <c r="B282" s="179">
        <v>255</v>
      </c>
      <c r="C282" s="180">
        <v>33351655</v>
      </c>
      <c r="D282" s="180" t="s">
        <v>2440</v>
      </c>
      <c r="E282" s="180" t="s">
        <v>2368</v>
      </c>
      <c r="F282" s="181">
        <v>43616</v>
      </c>
      <c r="G282" s="181">
        <v>43740</v>
      </c>
      <c r="H282" s="182">
        <v>18317931</v>
      </c>
      <c r="I282" s="183">
        <v>0.71</v>
      </c>
      <c r="J282" s="183">
        <f t="shared" si="3"/>
        <v>13005.73</v>
      </c>
    </row>
    <row r="283" spans="2:10" x14ac:dyDescent="0.25">
      <c r="B283" s="179">
        <v>256</v>
      </c>
      <c r="C283" s="180">
        <v>33351655</v>
      </c>
      <c r="D283" s="180" t="s">
        <v>2440</v>
      </c>
      <c r="E283" s="180" t="s">
        <v>2369</v>
      </c>
      <c r="F283" s="181">
        <v>43616</v>
      </c>
      <c r="G283" s="181">
        <v>43740</v>
      </c>
      <c r="H283" s="182">
        <v>1903077</v>
      </c>
      <c r="I283" s="183">
        <v>0.71</v>
      </c>
      <c r="J283" s="183">
        <f t="shared" si="3"/>
        <v>1351.18</v>
      </c>
    </row>
    <row r="284" spans="2:10" x14ac:dyDescent="0.25">
      <c r="B284" s="179">
        <v>257</v>
      </c>
      <c r="C284" s="180">
        <v>33351655</v>
      </c>
      <c r="D284" s="180" t="s">
        <v>2440</v>
      </c>
      <c r="E284" s="180" t="s">
        <v>2365</v>
      </c>
      <c r="F284" s="181">
        <v>43616</v>
      </c>
      <c r="G284" s="181">
        <v>43740</v>
      </c>
      <c r="H284" s="182">
        <v>16153113</v>
      </c>
      <c r="I284" s="183">
        <v>0.71</v>
      </c>
      <c r="J284" s="183">
        <f t="shared" ref="J284:J347" si="4">ROUND(H284*(I284/1000),2)</f>
        <v>11468.71</v>
      </c>
    </row>
    <row r="285" spans="2:10" x14ac:dyDescent="0.25">
      <c r="B285" s="179">
        <v>258</v>
      </c>
      <c r="C285" s="180">
        <v>33378354</v>
      </c>
      <c r="D285" s="180" t="s">
        <v>2441</v>
      </c>
      <c r="E285" s="180" t="s">
        <v>2367</v>
      </c>
      <c r="F285" s="181">
        <v>43654</v>
      </c>
      <c r="G285" s="181">
        <v>43730</v>
      </c>
      <c r="H285" s="182">
        <v>21267</v>
      </c>
      <c r="I285" s="183">
        <v>0.71</v>
      </c>
      <c r="J285" s="183">
        <f t="shared" si="4"/>
        <v>15.1</v>
      </c>
    </row>
    <row r="286" spans="2:10" x14ac:dyDescent="0.25">
      <c r="B286" s="179">
        <v>259</v>
      </c>
      <c r="C286" s="180">
        <v>33378354</v>
      </c>
      <c r="D286" s="180" t="s">
        <v>2441</v>
      </c>
      <c r="E286" s="180" t="s">
        <v>2362</v>
      </c>
      <c r="F286" s="181">
        <v>43654</v>
      </c>
      <c r="G286" s="181">
        <v>43730</v>
      </c>
      <c r="H286" s="182">
        <v>127331</v>
      </c>
      <c r="I286" s="183">
        <v>0.71</v>
      </c>
      <c r="J286" s="183">
        <f t="shared" si="4"/>
        <v>90.41</v>
      </c>
    </row>
    <row r="287" spans="2:10" x14ac:dyDescent="0.25">
      <c r="B287" s="179">
        <v>260</v>
      </c>
      <c r="C287" s="180">
        <v>33378354</v>
      </c>
      <c r="D287" s="180" t="s">
        <v>2441</v>
      </c>
      <c r="E287" s="180" t="s">
        <v>2363</v>
      </c>
      <c r="F287" s="181">
        <v>43654</v>
      </c>
      <c r="G287" s="181">
        <v>43730</v>
      </c>
      <c r="H287" s="182">
        <v>706414</v>
      </c>
      <c r="I287" s="183">
        <v>0.71</v>
      </c>
      <c r="J287" s="183">
        <f t="shared" si="4"/>
        <v>501.55</v>
      </c>
    </row>
    <row r="288" spans="2:10" x14ac:dyDescent="0.25">
      <c r="B288" s="179">
        <v>261</v>
      </c>
      <c r="C288" s="180">
        <v>33378354</v>
      </c>
      <c r="D288" s="180" t="s">
        <v>2441</v>
      </c>
      <c r="E288" s="180" t="s">
        <v>2368</v>
      </c>
      <c r="F288" s="181">
        <v>43654</v>
      </c>
      <c r="G288" s="181">
        <v>43730</v>
      </c>
      <c r="H288" s="182">
        <v>537118</v>
      </c>
      <c r="I288" s="183">
        <v>0.71</v>
      </c>
      <c r="J288" s="183">
        <f t="shared" si="4"/>
        <v>381.35</v>
      </c>
    </row>
    <row r="289" spans="2:10" x14ac:dyDescent="0.25">
      <c r="B289" s="179">
        <v>262</v>
      </c>
      <c r="C289" s="180">
        <v>33378354</v>
      </c>
      <c r="D289" s="180" t="s">
        <v>2441</v>
      </c>
      <c r="E289" s="180" t="s">
        <v>2369</v>
      </c>
      <c r="F289" s="181">
        <v>43654</v>
      </c>
      <c r="G289" s="181">
        <v>43730</v>
      </c>
      <c r="H289" s="182">
        <v>82078</v>
      </c>
      <c r="I289" s="183">
        <v>0.71</v>
      </c>
      <c r="J289" s="183">
        <f t="shared" si="4"/>
        <v>58.28</v>
      </c>
    </row>
    <row r="290" spans="2:10" x14ac:dyDescent="0.25">
      <c r="B290" s="179">
        <v>263</v>
      </c>
      <c r="C290" s="180">
        <v>33378354</v>
      </c>
      <c r="D290" s="180" t="s">
        <v>2441</v>
      </c>
      <c r="E290" s="180" t="s">
        <v>2365</v>
      </c>
      <c r="F290" s="181">
        <v>43654</v>
      </c>
      <c r="G290" s="181">
        <v>43730</v>
      </c>
      <c r="H290" s="182">
        <v>520278</v>
      </c>
      <c r="I290" s="183">
        <v>0.71</v>
      </c>
      <c r="J290" s="183">
        <f t="shared" si="4"/>
        <v>369.4</v>
      </c>
    </row>
    <row r="291" spans="2:10" x14ac:dyDescent="0.25">
      <c r="B291" s="179">
        <v>264</v>
      </c>
      <c r="C291" s="180">
        <v>33422772</v>
      </c>
      <c r="D291" s="180" t="s">
        <v>2442</v>
      </c>
      <c r="E291" s="180" t="s">
        <v>2373</v>
      </c>
      <c r="F291" s="181">
        <v>43655</v>
      </c>
      <c r="G291" s="181">
        <v>43730</v>
      </c>
      <c r="H291" s="182">
        <v>5</v>
      </c>
      <c r="I291" s="183">
        <v>0.71</v>
      </c>
      <c r="J291" s="183">
        <f t="shared" si="4"/>
        <v>0</v>
      </c>
    </row>
    <row r="292" spans="2:10" x14ac:dyDescent="0.25">
      <c r="B292" s="179">
        <v>265</v>
      </c>
      <c r="C292" s="180">
        <v>33520128</v>
      </c>
      <c r="D292" s="180" t="s">
        <v>2443</v>
      </c>
      <c r="E292" s="180" t="s">
        <v>2368</v>
      </c>
      <c r="F292" s="181">
        <v>43591</v>
      </c>
      <c r="G292" s="181">
        <v>43696</v>
      </c>
      <c r="H292" s="182">
        <v>293512</v>
      </c>
      <c r="I292" s="183">
        <v>0.71</v>
      </c>
      <c r="J292" s="183">
        <f t="shared" si="4"/>
        <v>208.39</v>
      </c>
    </row>
    <row r="293" spans="2:10" x14ac:dyDescent="0.25">
      <c r="B293" s="179">
        <v>266</v>
      </c>
      <c r="C293" s="180">
        <v>33528604</v>
      </c>
      <c r="D293" s="180" t="s">
        <v>2444</v>
      </c>
      <c r="E293" s="180" t="s">
        <v>2367</v>
      </c>
      <c r="F293" s="181">
        <v>43642</v>
      </c>
      <c r="G293" s="181">
        <v>43677</v>
      </c>
      <c r="H293" s="182">
        <v>1895</v>
      </c>
      <c r="I293" s="183">
        <v>0.71</v>
      </c>
      <c r="J293" s="183">
        <f t="shared" si="4"/>
        <v>1.35</v>
      </c>
    </row>
    <row r="294" spans="2:10" x14ac:dyDescent="0.25">
      <c r="B294" s="179">
        <v>267</v>
      </c>
      <c r="C294" s="180">
        <v>33528604</v>
      </c>
      <c r="D294" s="180" t="s">
        <v>2444</v>
      </c>
      <c r="E294" s="180" t="s">
        <v>2362</v>
      </c>
      <c r="F294" s="181">
        <v>43642</v>
      </c>
      <c r="G294" s="181">
        <v>43677</v>
      </c>
      <c r="H294" s="182">
        <v>34742</v>
      </c>
      <c r="I294" s="183">
        <v>0.71</v>
      </c>
      <c r="J294" s="183">
        <f t="shared" si="4"/>
        <v>24.67</v>
      </c>
    </row>
    <row r="295" spans="2:10" x14ac:dyDescent="0.25">
      <c r="B295" s="179">
        <v>268</v>
      </c>
      <c r="C295" s="180">
        <v>33528604</v>
      </c>
      <c r="D295" s="180" t="s">
        <v>2444</v>
      </c>
      <c r="E295" s="180" t="s">
        <v>2363</v>
      </c>
      <c r="F295" s="181">
        <v>43642</v>
      </c>
      <c r="G295" s="181">
        <v>43677</v>
      </c>
      <c r="H295" s="182">
        <v>264052</v>
      </c>
      <c r="I295" s="183">
        <v>0.71</v>
      </c>
      <c r="J295" s="183">
        <f t="shared" si="4"/>
        <v>187.48</v>
      </c>
    </row>
    <row r="296" spans="2:10" x14ac:dyDescent="0.25">
      <c r="B296" s="179">
        <v>269</v>
      </c>
      <c r="C296" s="180">
        <v>33528604</v>
      </c>
      <c r="D296" s="180" t="s">
        <v>2444</v>
      </c>
      <c r="E296" s="180" t="s">
        <v>2368</v>
      </c>
      <c r="F296" s="181">
        <v>43642</v>
      </c>
      <c r="G296" s="181">
        <v>43677</v>
      </c>
      <c r="H296" s="182">
        <v>87873</v>
      </c>
      <c r="I296" s="183">
        <v>0.71</v>
      </c>
      <c r="J296" s="183">
        <f t="shared" si="4"/>
        <v>62.39</v>
      </c>
    </row>
    <row r="297" spans="2:10" x14ac:dyDescent="0.25">
      <c r="B297" s="179">
        <v>270</v>
      </c>
      <c r="C297" s="180">
        <v>33528604</v>
      </c>
      <c r="D297" s="180" t="s">
        <v>2444</v>
      </c>
      <c r="E297" s="180" t="s">
        <v>2369</v>
      </c>
      <c r="F297" s="181">
        <v>43642</v>
      </c>
      <c r="G297" s="181">
        <v>43677</v>
      </c>
      <c r="H297" s="182">
        <v>25757</v>
      </c>
      <c r="I297" s="183">
        <v>0.71</v>
      </c>
      <c r="J297" s="183">
        <f t="shared" si="4"/>
        <v>18.29</v>
      </c>
    </row>
    <row r="298" spans="2:10" x14ac:dyDescent="0.25">
      <c r="B298" s="179">
        <v>271</v>
      </c>
      <c r="C298" s="180">
        <v>33528604</v>
      </c>
      <c r="D298" s="180" t="s">
        <v>2444</v>
      </c>
      <c r="E298" s="180" t="s">
        <v>2365</v>
      </c>
      <c r="F298" s="181">
        <v>43642</v>
      </c>
      <c r="G298" s="181">
        <v>43677</v>
      </c>
      <c r="H298" s="182">
        <v>155267</v>
      </c>
      <c r="I298" s="183">
        <v>0.71</v>
      </c>
      <c r="J298" s="183">
        <f t="shared" si="4"/>
        <v>110.24</v>
      </c>
    </row>
    <row r="299" spans="2:10" x14ac:dyDescent="0.25">
      <c r="B299" s="179">
        <v>272</v>
      </c>
      <c r="C299" s="180">
        <v>33565285</v>
      </c>
      <c r="D299" s="180" t="s">
        <v>2445</v>
      </c>
      <c r="E299" s="180" t="s">
        <v>2362</v>
      </c>
      <c r="F299" s="181">
        <v>43591</v>
      </c>
      <c r="G299" s="181">
        <v>43646</v>
      </c>
      <c r="H299" s="182">
        <v>17538</v>
      </c>
      <c r="I299" s="183">
        <v>0.71</v>
      </c>
      <c r="J299" s="183">
        <f t="shared" si="4"/>
        <v>12.45</v>
      </c>
    </row>
    <row r="300" spans="2:10" x14ac:dyDescent="0.25">
      <c r="B300" s="179">
        <v>273</v>
      </c>
      <c r="C300" s="180">
        <v>33565285</v>
      </c>
      <c r="D300" s="180" t="s">
        <v>2445</v>
      </c>
      <c r="E300" s="180" t="s">
        <v>2363</v>
      </c>
      <c r="F300" s="181">
        <v>43591</v>
      </c>
      <c r="G300" s="181">
        <v>43646</v>
      </c>
      <c r="H300" s="182">
        <v>3469</v>
      </c>
      <c r="I300" s="183">
        <v>0.71</v>
      </c>
      <c r="J300" s="183">
        <f t="shared" si="4"/>
        <v>2.46</v>
      </c>
    </row>
    <row r="301" spans="2:10" x14ac:dyDescent="0.25">
      <c r="B301" s="179">
        <v>274</v>
      </c>
      <c r="C301" s="180">
        <v>33565285</v>
      </c>
      <c r="D301" s="180" t="s">
        <v>2445</v>
      </c>
      <c r="E301" s="180" t="s">
        <v>2368</v>
      </c>
      <c r="F301" s="181">
        <v>43591</v>
      </c>
      <c r="G301" s="181">
        <v>43646</v>
      </c>
      <c r="H301" s="182">
        <v>1387</v>
      </c>
      <c r="I301" s="183">
        <v>0.71</v>
      </c>
      <c r="J301" s="183">
        <f t="shared" si="4"/>
        <v>0.98</v>
      </c>
    </row>
    <row r="302" spans="2:10" x14ac:dyDescent="0.25">
      <c r="B302" s="179">
        <v>275</v>
      </c>
      <c r="C302" s="180">
        <v>33618704</v>
      </c>
      <c r="D302" s="180" t="s">
        <v>2446</v>
      </c>
      <c r="E302" s="180" t="s">
        <v>2355</v>
      </c>
      <c r="F302" s="181">
        <v>43647</v>
      </c>
      <c r="G302" s="181">
        <v>43677</v>
      </c>
      <c r="H302" s="182">
        <v>2286668</v>
      </c>
      <c r="I302" s="183">
        <v>0.71</v>
      </c>
      <c r="J302" s="183">
        <f t="shared" si="4"/>
        <v>1623.53</v>
      </c>
    </row>
    <row r="303" spans="2:10" x14ac:dyDescent="0.25">
      <c r="B303" s="179">
        <v>276</v>
      </c>
      <c r="C303" s="180">
        <v>33618704</v>
      </c>
      <c r="D303" s="180" t="s">
        <v>2447</v>
      </c>
      <c r="E303" s="180" t="s">
        <v>2355</v>
      </c>
      <c r="F303" s="181">
        <v>43647</v>
      </c>
      <c r="G303" s="181">
        <v>43708</v>
      </c>
      <c r="H303" s="182">
        <v>814358</v>
      </c>
      <c r="I303" s="183">
        <v>0.71</v>
      </c>
      <c r="J303" s="183">
        <f t="shared" si="4"/>
        <v>578.19000000000005</v>
      </c>
    </row>
    <row r="304" spans="2:10" x14ac:dyDescent="0.25">
      <c r="B304" s="179">
        <v>277</v>
      </c>
      <c r="C304" s="180">
        <v>33733259</v>
      </c>
      <c r="D304" s="180" t="s">
        <v>2448</v>
      </c>
      <c r="E304" s="180" t="s">
        <v>2373</v>
      </c>
      <c r="F304" s="181">
        <v>43602</v>
      </c>
      <c r="G304" s="181">
        <v>43677</v>
      </c>
      <c r="H304" s="182">
        <v>121005</v>
      </c>
      <c r="I304" s="183">
        <v>0.71</v>
      </c>
      <c r="J304" s="183">
        <f t="shared" si="4"/>
        <v>85.91</v>
      </c>
    </row>
    <row r="305" spans="2:10" x14ac:dyDescent="0.25">
      <c r="B305" s="179">
        <v>278</v>
      </c>
      <c r="C305" s="180">
        <v>33733259</v>
      </c>
      <c r="D305" s="180" t="s">
        <v>2448</v>
      </c>
      <c r="E305" s="180" t="s">
        <v>2376</v>
      </c>
      <c r="F305" s="181">
        <v>43602</v>
      </c>
      <c r="G305" s="181">
        <v>43677</v>
      </c>
      <c r="H305" s="182">
        <v>1489</v>
      </c>
      <c r="I305" s="183">
        <v>0.71</v>
      </c>
      <c r="J305" s="183">
        <f t="shared" si="4"/>
        <v>1.06</v>
      </c>
    </row>
    <row r="306" spans="2:10" x14ac:dyDescent="0.25">
      <c r="B306" s="179">
        <v>279</v>
      </c>
      <c r="C306" s="180">
        <v>33745570</v>
      </c>
      <c r="D306" s="180" t="s">
        <v>2449</v>
      </c>
      <c r="E306" s="180" t="s">
        <v>2362</v>
      </c>
      <c r="F306" s="181">
        <v>43601</v>
      </c>
      <c r="G306" s="181">
        <v>43646</v>
      </c>
      <c r="H306" s="182">
        <v>6</v>
      </c>
      <c r="I306" s="183">
        <v>0.71</v>
      </c>
      <c r="J306" s="183">
        <f t="shared" si="4"/>
        <v>0</v>
      </c>
    </row>
    <row r="307" spans="2:10" x14ac:dyDescent="0.25">
      <c r="B307" s="179">
        <v>280</v>
      </c>
      <c r="C307" s="180">
        <v>33745570</v>
      </c>
      <c r="D307" s="180" t="s">
        <v>2449</v>
      </c>
      <c r="E307" s="180" t="s">
        <v>2368</v>
      </c>
      <c r="F307" s="181">
        <v>43601</v>
      </c>
      <c r="G307" s="181">
        <v>43646</v>
      </c>
      <c r="H307" s="182">
        <v>31</v>
      </c>
      <c r="I307" s="183">
        <v>0.71</v>
      </c>
      <c r="J307" s="183">
        <f t="shared" si="4"/>
        <v>0.02</v>
      </c>
    </row>
    <row r="308" spans="2:10" x14ac:dyDescent="0.25">
      <c r="B308" s="179">
        <v>281</v>
      </c>
      <c r="C308" s="180">
        <v>33745570</v>
      </c>
      <c r="D308" s="180" t="s">
        <v>2449</v>
      </c>
      <c r="E308" s="180" t="s">
        <v>2365</v>
      </c>
      <c r="F308" s="181">
        <v>43601</v>
      </c>
      <c r="G308" s="181">
        <v>43646</v>
      </c>
      <c r="H308" s="182">
        <v>26</v>
      </c>
      <c r="I308" s="183">
        <v>0.71</v>
      </c>
      <c r="J308" s="183">
        <f t="shared" si="4"/>
        <v>0.02</v>
      </c>
    </row>
    <row r="309" spans="2:10" x14ac:dyDescent="0.25">
      <c r="B309" s="179">
        <v>282</v>
      </c>
      <c r="C309" s="180">
        <v>33778912</v>
      </c>
      <c r="D309" s="180" t="s">
        <v>2450</v>
      </c>
      <c r="E309" s="180" t="s">
        <v>2355</v>
      </c>
      <c r="F309" s="181">
        <v>43640</v>
      </c>
      <c r="G309" s="181">
        <v>43667</v>
      </c>
      <c r="H309" s="182">
        <v>526972</v>
      </c>
      <c r="I309" s="183">
        <v>0.71</v>
      </c>
      <c r="J309" s="183">
        <f t="shared" si="4"/>
        <v>374.15</v>
      </c>
    </row>
    <row r="310" spans="2:10" x14ac:dyDescent="0.25">
      <c r="B310" s="179">
        <v>283</v>
      </c>
      <c r="C310" s="180">
        <v>33813120</v>
      </c>
      <c r="D310" s="180" t="s">
        <v>2451</v>
      </c>
      <c r="E310" s="180" t="s">
        <v>2367</v>
      </c>
      <c r="F310" s="181">
        <v>43606</v>
      </c>
      <c r="G310" s="181">
        <v>43677</v>
      </c>
      <c r="H310" s="182">
        <v>25465</v>
      </c>
      <c r="I310" s="183">
        <v>0.71</v>
      </c>
      <c r="J310" s="183">
        <f t="shared" si="4"/>
        <v>18.079999999999998</v>
      </c>
    </row>
    <row r="311" spans="2:10" x14ac:dyDescent="0.25">
      <c r="B311" s="179">
        <v>284</v>
      </c>
      <c r="C311" s="180">
        <v>33813120</v>
      </c>
      <c r="D311" s="180" t="s">
        <v>2451</v>
      </c>
      <c r="E311" s="180" t="s">
        <v>2362</v>
      </c>
      <c r="F311" s="181">
        <v>43606</v>
      </c>
      <c r="G311" s="181">
        <v>43677</v>
      </c>
      <c r="H311" s="182">
        <v>390718</v>
      </c>
      <c r="I311" s="183">
        <v>0.71</v>
      </c>
      <c r="J311" s="183">
        <f t="shared" si="4"/>
        <v>277.41000000000003</v>
      </c>
    </row>
    <row r="312" spans="2:10" x14ac:dyDescent="0.25">
      <c r="B312" s="179">
        <v>285</v>
      </c>
      <c r="C312" s="180">
        <v>33813120</v>
      </c>
      <c r="D312" s="180" t="s">
        <v>2451</v>
      </c>
      <c r="E312" s="180" t="s">
        <v>2368</v>
      </c>
      <c r="F312" s="181">
        <v>43606</v>
      </c>
      <c r="G312" s="181">
        <v>43677</v>
      </c>
      <c r="H312" s="182">
        <v>1128043</v>
      </c>
      <c r="I312" s="183">
        <v>0.71</v>
      </c>
      <c r="J312" s="183">
        <f t="shared" si="4"/>
        <v>800.91</v>
      </c>
    </row>
    <row r="313" spans="2:10" x14ac:dyDescent="0.25">
      <c r="B313" s="179">
        <v>286</v>
      </c>
      <c r="C313" s="180">
        <v>33813120</v>
      </c>
      <c r="D313" s="180" t="s">
        <v>2451</v>
      </c>
      <c r="E313" s="180" t="s">
        <v>2365</v>
      </c>
      <c r="F313" s="181">
        <v>43606</v>
      </c>
      <c r="G313" s="181">
        <v>43677</v>
      </c>
      <c r="H313" s="182">
        <v>1134507</v>
      </c>
      <c r="I313" s="183">
        <v>0.71</v>
      </c>
      <c r="J313" s="183">
        <f t="shared" si="4"/>
        <v>805.5</v>
      </c>
    </row>
    <row r="314" spans="2:10" x14ac:dyDescent="0.25">
      <c r="B314" s="179">
        <v>287</v>
      </c>
      <c r="C314" s="180">
        <v>33837508</v>
      </c>
      <c r="D314" s="180" t="s">
        <v>2452</v>
      </c>
      <c r="E314" s="180" t="s">
        <v>2355</v>
      </c>
      <c r="F314" s="181">
        <v>43647</v>
      </c>
      <c r="G314" s="181">
        <v>43676</v>
      </c>
      <c r="H314" s="182">
        <v>2123211</v>
      </c>
      <c r="I314" s="183">
        <v>0.71</v>
      </c>
      <c r="J314" s="183">
        <f t="shared" si="4"/>
        <v>1507.48</v>
      </c>
    </row>
    <row r="315" spans="2:10" x14ac:dyDescent="0.25">
      <c r="B315" s="179">
        <v>288</v>
      </c>
      <c r="C315" s="180">
        <v>33837863</v>
      </c>
      <c r="D315" s="180" t="s">
        <v>2453</v>
      </c>
      <c r="E315" s="180" t="s">
        <v>2357</v>
      </c>
      <c r="F315" s="181">
        <v>43647</v>
      </c>
      <c r="G315" s="181">
        <v>43676</v>
      </c>
      <c r="H315" s="182">
        <v>3033416</v>
      </c>
      <c r="I315" s="183">
        <v>0.71</v>
      </c>
      <c r="J315" s="183">
        <f t="shared" si="4"/>
        <v>2153.73</v>
      </c>
    </row>
    <row r="316" spans="2:10" x14ac:dyDescent="0.25">
      <c r="B316" s="179">
        <v>289</v>
      </c>
      <c r="C316" s="180">
        <v>33924278</v>
      </c>
      <c r="D316" s="180" t="s">
        <v>2454</v>
      </c>
      <c r="E316" s="180" t="s">
        <v>2357</v>
      </c>
      <c r="F316" s="181">
        <v>43619</v>
      </c>
      <c r="G316" s="181">
        <v>43646</v>
      </c>
      <c r="H316" s="182">
        <v>173</v>
      </c>
      <c r="I316" s="183">
        <v>0.71</v>
      </c>
      <c r="J316" s="183">
        <f t="shared" si="4"/>
        <v>0.12</v>
      </c>
    </row>
    <row r="317" spans="2:10" x14ac:dyDescent="0.25">
      <c r="B317" s="179">
        <v>290</v>
      </c>
      <c r="C317" s="180">
        <v>34002205</v>
      </c>
      <c r="D317" s="180" t="s">
        <v>2455</v>
      </c>
      <c r="E317" s="180" t="s">
        <v>2355</v>
      </c>
      <c r="F317" s="181">
        <v>43647</v>
      </c>
      <c r="G317" s="181">
        <v>43688</v>
      </c>
      <c r="H317" s="182">
        <v>10837954</v>
      </c>
      <c r="I317" s="183">
        <v>0.71</v>
      </c>
      <c r="J317" s="183">
        <f t="shared" si="4"/>
        <v>7694.95</v>
      </c>
    </row>
    <row r="318" spans="2:10" x14ac:dyDescent="0.25">
      <c r="B318" s="179">
        <v>291</v>
      </c>
      <c r="C318" s="180">
        <v>34010889</v>
      </c>
      <c r="D318" s="180" t="s">
        <v>2456</v>
      </c>
      <c r="E318" s="180" t="s">
        <v>2373</v>
      </c>
      <c r="F318" s="181">
        <v>43616</v>
      </c>
      <c r="G318" s="181">
        <v>43646</v>
      </c>
      <c r="H318" s="182">
        <v>2</v>
      </c>
      <c r="I318" s="183">
        <v>0.71</v>
      </c>
      <c r="J318" s="183">
        <f t="shared" si="4"/>
        <v>0</v>
      </c>
    </row>
    <row r="319" spans="2:10" x14ac:dyDescent="0.25">
      <c r="B319" s="179">
        <v>292</v>
      </c>
      <c r="C319" s="180">
        <v>34011087</v>
      </c>
      <c r="D319" s="180" t="s">
        <v>2457</v>
      </c>
      <c r="E319" s="180" t="s">
        <v>2373</v>
      </c>
      <c r="F319" s="181">
        <v>43616</v>
      </c>
      <c r="G319" s="181">
        <v>43646</v>
      </c>
      <c r="H319" s="182">
        <v>5</v>
      </c>
      <c r="I319" s="183">
        <v>0.71</v>
      </c>
      <c r="J319" s="183">
        <f t="shared" si="4"/>
        <v>0</v>
      </c>
    </row>
    <row r="320" spans="2:10" x14ac:dyDescent="0.25">
      <c r="B320" s="179">
        <v>293</v>
      </c>
      <c r="C320" s="180">
        <v>34042691</v>
      </c>
      <c r="D320" s="180" t="s">
        <v>2458</v>
      </c>
      <c r="E320" s="180" t="s">
        <v>2373</v>
      </c>
      <c r="F320" s="181">
        <v>43615</v>
      </c>
      <c r="G320" s="181">
        <v>43646</v>
      </c>
      <c r="H320" s="182">
        <v>228</v>
      </c>
      <c r="I320" s="183">
        <v>0.71</v>
      </c>
      <c r="J320" s="183">
        <f t="shared" si="4"/>
        <v>0.16</v>
      </c>
    </row>
    <row r="321" spans="2:10" x14ac:dyDescent="0.25">
      <c r="B321" s="179">
        <v>294</v>
      </c>
      <c r="C321" s="180">
        <v>34042691</v>
      </c>
      <c r="D321" s="180" t="s">
        <v>2458</v>
      </c>
      <c r="E321" s="180" t="s">
        <v>2376</v>
      </c>
      <c r="F321" s="181">
        <v>43615</v>
      </c>
      <c r="G321" s="181">
        <v>43646</v>
      </c>
      <c r="H321" s="182">
        <v>5</v>
      </c>
      <c r="I321" s="183">
        <v>0.71</v>
      </c>
      <c r="J321" s="183">
        <f t="shared" si="4"/>
        <v>0</v>
      </c>
    </row>
    <row r="322" spans="2:10" x14ac:dyDescent="0.25">
      <c r="B322" s="179">
        <v>295</v>
      </c>
      <c r="C322" s="180">
        <v>34069344</v>
      </c>
      <c r="D322" s="180" t="s">
        <v>2459</v>
      </c>
      <c r="E322" s="180" t="s">
        <v>2367</v>
      </c>
      <c r="F322" s="181">
        <v>43627</v>
      </c>
      <c r="G322" s="181">
        <v>43646</v>
      </c>
      <c r="H322" s="182">
        <v>7</v>
      </c>
      <c r="I322" s="183">
        <v>0.71</v>
      </c>
      <c r="J322" s="183">
        <f t="shared" si="4"/>
        <v>0</v>
      </c>
    </row>
    <row r="323" spans="2:10" x14ac:dyDescent="0.25">
      <c r="B323" s="179">
        <v>296</v>
      </c>
      <c r="C323" s="180">
        <v>34069344</v>
      </c>
      <c r="D323" s="180" t="s">
        <v>2459</v>
      </c>
      <c r="E323" s="180" t="s">
        <v>2362</v>
      </c>
      <c r="F323" s="181">
        <v>43627</v>
      </c>
      <c r="G323" s="181">
        <v>43646</v>
      </c>
      <c r="H323" s="182">
        <v>25</v>
      </c>
      <c r="I323" s="183">
        <v>0.71</v>
      </c>
      <c r="J323" s="183">
        <f t="shared" si="4"/>
        <v>0.02</v>
      </c>
    </row>
    <row r="324" spans="2:10" x14ac:dyDescent="0.25">
      <c r="B324" s="179">
        <v>297</v>
      </c>
      <c r="C324" s="180">
        <v>34069344</v>
      </c>
      <c r="D324" s="180" t="s">
        <v>2459</v>
      </c>
      <c r="E324" s="180" t="s">
        <v>2363</v>
      </c>
      <c r="F324" s="181">
        <v>43627</v>
      </c>
      <c r="G324" s="181">
        <v>43646</v>
      </c>
      <c r="H324" s="182">
        <v>238</v>
      </c>
      <c r="I324" s="183">
        <v>0.71</v>
      </c>
      <c r="J324" s="183">
        <f t="shared" si="4"/>
        <v>0.17</v>
      </c>
    </row>
    <row r="325" spans="2:10" x14ac:dyDescent="0.25">
      <c r="B325" s="179">
        <v>298</v>
      </c>
      <c r="C325" s="180">
        <v>34069344</v>
      </c>
      <c r="D325" s="180" t="s">
        <v>2459</v>
      </c>
      <c r="E325" s="180" t="s">
        <v>2368</v>
      </c>
      <c r="F325" s="181">
        <v>43627</v>
      </c>
      <c r="G325" s="181">
        <v>43646</v>
      </c>
      <c r="H325" s="182">
        <v>150</v>
      </c>
      <c r="I325" s="183">
        <v>0.71</v>
      </c>
      <c r="J325" s="183">
        <f t="shared" si="4"/>
        <v>0.11</v>
      </c>
    </row>
    <row r="326" spans="2:10" x14ac:dyDescent="0.25">
      <c r="B326" s="179">
        <v>299</v>
      </c>
      <c r="C326" s="180">
        <v>34069344</v>
      </c>
      <c r="D326" s="180" t="s">
        <v>2459</v>
      </c>
      <c r="E326" s="180" t="s">
        <v>2369</v>
      </c>
      <c r="F326" s="181">
        <v>43627</v>
      </c>
      <c r="G326" s="181">
        <v>43646</v>
      </c>
      <c r="H326" s="182">
        <v>84</v>
      </c>
      <c r="I326" s="183">
        <v>0.71</v>
      </c>
      <c r="J326" s="183">
        <f t="shared" si="4"/>
        <v>0.06</v>
      </c>
    </row>
    <row r="327" spans="2:10" x14ac:dyDescent="0.25">
      <c r="B327" s="179">
        <v>300</v>
      </c>
      <c r="C327" s="180">
        <v>34069344</v>
      </c>
      <c r="D327" s="180" t="s">
        <v>2459</v>
      </c>
      <c r="E327" s="180" t="s">
        <v>2365</v>
      </c>
      <c r="F327" s="181">
        <v>43627</v>
      </c>
      <c r="G327" s="181">
        <v>43646</v>
      </c>
      <c r="H327" s="182">
        <v>72</v>
      </c>
      <c r="I327" s="183">
        <v>0.71</v>
      </c>
      <c r="J327" s="183">
        <f t="shared" si="4"/>
        <v>0.05</v>
      </c>
    </row>
    <row r="328" spans="2:10" x14ac:dyDescent="0.25">
      <c r="B328" s="179">
        <v>301</v>
      </c>
      <c r="C328" s="180">
        <v>34069407</v>
      </c>
      <c r="D328" s="180" t="s">
        <v>2460</v>
      </c>
      <c r="E328" s="180" t="s">
        <v>2367</v>
      </c>
      <c r="F328" s="181">
        <v>43626</v>
      </c>
      <c r="G328" s="181">
        <v>43646</v>
      </c>
      <c r="H328" s="182">
        <v>4</v>
      </c>
      <c r="I328" s="183">
        <v>0.71</v>
      </c>
      <c r="J328" s="183">
        <f t="shared" si="4"/>
        <v>0</v>
      </c>
    </row>
    <row r="329" spans="2:10" x14ac:dyDescent="0.25">
      <c r="B329" s="179">
        <v>302</v>
      </c>
      <c r="C329" s="180">
        <v>34069407</v>
      </c>
      <c r="D329" s="180" t="s">
        <v>2460</v>
      </c>
      <c r="E329" s="180" t="s">
        <v>2362</v>
      </c>
      <c r="F329" s="181">
        <v>43626</v>
      </c>
      <c r="G329" s="181">
        <v>43646</v>
      </c>
      <c r="H329" s="182">
        <v>16</v>
      </c>
      <c r="I329" s="183">
        <v>0.71</v>
      </c>
      <c r="J329" s="183">
        <f t="shared" si="4"/>
        <v>0.01</v>
      </c>
    </row>
    <row r="330" spans="2:10" x14ac:dyDescent="0.25">
      <c r="B330" s="179">
        <v>303</v>
      </c>
      <c r="C330" s="180">
        <v>34069407</v>
      </c>
      <c r="D330" s="180" t="s">
        <v>2460</v>
      </c>
      <c r="E330" s="180" t="s">
        <v>2363</v>
      </c>
      <c r="F330" s="181">
        <v>43626</v>
      </c>
      <c r="G330" s="181">
        <v>43646</v>
      </c>
      <c r="H330" s="182">
        <v>111</v>
      </c>
      <c r="I330" s="183">
        <v>0.71</v>
      </c>
      <c r="J330" s="183">
        <f t="shared" si="4"/>
        <v>0.08</v>
      </c>
    </row>
    <row r="331" spans="2:10" x14ac:dyDescent="0.25">
      <c r="B331" s="179">
        <v>304</v>
      </c>
      <c r="C331" s="180">
        <v>34069407</v>
      </c>
      <c r="D331" s="180" t="s">
        <v>2460</v>
      </c>
      <c r="E331" s="180" t="s">
        <v>2368</v>
      </c>
      <c r="F331" s="181">
        <v>43626</v>
      </c>
      <c r="G331" s="181">
        <v>43646</v>
      </c>
      <c r="H331" s="182">
        <v>88</v>
      </c>
      <c r="I331" s="183">
        <v>0.71</v>
      </c>
      <c r="J331" s="183">
        <f t="shared" si="4"/>
        <v>0.06</v>
      </c>
    </row>
    <row r="332" spans="2:10" x14ac:dyDescent="0.25">
      <c r="B332" s="179">
        <v>305</v>
      </c>
      <c r="C332" s="180">
        <v>34069407</v>
      </c>
      <c r="D332" s="180" t="s">
        <v>2460</v>
      </c>
      <c r="E332" s="180" t="s">
        <v>2369</v>
      </c>
      <c r="F332" s="181">
        <v>43626</v>
      </c>
      <c r="G332" s="181">
        <v>43646</v>
      </c>
      <c r="H332" s="182">
        <v>47</v>
      </c>
      <c r="I332" s="183">
        <v>0.71</v>
      </c>
      <c r="J332" s="183">
        <f t="shared" si="4"/>
        <v>0.03</v>
      </c>
    </row>
    <row r="333" spans="2:10" x14ac:dyDescent="0.25">
      <c r="B333" s="179">
        <v>306</v>
      </c>
      <c r="C333" s="180">
        <v>34069407</v>
      </c>
      <c r="D333" s="180" t="s">
        <v>2460</v>
      </c>
      <c r="E333" s="180" t="s">
        <v>2365</v>
      </c>
      <c r="F333" s="181">
        <v>43626</v>
      </c>
      <c r="G333" s="181">
        <v>43646</v>
      </c>
      <c r="H333" s="182">
        <v>27</v>
      </c>
      <c r="I333" s="183">
        <v>0.71</v>
      </c>
      <c r="J333" s="183">
        <f t="shared" si="4"/>
        <v>0.02</v>
      </c>
    </row>
    <row r="334" spans="2:10" x14ac:dyDescent="0.25">
      <c r="B334" s="179">
        <v>307</v>
      </c>
      <c r="C334" s="180">
        <v>34071385</v>
      </c>
      <c r="D334" s="180" t="s">
        <v>2461</v>
      </c>
      <c r="E334" s="180" t="s">
        <v>2367</v>
      </c>
      <c r="F334" s="181">
        <v>43619</v>
      </c>
      <c r="G334" s="181">
        <v>43702</v>
      </c>
      <c r="H334" s="182">
        <v>17250</v>
      </c>
      <c r="I334" s="183">
        <v>0.71</v>
      </c>
      <c r="J334" s="183">
        <f t="shared" si="4"/>
        <v>12.25</v>
      </c>
    </row>
    <row r="335" spans="2:10" x14ac:dyDescent="0.25">
      <c r="B335" s="179">
        <v>308</v>
      </c>
      <c r="C335" s="180">
        <v>34071385</v>
      </c>
      <c r="D335" s="180" t="s">
        <v>2461</v>
      </c>
      <c r="E335" s="180" t="s">
        <v>2362</v>
      </c>
      <c r="F335" s="181">
        <v>43619</v>
      </c>
      <c r="G335" s="181">
        <v>43702</v>
      </c>
      <c r="H335" s="182">
        <v>36586</v>
      </c>
      <c r="I335" s="183">
        <v>0.71</v>
      </c>
      <c r="J335" s="183">
        <f t="shared" si="4"/>
        <v>25.98</v>
      </c>
    </row>
    <row r="336" spans="2:10" x14ac:dyDescent="0.25">
      <c r="B336" s="179">
        <v>309</v>
      </c>
      <c r="C336" s="180">
        <v>34071385</v>
      </c>
      <c r="D336" s="180" t="s">
        <v>2461</v>
      </c>
      <c r="E336" s="180" t="s">
        <v>2363</v>
      </c>
      <c r="F336" s="181">
        <v>43619</v>
      </c>
      <c r="G336" s="181">
        <v>43702</v>
      </c>
      <c r="H336" s="182">
        <v>204985</v>
      </c>
      <c r="I336" s="183">
        <v>0.71</v>
      </c>
      <c r="J336" s="183">
        <f t="shared" si="4"/>
        <v>145.54</v>
      </c>
    </row>
    <row r="337" spans="2:10" x14ac:dyDescent="0.25">
      <c r="B337" s="179">
        <v>310</v>
      </c>
      <c r="C337" s="180">
        <v>34071385</v>
      </c>
      <c r="D337" s="180" t="s">
        <v>2461</v>
      </c>
      <c r="E337" s="180" t="s">
        <v>2364</v>
      </c>
      <c r="F337" s="181">
        <v>43619</v>
      </c>
      <c r="G337" s="181">
        <v>43702</v>
      </c>
      <c r="H337" s="182">
        <v>39</v>
      </c>
      <c r="I337" s="183">
        <v>0.71</v>
      </c>
      <c r="J337" s="183">
        <f t="shared" si="4"/>
        <v>0.03</v>
      </c>
    </row>
    <row r="338" spans="2:10" x14ac:dyDescent="0.25">
      <c r="B338" s="179">
        <v>311</v>
      </c>
      <c r="C338" s="180">
        <v>34071385</v>
      </c>
      <c r="D338" s="180" t="s">
        <v>2461</v>
      </c>
      <c r="E338" s="180" t="s">
        <v>2368</v>
      </c>
      <c r="F338" s="181">
        <v>43619</v>
      </c>
      <c r="G338" s="181">
        <v>43702</v>
      </c>
      <c r="H338" s="182">
        <v>173253</v>
      </c>
      <c r="I338" s="183">
        <v>0.71</v>
      </c>
      <c r="J338" s="183">
        <f t="shared" si="4"/>
        <v>123.01</v>
      </c>
    </row>
    <row r="339" spans="2:10" x14ac:dyDescent="0.25">
      <c r="B339" s="179">
        <v>312</v>
      </c>
      <c r="C339" s="180">
        <v>34071385</v>
      </c>
      <c r="D339" s="180" t="s">
        <v>2461</v>
      </c>
      <c r="E339" s="180" t="s">
        <v>2369</v>
      </c>
      <c r="F339" s="181">
        <v>43619</v>
      </c>
      <c r="G339" s="181">
        <v>43702</v>
      </c>
      <c r="H339" s="182">
        <v>118859</v>
      </c>
      <c r="I339" s="183">
        <v>0.71</v>
      </c>
      <c r="J339" s="183">
        <f t="shared" si="4"/>
        <v>84.39</v>
      </c>
    </row>
    <row r="340" spans="2:10" x14ac:dyDescent="0.25">
      <c r="B340" s="179">
        <v>313</v>
      </c>
      <c r="C340" s="180">
        <v>34071385</v>
      </c>
      <c r="D340" s="180" t="s">
        <v>2461</v>
      </c>
      <c r="E340" s="180" t="s">
        <v>2365</v>
      </c>
      <c r="F340" s="181">
        <v>43619</v>
      </c>
      <c r="G340" s="181">
        <v>43702</v>
      </c>
      <c r="H340" s="182">
        <v>179890</v>
      </c>
      <c r="I340" s="183">
        <v>0.71</v>
      </c>
      <c r="J340" s="183">
        <f t="shared" si="4"/>
        <v>127.72</v>
      </c>
    </row>
    <row r="341" spans="2:10" x14ac:dyDescent="0.25">
      <c r="B341" s="179">
        <v>314</v>
      </c>
      <c r="C341" s="180">
        <v>34080886</v>
      </c>
      <c r="D341" s="180" t="s">
        <v>2462</v>
      </c>
      <c r="E341" s="180" t="s">
        <v>2373</v>
      </c>
      <c r="F341" s="181">
        <v>43617</v>
      </c>
      <c r="G341" s="181">
        <v>43646</v>
      </c>
      <c r="H341" s="182">
        <v>498</v>
      </c>
      <c r="I341" s="183">
        <v>0.71</v>
      </c>
      <c r="J341" s="183">
        <f t="shared" si="4"/>
        <v>0.35</v>
      </c>
    </row>
    <row r="342" spans="2:10" x14ac:dyDescent="0.25">
      <c r="B342" s="179">
        <v>315</v>
      </c>
      <c r="C342" s="180">
        <v>34080886</v>
      </c>
      <c r="D342" s="180" t="s">
        <v>2462</v>
      </c>
      <c r="E342" s="180" t="s">
        <v>2376</v>
      </c>
      <c r="F342" s="181">
        <v>43617</v>
      </c>
      <c r="G342" s="181">
        <v>43646</v>
      </c>
      <c r="H342" s="182">
        <v>23</v>
      </c>
      <c r="I342" s="183">
        <v>0.71</v>
      </c>
      <c r="J342" s="183">
        <f t="shared" si="4"/>
        <v>0.02</v>
      </c>
    </row>
    <row r="343" spans="2:10" x14ac:dyDescent="0.25">
      <c r="B343" s="179">
        <v>316</v>
      </c>
      <c r="C343" s="180">
        <v>34085474</v>
      </c>
      <c r="D343" s="180" t="s">
        <v>2463</v>
      </c>
      <c r="E343" s="180" t="s">
        <v>2367</v>
      </c>
      <c r="F343" s="181">
        <v>43647</v>
      </c>
      <c r="G343" s="181">
        <v>43737</v>
      </c>
      <c r="H343" s="182">
        <v>9226</v>
      </c>
      <c r="I343" s="183">
        <v>0.71</v>
      </c>
      <c r="J343" s="183">
        <f t="shared" si="4"/>
        <v>6.55</v>
      </c>
    </row>
    <row r="344" spans="2:10" x14ac:dyDescent="0.25">
      <c r="B344" s="179">
        <v>317</v>
      </c>
      <c r="C344" s="180">
        <v>34085474</v>
      </c>
      <c r="D344" s="180" t="s">
        <v>2463</v>
      </c>
      <c r="E344" s="180" t="s">
        <v>2362</v>
      </c>
      <c r="F344" s="181">
        <v>43647</v>
      </c>
      <c r="G344" s="181">
        <v>43737</v>
      </c>
      <c r="H344" s="182">
        <v>62681</v>
      </c>
      <c r="I344" s="183">
        <v>0.71</v>
      </c>
      <c r="J344" s="183">
        <f t="shared" si="4"/>
        <v>44.5</v>
      </c>
    </row>
    <row r="345" spans="2:10" x14ac:dyDescent="0.25">
      <c r="B345" s="179">
        <v>318</v>
      </c>
      <c r="C345" s="180">
        <v>34085474</v>
      </c>
      <c r="D345" s="180" t="s">
        <v>2463</v>
      </c>
      <c r="E345" s="180" t="s">
        <v>2363</v>
      </c>
      <c r="F345" s="181">
        <v>43647</v>
      </c>
      <c r="G345" s="181">
        <v>43737</v>
      </c>
      <c r="H345" s="182">
        <v>538624</v>
      </c>
      <c r="I345" s="183">
        <v>0.71</v>
      </c>
      <c r="J345" s="183">
        <f t="shared" si="4"/>
        <v>382.42</v>
      </c>
    </row>
    <row r="346" spans="2:10" x14ac:dyDescent="0.25">
      <c r="B346" s="179">
        <v>319</v>
      </c>
      <c r="C346" s="180">
        <v>34085474</v>
      </c>
      <c r="D346" s="180" t="s">
        <v>2463</v>
      </c>
      <c r="E346" s="180" t="s">
        <v>2368</v>
      </c>
      <c r="F346" s="181">
        <v>43647</v>
      </c>
      <c r="G346" s="181">
        <v>43737</v>
      </c>
      <c r="H346" s="182">
        <v>302020</v>
      </c>
      <c r="I346" s="183">
        <v>0.71</v>
      </c>
      <c r="J346" s="183">
        <f t="shared" si="4"/>
        <v>214.43</v>
      </c>
    </row>
    <row r="347" spans="2:10" x14ac:dyDescent="0.25">
      <c r="B347" s="179">
        <v>320</v>
      </c>
      <c r="C347" s="180">
        <v>34085474</v>
      </c>
      <c r="D347" s="180" t="s">
        <v>2463</v>
      </c>
      <c r="E347" s="180" t="s">
        <v>2369</v>
      </c>
      <c r="F347" s="181">
        <v>43647</v>
      </c>
      <c r="G347" s="181">
        <v>43737</v>
      </c>
      <c r="H347" s="182">
        <v>55081</v>
      </c>
      <c r="I347" s="183">
        <v>0.71</v>
      </c>
      <c r="J347" s="183">
        <f t="shared" si="4"/>
        <v>39.11</v>
      </c>
    </row>
    <row r="348" spans="2:10" x14ac:dyDescent="0.25">
      <c r="B348" s="179">
        <v>321</v>
      </c>
      <c r="C348" s="180">
        <v>34085474</v>
      </c>
      <c r="D348" s="180" t="s">
        <v>2463</v>
      </c>
      <c r="E348" s="180" t="s">
        <v>2365</v>
      </c>
      <c r="F348" s="181">
        <v>43647</v>
      </c>
      <c r="G348" s="181">
        <v>43737</v>
      </c>
      <c r="H348" s="182">
        <v>318040</v>
      </c>
      <c r="I348" s="183">
        <v>0.71</v>
      </c>
      <c r="J348" s="183">
        <f t="shared" ref="J348:J411" si="5">ROUND(H348*(I348/1000),2)</f>
        <v>225.81</v>
      </c>
    </row>
    <row r="349" spans="2:10" x14ac:dyDescent="0.25">
      <c r="B349" s="179">
        <v>322</v>
      </c>
      <c r="C349" s="180">
        <v>34130476</v>
      </c>
      <c r="D349" s="180" t="s">
        <v>2464</v>
      </c>
      <c r="E349" s="180" t="s">
        <v>2362</v>
      </c>
      <c r="F349" s="181">
        <v>43644</v>
      </c>
      <c r="G349" s="181">
        <v>43646</v>
      </c>
      <c r="H349" s="182">
        <v>5672</v>
      </c>
      <c r="I349" s="183">
        <v>0.71</v>
      </c>
      <c r="J349" s="183">
        <f t="shared" si="5"/>
        <v>4.03</v>
      </c>
    </row>
    <row r="350" spans="2:10" x14ac:dyDescent="0.25">
      <c r="B350" s="179">
        <v>323</v>
      </c>
      <c r="C350" s="180">
        <v>34130476</v>
      </c>
      <c r="D350" s="180" t="s">
        <v>2464</v>
      </c>
      <c r="E350" s="180" t="s">
        <v>2363</v>
      </c>
      <c r="F350" s="181">
        <v>43644</v>
      </c>
      <c r="G350" s="181">
        <v>43646</v>
      </c>
      <c r="H350" s="182">
        <v>3538</v>
      </c>
      <c r="I350" s="183">
        <v>0.71</v>
      </c>
      <c r="J350" s="183">
        <f t="shared" si="5"/>
        <v>2.5099999999999998</v>
      </c>
    </row>
    <row r="351" spans="2:10" x14ac:dyDescent="0.25">
      <c r="B351" s="179">
        <v>324</v>
      </c>
      <c r="C351" s="180">
        <v>34165187</v>
      </c>
      <c r="D351" s="180" t="s">
        <v>2465</v>
      </c>
      <c r="E351" s="180" t="s">
        <v>2373</v>
      </c>
      <c r="F351" s="181">
        <v>43626</v>
      </c>
      <c r="G351" s="181">
        <v>43730</v>
      </c>
      <c r="H351" s="182">
        <v>34599</v>
      </c>
      <c r="I351" s="183">
        <v>0.71</v>
      </c>
      <c r="J351" s="183">
        <f t="shared" si="5"/>
        <v>24.57</v>
      </c>
    </row>
    <row r="352" spans="2:10" x14ac:dyDescent="0.25">
      <c r="B352" s="179">
        <v>325</v>
      </c>
      <c r="C352" s="180">
        <v>34165187</v>
      </c>
      <c r="D352" s="180" t="s">
        <v>2465</v>
      </c>
      <c r="E352" s="180" t="s">
        <v>2376</v>
      </c>
      <c r="F352" s="181">
        <v>43626</v>
      </c>
      <c r="G352" s="181">
        <v>43730</v>
      </c>
      <c r="H352" s="182">
        <v>491</v>
      </c>
      <c r="I352" s="183">
        <v>0.71</v>
      </c>
      <c r="J352" s="183">
        <f t="shared" si="5"/>
        <v>0.35</v>
      </c>
    </row>
    <row r="353" spans="2:10" x14ac:dyDescent="0.25">
      <c r="B353" s="179">
        <v>326</v>
      </c>
      <c r="C353" s="180">
        <v>34195500</v>
      </c>
      <c r="D353" s="180" t="s">
        <v>2466</v>
      </c>
      <c r="E353" s="180" t="s">
        <v>2373</v>
      </c>
      <c r="F353" s="181">
        <v>43647</v>
      </c>
      <c r="G353" s="181">
        <v>43708</v>
      </c>
      <c r="H353" s="182">
        <v>87126</v>
      </c>
      <c r="I353" s="183">
        <v>0.71</v>
      </c>
      <c r="J353" s="183">
        <f t="shared" si="5"/>
        <v>61.86</v>
      </c>
    </row>
    <row r="354" spans="2:10" x14ac:dyDescent="0.25">
      <c r="B354" s="179">
        <v>327</v>
      </c>
      <c r="C354" s="180">
        <v>34195500</v>
      </c>
      <c r="D354" s="180" t="s">
        <v>2466</v>
      </c>
      <c r="E354" s="180" t="s">
        <v>2376</v>
      </c>
      <c r="F354" s="181">
        <v>43647</v>
      </c>
      <c r="G354" s="181">
        <v>43708</v>
      </c>
      <c r="H354" s="182">
        <v>1898</v>
      </c>
      <c r="I354" s="183">
        <v>0.71</v>
      </c>
      <c r="J354" s="183">
        <f t="shared" si="5"/>
        <v>1.35</v>
      </c>
    </row>
    <row r="355" spans="2:10" x14ac:dyDescent="0.25">
      <c r="B355" s="179">
        <v>328</v>
      </c>
      <c r="C355" s="180">
        <v>34218370</v>
      </c>
      <c r="D355" s="180" t="s">
        <v>2467</v>
      </c>
      <c r="E355" s="180" t="s">
        <v>2367</v>
      </c>
      <c r="F355" s="181">
        <v>43626</v>
      </c>
      <c r="G355" s="181">
        <v>43646</v>
      </c>
      <c r="H355" s="182">
        <v>117</v>
      </c>
      <c r="I355" s="183">
        <v>0.71</v>
      </c>
      <c r="J355" s="183">
        <f t="shared" si="5"/>
        <v>0.08</v>
      </c>
    </row>
    <row r="356" spans="2:10" x14ac:dyDescent="0.25">
      <c r="B356" s="179">
        <v>329</v>
      </c>
      <c r="C356" s="180">
        <v>34218370</v>
      </c>
      <c r="D356" s="180" t="s">
        <v>2467</v>
      </c>
      <c r="E356" s="180" t="s">
        <v>2362</v>
      </c>
      <c r="F356" s="181">
        <v>43626</v>
      </c>
      <c r="G356" s="181">
        <v>43646</v>
      </c>
      <c r="H356" s="182">
        <v>1393</v>
      </c>
      <c r="I356" s="183">
        <v>0.71</v>
      </c>
      <c r="J356" s="183">
        <f t="shared" si="5"/>
        <v>0.99</v>
      </c>
    </row>
    <row r="357" spans="2:10" x14ac:dyDescent="0.25">
      <c r="B357" s="179">
        <v>330</v>
      </c>
      <c r="C357" s="180">
        <v>34218370</v>
      </c>
      <c r="D357" s="180" t="s">
        <v>2467</v>
      </c>
      <c r="E357" s="180" t="s">
        <v>2363</v>
      </c>
      <c r="F357" s="181">
        <v>43626</v>
      </c>
      <c r="G357" s="181">
        <v>43646</v>
      </c>
      <c r="H357" s="182">
        <v>8810</v>
      </c>
      <c r="I357" s="183">
        <v>0.71</v>
      </c>
      <c r="J357" s="183">
        <f t="shared" si="5"/>
        <v>6.26</v>
      </c>
    </row>
    <row r="358" spans="2:10" x14ac:dyDescent="0.25">
      <c r="B358" s="179">
        <v>331</v>
      </c>
      <c r="C358" s="180">
        <v>34218370</v>
      </c>
      <c r="D358" s="180" t="s">
        <v>2467</v>
      </c>
      <c r="E358" s="180" t="s">
        <v>2364</v>
      </c>
      <c r="F358" s="181">
        <v>43626</v>
      </c>
      <c r="G358" s="181">
        <v>43646</v>
      </c>
      <c r="H358" s="182">
        <v>5</v>
      </c>
      <c r="I358" s="183">
        <v>0.71</v>
      </c>
      <c r="J358" s="183">
        <f t="shared" si="5"/>
        <v>0</v>
      </c>
    </row>
    <row r="359" spans="2:10" x14ac:dyDescent="0.25">
      <c r="B359" s="179">
        <v>332</v>
      </c>
      <c r="C359" s="180">
        <v>34218370</v>
      </c>
      <c r="D359" s="180" t="s">
        <v>2467</v>
      </c>
      <c r="E359" s="180" t="s">
        <v>2368</v>
      </c>
      <c r="F359" s="181">
        <v>43626</v>
      </c>
      <c r="G359" s="181">
        <v>43646</v>
      </c>
      <c r="H359" s="182">
        <v>8169</v>
      </c>
      <c r="I359" s="183">
        <v>0.71</v>
      </c>
      <c r="J359" s="183">
        <f t="shared" si="5"/>
        <v>5.8</v>
      </c>
    </row>
    <row r="360" spans="2:10" x14ac:dyDescent="0.25">
      <c r="B360" s="179">
        <v>333</v>
      </c>
      <c r="C360" s="180">
        <v>34218370</v>
      </c>
      <c r="D360" s="180" t="s">
        <v>2467</v>
      </c>
      <c r="E360" s="180" t="s">
        <v>2369</v>
      </c>
      <c r="F360" s="181">
        <v>43626</v>
      </c>
      <c r="G360" s="181">
        <v>43646</v>
      </c>
      <c r="H360" s="182">
        <v>2259</v>
      </c>
      <c r="I360" s="183">
        <v>0.71</v>
      </c>
      <c r="J360" s="183">
        <f t="shared" si="5"/>
        <v>1.6</v>
      </c>
    </row>
    <row r="361" spans="2:10" x14ac:dyDescent="0.25">
      <c r="B361" s="179">
        <v>334</v>
      </c>
      <c r="C361" s="180">
        <v>34218370</v>
      </c>
      <c r="D361" s="180" t="s">
        <v>2467</v>
      </c>
      <c r="E361" s="180" t="s">
        <v>2365</v>
      </c>
      <c r="F361" s="181">
        <v>43626</v>
      </c>
      <c r="G361" s="181">
        <v>43646</v>
      </c>
      <c r="H361" s="182">
        <v>3555</v>
      </c>
      <c r="I361" s="183">
        <v>0.71</v>
      </c>
      <c r="J361" s="183">
        <f t="shared" si="5"/>
        <v>2.52</v>
      </c>
    </row>
    <row r="362" spans="2:10" x14ac:dyDescent="0.25">
      <c r="B362" s="179">
        <v>335</v>
      </c>
      <c r="C362" s="180">
        <v>34221451</v>
      </c>
      <c r="D362" s="180" t="s">
        <v>2468</v>
      </c>
      <c r="E362" s="180" t="s">
        <v>2367</v>
      </c>
      <c r="F362" s="181">
        <v>43647</v>
      </c>
      <c r="G362" s="181">
        <v>43702</v>
      </c>
      <c r="H362" s="182">
        <v>1751</v>
      </c>
      <c r="I362" s="183">
        <v>0.71</v>
      </c>
      <c r="J362" s="183">
        <f t="shared" si="5"/>
        <v>1.24</v>
      </c>
    </row>
    <row r="363" spans="2:10" x14ac:dyDescent="0.25">
      <c r="B363" s="179">
        <v>336</v>
      </c>
      <c r="C363" s="180">
        <v>34221451</v>
      </c>
      <c r="D363" s="180" t="s">
        <v>2468</v>
      </c>
      <c r="E363" s="180" t="s">
        <v>2362</v>
      </c>
      <c r="F363" s="181">
        <v>43647</v>
      </c>
      <c r="G363" s="181">
        <v>43702</v>
      </c>
      <c r="H363" s="182">
        <v>15740</v>
      </c>
      <c r="I363" s="183">
        <v>0.71</v>
      </c>
      <c r="J363" s="183">
        <f t="shared" si="5"/>
        <v>11.18</v>
      </c>
    </row>
    <row r="364" spans="2:10" x14ac:dyDescent="0.25">
      <c r="B364" s="179">
        <v>337</v>
      </c>
      <c r="C364" s="180">
        <v>34221451</v>
      </c>
      <c r="D364" s="180" t="s">
        <v>2468</v>
      </c>
      <c r="E364" s="180" t="s">
        <v>2363</v>
      </c>
      <c r="F364" s="181">
        <v>43647</v>
      </c>
      <c r="G364" s="181">
        <v>43702</v>
      </c>
      <c r="H364" s="182">
        <v>94015</v>
      </c>
      <c r="I364" s="183">
        <v>0.71</v>
      </c>
      <c r="J364" s="183">
        <f t="shared" si="5"/>
        <v>66.75</v>
      </c>
    </row>
    <row r="365" spans="2:10" x14ac:dyDescent="0.25">
      <c r="B365" s="179">
        <v>338</v>
      </c>
      <c r="C365" s="180">
        <v>34221451</v>
      </c>
      <c r="D365" s="180" t="s">
        <v>2468</v>
      </c>
      <c r="E365" s="180" t="s">
        <v>2364</v>
      </c>
      <c r="F365" s="181">
        <v>43647</v>
      </c>
      <c r="G365" s="181">
        <v>43702</v>
      </c>
      <c r="H365" s="182">
        <v>17</v>
      </c>
      <c r="I365" s="183">
        <v>0.71</v>
      </c>
      <c r="J365" s="183">
        <f t="shared" si="5"/>
        <v>0.01</v>
      </c>
    </row>
    <row r="366" spans="2:10" x14ac:dyDescent="0.25">
      <c r="B366" s="179">
        <v>339</v>
      </c>
      <c r="C366" s="180">
        <v>34221451</v>
      </c>
      <c r="D366" s="180" t="s">
        <v>2468</v>
      </c>
      <c r="E366" s="180" t="s">
        <v>2368</v>
      </c>
      <c r="F366" s="181">
        <v>43647</v>
      </c>
      <c r="G366" s="181">
        <v>43702</v>
      </c>
      <c r="H366" s="182">
        <v>59578</v>
      </c>
      <c r="I366" s="183">
        <v>0.71</v>
      </c>
      <c r="J366" s="183">
        <f t="shared" si="5"/>
        <v>42.3</v>
      </c>
    </row>
    <row r="367" spans="2:10" x14ac:dyDescent="0.25">
      <c r="B367" s="179">
        <v>340</v>
      </c>
      <c r="C367" s="180">
        <v>34221451</v>
      </c>
      <c r="D367" s="180" t="s">
        <v>2468</v>
      </c>
      <c r="E367" s="180" t="s">
        <v>2369</v>
      </c>
      <c r="F367" s="181">
        <v>43647</v>
      </c>
      <c r="G367" s="181">
        <v>43702</v>
      </c>
      <c r="H367" s="182">
        <v>13775</v>
      </c>
      <c r="I367" s="183">
        <v>0.71</v>
      </c>
      <c r="J367" s="183">
        <f t="shared" si="5"/>
        <v>9.7799999999999994</v>
      </c>
    </row>
    <row r="368" spans="2:10" x14ac:dyDescent="0.25">
      <c r="B368" s="179">
        <v>341</v>
      </c>
      <c r="C368" s="180">
        <v>34221451</v>
      </c>
      <c r="D368" s="180" t="s">
        <v>2468</v>
      </c>
      <c r="E368" s="180" t="s">
        <v>2365</v>
      </c>
      <c r="F368" s="181">
        <v>43647</v>
      </c>
      <c r="G368" s="181">
        <v>43702</v>
      </c>
      <c r="H368" s="182">
        <v>70766</v>
      </c>
      <c r="I368" s="183">
        <v>0.71</v>
      </c>
      <c r="J368" s="183">
        <f t="shared" si="5"/>
        <v>50.24</v>
      </c>
    </row>
    <row r="369" spans="2:10" x14ac:dyDescent="0.25">
      <c r="B369" s="179">
        <v>342</v>
      </c>
      <c r="C369" s="180">
        <v>34227870</v>
      </c>
      <c r="D369" s="180" t="s">
        <v>2469</v>
      </c>
      <c r="E369" s="180" t="s">
        <v>2367</v>
      </c>
      <c r="F369" s="181">
        <v>43647</v>
      </c>
      <c r="G369" s="181">
        <v>43674</v>
      </c>
      <c r="H369" s="182">
        <v>331</v>
      </c>
      <c r="I369" s="183">
        <v>0.71</v>
      </c>
      <c r="J369" s="183">
        <f t="shared" si="5"/>
        <v>0.24</v>
      </c>
    </row>
    <row r="370" spans="2:10" x14ac:dyDescent="0.25">
      <c r="B370" s="179">
        <v>343</v>
      </c>
      <c r="C370" s="180">
        <v>34227870</v>
      </c>
      <c r="D370" s="180" t="s">
        <v>2469</v>
      </c>
      <c r="E370" s="180" t="s">
        <v>2362</v>
      </c>
      <c r="F370" s="181">
        <v>43647</v>
      </c>
      <c r="G370" s="181">
        <v>43674</v>
      </c>
      <c r="H370" s="182">
        <v>5428</v>
      </c>
      <c r="I370" s="183">
        <v>0.71</v>
      </c>
      <c r="J370" s="183">
        <f t="shared" si="5"/>
        <v>3.85</v>
      </c>
    </row>
    <row r="371" spans="2:10" x14ac:dyDescent="0.25">
      <c r="B371" s="179">
        <v>344</v>
      </c>
      <c r="C371" s="180">
        <v>34227870</v>
      </c>
      <c r="D371" s="180" t="s">
        <v>2469</v>
      </c>
      <c r="E371" s="180" t="s">
        <v>2363</v>
      </c>
      <c r="F371" s="181">
        <v>43647</v>
      </c>
      <c r="G371" s="181">
        <v>43674</v>
      </c>
      <c r="H371" s="182">
        <v>30389</v>
      </c>
      <c r="I371" s="183">
        <v>0.71</v>
      </c>
      <c r="J371" s="183">
        <f t="shared" si="5"/>
        <v>21.58</v>
      </c>
    </row>
    <row r="372" spans="2:10" x14ac:dyDescent="0.25">
      <c r="B372" s="179">
        <v>345</v>
      </c>
      <c r="C372" s="180">
        <v>34227870</v>
      </c>
      <c r="D372" s="180" t="s">
        <v>2469</v>
      </c>
      <c r="E372" s="180" t="s">
        <v>2368</v>
      </c>
      <c r="F372" s="181">
        <v>43647</v>
      </c>
      <c r="G372" s="181">
        <v>43674</v>
      </c>
      <c r="H372" s="182">
        <v>16660</v>
      </c>
      <c r="I372" s="183">
        <v>0.71</v>
      </c>
      <c r="J372" s="183">
        <f t="shared" si="5"/>
        <v>11.83</v>
      </c>
    </row>
    <row r="373" spans="2:10" x14ac:dyDescent="0.25">
      <c r="B373" s="179">
        <v>346</v>
      </c>
      <c r="C373" s="180">
        <v>34227870</v>
      </c>
      <c r="D373" s="180" t="s">
        <v>2469</v>
      </c>
      <c r="E373" s="180" t="s">
        <v>2369</v>
      </c>
      <c r="F373" s="181">
        <v>43647</v>
      </c>
      <c r="G373" s="181">
        <v>43674</v>
      </c>
      <c r="H373" s="182">
        <v>3815</v>
      </c>
      <c r="I373" s="183">
        <v>0.71</v>
      </c>
      <c r="J373" s="183">
        <f t="shared" si="5"/>
        <v>2.71</v>
      </c>
    </row>
    <row r="374" spans="2:10" x14ac:dyDescent="0.25">
      <c r="B374" s="179">
        <v>347</v>
      </c>
      <c r="C374" s="180">
        <v>34227870</v>
      </c>
      <c r="D374" s="180" t="s">
        <v>2469</v>
      </c>
      <c r="E374" s="180" t="s">
        <v>2365</v>
      </c>
      <c r="F374" s="181">
        <v>43647</v>
      </c>
      <c r="G374" s="181">
        <v>43674</v>
      </c>
      <c r="H374" s="182">
        <v>16301</v>
      </c>
      <c r="I374" s="183">
        <v>0.71</v>
      </c>
      <c r="J374" s="183">
        <f t="shared" si="5"/>
        <v>11.57</v>
      </c>
    </row>
    <row r="375" spans="2:10" x14ac:dyDescent="0.25">
      <c r="B375" s="179">
        <v>348</v>
      </c>
      <c r="C375" s="180">
        <v>34229051</v>
      </c>
      <c r="D375" s="180" t="s">
        <v>2470</v>
      </c>
      <c r="E375" s="180" t="s">
        <v>2373</v>
      </c>
      <c r="F375" s="181">
        <v>43648</v>
      </c>
      <c r="G375" s="181">
        <v>43662</v>
      </c>
      <c r="H375" s="182">
        <v>228877</v>
      </c>
      <c r="I375" s="183">
        <v>0.71</v>
      </c>
      <c r="J375" s="183">
        <f t="shared" si="5"/>
        <v>162.5</v>
      </c>
    </row>
    <row r="376" spans="2:10" x14ac:dyDescent="0.25">
      <c r="B376" s="179">
        <v>349</v>
      </c>
      <c r="C376" s="180">
        <v>34229051</v>
      </c>
      <c r="D376" s="180" t="s">
        <v>2470</v>
      </c>
      <c r="E376" s="180" t="s">
        <v>2376</v>
      </c>
      <c r="F376" s="181">
        <v>43648</v>
      </c>
      <c r="G376" s="181">
        <v>43662</v>
      </c>
      <c r="H376" s="182">
        <v>4648</v>
      </c>
      <c r="I376" s="183">
        <v>0.71</v>
      </c>
      <c r="J376" s="183">
        <f t="shared" si="5"/>
        <v>3.3</v>
      </c>
    </row>
    <row r="377" spans="2:10" x14ac:dyDescent="0.25">
      <c r="B377" s="179">
        <v>350</v>
      </c>
      <c r="C377" s="180">
        <v>34236709</v>
      </c>
      <c r="D377" s="180" t="s">
        <v>2471</v>
      </c>
      <c r="E377" s="180" t="s">
        <v>2367</v>
      </c>
      <c r="F377" s="181">
        <v>43645</v>
      </c>
      <c r="G377" s="181">
        <v>43652</v>
      </c>
      <c r="H377" s="182">
        <v>3865</v>
      </c>
      <c r="I377" s="183">
        <v>0.71</v>
      </c>
      <c r="J377" s="183">
        <f t="shared" si="5"/>
        <v>2.74</v>
      </c>
    </row>
    <row r="378" spans="2:10" x14ac:dyDescent="0.25">
      <c r="B378" s="179">
        <v>351</v>
      </c>
      <c r="C378" s="180">
        <v>34236709</v>
      </c>
      <c r="D378" s="180" t="s">
        <v>2471</v>
      </c>
      <c r="E378" s="180" t="s">
        <v>2362</v>
      </c>
      <c r="F378" s="181">
        <v>43645</v>
      </c>
      <c r="G378" s="181">
        <v>43652</v>
      </c>
      <c r="H378" s="182">
        <v>49311</v>
      </c>
      <c r="I378" s="183">
        <v>0.71</v>
      </c>
      <c r="J378" s="183">
        <f t="shared" si="5"/>
        <v>35.01</v>
      </c>
    </row>
    <row r="379" spans="2:10" x14ac:dyDescent="0.25">
      <c r="B379" s="179">
        <v>352</v>
      </c>
      <c r="C379" s="180">
        <v>34236709</v>
      </c>
      <c r="D379" s="180" t="s">
        <v>2471</v>
      </c>
      <c r="E379" s="180" t="s">
        <v>2363</v>
      </c>
      <c r="F379" s="181">
        <v>43645</v>
      </c>
      <c r="G379" s="181">
        <v>43652</v>
      </c>
      <c r="H379" s="182">
        <v>281723</v>
      </c>
      <c r="I379" s="183">
        <v>0.71</v>
      </c>
      <c r="J379" s="183">
        <f t="shared" si="5"/>
        <v>200.02</v>
      </c>
    </row>
    <row r="380" spans="2:10" x14ac:dyDescent="0.25">
      <c r="B380" s="179">
        <v>353</v>
      </c>
      <c r="C380" s="180">
        <v>34236709</v>
      </c>
      <c r="D380" s="180" t="s">
        <v>2471</v>
      </c>
      <c r="E380" s="180" t="s">
        <v>2364</v>
      </c>
      <c r="F380" s="181">
        <v>43645</v>
      </c>
      <c r="G380" s="181">
        <v>43652</v>
      </c>
      <c r="H380" s="182">
        <v>177</v>
      </c>
      <c r="I380" s="183">
        <v>0.71</v>
      </c>
      <c r="J380" s="183">
        <f t="shared" si="5"/>
        <v>0.13</v>
      </c>
    </row>
    <row r="381" spans="2:10" x14ac:dyDescent="0.25">
      <c r="B381" s="179">
        <v>354</v>
      </c>
      <c r="C381" s="180">
        <v>34236709</v>
      </c>
      <c r="D381" s="180" t="s">
        <v>2471</v>
      </c>
      <c r="E381" s="180" t="s">
        <v>2368</v>
      </c>
      <c r="F381" s="181">
        <v>43645</v>
      </c>
      <c r="G381" s="181">
        <v>43652</v>
      </c>
      <c r="H381" s="182">
        <v>184833</v>
      </c>
      <c r="I381" s="183">
        <v>0.71</v>
      </c>
      <c r="J381" s="183">
        <f t="shared" si="5"/>
        <v>131.22999999999999</v>
      </c>
    </row>
    <row r="382" spans="2:10" x14ac:dyDescent="0.25">
      <c r="B382" s="179">
        <v>355</v>
      </c>
      <c r="C382" s="180">
        <v>34236709</v>
      </c>
      <c r="D382" s="180" t="s">
        <v>2471</v>
      </c>
      <c r="E382" s="180" t="s">
        <v>2369</v>
      </c>
      <c r="F382" s="181">
        <v>43645</v>
      </c>
      <c r="G382" s="181">
        <v>43652</v>
      </c>
      <c r="H382" s="182">
        <v>45932</v>
      </c>
      <c r="I382" s="183">
        <v>0.71</v>
      </c>
      <c r="J382" s="183">
        <f t="shared" si="5"/>
        <v>32.61</v>
      </c>
    </row>
    <row r="383" spans="2:10" x14ac:dyDescent="0.25">
      <c r="B383" s="179">
        <v>356</v>
      </c>
      <c r="C383" s="180">
        <v>34236709</v>
      </c>
      <c r="D383" s="180" t="s">
        <v>2471</v>
      </c>
      <c r="E383" s="180" t="s">
        <v>2365</v>
      </c>
      <c r="F383" s="181">
        <v>43645</v>
      </c>
      <c r="G383" s="181">
        <v>43652</v>
      </c>
      <c r="H383" s="182">
        <v>147128</v>
      </c>
      <c r="I383" s="183">
        <v>0.71</v>
      </c>
      <c r="J383" s="183">
        <f t="shared" si="5"/>
        <v>104.46</v>
      </c>
    </row>
    <row r="384" spans="2:10" x14ac:dyDescent="0.25">
      <c r="B384" s="179">
        <v>357</v>
      </c>
      <c r="C384" s="180">
        <v>34238166</v>
      </c>
      <c r="D384" s="180" t="s">
        <v>2472</v>
      </c>
      <c r="E384" s="180" t="s">
        <v>2367</v>
      </c>
      <c r="F384" s="181">
        <v>43647</v>
      </c>
      <c r="G384" s="181">
        <v>43737</v>
      </c>
      <c r="H384" s="182">
        <v>4900</v>
      </c>
      <c r="I384" s="183">
        <v>0.71</v>
      </c>
      <c r="J384" s="183">
        <f t="shared" si="5"/>
        <v>3.48</v>
      </c>
    </row>
    <row r="385" spans="2:10" x14ac:dyDescent="0.25">
      <c r="B385" s="179">
        <v>358</v>
      </c>
      <c r="C385" s="180">
        <v>34238166</v>
      </c>
      <c r="D385" s="180" t="s">
        <v>2472</v>
      </c>
      <c r="E385" s="180" t="s">
        <v>2362</v>
      </c>
      <c r="F385" s="181">
        <v>43647</v>
      </c>
      <c r="G385" s="181">
        <v>43737</v>
      </c>
      <c r="H385" s="182">
        <v>48858</v>
      </c>
      <c r="I385" s="183">
        <v>0.71</v>
      </c>
      <c r="J385" s="183">
        <f t="shared" si="5"/>
        <v>34.69</v>
      </c>
    </row>
    <row r="386" spans="2:10" x14ac:dyDescent="0.25">
      <c r="B386" s="179">
        <v>359</v>
      </c>
      <c r="C386" s="180">
        <v>34238166</v>
      </c>
      <c r="D386" s="180" t="s">
        <v>2472</v>
      </c>
      <c r="E386" s="180" t="s">
        <v>2363</v>
      </c>
      <c r="F386" s="181">
        <v>43647</v>
      </c>
      <c r="G386" s="181">
        <v>43737</v>
      </c>
      <c r="H386" s="182">
        <v>266891</v>
      </c>
      <c r="I386" s="183">
        <v>0.71</v>
      </c>
      <c r="J386" s="183">
        <f t="shared" si="5"/>
        <v>189.49</v>
      </c>
    </row>
    <row r="387" spans="2:10" x14ac:dyDescent="0.25">
      <c r="B387" s="179">
        <v>360</v>
      </c>
      <c r="C387" s="180">
        <v>34238166</v>
      </c>
      <c r="D387" s="180" t="s">
        <v>2472</v>
      </c>
      <c r="E387" s="180" t="s">
        <v>2364</v>
      </c>
      <c r="F387" s="181">
        <v>43647</v>
      </c>
      <c r="G387" s="181">
        <v>43737</v>
      </c>
      <c r="H387" s="182">
        <v>29</v>
      </c>
      <c r="I387" s="183">
        <v>0.71</v>
      </c>
      <c r="J387" s="183">
        <f t="shared" si="5"/>
        <v>0.02</v>
      </c>
    </row>
    <row r="388" spans="2:10" x14ac:dyDescent="0.25">
      <c r="B388" s="179">
        <v>361</v>
      </c>
      <c r="C388" s="180">
        <v>34238166</v>
      </c>
      <c r="D388" s="180" t="s">
        <v>2472</v>
      </c>
      <c r="E388" s="180" t="s">
        <v>2368</v>
      </c>
      <c r="F388" s="181">
        <v>43647</v>
      </c>
      <c r="G388" s="181">
        <v>43737</v>
      </c>
      <c r="H388" s="182">
        <v>152416</v>
      </c>
      <c r="I388" s="183">
        <v>0.71</v>
      </c>
      <c r="J388" s="183">
        <f t="shared" si="5"/>
        <v>108.22</v>
      </c>
    </row>
    <row r="389" spans="2:10" x14ac:dyDescent="0.25">
      <c r="B389" s="179">
        <v>362</v>
      </c>
      <c r="C389" s="180">
        <v>34238166</v>
      </c>
      <c r="D389" s="180" t="s">
        <v>2472</v>
      </c>
      <c r="E389" s="180" t="s">
        <v>2369</v>
      </c>
      <c r="F389" s="181">
        <v>43647</v>
      </c>
      <c r="G389" s="181">
        <v>43737</v>
      </c>
      <c r="H389" s="182">
        <v>35336</v>
      </c>
      <c r="I389" s="183">
        <v>0.71</v>
      </c>
      <c r="J389" s="183">
        <f t="shared" si="5"/>
        <v>25.09</v>
      </c>
    </row>
    <row r="390" spans="2:10" x14ac:dyDescent="0.25">
      <c r="B390" s="179">
        <v>363</v>
      </c>
      <c r="C390" s="180">
        <v>34238166</v>
      </c>
      <c r="D390" s="180" t="s">
        <v>2472</v>
      </c>
      <c r="E390" s="180" t="s">
        <v>2365</v>
      </c>
      <c r="F390" s="181">
        <v>43647</v>
      </c>
      <c r="G390" s="181">
        <v>43737</v>
      </c>
      <c r="H390" s="182">
        <v>181231</v>
      </c>
      <c r="I390" s="183">
        <v>0.71</v>
      </c>
      <c r="J390" s="183">
        <f t="shared" si="5"/>
        <v>128.66999999999999</v>
      </c>
    </row>
    <row r="391" spans="2:10" x14ac:dyDescent="0.25">
      <c r="B391" s="179">
        <v>364</v>
      </c>
      <c r="C391" s="180">
        <v>34239184</v>
      </c>
      <c r="D391" s="180" t="s">
        <v>2473</v>
      </c>
      <c r="E391" s="180" t="s">
        <v>2367</v>
      </c>
      <c r="F391" s="181">
        <v>43647</v>
      </c>
      <c r="G391" s="181">
        <v>43737</v>
      </c>
      <c r="H391" s="182">
        <v>3892</v>
      </c>
      <c r="I391" s="183">
        <v>0.71</v>
      </c>
      <c r="J391" s="183">
        <f t="shared" si="5"/>
        <v>2.76</v>
      </c>
    </row>
    <row r="392" spans="2:10" x14ac:dyDescent="0.25">
      <c r="B392" s="179">
        <v>365</v>
      </c>
      <c r="C392" s="180">
        <v>34239184</v>
      </c>
      <c r="D392" s="180" t="s">
        <v>2473</v>
      </c>
      <c r="E392" s="180" t="s">
        <v>2362</v>
      </c>
      <c r="F392" s="181">
        <v>43647</v>
      </c>
      <c r="G392" s="181">
        <v>43737</v>
      </c>
      <c r="H392" s="182">
        <v>59713</v>
      </c>
      <c r="I392" s="183">
        <v>0.71</v>
      </c>
      <c r="J392" s="183">
        <f t="shared" si="5"/>
        <v>42.4</v>
      </c>
    </row>
    <row r="393" spans="2:10" x14ac:dyDescent="0.25">
      <c r="B393" s="179">
        <v>366</v>
      </c>
      <c r="C393" s="180">
        <v>34239184</v>
      </c>
      <c r="D393" s="180" t="s">
        <v>2473</v>
      </c>
      <c r="E393" s="180" t="s">
        <v>2363</v>
      </c>
      <c r="F393" s="181">
        <v>43647</v>
      </c>
      <c r="G393" s="181">
        <v>43737</v>
      </c>
      <c r="H393" s="182">
        <v>304113</v>
      </c>
      <c r="I393" s="183">
        <v>0.71</v>
      </c>
      <c r="J393" s="183">
        <f t="shared" si="5"/>
        <v>215.92</v>
      </c>
    </row>
    <row r="394" spans="2:10" x14ac:dyDescent="0.25">
      <c r="B394" s="179">
        <v>367</v>
      </c>
      <c r="C394" s="180">
        <v>34239184</v>
      </c>
      <c r="D394" s="180" t="s">
        <v>2473</v>
      </c>
      <c r="E394" s="180" t="s">
        <v>2364</v>
      </c>
      <c r="F394" s="181">
        <v>43647</v>
      </c>
      <c r="G394" s="181">
        <v>43737</v>
      </c>
      <c r="H394" s="182">
        <v>8</v>
      </c>
      <c r="I394" s="183">
        <v>0.71</v>
      </c>
      <c r="J394" s="183">
        <f t="shared" si="5"/>
        <v>0.01</v>
      </c>
    </row>
    <row r="395" spans="2:10" x14ac:dyDescent="0.25">
      <c r="B395" s="179">
        <v>368</v>
      </c>
      <c r="C395" s="180">
        <v>34239184</v>
      </c>
      <c r="D395" s="180" t="s">
        <v>2473</v>
      </c>
      <c r="E395" s="180" t="s">
        <v>2368</v>
      </c>
      <c r="F395" s="181">
        <v>43647</v>
      </c>
      <c r="G395" s="181">
        <v>43737</v>
      </c>
      <c r="H395" s="182">
        <v>197971</v>
      </c>
      <c r="I395" s="183">
        <v>0.71</v>
      </c>
      <c r="J395" s="183">
        <f t="shared" si="5"/>
        <v>140.56</v>
      </c>
    </row>
    <row r="396" spans="2:10" x14ac:dyDescent="0.25">
      <c r="B396" s="179">
        <v>369</v>
      </c>
      <c r="C396" s="180">
        <v>34239184</v>
      </c>
      <c r="D396" s="180" t="s">
        <v>2473</v>
      </c>
      <c r="E396" s="180" t="s">
        <v>2369</v>
      </c>
      <c r="F396" s="181">
        <v>43647</v>
      </c>
      <c r="G396" s="181">
        <v>43737</v>
      </c>
      <c r="H396" s="182">
        <v>39901</v>
      </c>
      <c r="I396" s="183">
        <v>0.71</v>
      </c>
      <c r="J396" s="183">
        <f t="shared" si="5"/>
        <v>28.33</v>
      </c>
    </row>
    <row r="397" spans="2:10" x14ac:dyDescent="0.25">
      <c r="B397" s="179">
        <v>370</v>
      </c>
      <c r="C397" s="180">
        <v>34239184</v>
      </c>
      <c r="D397" s="180" t="s">
        <v>2473</v>
      </c>
      <c r="E397" s="180" t="s">
        <v>2365</v>
      </c>
      <c r="F397" s="181">
        <v>43647</v>
      </c>
      <c r="G397" s="181">
        <v>43737</v>
      </c>
      <c r="H397" s="182">
        <v>238986</v>
      </c>
      <c r="I397" s="183">
        <v>0.71</v>
      </c>
      <c r="J397" s="183">
        <f t="shared" si="5"/>
        <v>169.68</v>
      </c>
    </row>
    <row r="398" spans="2:10" x14ac:dyDescent="0.25">
      <c r="B398" s="179">
        <v>371</v>
      </c>
      <c r="C398" s="180">
        <v>34240076</v>
      </c>
      <c r="D398" s="180" t="s">
        <v>2474</v>
      </c>
      <c r="E398" s="180" t="s">
        <v>2367</v>
      </c>
      <c r="F398" s="181">
        <v>43647</v>
      </c>
      <c r="G398" s="181">
        <v>43737</v>
      </c>
      <c r="H398" s="182">
        <v>5830</v>
      </c>
      <c r="I398" s="183">
        <v>0.71</v>
      </c>
      <c r="J398" s="183">
        <f t="shared" si="5"/>
        <v>4.1399999999999997</v>
      </c>
    </row>
    <row r="399" spans="2:10" x14ac:dyDescent="0.25">
      <c r="B399" s="179">
        <v>372</v>
      </c>
      <c r="C399" s="180">
        <v>34240076</v>
      </c>
      <c r="D399" s="180" t="s">
        <v>2474</v>
      </c>
      <c r="E399" s="180" t="s">
        <v>2362</v>
      </c>
      <c r="F399" s="181">
        <v>43647</v>
      </c>
      <c r="G399" s="181">
        <v>43737</v>
      </c>
      <c r="H399" s="182">
        <v>64661</v>
      </c>
      <c r="I399" s="183">
        <v>0.71</v>
      </c>
      <c r="J399" s="183">
        <f t="shared" si="5"/>
        <v>45.91</v>
      </c>
    </row>
    <row r="400" spans="2:10" x14ac:dyDescent="0.25">
      <c r="B400" s="179">
        <v>373</v>
      </c>
      <c r="C400" s="180">
        <v>34240076</v>
      </c>
      <c r="D400" s="180" t="s">
        <v>2474</v>
      </c>
      <c r="E400" s="180" t="s">
        <v>2363</v>
      </c>
      <c r="F400" s="181">
        <v>43647</v>
      </c>
      <c r="G400" s="181">
        <v>43737</v>
      </c>
      <c r="H400" s="182">
        <v>285719</v>
      </c>
      <c r="I400" s="183">
        <v>0.71</v>
      </c>
      <c r="J400" s="183">
        <f t="shared" si="5"/>
        <v>202.86</v>
      </c>
    </row>
    <row r="401" spans="2:10" x14ac:dyDescent="0.25">
      <c r="B401" s="179">
        <v>374</v>
      </c>
      <c r="C401" s="180">
        <v>34240076</v>
      </c>
      <c r="D401" s="180" t="s">
        <v>2474</v>
      </c>
      <c r="E401" s="180" t="s">
        <v>2364</v>
      </c>
      <c r="F401" s="181">
        <v>43647</v>
      </c>
      <c r="G401" s="181">
        <v>43737</v>
      </c>
      <c r="H401" s="182">
        <v>28</v>
      </c>
      <c r="I401" s="183">
        <v>0.71</v>
      </c>
      <c r="J401" s="183">
        <f t="shared" si="5"/>
        <v>0.02</v>
      </c>
    </row>
    <row r="402" spans="2:10" x14ac:dyDescent="0.25">
      <c r="B402" s="179">
        <v>375</v>
      </c>
      <c r="C402" s="180">
        <v>34240076</v>
      </c>
      <c r="D402" s="180" t="s">
        <v>2474</v>
      </c>
      <c r="E402" s="180" t="s">
        <v>2368</v>
      </c>
      <c r="F402" s="181">
        <v>43647</v>
      </c>
      <c r="G402" s="181">
        <v>43737</v>
      </c>
      <c r="H402" s="182">
        <v>205594</v>
      </c>
      <c r="I402" s="183">
        <v>0.71</v>
      </c>
      <c r="J402" s="183">
        <f t="shared" si="5"/>
        <v>145.97</v>
      </c>
    </row>
    <row r="403" spans="2:10" x14ac:dyDescent="0.25">
      <c r="B403" s="179">
        <v>376</v>
      </c>
      <c r="C403" s="180">
        <v>34240076</v>
      </c>
      <c r="D403" s="180" t="s">
        <v>2474</v>
      </c>
      <c r="E403" s="180" t="s">
        <v>2369</v>
      </c>
      <c r="F403" s="181">
        <v>43647</v>
      </c>
      <c r="G403" s="181">
        <v>43737</v>
      </c>
      <c r="H403" s="182">
        <v>37120</v>
      </c>
      <c r="I403" s="183">
        <v>0.71</v>
      </c>
      <c r="J403" s="183">
        <f t="shared" si="5"/>
        <v>26.36</v>
      </c>
    </row>
    <row r="404" spans="2:10" x14ac:dyDescent="0.25">
      <c r="B404" s="179">
        <v>377</v>
      </c>
      <c r="C404" s="180">
        <v>34240076</v>
      </c>
      <c r="D404" s="180" t="s">
        <v>2474</v>
      </c>
      <c r="E404" s="180" t="s">
        <v>2365</v>
      </c>
      <c r="F404" s="181">
        <v>43647</v>
      </c>
      <c r="G404" s="181">
        <v>43737</v>
      </c>
      <c r="H404" s="182">
        <v>226657</v>
      </c>
      <c r="I404" s="183">
        <v>0.71</v>
      </c>
      <c r="J404" s="183">
        <f t="shared" si="5"/>
        <v>160.93</v>
      </c>
    </row>
    <row r="405" spans="2:10" x14ac:dyDescent="0.25">
      <c r="B405" s="179">
        <v>378</v>
      </c>
      <c r="C405" s="180">
        <v>34244999</v>
      </c>
      <c r="D405" s="180" t="s">
        <v>2475</v>
      </c>
      <c r="E405" s="180" t="s">
        <v>2367</v>
      </c>
      <c r="F405" s="181">
        <v>43647</v>
      </c>
      <c r="G405" s="181">
        <v>43737</v>
      </c>
      <c r="H405" s="182">
        <v>1880</v>
      </c>
      <c r="I405" s="183">
        <v>0.71</v>
      </c>
      <c r="J405" s="183">
        <f t="shared" si="5"/>
        <v>1.33</v>
      </c>
    </row>
    <row r="406" spans="2:10" x14ac:dyDescent="0.25">
      <c r="B406" s="179">
        <v>379</v>
      </c>
      <c r="C406" s="180">
        <v>34244999</v>
      </c>
      <c r="D406" s="180" t="s">
        <v>2475</v>
      </c>
      <c r="E406" s="180" t="s">
        <v>2362</v>
      </c>
      <c r="F406" s="181">
        <v>43647</v>
      </c>
      <c r="G406" s="181">
        <v>43737</v>
      </c>
      <c r="H406" s="182">
        <v>25971</v>
      </c>
      <c r="I406" s="183">
        <v>0.71</v>
      </c>
      <c r="J406" s="183">
        <f t="shared" si="5"/>
        <v>18.440000000000001</v>
      </c>
    </row>
    <row r="407" spans="2:10" x14ac:dyDescent="0.25">
      <c r="B407" s="179">
        <v>380</v>
      </c>
      <c r="C407" s="180">
        <v>34244999</v>
      </c>
      <c r="D407" s="180" t="s">
        <v>2475</v>
      </c>
      <c r="E407" s="180" t="s">
        <v>2363</v>
      </c>
      <c r="F407" s="181">
        <v>43647</v>
      </c>
      <c r="G407" s="181">
        <v>43737</v>
      </c>
      <c r="H407" s="182">
        <v>127258</v>
      </c>
      <c r="I407" s="183">
        <v>0.71</v>
      </c>
      <c r="J407" s="183">
        <f t="shared" si="5"/>
        <v>90.35</v>
      </c>
    </row>
    <row r="408" spans="2:10" x14ac:dyDescent="0.25">
      <c r="B408" s="179">
        <v>381</v>
      </c>
      <c r="C408" s="180">
        <v>34244999</v>
      </c>
      <c r="D408" s="180" t="s">
        <v>2475</v>
      </c>
      <c r="E408" s="180" t="s">
        <v>2364</v>
      </c>
      <c r="F408" s="181">
        <v>43647</v>
      </c>
      <c r="G408" s="181">
        <v>43737</v>
      </c>
      <c r="H408" s="182">
        <v>12</v>
      </c>
      <c r="I408" s="183">
        <v>0.71</v>
      </c>
      <c r="J408" s="183">
        <f t="shared" si="5"/>
        <v>0.01</v>
      </c>
    </row>
    <row r="409" spans="2:10" x14ac:dyDescent="0.25">
      <c r="B409" s="179">
        <v>382</v>
      </c>
      <c r="C409" s="180">
        <v>34244999</v>
      </c>
      <c r="D409" s="180" t="s">
        <v>2475</v>
      </c>
      <c r="E409" s="180" t="s">
        <v>2368</v>
      </c>
      <c r="F409" s="181">
        <v>43647</v>
      </c>
      <c r="G409" s="181">
        <v>43737</v>
      </c>
      <c r="H409" s="182">
        <v>79128</v>
      </c>
      <c r="I409" s="183">
        <v>0.71</v>
      </c>
      <c r="J409" s="183">
        <f t="shared" si="5"/>
        <v>56.18</v>
      </c>
    </row>
    <row r="410" spans="2:10" x14ac:dyDescent="0.25">
      <c r="B410" s="179">
        <v>383</v>
      </c>
      <c r="C410" s="180">
        <v>34244999</v>
      </c>
      <c r="D410" s="180" t="s">
        <v>2475</v>
      </c>
      <c r="E410" s="180" t="s">
        <v>2369</v>
      </c>
      <c r="F410" s="181">
        <v>43647</v>
      </c>
      <c r="G410" s="181">
        <v>43737</v>
      </c>
      <c r="H410" s="182">
        <v>18108</v>
      </c>
      <c r="I410" s="183">
        <v>0.71</v>
      </c>
      <c r="J410" s="183">
        <f t="shared" si="5"/>
        <v>12.86</v>
      </c>
    </row>
    <row r="411" spans="2:10" x14ac:dyDescent="0.25">
      <c r="B411" s="179">
        <v>384</v>
      </c>
      <c r="C411" s="180">
        <v>34244999</v>
      </c>
      <c r="D411" s="180" t="s">
        <v>2475</v>
      </c>
      <c r="E411" s="180" t="s">
        <v>2365</v>
      </c>
      <c r="F411" s="181">
        <v>43647</v>
      </c>
      <c r="G411" s="181">
        <v>43737</v>
      </c>
      <c r="H411" s="182">
        <v>85403</v>
      </c>
      <c r="I411" s="183">
        <v>0.71</v>
      </c>
      <c r="J411" s="183">
        <f t="shared" si="5"/>
        <v>60.64</v>
      </c>
    </row>
    <row r="412" spans="2:10" x14ac:dyDescent="0.25">
      <c r="B412" s="179">
        <v>385</v>
      </c>
      <c r="C412" s="180">
        <v>34245295</v>
      </c>
      <c r="D412" s="180" t="s">
        <v>2476</v>
      </c>
      <c r="E412" s="180" t="s">
        <v>2355</v>
      </c>
      <c r="F412" s="181">
        <v>43633</v>
      </c>
      <c r="G412" s="181">
        <v>43652</v>
      </c>
      <c r="H412" s="182">
        <v>397891</v>
      </c>
      <c r="I412" s="183">
        <v>0.71</v>
      </c>
      <c r="J412" s="183">
        <f t="shared" ref="J412:J475" si="6">ROUND(H412*(I412/1000),2)</f>
        <v>282.5</v>
      </c>
    </row>
    <row r="413" spans="2:10" x14ac:dyDescent="0.25">
      <c r="B413" s="179">
        <v>386</v>
      </c>
      <c r="C413" s="180">
        <v>34245501</v>
      </c>
      <c r="D413" s="180" t="s">
        <v>2477</v>
      </c>
      <c r="E413" s="180" t="s">
        <v>2367</v>
      </c>
      <c r="F413" s="181">
        <v>43647</v>
      </c>
      <c r="G413" s="181">
        <v>43702</v>
      </c>
      <c r="H413" s="182">
        <v>1236</v>
      </c>
      <c r="I413" s="183">
        <v>0.71</v>
      </c>
      <c r="J413" s="183">
        <f t="shared" si="6"/>
        <v>0.88</v>
      </c>
    </row>
    <row r="414" spans="2:10" x14ac:dyDescent="0.25">
      <c r="B414" s="179">
        <v>387</v>
      </c>
      <c r="C414" s="180">
        <v>34245501</v>
      </c>
      <c r="D414" s="180" t="s">
        <v>2477</v>
      </c>
      <c r="E414" s="180" t="s">
        <v>2362</v>
      </c>
      <c r="F414" s="181">
        <v>43647</v>
      </c>
      <c r="G414" s="181">
        <v>43702</v>
      </c>
      <c r="H414" s="182">
        <v>13236</v>
      </c>
      <c r="I414" s="183">
        <v>0.71</v>
      </c>
      <c r="J414" s="183">
        <f t="shared" si="6"/>
        <v>9.4</v>
      </c>
    </row>
    <row r="415" spans="2:10" x14ac:dyDescent="0.25">
      <c r="B415" s="179">
        <v>388</v>
      </c>
      <c r="C415" s="180">
        <v>34245501</v>
      </c>
      <c r="D415" s="180" t="s">
        <v>2477</v>
      </c>
      <c r="E415" s="180" t="s">
        <v>2363</v>
      </c>
      <c r="F415" s="181">
        <v>43647</v>
      </c>
      <c r="G415" s="181">
        <v>43702</v>
      </c>
      <c r="H415" s="182">
        <v>57164</v>
      </c>
      <c r="I415" s="183">
        <v>0.71</v>
      </c>
      <c r="J415" s="183">
        <f t="shared" si="6"/>
        <v>40.590000000000003</v>
      </c>
    </row>
    <row r="416" spans="2:10" x14ac:dyDescent="0.25">
      <c r="B416" s="179">
        <v>389</v>
      </c>
      <c r="C416" s="180">
        <v>34245501</v>
      </c>
      <c r="D416" s="180" t="s">
        <v>2477</v>
      </c>
      <c r="E416" s="180" t="s">
        <v>2364</v>
      </c>
      <c r="F416" s="181">
        <v>43647</v>
      </c>
      <c r="G416" s="181">
        <v>43702</v>
      </c>
      <c r="H416" s="182">
        <v>10</v>
      </c>
      <c r="I416" s="183">
        <v>0.71</v>
      </c>
      <c r="J416" s="183">
        <f t="shared" si="6"/>
        <v>0.01</v>
      </c>
    </row>
    <row r="417" spans="2:10" x14ac:dyDescent="0.25">
      <c r="B417" s="179">
        <v>390</v>
      </c>
      <c r="C417" s="180">
        <v>34245501</v>
      </c>
      <c r="D417" s="180" t="s">
        <v>2477</v>
      </c>
      <c r="E417" s="180" t="s">
        <v>2368</v>
      </c>
      <c r="F417" s="181">
        <v>43647</v>
      </c>
      <c r="G417" s="181">
        <v>43702</v>
      </c>
      <c r="H417" s="182">
        <v>38199</v>
      </c>
      <c r="I417" s="183">
        <v>0.71</v>
      </c>
      <c r="J417" s="183">
        <f t="shared" si="6"/>
        <v>27.12</v>
      </c>
    </row>
    <row r="418" spans="2:10" x14ac:dyDescent="0.25">
      <c r="B418" s="179">
        <v>391</v>
      </c>
      <c r="C418" s="180">
        <v>34245501</v>
      </c>
      <c r="D418" s="180" t="s">
        <v>2477</v>
      </c>
      <c r="E418" s="180" t="s">
        <v>2369</v>
      </c>
      <c r="F418" s="181">
        <v>43647</v>
      </c>
      <c r="G418" s="181">
        <v>43702</v>
      </c>
      <c r="H418" s="182">
        <v>7435</v>
      </c>
      <c r="I418" s="183">
        <v>0.71</v>
      </c>
      <c r="J418" s="183">
        <f t="shared" si="6"/>
        <v>5.28</v>
      </c>
    </row>
    <row r="419" spans="2:10" x14ac:dyDescent="0.25">
      <c r="B419" s="179">
        <v>392</v>
      </c>
      <c r="C419" s="180">
        <v>34245501</v>
      </c>
      <c r="D419" s="180" t="s">
        <v>2477</v>
      </c>
      <c r="E419" s="180" t="s">
        <v>2365</v>
      </c>
      <c r="F419" s="181">
        <v>43647</v>
      </c>
      <c r="G419" s="181">
        <v>43702</v>
      </c>
      <c r="H419" s="182">
        <v>44538</v>
      </c>
      <c r="I419" s="183">
        <v>0.71</v>
      </c>
      <c r="J419" s="183">
        <f t="shared" si="6"/>
        <v>31.62</v>
      </c>
    </row>
    <row r="420" spans="2:10" x14ac:dyDescent="0.25">
      <c r="B420" s="179">
        <v>393</v>
      </c>
      <c r="C420" s="180">
        <v>34309775</v>
      </c>
      <c r="D420" s="180" t="s">
        <v>2478</v>
      </c>
      <c r="E420" s="180" t="s">
        <v>2355</v>
      </c>
      <c r="F420" s="181">
        <v>43659</v>
      </c>
      <c r="G420" s="181">
        <v>43666</v>
      </c>
      <c r="H420" s="182">
        <v>447064</v>
      </c>
      <c r="I420" s="183">
        <v>0.71</v>
      </c>
      <c r="J420" s="183">
        <f t="shared" si="6"/>
        <v>317.42</v>
      </c>
    </row>
    <row r="421" spans="2:10" x14ac:dyDescent="0.25">
      <c r="B421" s="179">
        <v>394</v>
      </c>
      <c r="C421" s="180">
        <v>34309987</v>
      </c>
      <c r="D421" s="180" t="s">
        <v>2479</v>
      </c>
      <c r="E421" s="180" t="s">
        <v>2355</v>
      </c>
      <c r="F421" s="181">
        <v>43654</v>
      </c>
      <c r="G421" s="181">
        <v>43703</v>
      </c>
      <c r="H421" s="182">
        <v>1325112</v>
      </c>
      <c r="I421" s="183">
        <v>0.71</v>
      </c>
      <c r="J421" s="183">
        <f t="shared" si="6"/>
        <v>940.83</v>
      </c>
    </row>
    <row r="422" spans="2:10" x14ac:dyDescent="0.25">
      <c r="B422" s="179">
        <v>395</v>
      </c>
      <c r="C422" s="180">
        <v>34309987</v>
      </c>
      <c r="D422" s="180" t="s">
        <v>2480</v>
      </c>
      <c r="E422" s="180" t="s">
        <v>2355</v>
      </c>
      <c r="F422" s="181">
        <v>43654</v>
      </c>
      <c r="G422" s="181">
        <v>43703</v>
      </c>
      <c r="H422" s="182">
        <v>2261145</v>
      </c>
      <c r="I422" s="183">
        <v>0.71</v>
      </c>
      <c r="J422" s="183">
        <f t="shared" si="6"/>
        <v>1605.41</v>
      </c>
    </row>
    <row r="423" spans="2:10" x14ac:dyDescent="0.25">
      <c r="B423" s="179">
        <v>396</v>
      </c>
      <c r="C423" s="180">
        <v>34310251</v>
      </c>
      <c r="D423" s="180" t="s">
        <v>2481</v>
      </c>
      <c r="E423" s="180" t="s">
        <v>2355</v>
      </c>
      <c r="F423" s="181">
        <v>43633</v>
      </c>
      <c r="G423" s="181">
        <v>43660</v>
      </c>
      <c r="H423" s="182">
        <v>536926</v>
      </c>
      <c r="I423" s="183">
        <v>0.71</v>
      </c>
      <c r="J423" s="183">
        <f t="shared" si="6"/>
        <v>381.22</v>
      </c>
    </row>
    <row r="424" spans="2:10" x14ac:dyDescent="0.25">
      <c r="B424" s="179">
        <v>397</v>
      </c>
      <c r="C424" s="180">
        <v>34311301</v>
      </c>
      <c r="D424" s="180" t="s">
        <v>2482</v>
      </c>
      <c r="E424" s="180" t="s">
        <v>2367</v>
      </c>
      <c r="F424" s="181">
        <v>43647</v>
      </c>
      <c r="G424" s="181">
        <v>43738</v>
      </c>
      <c r="H424" s="182">
        <v>100755</v>
      </c>
      <c r="I424" s="183">
        <v>0.71</v>
      </c>
      <c r="J424" s="183">
        <f t="shared" si="6"/>
        <v>71.540000000000006</v>
      </c>
    </row>
    <row r="425" spans="2:10" x14ac:dyDescent="0.25">
      <c r="B425" s="179">
        <v>398</v>
      </c>
      <c r="C425" s="180">
        <v>34311301</v>
      </c>
      <c r="D425" s="180" t="s">
        <v>2482</v>
      </c>
      <c r="E425" s="180" t="s">
        <v>2362</v>
      </c>
      <c r="F425" s="181">
        <v>43647</v>
      </c>
      <c r="G425" s="181">
        <v>43738</v>
      </c>
      <c r="H425" s="182">
        <v>1224546</v>
      </c>
      <c r="I425" s="183">
        <v>0.71</v>
      </c>
      <c r="J425" s="183">
        <f t="shared" si="6"/>
        <v>869.43</v>
      </c>
    </row>
    <row r="426" spans="2:10" x14ac:dyDescent="0.25">
      <c r="B426" s="179">
        <v>399</v>
      </c>
      <c r="C426" s="180">
        <v>34311301</v>
      </c>
      <c r="D426" s="180" t="s">
        <v>2482</v>
      </c>
      <c r="E426" s="180" t="s">
        <v>2363</v>
      </c>
      <c r="F426" s="181">
        <v>43647</v>
      </c>
      <c r="G426" s="181">
        <v>43738</v>
      </c>
      <c r="H426" s="182">
        <v>6121295</v>
      </c>
      <c r="I426" s="183">
        <v>0.71</v>
      </c>
      <c r="J426" s="183">
        <f t="shared" si="6"/>
        <v>4346.12</v>
      </c>
    </row>
    <row r="427" spans="2:10" x14ac:dyDescent="0.25">
      <c r="B427" s="179">
        <v>400</v>
      </c>
      <c r="C427" s="180">
        <v>34311301</v>
      </c>
      <c r="D427" s="180" t="s">
        <v>2482</v>
      </c>
      <c r="E427" s="180" t="s">
        <v>2364</v>
      </c>
      <c r="F427" s="181">
        <v>43647</v>
      </c>
      <c r="G427" s="181">
        <v>43738</v>
      </c>
      <c r="H427" s="182">
        <v>4001</v>
      </c>
      <c r="I427" s="183">
        <v>0.71</v>
      </c>
      <c r="J427" s="183">
        <f t="shared" si="6"/>
        <v>2.84</v>
      </c>
    </row>
    <row r="428" spans="2:10" x14ac:dyDescent="0.25">
      <c r="B428" s="179">
        <v>401</v>
      </c>
      <c r="C428" s="180">
        <v>34311301</v>
      </c>
      <c r="D428" s="180" t="s">
        <v>2482</v>
      </c>
      <c r="E428" s="180" t="s">
        <v>2368</v>
      </c>
      <c r="F428" s="181">
        <v>43647</v>
      </c>
      <c r="G428" s="181">
        <v>43738</v>
      </c>
      <c r="H428" s="182">
        <v>3722220</v>
      </c>
      <c r="I428" s="183">
        <v>0.71</v>
      </c>
      <c r="J428" s="183">
        <f t="shared" si="6"/>
        <v>2642.78</v>
      </c>
    </row>
    <row r="429" spans="2:10" x14ac:dyDescent="0.25">
      <c r="B429" s="179">
        <v>402</v>
      </c>
      <c r="C429" s="180">
        <v>34311301</v>
      </c>
      <c r="D429" s="180" t="s">
        <v>2482</v>
      </c>
      <c r="E429" s="180" t="s">
        <v>2369</v>
      </c>
      <c r="F429" s="181">
        <v>43647</v>
      </c>
      <c r="G429" s="181">
        <v>43738</v>
      </c>
      <c r="H429" s="182">
        <v>737195</v>
      </c>
      <c r="I429" s="183">
        <v>0.71</v>
      </c>
      <c r="J429" s="183">
        <f t="shared" si="6"/>
        <v>523.41</v>
      </c>
    </row>
    <row r="430" spans="2:10" x14ac:dyDescent="0.25">
      <c r="B430" s="179">
        <v>403</v>
      </c>
      <c r="C430" s="180">
        <v>34311301</v>
      </c>
      <c r="D430" s="180" t="s">
        <v>2482</v>
      </c>
      <c r="E430" s="180" t="s">
        <v>2365</v>
      </c>
      <c r="F430" s="181">
        <v>43647</v>
      </c>
      <c r="G430" s="181">
        <v>43738</v>
      </c>
      <c r="H430" s="182">
        <v>3992176</v>
      </c>
      <c r="I430" s="183">
        <v>0.71</v>
      </c>
      <c r="J430" s="183">
        <f t="shared" si="6"/>
        <v>2834.44</v>
      </c>
    </row>
    <row r="431" spans="2:10" x14ac:dyDescent="0.25">
      <c r="B431" s="179">
        <v>404</v>
      </c>
      <c r="C431" s="180">
        <v>34317181</v>
      </c>
      <c r="D431" s="180" t="s">
        <v>2483</v>
      </c>
      <c r="E431" s="180" t="s">
        <v>2373</v>
      </c>
      <c r="F431" s="181">
        <v>43640</v>
      </c>
      <c r="G431" s="181">
        <v>43708</v>
      </c>
      <c r="H431" s="182">
        <v>26461</v>
      </c>
      <c r="I431" s="183">
        <v>0.71</v>
      </c>
      <c r="J431" s="183">
        <f t="shared" si="6"/>
        <v>18.79</v>
      </c>
    </row>
    <row r="432" spans="2:10" x14ac:dyDescent="0.25">
      <c r="B432" s="179">
        <v>405</v>
      </c>
      <c r="C432" s="180">
        <v>34317181</v>
      </c>
      <c r="D432" s="180" t="s">
        <v>2483</v>
      </c>
      <c r="E432" s="180" t="s">
        <v>2376</v>
      </c>
      <c r="F432" s="181">
        <v>43640</v>
      </c>
      <c r="G432" s="181">
        <v>43708</v>
      </c>
      <c r="H432" s="182">
        <v>406</v>
      </c>
      <c r="I432" s="183">
        <v>0.71</v>
      </c>
      <c r="J432" s="183">
        <f t="shared" si="6"/>
        <v>0.28999999999999998</v>
      </c>
    </row>
    <row r="433" spans="2:10" x14ac:dyDescent="0.25">
      <c r="B433" s="179">
        <v>406</v>
      </c>
      <c r="C433" s="180">
        <v>34330333</v>
      </c>
      <c r="D433" s="180" t="s">
        <v>2484</v>
      </c>
      <c r="E433" s="180" t="s">
        <v>2362</v>
      </c>
      <c r="F433" s="181">
        <v>43633</v>
      </c>
      <c r="G433" s="181">
        <v>43646</v>
      </c>
      <c r="H433" s="182">
        <v>9379</v>
      </c>
      <c r="I433" s="183">
        <v>0.71</v>
      </c>
      <c r="J433" s="183">
        <f t="shared" si="6"/>
        <v>6.66</v>
      </c>
    </row>
    <row r="434" spans="2:10" x14ac:dyDescent="0.25">
      <c r="B434" s="179">
        <v>407</v>
      </c>
      <c r="C434" s="180">
        <v>34330333</v>
      </c>
      <c r="D434" s="180" t="s">
        <v>2484</v>
      </c>
      <c r="E434" s="180" t="s">
        <v>2363</v>
      </c>
      <c r="F434" s="181">
        <v>43633</v>
      </c>
      <c r="G434" s="181">
        <v>43646</v>
      </c>
      <c r="H434" s="182">
        <v>6233</v>
      </c>
      <c r="I434" s="183">
        <v>0.71</v>
      </c>
      <c r="J434" s="183">
        <f t="shared" si="6"/>
        <v>4.43</v>
      </c>
    </row>
    <row r="435" spans="2:10" x14ac:dyDescent="0.25">
      <c r="B435" s="179">
        <v>408</v>
      </c>
      <c r="C435" s="180">
        <v>34330333</v>
      </c>
      <c r="D435" s="180" t="s">
        <v>2484</v>
      </c>
      <c r="E435" s="180" t="s">
        <v>2364</v>
      </c>
      <c r="F435" s="181">
        <v>43633</v>
      </c>
      <c r="G435" s="181">
        <v>43646</v>
      </c>
      <c r="H435" s="182">
        <v>20</v>
      </c>
      <c r="I435" s="183">
        <v>0.71</v>
      </c>
      <c r="J435" s="183">
        <f t="shared" si="6"/>
        <v>0.01</v>
      </c>
    </row>
    <row r="436" spans="2:10" x14ac:dyDescent="0.25">
      <c r="B436" s="179">
        <v>409</v>
      </c>
      <c r="C436" s="180">
        <v>34344728</v>
      </c>
      <c r="D436" s="180" t="s">
        <v>2485</v>
      </c>
      <c r="E436" s="180" t="s">
        <v>2373</v>
      </c>
      <c r="F436" s="181">
        <v>43640</v>
      </c>
      <c r="G436" s="181">
        <v>43677</v>
      </c>
      <c r="H436" s="182">
        <v>48547</v>
      </c>
      <c r="I436" s="183">
        <v>0.71</v>
      </c>
      <c r="J436" s="183">
        <f t="shared" si="6"/>
        <v>34.47</v>
      </c>
    </row>
    <row r="437" spans="2:10" x14ac:dyDescent="0.25">
      <c r="B437" s="179">
        <v>410</v>
      </c>
      <c r="C437" s="180">
        <v>34344728</v>
      </c>
      <c r="D437" s="180" t="s">
        <v>2485</v>
      </c>
      <c r="E437" s="180" t="s">
        <v>2376</v>
      </c>
      <c r="F437" s="181">
        <v>43640</v>
      </c>
      <c r="G437" s="181">
        <v>43677</v>
      </c>
      <c r="H437" s="182">
        <v>1027</v>
      </c>
      <c r="I437" s="183">
        <v>0.71</v>
      </c>
      <c r="J437" s="183">
        <f t="shared" si="6"/>
        <v>0.73</v>
      </c>
    </row>
    <row r="438" spans="2:10" x14ac:dyDescent="0.25">
      <c r="B438" s="179">
        <v>411</v>
      </c>
      <c r="C438" s="180">
        <v>34355707</v>
      </c>
      <c r="D438" s="180" t="s">
        <v>2486</v>
      </c>
      <c r="E438" s="180" t="s">
        <v>2355</v>
      </c>
      <c r="F438" s="181">
        <v>43640</v>
      </c>
      <c r="G438" s="181">
        <v>43646</v>
      </c>
      <c r="H438" s="182">
        <v>116</v>
      </c>
      <c r="I438" s="183">
        <v>0.71</v>
      </c>
      <c r="J438" s="183">
        <f t="shared" si="6"/>
        <v>0.08</v>
      </c>
    </row>
    <row r="439" spans="2:10" x14ac:dyDescent="0.25">
      <c r="B439" s="179">
        <v>412</v>
      </c>
      <c r="C439" s="180">
        <v>34357213</v>
      </c>
      <c r="D439" s="180" t="s">
        <v>2487</v>
      </c>
      <c r="E439" s="180" t="s">
        <v>2363</v>
      </c>
      <c r="F439" s="181">
        <v>43654</v>
      </c>
      <c r="G439" s="181">
        <v>43670</v>
      </c>
      <c r="H439" s="182">
        <v>428002</v>
      </c>
      <c r="I439" s="183">
        <v>0.71</v>
      </c>
      <c r="J439" s="183">
        <f t="shared" si="6"/>
        <v>303.88</v>
      </c>
    </row>
    <row r="440" spans="2:10" x14ac:dyDescent="0.25">
      <c r="B440" s="179">
        <v>413</v>
      </c>
      <c r="C440" s="180">
        <v>34357213</v>
      </c>
      <c r="D440" s="180" t="s">
        <v>2487</v>
      </c>
      <c r="E440" s="180" t="s">
        <v>2364</v>
      </c>
      <c r="F440" s="181">
        <v>43654</v>
      </c>
      <c r="G440" s="181">
        <v>43670</v>
      </c>
      <c r="H440" s="182">
        <v>134</v>
      </c>
      <c r="I440" s="183">
        <v>0.71</v>
      </c>
      <c r="J440" s="183">
        <f t="shared" si="6"/>
        <v>0.1</v>
      </c>
    </row>
    <row r="441" spans="2:10" x14ac:dyDescent="0.25">
      <c r="B441" s="179">
        <v>414</v>
      </c>
      <c r="C441" s="180">
        <v>34357213</v>
      </c>
      <c r="D441" s="180" t="s">
        <v>2487</v>
      </c>
      <c r="E441" s="180" t="s">
        <v>2365</v>
      </c>
      <c r="F441" s="181">
        <v>43654</v>
      </c>
      <c r="G441" s="181">
        <v>43670</v>
      </c>
      <c r="H441" s="182">
        <v>427820</v>
      </c>
      <c r="I441" s="183">
        <v>0.71</v>
      </c>
      <c r="J441" s="183">
        <f t="shared" si="6"/>
        <v>303.75</v>
      </c>
    </row>
    <row r="442" spans="2:10" x14ac:dyDescent="0.25">
      <c r="B442" s="179">
        <v>415</v>
      </c>
      <c r="C442" s="180">
        <v>34361307</v>
      </c>
      <c r="D442" s="180" t="s">
        <v>2488</v>
      </c>
      <c r="E442" s="180" t="s">
        <v>2357</v>
      </c>
      <c r="F442" s="181">
        <v>43654</v>
      </c>
      <c r="G442" s="181">
        <v>43709</v>
      </c>
      <c r="H442" s="182">
        <v>1035443</v>
      </c>
      <c r="I442" s="183">
        <v>0.71</v>
      </c>
      <c r="J442" s="183">
        <f t="shared" si="6"/>
        <v>735.16</v>
      </c>
    </row>
    <row r="443" spans="2:10" x14ac:dyDescent="0.25">
      <c r="B443" s="179">
        <v>416</v>
      </c>
      <c r="C443" s="180">
        <v>34371916</v>
      </c>
      <c r="D443" s="180" t="s">
        <v>2489</v>
      </c>
      <c r="E443" s="180" t="s">
        <v>2373</v>
      </c>
      <c r="F443" s="181">
        <v>43640</v>
      </c>
      <c r="G443" s="181">
        <v>43670</v>
      </c>
      <c r="H443" s="182">
        <v>65144</v>
      </c>
      <c r="I443" s="183">
        <v>0.71</v>
      </c>
      <c r="J443" s="183">
        <f t="shared" si="6"/>
        <v>46.25</v>
      </c>
    </row>
    <row r="444" spans="2:10" x14ac:dyDescent="0.25">
      <c r="B444" s="179">
        <v>417</v>
      </c>
      <c r="C444" s="180">
        <v>34371916</v>
      </c>
      <c r="D444" s="180" t="s">
        <v>2489</v>
      </c>
      <c r="E444" s="180" t="s">
        <v>2376</v>
      </c>
      <c r="F444" s="181">
        <v>43640</v>
      </c>
      <c r="G444" s="181">
        <v>43670</v>
      </c>
      <c r="H444" s="182">
        <v>1130</v>
      </c>
      <c r="I444" s="183">
        <v>0.71</v>
      </c>
      <c r="J444" s="183">
        <f t="shared" si="6"/>
        <v>0.8</v>
      </c>
    </row>
    <row r="445" spans="2:10" x14ac:dyDescent="0.25">
      <c r="B445" s="179">
        <v>418</v>
      </c>
      <c r="C445" s="180">
        <v>34377289</v>
      </c>
      <c r="D445" s="180" t="s">
        <v>2490</v>
      </c>
      <c r="E445" s="180" t="s">
        <v>2367</v>
      </c>
      <c r="F445" s="181">
        <v>43634</v>
      </c>
      <c r="G445" s="181">
        <v>43646</v>
      </c>
      <c r="H445" s="182">
        <v>17</v>
      </c>
      <c r="I445" s="183">
        <v>0.71</v>
      </c>
      <c r="J445" s="183">
        <f t="shared" si="6"/>
        <v>0.01</v>
      </c>
    </row>
    <row r="446" spans="2:10" x14ac:dyDescent="0.25">
      <c r="B446" s="179">
        <v>419</v>
      </c>
      <c r="C446" s="180">
        <v>34377289</v>
      </c>
      <c r="D446" s="180" t="s">
        <v>2490</v>
      </c>
      <c r="E446" s="180" t="s">
        <v>2362</v>
      </c>
      <c r="F446" s="181">
        <v>43634</v>
      </c>
      <c r="G446" s="181">
        <v>43646</v>
      </c>
      <c r="H446" s="182">
        <v>66</v>
      </c>
      <c r="I446" s="183">
        <v>0.71</v>
      </c>
      <c r="J446" s="183">
        <f t="shared" si="6"/>
        <v>0.05</v>
      </c>
    </row>
    <row r="447" spans="2:10" x14ac:dyDescent="0.25">
      <c r="B447" s="179">
        <v>420</v>
      </c>
      <c r="C447" s="180">
        <v>34377289</v>
      </c>
      <c r="D447" s="180" t="s">
        <v>2490</v>
      </c>
      <c r="E447" s="180" t="s">
        <v>2363</v>
      </c>
      <c r="F447" s="181">
        <v>43634</v>
      </c>
      <c r="G447" s="181">
        <v>43646</v>
      </c>
      <c r="H447" s="182">
        <v>3229</v>
      </c>
      <c r="I447" s="183">
        <v>0.71</v>
      </c>
      <c r="J447" s="183">
        <f t="shared" si="6"/>
        <v>2.29</v>
      </c>
    </row>
    <row r="448" spans="2:10" x14ac:dyDescent="0.25">
      <c r="B448" s="179">
        <v>421</v>
      </c>
      <c r="C448" s="180">
        <v>34377289</v>
      </c>
      <c r="D448" s="180" t="s">
        <v>2490</v>
      </c>
      <c r="E448" s="180" t="s">
        <v>2368</v>
      </c>
      <c r="F448" s="181">
        <v>43634</v>
      </c>
      <c r="G448" s="181">
        <v>43646</v>
      </c>
      <c r="H448" s="182">
        <v>4368</v>
      </c>
      <c r="I448" s="183">
        <v>0.71</v>
      </c>
      <c r="J448" s="183">
        <f t="shared" si="6"/>
        <v>3.1</v>
      </c>
    </row>
    <row r="449" spans="2:10" x14ac:dyDescent="0.25">
      <c r="B449" s="179">
        <v>422</v>
      </c>
      <c r="C449" s="180">
        <v>34377289</v>
      </c>
      <c r="D449" s="180" t="s">
        <v>2490</v>
      </c>
      <c r="E449" s="180" t="s">
        <v>2369</v>
      </c>
      <c r="F449" s="181">
        <v>43634</v>
      </c>
      <c r="G449" s="181">
        <v>43646</v>
      </c>
      <c r="H449" s="182">
        <v>159</v>
      </c>
      <c r="I449" s="183">
        <v>0.71</v>
      </c>
      <c r="J449" s="183">
        <f t="shared" si="6"/>
        <v>0.11</v>
      </c>
    </row>
    <row r="450" spans="2:10" x14ac:dyDescent="0.25">
      <c r="B450" s="179">
        <v>423</v>
      </c>
      <c r="C450" s="180">
        <v>34377289</v>
      </c>
      <c r="D450" s="180" t="s">
        <v>2490</v>
      </c>
      <c r="E450" s="180" t="s">
        <v>2365</v>
      </c>
      <c r="F450" s="181">
        <v>43634</v>
      </c>
      <c r="G450" s="181">
        <v>43646</v>
      </c>
      <c r="H450" s="182">
        <v>2137</v>
      </c>
      <c r="I450" s="183">
        <v>0.71</v>
      </c>
      <c r="J450" s="183">
        <f t="shared" si="6"/>
        <v>1.52</v>
      </c>
    </row>
    <row r="451" spans="2:10" x14ac:dyDescent="0.25">
      <c r="B451" s="179">
        <v>424</v>
      </c>
      <c r="C451" s="180">
        <v>34381828</v>
      </c>
      <c r="D451" s="180" t="s">
        <v>2491</v>
      </c>
      <c r="E451" s="180" t="s">
        <v>2373</v>
      </c>
      <c r="F451" s="181">
        <v>43634</v>
      </c>
      <c r="G451" s="181">
        <v>43714</v>
      </c>
      <c r="H451" s="182">
        <v>42487</v>
      </c>
      <c r="I451" s="183">
        <v>0.71</v>
      </c>
      <c r="J451" s="183">
        <f t="shared" si="6"/>
        <v>30.17</v>
      </c>
    </row>
    <row r="452" spans="2:10" x14ac:dyDescent="0.25">
      <c r="B452" s="179">
        <v>425</v>
      </c>
      <c r="C452" s="180">
        <v>34381828</v>
      </c>
      <c r="D452" s="180" t="s">
        <v>2491</v>
      </c>
      <c r="E452" s="180" t="s">
        <v>2376</v>
      </c>
      <c r="F452" s="181">
        <v>43634</v>
      </c>
      <c r="G452" s="181">
        <v>43714</v>
      </c>
      <c r="H452" s="182">
        <v>692</v>
      </c>
      <c r="I452" s="183">
        <v>0.71</v>
      </c>
      <c r="J452" s="183">
        <f t="shared" si="6"/>
        <v>0.49</v>
      </c>
    </row>
    <row r="453" spans="2:10" x14ac:dyDescent="0.25">
      <c r="B453" s="179">
        <v>426</v>
      </c>
      <c r="C453" s="180">
        <v>34383091</v>
      </c>
      <c r="D453" s="180" t="s">
        <v>2492</v>
      </c>
      <c r="E453" s="180" t="s">
        <v>2367</v>
      </c>
      <c r="F453" s="181">
        <v>43647</v>
      </c>
      <c r="G453" s="181">
        <v>43737</v>
      </c>
      <c r="H453" s="182">
        <v>9595</v>
      </c>
      <c r="I453" s="183">
        <v>0.71</v>
      </c>
      <c r="J453" s="183">
        <f t="shared" si="6"/>
        <v>6.81</v>
      </c>
    </row>
    <row r="454" spans="2:10" x14ac:dyDescent="0.25">
      <c r="B454" s="179">
        <v>427</v>
      </c>
      <c r="C454" s="180">
        <v>34383091</v>
      </c>
      <c r="D454" s="180" t="s">
        <v>2492</v>
      </c>
      <c r="E454" s="180" t="s">
        <v>2363</v>
      </c>
      <c r="F454" s="181">
        <v>43647</v>
      </c>
      <c r="G454" s="181">
        <v>43737</v>
      </c>
      <c r="H454" s="182">
        <v>381795</v>
      </c>
      <c r="I454" s="183">
        <v>0.71</v>
      </c>
      <c r="J454" s="183">
        <f t="shared" si="6"/>
        <v>271.07</v>
      </c>
    </row>
    <row r="455" spans="2:10" x14ac:dyDescent="0.25">
      <c r="B455" s="179">
        <v>428</v>
      </c>
      <c r="C455" s="180">
        <v>34383091</v>
      </c>
      <c r="D455" s="180" t="s">
        <v>2492</v>
      </c>
      <c r="E455" s="180" t="s">
        <v>2364</v>
      </c>
      <c r="F455" s="181">
        <v>43647</v>
      </c>
      <c r="G455" s="181">
        <v>43737</v>
      </c>
      <c r="H455" s="182">
        <v>65</v>
      </c>
      <c r="I455" s="183">
        <v>0.71</v>
      </c>
      <c r="J455" s="183">
        <f t="shared" si="6"/>
        <v>0.05</v>
      </c>
    </row>
    <row r="456" spans="2:10" x14ac:dyDescent="0.25">
      <c r="B456" s="179">
        <v>429</v>
      </c>
      <c r="C456" s="180">
        <v>34383091</v>
      </c>
      <c r="D456" s="180" t="s">
        <v>2492</v>
      </c>
      <c r="E456" s="180" t="s">
        <v>2368</v>
      </c>
      <c r="F456" s="181">
        <v>43647</v>
      </c>
      <c r="G456" s="181">
        <v>43737</v>
      </c>
      <c r="H456" s="182">
        <v>210441</v>
      </c>
      <c r="I456" s="183">
        <v>0.71</v>
      </c>
      <c r="J456" s="183">
        <f t="shared" si="6"/>
        <v>149.41</v>
      </c>
    </row>
    <row r="457" spans="2:10" x14ac:dyDescent="0.25">
      <c r="B457" s="179">
        <v>430</v>
      </c>
      <c r="C457" s="180">
        <v>34383091</v>
      </c>
      <c r="D457" s="180" t="s">
        <v>2492</v>
      </c>
      <c r="E457" s="180" t="s">
        <v>2369</v>
      </c>
      <c r="F457" s="181">
        <v>43647</v>
      </c>
      <c r="G457" s="181">
        <v>43737</v>
      </c>
      <c r="H457" s="182">
        <v>42789</v>
      </c>
      <c r="I457" s="183">
        <v>0.71</v>
      </c>
      <c r="J457" s="183">
        <f t="shared" si="6"/>
        <v>30.38</v>
      </c>
    </row>
    <row r="458" spans="2:10" x14ac:dyDescent="0.25">
      <c r="B458" s="179">
        <v>431</v>
      </c>
      <c r="C458" s="180">
        <v>34383091</v>
      </c>
      <c r="D458" s="180" t="s">
        <v>2492</v>
      </c>
      <c r="E458" s="180" t="s">
        <v>2365</v>
      </c>
      <c r="F458" s="181">
        <v>43647</v>
      </c>
      <c r="G458" s="181">
        <v>43737</v>
      </c>
      <c r="H458" s="182">
        <v>268806</v>
      </c>
      <c r="I458" s="183">
        <v>0.71</v>
      </c>
      <c r="J458" s="183">
        <f t="shared" si="6"/>
        <v>190.85</v>
      </c>
    </row>
    <row r="459" spans="2:10" x14ac:dyDescent="0.25">
      <c r="B459" s="179">
        <v>432</v>
      </c>
      <c r="C459" s="180">
        <v>34414304</v>
      </c>
      <c r="D459" s="180" t="s">
        <v>2493</v>
      </c>
      <c r="E459" s="180" t="s">
        <v>2373</v>
      </c>
      <c r="F459" s="181">
        <v>43648</v>
      </c>
      <c r="G459" s="181">
        <v>43677</v>
      </c>
      <c r="H459" s="182">
        <v>68791</v>
      </c>
      <c r="I459" s="183">
        <v>0.71</v>
      </c>
      <c r="J459" s="183">
        <f t="shared" si="6"/>
        <v>48.84</v>
      </c>
    </row>
    <row r="460" spans="2:10" x14ac:dyDescent="0.25">
      <c r="B460" s="179">
        <v>433</v>
      </c>
      <c r="C460" s="180">
        <v>34414304</v>
      </c>
      <c r="D460" s="180" t="s">
        <v>2493</v>
      </c>
      <c r="E460" s="180" t="s">
        <v>2376</v>
      </c>
      <c r="F460" s="181">
        <v>43648</v>
      </c>
      <c r="G460" s="181">
        <v>43677</v>
      </c>
      <c r="H460" s="182">
        <v>1178</v>
      </c>
      <c r="I460" s="183">
        <v>0.71</v>
      </c>
      <c r="J460" s="183">
        <f t="shared" si="6"/>
        <v>0.84</v>
      </c>
    </row>
    <row r="461" spans="2:10" x14ac:dyDescent="0.25">
      <c r="B461" s="179">
        <v>434</v>
      </c>
      <c r="C461" s="180">
        <v>34416821</v>
      </c>
      <c r="D461" s="180" t="s">
        <v>2494</v>
      </c>
      <c r="E461" s="180" t="s">
        <v>2373</v>
      </c>
      <c r="F461" s="181">
        <v>43637</v>
      </c>
      <c r="G461" s="181">
        <v>43668</v>
      </c>
      <c r="H461" s="182">
        <v>70565</v>
      </c>
      <c r="I461" s="183">
        <v>0.71</v>
      </c>
      <c r="J461" s="183">
        <f t="shared" si="6"/>
        <v>50.1</v>
      </c>
    </row>
    <row r="462" spans="2:10" x14ac:dyDescent="0.25">
      <c r="B462" s="179">
        <v>435</v>
      </c>
      <c r="C462" s="180">
        <v>34416821</v>
      </c>
      <c r="D462" s="180" t="s">
        <v>2494</v>
      </c>
      <c r="E462" s="180" t="s">
        <v>2376</v>
      </c>
      <c r="F462" s="181">
        <v>43637</v>
      </c>
      <c r="G462" s="181">
        <v>43668</v>
      </c>
      <c r="H462" s="182">
        <v>1526</v>
      </c>
      <c r="I462" s="183">
        <v>0.71</v>
      </c>
      <c r="J462" s="183">
        <f t="shared" si="6"/>
        <v>1.08</v>
      </c>
    </row>
    <row r="463" spans="2:10" x14ac:dyDescent="0.25">
      <c r="B463" s="179">
        <v>436</v>
      </c>
      <c r="C463" s="180">
        <v>34417145</v>
      </c>
      <c r="D463" s="180" t="s">
        <v>2495</v>
      </c>
      <c r="E463" s="180" t="s">
        <v>2373</v>
      </c>
      <c r="F463" s="181">
        <v>43637</v>
      </c>
      <c r="G463" s="181">
        <v>43668</v>
      </c>
      <c r="H463" s="182">
        <v>102730</v>
      </c>
      <c r="I463" s="183">
        <v>0.71</v>
      </c>
      <c r="J463" s="183">
        <f t="shared" si="6"/>
        <v>72.94</v>
      </c>
    </row>
    <row r="464" spans="2:10" x14ac:dyDescent="0.25">
      <c r="B464" s="179">
        <v>437</v>
      </c>
      <c r="C464" s="180">
        <v>34417145</v>
      </c>
      <c r="D464" s="180" t="s">
        <v>2495</v>
      </c>
      <c r="E464" s="180" t="s">
        <v>2376</v>
      </c>
      <c r="F464" s="181">
        <v>43637</v>
      </c>
      <c r="G464" s="181">
        <v>43668</v>
      </c>
      <c r="H464" s="182">
        <v>2248</v>
      </c>
      <c r="I464" s="183">
        <v>0.71</v>
      </c>
      <c r="J464" s="183">
        <f t="shared" si="6"/>
        <v>1.6</v>
      </c>
    </row>
    <row r="465" spans="2:10" x14ac:dyDescent="0.25">
      <c r="B465" s="179">
        <v>438</v>
      </c>
      <c r="C465" s="180">
        <v>34417667</v>
      </c>
      <c r="D465" s="180" t="s">
        <v>2496</v>
      </c>
      <c r="E465" s="180" t="s">
        <v>2373</v>
      </c>
      <c r="F465" s="181">
        <v>43640</v>
      </c>
      <c r="G465" s="181">
        <v>43667</v>
      </c>
      <c r="H465" s="182">
        <v>265287</v>
      </c>
      <c r="I465" s="183">
        <v>0.71</v>
      </c>
      <c r="J465" s="183">
        <f t="shared" si="6"/>
        <v>188.35</v>
      </c>
    </row>
    <row r="466" spans="2:10" x14ac:dyDescent="0.25">
      <c r="B466" s="179">
        <v>439</v>
      </c>
      <c r="C466" s="180">
        <v>34440029</v>
      </c>
      <c r="D466" s="180" t="s">
        <v>2497</v>
      </c>
      <c r="E466" s="180" t="s">
        <v>2373</v>
      </c>
      <c r="F466" s="181">
        <v>43640</v>
      </c>
      <c r="G466" s="181">
        <v>43692</v>
      </c>
      <c r="H466" s="182">
        <v>15851</v>
      </c>
      <c r="I466" s="183">
        <v>0.71</v>
      </c>
      <c r="J466" s="183">
        <f t="shared" si="6"/>
        <v>11.25</v>
      </c>
    </row>
    <row r="467" spans="2:10" x14ac:dyDescent="0.25">
      <c r="B467" s="179">
        <v>440</v>
      </c>
      <c r="C467" s="180">
        <v>34440029</v>
      </c>
      <c r="D467" s="180" t="s">
        <v>2497</v>
      </c>
      <c r="E467" s="180" t="s">
        <v>2376</v>
      </c>
      <c r="F467" s="181">
        <v>43640</v>
      </c>
      <c r="G467" s="181">
        <v>43692</v>
      </c>
      <c r="H467" s="182">
        <v>224</v>
      </c>
      <c r="I467" s="183">
        <v>0.71</v>
      </c>
      <c r="J467" s="183">
        <f t="shared" si="6"/>
        <v>0.16</v>
      </c>
    </row>
    <row r="468" spans="2:10" x14ac:dyDescent="0.25">
      <c r="B468" s="179">
        <v>441</v>
      </c>
      <c r="C468" s="180">
        <v>34440090</v>
      </c>
      <c r="D468" s="180" t="s">
        <v>2498</v>
      </c>
      <c r="E468" s="180" t="s">
        <v>2373</v>
      </c>
      <c r="F468" s="181">
        <v>43640</v>
      </c>
      <c r="G468" s="181">
        <v>43692</v>
      </c>
      <c r="H468" s="182">
        <v>32387</v>
      </c>
      <c r="I468" s="183">
        <v>0.71</v>
      </c>
      <c r="J468" s="183">
        <f t="shared" si="6"/>
        <v>22.99</v>
      </c>
    </row>
    <row r="469" spans="2:10" x14ac:dyDescent="0.25">
      <c r="B469" s="179">
        <v>442</v>
      </c>
      <c r="C469" s="180">
        <v>34440090</v>
      </c>
      <c r="D469" s="180" t="s">
        <v>2498</v>
      </c>
      <c r="E469" s="180" t="s">
        <v>2376</v>
      </c>
      <c r="F469" s="181">
        <v>43640</v>
      </c>
      <c r="G469" s="181">
        <v>43692</v>
      </c>
      <c r="H469" s="182">
        <v>512</v>
      </c>
      <c r="I469" s="183">
        <v>0.71</v>
      </c>
      <c r="J469" s="183">
        <f t="shared" si="6"/>
        <v>0.36</v>
      </c>
    </row>
    <row r="470" spans="2:10" x14ac:dyDescent="0.25">
      <c r="B470" s="179">
        <v>443</v>
      </c>
      <c r="C470" s="180">
        <v>34469324</v>
      </c>
      <c r="D470" s="180" t="s">
        <v>2499</v>
      </c>
      <c r="E470" s="180" t="s">
        <v>2367</v>
      </c>
      <c r="F470" s="181">
        <v>43647</v>
      </c>
      <c r="G470" s="181">
        <v>43723</v>
      </c>
      <c r="H470" s="182">
        <v>26690</v>
      </c>
      <c r="I470" s="183">
        <v>0.71</v>
      </c>
      <c r="J470" s="183">
        <f t="shared" si="6"/>
        <v>18.95</v>
      </c>
    </row>
    <row r="471" spans="2:10" x14ac:dyDescent="0.25">
      <c r="B471" s="179">
        <v>444</v>
      </c>
      <c r="C471" s="180">
        <v>34469324</v>
      </c>
      <c r="D471" s="180" t="s">
        <v>2499</v>
      </c>
      <c r="E471" s="180" t="s">
        <v>2362</v>
      </c>
      <c r="F471" s="181">
        <v>43647</v>
      </c>
      <c r="G471" s="181">
        <v>43723</v>
      </c>
      <c r="H471" s="182">
        <v>137027</v>
      </c>
      <c r="I471" s="183">
        <v>0.71</v>
      </c>
      <c r="J471" s="183">
        <f t="shared" si="6"/>
        <v>97.29</v>
      </c>
    </row>
    <row r="472" spans="2:10" x14ac:dyDescent="0.25">
      <c r="B472" s="179">
        <v>445</v>
      </c>
      <c r="C472" s="180">
        <v>34469324</v>
      </c>
      <c r="D472" s="180" t="s">
        <v>2499</v>
      </c>
      <c r="E472" s="180" t="s">
        <v>2363</v>
      </c>
      <c r="F472" s="181">
        <v>43647</v>
      </c>
      <c r="G472" s="181">
        <v>43723</v>
      </c>
      <c r="H472" s="182">
        <v>910960</v>
      </c>
      <c r="I472" s="183">
        <v>0.71</v>
      </c>
      <c r="J472" s="183">
        <f t="shared" si="6"/>
        <v>646.78</v>
      </c>
    </row>
    <row r="473" spans="2:10" x14ac:dyDescent="0.25">
      <c r="B473" s="179">
        <v>446</v>
      </c>
      <c r="C473" s="180">
        <v>34469324</v>
      </c>
      <c r="D473" s="180" t="s">
        <v>2499</v>
      </c>
      <c r="E473" s="180" t="s">
        <v>2364</v>
      </c>
      <c r="F473" s="181">
        <v>43647</v>
      </c>
      <c r="G473" s="181">
        <v>43723</v>
      </c>
      <c r="H473" s="182">
        <v>44</v>
      </c>
      <c r="I473" s="183">
        <v>0.71</v>
      </c>
      <c r="J473" s="183">
        <f t="shared" si="6"/>
        <v>0.03</v>
      </c>
    </row>
    <row r="474" spans="2:10" x14ac:dyDescent="0.25">
      <c r="B474" s="179">
        <v>447</v>
      </c>
      <c r="C474" s="180">
        <v>34469324</v>
      </c>
      <c r="D474" s="180" t="s">
        <v>2499</v>
      </c>
      <c r="E474" s="180" t="s">
        <v>2368</v>
      </c>
      <c r="F474" s="181">
        <v>43647</v>
      </c>
      <c r="G474" s="181">
        <v>43723</v>
      </c>
      <c r="H474" s="182">
        <v>545592</v>
      </c>
      <c r="I474" s="183">
        <v>0.71</v>
      </c>
      <c r="J474" s="183">
        <f t="shared" si="6"/>
        <v>387.37</v>
      </c>
    </row>
    <row r="475" spans="2:10" x14ac:dyDescent="0.25">
      <c r="B475" s="179">
        <v>448</v>
      </c>
      <c r="C475" s="180">
        <v>34469324</v>
      </c>
      <c r="D475" s="180" t="s">
        <v>2499</v>
      </c>
      <c r="E475" s="180" t="s">
        <v>2369</v>
      </c>
      <c r="F475" s="181">
        <v>43647</v>
      </c>
      <c r="G475" s="181">
        <v>43723</v>
      </c>
      <c r="H475" s="182">
        <v>100219</v>
      </c>
      <c r="I475" s="183">
        <v>0.71</v>
      </c>
      <c r="J475" s="183">
        <f t="shared" si="6"/>
        <v>71.16</v>
      </c>
    </row>
    <row r="476" spans="2:10" x14ac:dyDescent="0.25">
      <c r="B476" s="179">
        <v>449</v>
      </c>
      <c r="C476" s="180">
        <v>34469324</v>
      </c>
      <c r="D476" s="180" t="s">
        <v>2499</v>
      </c>
      <c r="E476" s="180" t="s">
        <v>2365</v>
      </c>
      <c r="F476" s="181">
        <v>43647</v>
      </c>
      <c r="G476" s="181">
        <v>43723</v>
      </c>
      <c r="H476" s="182">
        <v>643286</v>
      </c>
      <c r="I476" s="183">
        <v>0.71</v>
      </c>
      <c r="J476" s="183">
        <f t="shared" ref="J476:J539" si="7">ROUND(H476*(I476/1000),2)</f>
        <v>456.73</v>
      </c>
    </row>
    <row r="477" spans="2:10" x14ac:dyDescent="0.25">
      <c r="B477" s="179">
        <v>450</v>
      </c>
      <c r="C477" s="180">
        <v>34471861</v>
      </c>
      <c r="D477" s="180" t="s">
        <v>2500</v>
      </c>
      <c r="E477" s="180" t="s">
        <v>2367</v>
      </c>
      <c r="F477" s="181">
        <v>43637</v>
      </c>
      <c r="G477" s="181">
        <v>43646</v>
      </c>
      <c r="H477" s="182">
        <v>138</v>
      </c>
      <c r="I477" s="183">
        <v>0.71</v>
      </c>
      <c r="J477" s="183">
        <f t="shared" si="7"/>
        <v>0.1</v>
      </c>
    </row>
    <row r="478" spans="2:10" x14ac:dyDescent="0.25">
      <c r="B478" s="179">
        <v>451</v>
      </c>
      <c r="C478" s="180">
        <v>34471861</v>
      </c>
      <c r="D478" s="180" t="s">
        <v>2500</v>
      </c>
      <c r="E478" s="180" t="s">
        <v>2362</v>
      </c>
      <c r="F478" s="181">
        <v>43637</v>
      </c>
      <c r="G478" s="181">
        <v>43646</v>
      </c>
      <c r="H478" s="182">
        <v>3038</v>
      </c>
      <c r="I478" s="183">
        <v>0.71</v>
      </c>
      <c r="J478" s="183">
        <f t="shared" si="7"/>
        <v>2.16</v>
      </c>
    </row>
    <row r="479" spans="2:10" x14ac:dyDescent="0.25">
      <c r="B479" s="179">
        <v>452</v>
      </c>
      <c r="C479" s="180">
        <v>34471861</v>
      </c>
      <c r="D479" s="180" t="s">
        <v>2500</v>
      </c>
      <c r="E479" s="180" t="s">
        <v>2363</v>
      </c>
      <c r="F479" s="181">
        <v>43637</v>
      </c>
      <c r="G479" s="181">
        <v>43646</v>
      </c>
      <c r="H479" s="182">
        <v>19304</v>
      </c>
      <c r="I479" s="183">
        <v>0.71</v>
      </c>
      <c r="J479" s="183">
        <f t="shared" si="7"/>
        <v>13.71</v>
      </c>
    </row>
    <row r="480" spans="2:10" x14ac:dyDescent="0.25">
      <c r="B480" s="179">
        <v>453</v>
      </c>
      <c r="C480" s="180">
        <v>34471861</v>
      </c>
      <c r="D480" s="180" t="s">
        <v>2500</v>
      </c>
      <c r="E480" s="180" t="s">
        <v>2368</v>
      </c>
      <c r="F480" s="181">
        <v>43637</v>
      </c>
      <c r="G480" s="181">
        <v>43646</v>
      </c>
      <c r="H480" s="182">
        <v>14512</v>
      </c>
      <c r="I480" s="183">
        <v>0.71</v>
      </c>
      <c r="J480" s="183">
        <f t="shared" si="7"/>
        <v>10.3</v>
      </c>
    </row>
    <row r="481" spans="2:10" x14ac:dyDescent="0.25">
      <c r="B481" s="179">
        <v>454</v>
      </c>
      <c r="C481" s="180">
        <v>34471861</v>
      </c>
      <c r="D481" s="180" t="s">
        <v>2500</v>
      </c>
      <c r="E481" s="180" t="s">
        <v>2369</v>
      </c>
      <c r="F481" s="181">
        <v>43637</v>
      </c>
      <c r="G481" s="181">
        <v>43646</v>
      </c>
      <c r="H481" s="182">
        <v>4002</v>
      </c>
      <c r="I481" s="183">
        <v>0.71</v>
      </c>
      <c r="J481" s="183">
        <f t="shared" si="7"/>
        <v>2.84</v>
      </c>
    </row>
    <row r="482" spans="2:10" x14ac:dyDescent="0.25">
      <c r="B482" s="179">
        <v>455</v>
      </c>
      <c r="C482" s="180">
        <v>34471861</v>
      </c>
      <c r="D482" s="180" t="s">
        <v>2500</v>
      </c>
      <c r="E482" s="180" t="s">
        <v>2365</v>
      </c>
      <c r="F482" s="181">
        <v>43637</v>
      </c>
      <c r="G482" s="181">
        <v>43646</v>
      </c>
      <c r="H482" s="182">
        <v>8261</v>
      </c>
      <c r="I482" s="183">
        <v>0.71</v>
      </c>
      <c r="J482" s="183">
        <f t="shared" si="7"/>
        <v>5.87</v>
      </c>
    </row>
    <row r="483" spans="2:10" x14ac:dyDescent="0.25">
      <c r="B483" s="179">
        <v>456</v>
      </c>
      <c r="C483" s="180">
        <v>34471983</v>
      </c>
      <c r="D483" s="180" t="s">
        <v>2501</v>
      </c>
      <c r="E483" s="180" t="s">
        <v>2373</v>
      </c>
      <c r="F483" s="181">
        <v>43647</v>
      </c>
      <c r="G483" s="181">
        <v>43673</v>
      </c>
      <c r="H483" s="182">
        <v>82274</v>
      </c>
      <c r="I483" s="183">
        <v>0.71</v>
      </c>
      <c r="J483" s="183">
        <f t="shared" si="7"/>
        <v>58.41</v>
      </c>
    </row>
    <row r="484" spans="2:10" x14ac:dyDescent="0.25">
      <c r="B484" s="179">
        <v>457</v>
      </c>
      <c r="C484" s="180">
        <v>34471983</v>
      </c>
      <c r="D484" s="180" t="s">
        <v>2501</v>
      </c>
      <c r="E484" s="180" t="s">
        <v>2376</v>
      </c>
      <c r="F484" s="181">
        <v>43647</v>
      </c>
      <c r="G484" s="181">
        <v>43673</v>
      </c>
      <c r="H484" s="182">
        <v>1703</v>
      </c>
      <c r="I484" s="183">
        <v>0.71</v>
      </c>
      <c r="J484" s="183">
        <f t="shared" si="7"/>
        <v>1.21</v>
      </c>
    </row>
    <row r="485" spans="2:10" x14ac:dyDescent="0.25">
      <c r="B485" s="179">
        <v>458</v>
      </c>
      <c r="C485" s="180">
        <v>34472032</v>
      </c>
      <c r="D485" s="180" t="s">
        <v>2502</v>
      </c>
      <c r="E485" s="180" t="s">
        <v>2367</v>
      </c>
      <c r="F485" s="181">
        <v>43637</v>
      </c>
      <c r="G485" s="181">
        <v>43646</v>
      </c>
      <c r="H485" s="182">
        <v>89</v>
      </c>
      <c r="I485" s="183">
        <v>0.71</v>
      </c>
      <c r="J485" s="183">
        <f t="shared" si="7"/>
        <v>0.06</v>
      </c>
    </row>
    <row r="486" spans="2:10" x14ac:dyDescent="0.25">
      <c r="B486" s="179">
        <v>459</v>
      </c>
      <c r="C486" s="180">
        <v>34472032</v>
      </c>
      <c r="D486" s="180" t="s">
        <v>2502</v>
      </c>
      <c r="E486" s="180" t="s">
        <v>2362</v>
      </c>
      <c r="F486" s="181">
        <v>43637</v>
      </c>
      <c r="G486" s="181">
        <v>43646</v>
      </c>
      <c r="H486" s="182">
        <v>593</v>
      </c>
      <c r="I486" s="183">
        <v>0.71</v>
      </c>
      <c r="J486" s="183">
        <f t="shared" si="7"/>
        <v>0.42</v>
      </c>
    </row>
    <row r="487" spans="2:10" x14ac:dyDescent="0.25">
      <c r="B487" s="179">
        <v>460</v>
      </c>
      <c r="C487" s="180">
        <v>34472032</v>
      </c>
      <c r="D487" s="180" t="s">
        <v>2502</v>
      </c>
      <c r="E487" s="180" t="s">
        <v>2363</v>
      </c>
      <c r="F487" s="181">
        <v>43637</v>
      </c>
      <c r="G487" s="181">
        <v>43646</v>
      </c>
      <c r="H487" s="182">
        <v>6249</v>
      </c>
      <c r="I487" s="183">
        <v>0.71</v>
      </c>
      <c r="J487" s="183">
        <f t="shared" si="7"/>
        <v>4.4400000000000004</v>
      </c>
    </row>
    <row r="488" spans="2:10" x14ac:dyDescent="0.25">
      <c r="B488" s="179">
        <v>461</v>
      </c>
      <c r="C488" s="180">
        <v>34472032</v>
      </c>
      <c r="D488" s="180" t="s">
        <v>2502</v>
      </c>
      <c r="E488" s="180" t="s">
        <v>2368</v>
      </c>
      <c r="F488" s="181">
        <v>43637</v>
      </c>
      <c r="G488" s="181">
        <v>43646</v>
      </c>
      <c r="H488" s="182">
        <v>5967</v>
      </c>
      <c r="I488" s="183">
        <v>0.71</v>
      </c>
      <c r="J488" s="183">
        <f t="shared" si="7"/>
        <v>4.24</v>
      </c>
    </row>
    <row r="489" spans="2:10" x14ac:dyDescent="0.25">
      <c r="B489" s="179">
        <v>462</v>
      </c>
      <c r="C489" s="180">
        <v>34472032</v>
      </c>
      <c r="D489" s="180" t="s">
        <v>2502</v>
      </c>
      <c r="E489" s="180" t="s">
        <v>2369</v>
      </c>
      <c r="F489" s="181">
        <v>43637</v>
      </c>
      <c r="G489" s="181">
        <v>43646</v>
      </c>
      <c r="H489" s="182">
        <v>1386</v>
      </c>
      <c r="I489" s="183">
        <v>0.71</v>
      </c>
      <c r="J489" s="183">
        <f t="shared" si="7"/>
        <v>0.98</v>
      </c>
    </row>
    <row r="490" spans="2:10" x14ac:dyDescent="0.25">
      <c r="B490" s="179">
        <v>463</v>
      </c>
      <c r="C490" s="180">
        <v>34472032</v>
      </c>
      <c r="D490" s="180" t="s">
        <v>2502</v>
      </c>
      <c r="E490" s="180" t="s">
        <v>2365</v>
      </c>
      <c r="F490" s="181">
        <v>43637</v>
      </c>
      <c r="G490" s="181">
        <v>43646</v>
      </c>
      <c r="H490" s="182">
        <v>2199</v>
      </c>
      <c r="I490" s="183">
        <v>0.71</v>
      </c>
      <c r="J490" s="183">
        <f t="shared" si="7"/>
        <v>1.56</v>
      </c>
    </row>
    <row r="491" spans="2:10" x14ac:dyDescent="0.25">
      <c r="B491" s="179">
        <v>464</v>
      </c>
      <c r="C491" s="180">
        <v>34472266</v>
      </c>
      <c r="D491" s="180" t="s">
        <v>2503</v>
      </c>
      <c r="E491" s="180" t="s">
        <v>2367</v>
      </c>
      <c r="F491" s="181">
        <v>43641</v>
      </c>
      <c r="G491" s="181">
        <v>43646</v>
      </c>
      <c r="H491" s="182">
        <v>90</v>
      </c>
      <c r="I491" s="183">
        <v>0.71</v>
      </c>
      <c r="J491" s="183">
        <f t="shared" si="7"/>
        <v>0.06</v>
      </c>
    </row>
    <row r="492" spans="2:10" x14ac:dyDescent="0.25">
      <c r="B492" s="179">
        <v>465</v>
      </c>
      <c r="C492" s="180">
        <v>34472266</v>
      </c>
      <c r="D492" s="180" t="s">
        <v>2503</v>
      </c>
      <c r="E492" s="180" t="s">
        <v>2362</v>
      </c>
      <c r="F492" s="181">
        <v>43641</v>
      </c>
      <c r="G492" s="181">
        <v>43646</v>
      </c>
      <c r="H492" s="182">
        <v>672</v>
      </c>
      <c r="I492" s="183">
        <v>0.71</v>
      </c>
      <c r="J492" s="183">
        <f t="shared" si="7"/>
        <v>0.48</v>
      </c>
    </row>
    <row r="493" spans="2:10" x14ac:dyDescent="0.25">
      <c r="B493" s="179">
        <v>466</v>
      </c>
      <c r="C493" s="180">
        <v>34472266</v>
      </c>
      <c r="D493" s="180" t="s">
        <v>2503</v>
      </c>
      <c r="E493" s="180" t="s">
        <v>2363</v>
      </c>
      <c r="F493" s="181">
        <v>43641</v>
      </c>
      <c r="G493" s="181">
        <v>43646</v>
      </c>
      <c r="H493" s="182">
        <v>8588</v>
      </c>
      <c r="I493" s="183">
        <v>0.71</v>
      </c>
      <c r="J493" s="183">
        <f t="shared" si="7"/>
        <v>6.1</v>
      </c>
    </row>
    <row r="494" spans="2:10" x14ac:dyDescent="0.25">
      <c r="B494" s="179">
        <v>467</v>
      </c>
      <c r="C494" s="180">
        <v>34472266</v>
      </c>
      <c r="D494" s="180" t="s">
        <v>2503</v>
      </c>
      <c r="E494" s="180" t="s">
        <v>2368</v>
      </c>
      <c r="F494" s="181">
        <v>43641</v>
      </c>
      <c r="G494" s="181">
        <v>43646</v>
      </c>
      <c r="H494" s="182">
        <v>5963</v>
      </c>
      <c r="I494" s="183">
        <v>0.71</v>
      </c>
      <c r="J494" s="183">
        <f t="shared" si="7"/>
        <v>4.2300000000000004</v>
      </c>
    </row>
    <row r="495" spans="2:10" x14ac:dyDescent="0.25">
      <c r="B495" s="179">
        <v>468</v>
      </c>
      <c r="C495" s="180">
        <v>34472266</v>
      </c>
      <c r="D495" s="180" t="s">
        <v>2503</v>
      </c>
      <c r="E495" s="180" t="s">
        <v>2369</v>
      </c>
      <c r="F495" s="181">
        <v>43641</v>
      </c>
      <c r="G495" s="181">
        <v>43646</v>
      </c>
      <c r="H495" s="182">
        <v>1167</v>
      </c>
      <c r="I495" s="183">
        <v>0.71</v>
      </c>
      <c r="J495" s="183">
        <f t="shared" si="7"/>
        <v>0.83</v>
      </c>
    </row>
    <row r="496" spans="2:10" x14ac:dyDescent="0.25">
      <c r="B496" s="179">
        <v>469</v>
      </c>
      <c r="C496" s="180">
        <v>34472266</v>
      </c>
      <c r="D496" s="180" t="s">
        <v>2503</v>
      </c>
      <c r="E496" s="180" t="s">
        <v>2365</v>
      </c>
      <c r="F496" s="181">
        <v>43641</v>
      </c>
      <c r="G496" s="181">
        <v>43646</v>
      </c>
      <c r="H496" s="182">
        <v>3385</v>
      </c>
      <c r="I496" s="183">
        <v>0.71</v>
      </c>
      <c r="J496" s="183">
        <f t="shared" si="7"/>
        <v>2.4</v>
      </c>
    </row>
    <row r="497" spans="2:10" x14ac:dyDescent="0.25">
      <c r="B497" s="179">
        <v>470</v>
      </c>
      <c r="C497" s="180">
        <v>34474774</v>
      </c>
      <c r="D497" s="180" t="s">
        <v>2504</v>
      </c>
      <c r="E497" s="180" t="s">
        <v>2373</v>
      </c>
      <c r="F497" s="181">
        <v>43640</v>
      </c>
      <c r="G497" s="181">
        <v>43670</v>
      </c>
      <c r="H497" s="182">
        <v>18756</v>
      </c>
      <c r="I497" s="183">
        <v>0.71</v>
      </c>
      <c r="J497" s="183">
        <f t="shared" si="7"/>
        <v>13.32</v>
      </c>
    </row>
    <row r="498" spans="2:10" x14ac:dyDescent="0.25">
      <c r="B498" s="179">
        <v>471</v>
      </c>
      <c r="C498" s="180">
        <v>34475024</v>
      </c>
      <c r="D498" s="180" t="s">
        <v>2505</v>
      </c>
      <c r="E498" s="180" t="s">
        <v>2373</v>
      </c>
      <c r="F498" s="181">
        <v>43640</v>
      </c>
      <c r="G498" s="181">
        <v>43670</v>
      </c>
      <c r="H498" s="182">
        <v>242416</v>
      </c>
      <c r="I498" s="183">
        <v>0.71</v>
      </c>
      <c r="J498" s="183">
        <f t="shared" si="7"/>
        <v>172.12</v>
      </c>
    </row>
    <row r="499" spans="2:10" x14ac:dyDescent="0.25">
      <c r="B499" s="179">
        <v>472</v>
      </c>
      <c r="C499" s="180">
        <v>34475024</v>
      </c>
      <c r="D499" s="180" t="s">
        <v>2505</v>
      </c>
      <c r="E499" s="180" t="s">
        <v>2376</v>
      </c>
      <c r="F499" s="181">
        <v>43640</v>
      </c>
      <c r="G499" s="181">
        <v>43670</v>
      </c>
      <c r="H499" s="182">
        <v>6862</v>
      </c>
      <c r="I499" s="183">
        <v>0.71</v>
      </c>
      <c r="J499" s="183">
        <f t="shared" si="7"/>
        <v>4.87</v>
      </c>
    </row>
    <row r="500" spans="2:10" x14ac:dyDescent="0.25">
      <c r="B500" s="179">
        <v>473</v>
      </c>
      <c r="C500" s="180">
        <v>34475083</v>
      </c>
      <c r="D500" s="180" t="s">
        <v>2506</v>
      </c>
      <c r="E500" s="180" t="s">
        <v>2368</v>
      </c>
      <c r="F500" s="181">
        <v>43640</v>
      </c>
      <c r="G500" s="181">
        <v>43646</v>
      </c>
      <c r="H500" s="182">
        <v>32979</v>
      </c>
      <c r="I500" s="183">
        <v>0.71</v>
      </c>
      <c r="J500" s="183">
        <f t="shared" si="7"/>
        <v>23.42</v>
      </c>
    </row>
    <row r="501" spans="2:10" x14ac:dyDescent="0.25">
      <c r="B501" s="179">
        <v>474</v>
      </c>
      <c r="C501" s="180">
        <v>34477270</v>
      </c>
      <c r="D501" s="180" t="s">
        <v>2507</v>
      </c>
      <c r="E501" s="180" t="s">
        <v>2362</v>
      </c>
      <c r="F501" s="181">
        <v>43647</v>
      </c>
      <c r="G501" s="181">
        <v>43667</v>
      </c>
      <c r="H501" s="182">
        <v>260595</v>
      </c>
      <c r="I501" s="183">
        <v>0.71</v>
      </c>
      <c r="J501" s="183">
        <f t="shared" si="7"/>
        <v>185.02</v>
      </c>
    </row>
    <row r="502" spans="2:10" x14ac:dyDescent="0.25">
      <c r="B502" s="179">
        <v>475</v>
      </c>
      <c r="C502" s="180">
        <v>34477270</v>
      </c>
      <c r="D502" s="180" t="s">
        <v>2507</v>
      </c>
      <c r="E502" s="180" t="s">
        <v>2363</v>
      </c>
      <c r="F502" s="181">
        <v>43647</v>
      </c>
      <c r="G502" s="181">
        <v>43667</v>
      </c>
      <c r="H502" s="182">
        <v>208824</v>
      </c>
      <c r="I502" s="183">
        <v>0.71</v>
      </c>
      <c r="J502" s="183">
        <f t="shared" si="7"/>
        <v>148.27000000000001</v>
      </c>
    </row>
    <row r="503" spans="2:10" x14ac:dyDescent="0.25">
      <c r="B503" s="179">
        <v>476</v>
      </c>
      <c r="C503" s="180">
        <v>34481002</v>
      </c>
      <c r="D503" s="180" t="s">
        <v>2508</v>
      </c>
      <c r="E503" s="180" t="s">
        <v>2367</v>
      </c>
      <c r="F503" s="181">
        <v>43647</v>
      </c>
      <c r="G503" s="181">
        <v>43658</v>
      </c>
      <c r="H503" s="182">
        <v>32500</v>
      </c>
      <c r="I503" s="183">
        <v>0.71</v>
      </c>
      <c r="J503" s="183">
        <f t="shared" si="7"/>
        <v>23.08</v>
      </c>
    </row>
    <row r="504" spans="2:10" x14ac:dyDescent="0.25">
      <c r="B504" s="179">
        <v>477</v>
      </c>
      <c r="C504" s="180">
        <v>34481002</v>
      </c>
      <c r="D504" s="180" t="s">
        <v>2508</v>
      </c>
      <c r="E504" s="180" t="s">
        <v>2365</v>
      </c>
      <c r="F504" s="181">
        <v>43647</v>
      </c>
      <c r="G504" s="181">
        <v>43658</v>
      </c>
      <c r="H504" s="182">
        <v>566107</v>
      </c>
      <c r="I504" s="183">
        <v>0.71</v>
      </c>
      <c r="J504" s="183">
        <f t="shared" si="7"/>
        <v>401.94</v>
      </c>
    </row>
    <row r="505" spans="2:10" x14ac:dyDescent="0.25">
      <c r="B505" s="179">
        <v>478</v>
      </c>
      <c r="C505" s="180">
        <v>34511444</v>
      </c>
      <c r="D505" s="180" t="s">
        <v>2509</v>
      </c>
      <c r="E505" s="180" t="s">
        <v>2367</v>
      </c>
      <c r="F505" s="181">
        <v>43641</v>
      </c>
      <c r="G505" s="181">
        <v>43667</v>
      </c>
      <c r="H505" s="182">
        <v>23955</v>
      </c>
      <c r="I505" s="183">
        <v>0.71</v>
      </c>
      <c r="J505" s="183">
        <f t="shared" si="7"/>
        <v>17.010000000000002</v>
      </c>
    </row>
    <row r="506" spans="2:10" x14ac:dyDescent="0.25">
      <c r="B506" s="179">
        <v>479</v>
      </c>
      <c r="C506" s="180">
        <v>34511444</v>
      </c>
      <c r="D506" s="180" t="s">
        <v>2509</v>
      </c>
      <c r="E506" s="180" t="s">
        <v>2362</v>
      </c>
      <c r="F506" s="181">
        <v>43641</v>
      </c>
      <c r="G506" s="181">
        <v>43667</v>
      </c>
      <c r="H506" s="182">
        <v>339756</v>
      </c>
      <c r="I506" s="183">
        <v>0.71</v>
      </c>
      <c r="J506" s="183">
        <f t="shared" si="7"/>
        <v>241.23</v>
      </c>
    </row>
    <row r="507" spans="2:10" x14ac:dyDescent="0.25">
      <c r="B507" s="179">
        <v>480</v>
      </c>
      <c r="C507" s="180">
        <v>34511444</v>
      </c>
      <c r="D507" s="180" t="s">
        <v>2509</v>
      </c>
      <c r="E507" s="180" t="s">
        <v>2363</v>
      </c>
      <c r="F507" s="181">
        <v>43641</v>
      </c>
      <c r="G507" s="181">
        <v>43667</v>
      </c>
      <c r="H507" s="182">
        <v>2490597</v>
      </c>
      <c r="I507" s="183">
        <v>0.71</v>
      </c>
      <c r="J507" s="183">
        <f t="shared" si="7"/>
        <v>1768.32</v>
      </c>
    </row>
    <row r="508" spans="2:10" x14ac:dyDescent="0.25">
      <c r="B508" s="179">
        <v>481</v>
      </c>
      <c r="C508" s="180">
        <v>34511444</v>
      </c>
      <c r="D508" s="180" t="s">
        <v>2509</v>
      </c>
      <c r="E508" s="180" t="s">
        <v>2364</v>
      </c>
      <c r="F508" s="181">
        <v>43641</v>
      </c>
      <c r="G508" s="181">
        <v>43667</v>
      </c>
      <c r="H508" s="182">
        <v>225</v>
      </c>
      <c r="I508" s="183">
        <v>0.71</v>
      </c>
      <c r="J508" s="183">
        <f t="shared" si="7"/>
        <v>0.16</v>
      </c>
    </row>
    <row r="509" spans="2:10" x14ac:dyDescent="0.25">
      <c r="B509" s="179">
        <v>482</v>
      </c>
      <c r="C509" s="180">
        <v>34511444</v>
      </c>
      <c r="D509" s="180" t="s">
        <v>2509</v>
      </c>
      <c r="E509" s="180" t="s">
        <v>2368</v>
      </c>
      <c r="F509" s="181">
        <v>43641</v>
      </c>
      <c r="G509" s="181">
        <v>43667</v>
      </c>
      <c r="H509" s="182">
        <v>1443029</v>
      </c>
      <c r="I509" s="183">
        <v>0.71</v>
      </c>
      <c r="J509" s="183">
        <f t="shared" si="7"/>
        <v>1024.55</v>
      </c>
    </row>
    <row r="510" spans="2:10" x14ac:dyDescent="0.25">
      <c r="B510" s="179">
        <v>483</v>
      </c>
      <c r="C510" s="180">
        <v>34511444</v>
      </c>
      <c r="D510" s="180" t="s">
        <v>2509</v>
      </c>
      <c r="E510" s="180" t="s">
        <v>2365</v>
      </c>
      <c r="F510" s="181">
        <v>43641</v>
      </c>
      <c r="G510" s="181">
        <v>43667</v>
      </c>
      <c r="H510" s="182">
        <v>1451707</v>
      </c>
      <c r="I510" s="183">
        <v>0.71</v>
      </c>
      <c r="J510" s="183">
        <f t="shared" si="7"/>
        <v>1030.71</v>
      </c>
    </row>
    <row r="511" spans="2:10" x14ac:dyDescent="0.25">
      <c r="B511" s="179">
        <v>484</v>
      </c>
      <c r="C511" s="180">
        <v>34513436</v>
      </c>
      <c r="D511" s="180" t="s">
        <v>2510</v>
      </c>
      <c r="E511" s="180" t="s">
        <v>2367</v>
      </c>
      <c r="F511" s="181">
        <v>43675</v>
      </c>
      <c r="G511" s="181">
        <v>43702</v>
      </c>
      <c r="H511" s="182">
        <v>245</v>
      </c>
      <c r="I511" s="183">
        <v>0.71</v>
      </c>
      <c r="J511" s="183">
        <f t="shared" si="7"/>
        <v>0.17</v>
      </c>
    </row>
    <row r="512" spans="2:10" x14ac:dyDescent="0.25">
      <c r="B512" s="179">
        <v>485</v>
      </c>
      <c r="C512" s="180">
        <v>34513436</v>
      </c>
      <c r="D512" s="180" t="s">
        <v>2510</v>
      </c>
      <c r="E512" s="180" t="s">
        <v>2362</v>
      </c>
      <c r="F512" s="181">
        <v>43675</v>
      </c>
      <c r="G512" s="181">
        <v>43702</v>
      </c>
      <c r="H512" s="182">
        <v>898</v>
      </c>
      <c r="I512" s="183">
        <v>0.71</v>
      </c>
      <c r="J512" s="183">
        <f t="shared" si="7"/>
        <v>0.64</v>
      </c>
    </row>
    <row r="513" spans="2:10" x14ac:dyDescent="0.25">
      <c r="B513" s="179">
        <v>486</v>
      </c>
      <c r="C513" s="180">
        <v>34513436</v>
      </c>
      <c r="D513" s="180" t="s">
        <v>2510</v>
      </c>
      <c r="E513" s="180" t="s">
        <v>2363</v>
      </c>
      <c r="F513" s="181">
        <v>43675</v>
      </c>
      <c r="G513" s="181">
        <v>43702</v>
      </c>
      <c r="H513" s="182">
        <v>3808</v>
      </c>
      <c r="I513" s="183">
        <v>0.71</v>
      </c>
      <c r="J513" s="183">
        <f t="shared" si="7"/>
        <v>2.7</v>
      </c>
    </row>
    <row r="514" spans="2:10" x14ac:dyDescent="0.25">
      <c r="B514" s="179">
        <v>487</v>
      </c>
      <c r="C514" s="180">
        <v>34513436</v>
      </c>
      <c r="D514" s="180" t="s">
        <v>2510</v>
      </c>
      <c r="E514" s="180" t="s">
        <v>2368</v>
      </c>
      <c r="F514" s="181">
        <v>43675</v>
      </c>
      <c r="G514" s="181">
        <v>43702</v>
      </c>
      <c r="H514" s="182">
        <v>1539</v>
      </c>
      <c r="I514" s="183">
        <v>0.71</v>
      </c>
      <c r="J514" s="183">
        <f t="shared" si="7"/>
        <v>1.0900000000000001</v>
      </c>
    </row>
    <row r="515" spans="2:10" x14ac:dyDescent="0.25">
      <c r="B515" s="179">
        <v>488</v>
      </c>
      <c r="C515" s="180">
        <v>34513436</v>
      </c>
      <c r="D515" s="180" t="s">
        <v>2510</v>
      </c>
      <c r="E515" s="180" t="s">
        <v>2369</v>
      </c>
      <c r="F515" s="181">
        <v>43675</v>
      </c>
      <c r="G515" s="181">
        <v>43702</v>
      </c>
      <c r="H515" s="182">
        <v>380</v>
      </c>
      <c r="I515" s="183">
        <v>0.71</v>
      </c>
      <c r="J515" s="183">
        <f t="shared" si="7"/>
        <v>0.27</v>
      </c>
    </row>
    <row r="516" spans="2:10" x14ac:dyDescent="0.25">
      <c r="B516" s="179">
        <v>489</v>
      </c>
      <c r="C516" s="180">
        <v>34513436</v>
      </c>
      <c r="D516" s="180" t="s">
        <v>2510</v>
      </c>
      <c r="E516" s="180" t="s">
        <v>2365</v>
      </c>
      <c r="F516" s="181">
        <v>43675</v>
      </c>
      <c r="G516" s="181">
        <v>43702</v>
      </c>
      <c r="H516" s="182">
        <v>3254</v>
      </c>
      <c r="I516" s="183">
        <v>0.71</v>
      </c>
      <c r="J516" s="183">
        <f t="shared" si="7"/>
        <v>2.31</v>
      </c>
    </row>
    <row r="517" spans="2:10" x14ac:dyDescent="0.25">
      <c r="B517" s="179">
        <v>490</v>
      </c>
      <c r="C517" s="180">
        <v>34539944</v>
      </c>
      <c r="D517" s="180" t="s">
        <v>2511</v>
      </c>
      <c r="E517" s="180" t="s">
        <v>2369</v>
      </c>
      <c r="F517" s="181">
        <v>43657</v>
      </c>
      <c r="G517" s="181">
        <v>43677</v>
      </c>
      <c r="H517" s="182">
        <v>170391</v>
      </c>
      <c r="I517" s="183">
        <v>0.71</v>
      </c>
      <c r="J517" s="183">
        <f t="shared" si="7"/>
        <v>120.98</v>
      </c>
    </row>
    <row r="518" spans="2:10" x14ac:dyDescent="0.25">
      <c r="B518" s="179">
        <v>491</v>
      </c>
      <c r="C518" s="180">
        <v>34547358</v>
      </c>
      <c r="D518" s="180" t="s">
        <v>2512</v>
      </c>
      <c r="E518" s="180" t="s">
        <v>2357</v>
      </c>
      <c r="F518" s="181">
        <v>43647</v>
      </c>
      <c r="G518" s="181">
        <v>43660</v>
      </c>
      <c r="H518" s="182">
        <v>536630</v>
      </c>
      <c r="I518" s="183">
        <v>0.71</v>
      </c>
      <c r="J518" s="183">
        <f t="shared" si="7"/>
        <v>381.01</v>
      </c>
    </row>
    <row r="519" spans="2:10" x14ac:dyDescent="0.25">
      <c r="B519" s="179">
        <v>492</v>
      </c>
      <c r="C519" s="180">
        <v>34547358</v>
      </c>
      <c r="D519" s="180" t="s">
        <v>2512</v>
      </c>
      <c r="E519" s="180" t="s">
        <v>2355</v>
      </c>
      <c r="F519" s="181">
        <v>43647</v>
      </c>
      <c r="G519" s="181">
        <v>43660</v>
      </c>
      <c r="H519" s="182">
        <v>269276</v>
      </c>
      <c r="I519" s="183">
        <v>0.71</v>
      </c>
      <c r="J519" s="183">
        <f t="shared" si="7"/>
        <v>191.19</v>
      </c>
    </row>
    <row r="520" spans="2:10" x14ac:dyDescent="0.25">
      <c r="B520" s="179">
        <v>493</v>
      </c>
      <c r="C520" s="180">
        <v>34562856</v>
      </c>
      <c r="D520" s="180" t="s">
        <v>2513</v>
      </c>
      <c r="E520" s="180" t="s">
        <v>2362</v>
      </c>
      <c r="F520" s="181">
        <v>43654</v>
      </c>
      <c r="G520" s="181">
        <v>43679</v>
      </c>
      <c r="H520" s="182">
        <v>505203</v>
      </c>
      <c r="I520" s="183">
        <v>0.71</v>
      </c>
      <c r="J520" s="183">
        <f t="shared" si="7"/>
        <v>358.69</v>
      </c>
    </row>
    <row r="521" spans="2:10" x14ac:dyDescent="0.25">
      <c r="B521" s="179">
        <v>494</v>
      </c>
      <c r="C521" s="180">
        <v>34562856</v>
      </c>
      <c r="D521" s="180" t="s">
        <v>2513</v>
      </c>
      <c r="E521" s="180" t="s">
        <v>2363</v>
      </c>
      <c r="F521" s="181">
        <v>43654</v>
      </c>
      <c r="G521" s="181">
        <v>43679</v>
      </c>
      <c r="H521" s="182">
        <v>493982</v>
      </c>
      <c r="I521" s="183">
        <v>0.71</v>
      </c>
      <c r="J521" s="183">
        <f t="shared" si="7"/>
        <v>350.73</v>
      </c>
    </row>
    <row r="522" spans="2:10" x14ac:dyDescent="0.25">
      <c r="B522" s="179">
        <v>495</v>
      </c>
      <c r="C522" s="180">
        <v>34562856</v>
      </c>
      <c r="D522" s="180" t="s">
        <v>2513</v>
      </c>
      <c r="E522" s="180" t="s">
        <v>2365</v>
      </c>
      <c r="F522" s="181">
        <v>43654</v>
      </c>
      <c r="G522" s="181">
        <v>43679</v>
      </c>
      <c r="H522" s="182">
        <v>356600</v>
      </c>
      <c r="I522" s="183">
        <v>0.71</v>
      </c>
      <c r="J522" s="183">
        <f t="shared" si="7"/>
        <v>253.19</v>
      </c>
    </row>
    <row r="523" spans="2:10" x14ac:dyDescent="0.25">
      <c r="B523" s="179">
        <v>496</v>
      </c>
      <c r="C523" s="180">
        <v>34569092</v>
      </c>
      <c r="D523" s="180" t="s">
        <v>2514</v>
      </c>
      <c r="E523" s="180" t="s">
        <v>2362</v>
      </c>
      <c r="F523" s="181">
        <v>43647</v>
      </c>
      <c r="G523" s="181">
        <v>43737</v>
      </c>
      <c r="H523" s="182">
        <v>488270</v>
      </c>
      <c r="I523" s="183">
        <v>0.71</v>
      </c>
      <c r="J523" s="183">
        <f t="shared" si="7"/>
        <v>346.67</v>
      </c>
    </row>
    <row r="524" spans="2:10" x14ac:dyDescent="0.25">
      <c r="B524" s="179">
        <v>497</v>
      </c>
      <c r="C524" s="180">
        <v>34569092</v>
      </c>
      <c r="D524" s="180" t="s">
        <v>2514</v>
      </c>
      <c r="E524" s="180" t="s">
        <v>2368</v>
      </c>
      <c r="F524" s="181">
        <v>43647</v>
      </c>
      <c r="G524" s="181">
        <v>43737</v>
      </c>
      <c r="H524" s="182">
        <v>758206</v>
      </c>
      <c r="I524" s="183">
        <v>0.71</v>
      </c>
      <c r="J524" s="183">
        <f t="shared" si="7"/>
        <v>538.33000000000004</v>
      </c>
    </row>
    <row r="525" spans="2:10" x14ac:dyDescent="0.25">
      <c r="B525" s="179">
        <v>498</v>
      </c>
      <c r="C525" s="180">
        <v>34569092</v>
      </c>
      <c r="D525" s="180" t="s">
        <v>2514</v>
      </c>
      <c r="E525" s="180" t="s">
        <v>2365</v>
      </c>
      <c r="F525" s="181">
        <v>43647</v>
      </c>
      <c r="G525" s="181">
        <v>43737</v>
      </c>
      <c r="H525" s="182">
        <v>19950</v>
      </c>
      <c r="I525" s="183">
        <v>0.71</v>
      </c>
      <c r="J525" s="183">
        <f t="shared" si="7"/>
        <v>14.16</v>
      </c>
    </row>
    <row r="526" spans="2:10" x14ac:dyDescent="0.25">
      <c r="B526" s="179">
        <v>499</v>
      </c>
      <c r="C526" s="180">
        <v>34570329</v>
      </c>
      <c r="D526" s="180" t="s">
        <v>2515</v>
      </c>
      <c r="E526" s="180" t="s">
        <v>2365</v>
      </c>
      <c r="F526" s="181">
        <v>43647</v>
      </c>
      <c r="G526" s="181">
        <v>43702</v>
      </c>
      <c r="H526" s="182">
        <v>1230913</v>
      </c>
      <c r="I526" s="183">
        <v>0.71</v>
      </c>
      <c r="J526" s="183">
        <f t="shared" si="7"/>
        <v>873.95</v>
      </c>
    </row>
    <row r="527" spans="2:10" x14ac:dyDescent="0.25">
      <c r="B527" s="179">
        <v>500</v>
      </c>
      <c r="C527" s="180">
        <v>34598951</v>
      </c>
      <c r="D527" s="180" t="s">
        <v>2516</v>
      </c>
      <c r="E527" s="180" t="s">
        <v>2373</v>
      </c>
      <c r="F527" s="181">
        <v>43653</v>
      </c>
      <c r="G527" s="181">
        <v>43656</v>
      </c>
      <c r="H527" s="182">
        <v>39083</v>
      </c>
      <c r="I527" s="183">
        <v>0.71</v>
      </c>
      <c r="J527" s="183">
        <f t="shared" si="7"/>
        <v>27.75</v>
      </c>
    </row>
    <row r="528" spans="2:10" x14ac:dyDescent="0.25">
      <c r="B528" s="179">
        <v>501</v>
      </c>
      <c r="C528" s="180">
        <v>34598951</v>
      </c>
      <c r="D528" s="180" t="s">
        <v>2516</v>
      </c>
      <c r="E528" s="180" t="s">
        <v>2376</v>
      </c>
      <c r="F528" s="181">
        <v>43653</v>
      </c>
      <c r="G528" s="181">
        <v>43656</v>
      </c>
      <c r="H528" s="182">
        <v>456</v>
      </c>
      <c r="I528" s="183">
        <v>0.71</v>
      </c>
      <c r="J528" s="183">
        <f t="shared" si="7"/>
        <v>0.32</v>
      </c>
    </row>
    <row r="529" spans="2:10" x14ac:dyDescent="0.25">
      <c r="B529" s="179">
        <v>502</v>
      </c>
      <c r="C529" s="180">
        <v>34600737</v>
      </c>
      <c r="D529" s="180" t="s">
        <v>2517</v>
      </c>
      <c r="E529" s="180" t="s">
        <v>2367</v>
      </c>
      <c r="F529" s="181">
        <v>43647</v>
      </c>
      <c r="G529" s="181">
        <v>43737</v>
      </c>
      <c r="H529" s="182">
        <v>34940</v>
      </c>
      <c r="I529" s="183">
        <v>0.71</v>
      </c>
      <c r="J529" s="183">
        <f t="shared" si="7"/>
        <v>24.81</v>
      </c>
    </row>
    <row r="530" spans="2:10" x14ac:dyDescent="0.25">
      <c r="B530" s="179">
        <v>503</v>
      </c>
      <c r="C530" s="180">
        <v>34600737</v>
      </c>
      <c r="D530" s="180" t="s">
        <v>2517</v>
      </c>
      <c r="E530" s="180" t="s">
        <v>2362</v>
      </c>
      <c r="F530" s="181">
        <v>43647</v>
      </c>
      <c r="G530" s="181">
        <v>43737</v>
      </c>
      <c r="H530" s="182">
        <v>243403</v>
      </c>
      <c r="I530" s="183">
        <v>0.71</v>
      </c>
      <c r="J530" s="183">
        <f t="shared" si="7"/>
        <v>172.82</v>
      </c>
    </row>
    <row r="531" spans="2:10" x14ac:dyDescent="0.25">
      <c r="B531" s="179">
        <v>504</v>
      </c>
      <c r="C531" s="180">
        <v>34600737</v>
      </c>
      <c r="D531" s="180" t="s">
        <v>2517</v>
      </c>
      <c r="E531" s="180" t="s">
        <v>2363</v>
      </c>
      <c r="F531" s="181">
        <v>43647</v>
      </c>
      <c r="G531" s="181">
        <v>43737</v>
      </c>
      <c r="H531" s="182">
        <v>1783867</v>
      </c>
      <c r="I531" s="183">
        <v>0.71</v>
      </c>
      <c r="J531" s="183">
        <f t="shared" si="7"/>
        <v>1266.55</v>
      </c>
    </row>
    <row r="532" spans="2:10" x14ac:dyDescent="0.25">
      <c r="B532" s="179">
        <v>505</v>
      </c>
      <c r="C532" s="180">
        <v>34600737</v>
      </c>
      <c r="D532" s="180" t="s">
        <v>2517</v>
      </c>
      <c r="E532" s="180" t="s">
        <v>2364</v>
      </c>
      <c r="F532" s="181">
        <v>43647</v>
      </c>
      <c r="G532" s="181">
        <v>43737</v>
      </c>
      <c r="H532" s="182">
        <v>463</v>
      </c>
      <c r="I532" s="183">
        <v>0.71</v>
      </c>
      <c r="J532" s="183">
        <f t="shared" si="7"/>
        <v>0.33</v>
      </c>
    </row>
    <row r="533" spans="2:10" x14ac:dyDescent="0.25">
      <c r="B533" s="179">
        <v>506</v>
      </c>
      <c r="C533" s="180">
        <v>34600737</v>
      </c>
      <c r="D533" s="180" t="s">
        <v>2517</v>
      </c>
      <c r="E533" s="180" t="s">
        <v>2368</v>
      </c>
      <c r="F533" s="181">
        <v>43647</v>
      </c>
      <c r="G533" s="181">
        <v>43737</v>
      </c>
      <c r="H533" s="182">
        <v>1165956</v>
      </c>
      <c r="I533" s="183">
        <v>0.71</v>
      </c>
      <c r="J533" s="183">
        <f t="shared" si="7"/>
        <v>827.83</v>
      </c>
    </row>
    <row r="534" spans="2:10" x14ac:dyDescent="0.25">
      <c r="B534" s="179">
        <v>507</v>
      </c>
      <c r="C534" s="180">
        <v>34600737</v>
      </c>
      <c r="D534" s="180" t="s">
        <v>2517</v>
      </c>
      <c r="E534" s="180" t="s">
        <v>2369</v>
      </c>
      <c r="F534" s="181">
        <v>43647</v>
      </c>
      <c r="G534" s="181">
        <v>43737</v>
      </c>
      <c r="H534" s="182">
        <v>186482</v>
      </c>
      <c r="I534" s="183">
        <v>0.71</v>
      </c>
      <c r="J534" s="183">
        <f t="shared" si="7"/>
        <v>132.4</v>
      </c>
    </row>
    <row r="535" spans="2:10" x14ac:dyDescent="0.25">
      <c r="B535" s="179">
        <v>508</v>
      </c>
      <c r="C535" s="180">
        <v>34600737</v>
      </c>
      <c r="D535" s="180" t="s">
        <v>2517</v>
      </c>
      <c r="E535" s="180" t="s">
        <v>2365</v>
      </c>
      <c r="F535" s="181">
        <v>43647</v>
      </c>
      <c r="G535" s="181">
        <v>43737</v>
      </c>
      <c r="H535" s="182">
        <v>1169799</v>
      </c>
      <c r="I535" s="183">
        <v>0.71</v>
      </c>
      <c r="J535" s="183">
        <f t="shared" si="7"/>
        <v>830.56</v>
      </c>
    </row>
    <row r="536" spans="2:10" x14ac:dyDescent="0.25">
      <c r="B536" s="179">
        <v>509</v>
      </c>
      <c r="C536" s="180">
        <v>34601014</v>
      </c>
      <c r="D536" s="180" t="s">
        <v>2518</v>
      </c>
      <c r="E536" s="180" t="s">
        <v>2367</v>
      </c>
      <c r="F536" s="181">
        <v>43647</v>
      </c>
      <c r="G536" s="181">
        <v>43708</v>
      </c>
      <c r="H536" s="182">
        <v>1606</v>
      </c>
      <c r="I536" s="183">
        <v>0.71</v>
      </c>
      <c r="J536" s="183">
        <f t="shared" si="7"/>
        <v>1.1399999999999999</v>
      </c>
    </row>
    <row r="537" spans="2:10" x14ac:dyDescent="0.25">
      <c r="B537" s="179">
        <v>510</v>
      </c>
      <c r="C537" s="180">
        <v>34601014</v>
      </c>
      <c r="D537" s="180" t="s">
        <v>2518</v>
      </c>
      <c r="E537" s="180" t="s">
        <v>2362</v>
      </c>
      <c r="F537" s="181">
        <v>43647</v>
      </c>
      <c r="G537" s="181">
        <v>43708</v>
      </c>
      <c r="H537" s="182">
        <v>47552</v>
      </c>
      <c r="I537" s="183">
        <v>0.71</v>
      </c>
      <c r="J537" s="183">
        <f t="shared" si="7"/>
        <v>33.76</v>
      </c>
    </row>
    <row r="538" spans="2:10" x14ac:dyDescent="0.25">
      <c r="B538" s="179">
        <v>511</v>
      </c>
      <c r="C538" s="180">
        <v>34601014</v>
      </c>
      <c r="D538" s="180" t="s">
        <v>2518</v>
      </c>
      <c r="E538" s="180" t="s">
        <v>2363</v>
      </c>
      <c r="F538" s="181">
        <v>43647</v>
      </c>
      <c r="G538" s="181">
        <v>43708</v>
      </c>
      <c r="H538" s="182">
        <v>307399</v>
      </c>
      <c r="I538" s="183">
        <v>0.71</v>
      </c>
      <c r="J538" s="183">
        <f t="shared" si="7"/>
        <v>218.25</v>
      </c>
    </row>
    <row r="539" spans="2:10" x14ac:dyDescent="0.25">
      <c r="B539" s="179">
        <v>512</v>
      </c>
      <c r="C539" s="180">
        <v>34601014</v>
      </c>
      <c r="D539" s="180" t="s">
        <v>2518</v>
      </c>
      <c r="E539" s="180" t="s">
        <v>2368</v>
      </c>
      <c r="F539" s="181">
        <v>43647</v>
      </c>
      <c r="G539" s="181">
        <v>43708</v>
      </c>
      <c r="H539" s="182">
        <v>130885</v>
      </c>
      <c r="I539" s="183">
        <v>0.71</v>
      </c>
      <c r="J539" s="183">
        <f t="shared" si="7"/>
        <v>92.93</v>
      </c>
    </row>
    <row r="540" spans="2:10" x14ac:dyDescent="0.25">
      <c r="B540" s="179">
        <v>513</v>
      </c>
      <c r="C540" s="180">
        <v>34601014</v>
      </c>
      <c r="D540" s="180" t="s">
        <v>2518</v>
      </c>
      <c r="E540" s="180" t="s">
        <v>2369</v>
      </c>
      <c r="F540" s="181">
        <v>43647</v>
      </c>
      <c r="G540" s="181">
        <v>43708</v>
      </c>
      <c r="H540" s="182">
        <v>28483</v>
      </c>
      <c r="I540" s="183">
        <v>0.71</v>
      </c>
      <c r="J540" s="183">
        <f t="shared" ref="J540:J603" si="8">ROUND(H540*(I540/1000),2)</f>
        <v>20.22</v>
      </c>
    </row>
    <row r="541" spans="2:10" x14ac:dyDescent="0.25">
      <c r="B541" s="179">
        <v>514</v>
      </c>
      <c r="C541" s="180">
        <v>34601014</v>
      </c>
      <c r="D541" s="180" t="s">
        <v>2518</v>
      </c>
      <c r="E541" s="180" t="s">
        <v>2365</v>
      </c>
      <c r="F541" s="181">
        <v>43647</v>
      </c>
      <c r="G541" s="181">
        <v>43708</v>
      </c>
      <c r="H541" s="182">
        <v>176137</v>
      </c>
      <c r="I541" s="183">
        <v>0.71</v>
      </c>
      <c r="J541" s="183">
        <f t="shared" si="8"/>
        <v>125.06</v>
      </c>
    </row>
    <row r="542" spans="2:10" x14ac:dyDescent="0.25">
      <c r="B542" s="179">
        <v>515</v>
      </c>
      <c r="C542" s="180">
        <v>34601064</v>
      </c>
      <c r="D542" s="180" t="s">
        <v>2519</v>
      </c>
      <c r="E542" s="180" t="s">
        <v>2363</v>
      </c>
      <c r="F542" s="181">
        <v>43647</v>
      </c>
      <c r="G542" s="181">
        <v>43702</v>
      </c>
      <c r="H542" s="182">
        <v>1156407</v>
      </c>
      <c r="I542" s="183">
        <v>0.71</v>
      </c>
      <c r="J542" s="183">
        <f t="shared" si="8"/>
        <v>821.05</v>
      </c>
    </row>
    <row r="543" spans="2:10" x14ac:dyDescent="0.25">
      <c r="B543" s="179">
        <v>516</v>
      </c>
      <c r="C543" s="180">
        <v>34601064</v>
      </c>
      <c r="D543" s="180" t="s">
        <v>2519</v>
      </c>
      <c r="E543" s="180" t="s">
        <v>2365</v>
      </c>
      <c r="F543" s="181">
        <v>43647</v>
      </c>
      <c r="G543" s="181">
        <v>43702</v>
      </c>
      <c r="H543" s="182">
        <v>1395</v>
      </c>
      <c r="I543" s="183">
        <v>0.71</v>
      </c>
      <c r="J543" s="183">
        <f t="shared" si="8"/>
        <v>0.99</v>
      </c>
    </row>
    <row r="544" spans="2:10" x14ac:dyDescent="0.25">
      <c r="B544" s="179">
        <v>517</v>
      </c>
      <c r="C544" s="180">
        <v>34602394</v>
      </c>
      <c r="D544" s="180" t="s">
        <v>2520</v>
      </c>
      <c r="E544" s="180" t="s">
        <v>2357</v>
      </c>
      <c r="F544" s="181">
        <v>43668</v>
      </c>
      <c r="G544" s="181">
        <v>43702</v>
      </c>
      <c r="H544" s="182">
        <v>1946588</v>
      </c>
      <c r="I544" s="183">
        <v>0.71</v>
      </c>
      <c r="J544" s="183">
        <f t="shared" si="8"/>
        <v>1382.08</v>
      </c>
    </row>
    <row r="545" spans="2:10" x14ac:dyDescent="0.25">
      <c r="B545" s="179">
        <v>518</v>
      </c>
      <c r="C545" s="180">
        <v>34602394</v>
      </c>
      <c r="D545" s="180" t="s">
        <v>2520</v>
      </c>
      <c r="E545" s="180" t="s">
        <v>2355</v>
      </c>
      <c r="F545" s="181">
        <v>43668</v>
      </c>
      <c r="G545" s="181">
        <v>43702</v>
      </c>
      <c r="H545" s="182">
        <v>971407</v>
      </c>
      <c r="I545" s="183">
        <v>0.71</v>
      </c>
      <c r="J545" s="183">
        <f t="shared" si="8"/>
        <v>689.7</v>
      </c>
    </row>
    <row r="546" spans="2:10" x14ac:dyDescent="0.25">
      <c r="B546" s="179">
        <v>519</v>
      </c>
      <c r="C546" s="180">
        <v>34603392</v>
      </c>
      <c r="D546" s="180" t="s">
        <v>2521</v>
      </c>
      <c r="E546" s="180" t="s">
        <v>2367</v>
      </c>
      <c r="F546" s="181">
        <v>43654</v>
      </c>
      <c r="G546" s="181">
        <v>43730</v>
      </c>
      <c r="H546" s="182">
        <v>1428</v>
      </c>
      <c r="I546" s="183">
        <v>0.71</v>
      </c>
      <c r="J546" s="183">
        <f t="shared" si="8"/>
        <v>1.01</v>
      </c>
    </row>
    <row r="547" spans="2:10" x14ac:dyDescent="0.25">
      <c r="B547" s="179">
        <v>520</v>
      </c>
      <c r="C547" s="180">
        <v>34603392</v>
      </c>
      <c r="D547" s="180" t="s">
        <v>2521</v>
      </c>
      <c r="E547" s="180" t="s">
        <v>2362</v>
      </c>
      <c r="F547" s="181">
        <v>43654</v>
      </c>
      <c r="G547" s="181">
        <v>43730</v>
      </c>
      <c r="H547" s="182">
        <v>9021</v>
      </c>
      <c r="I547" s="183">
        <v>0.71</v>
      </c>
      <c r="J547" s="183">
        <f t="shared" si="8"/>
        <v>6.4</v>
      </c>
    </row>
    <row r="548" spans="2:10" x14ac:dyDescent="0.25">
      <c r="B548" s="179">
        <v>521</v>
      </c>
      <c r="C548" s="180">
        <v>34603392</v>
      </c>
      <c r="D548" s="180" t="s">
        <v>2521</v>
      </c>
      <c r="E548" s="180" t="s">
        <v>2363</v>
      </c>
      <c r="F548" s="181">
        <v>43654</v>
      </c>
      <c r="G548" s="181">
        <v>43730</v>
      </c>
      <c r="H548" s="182">
        <v>48684</v>
      </c>
      <c r="I548" s="183">
        <v>0.71</v>
      </c>
      <c r="J548" s="183">
        <f t="shared" si="8"/>
        <v>34.57</v>
      </c>
    </row>
    <row r="549" spans="2:10" x14ac:dyDescent="0.25">
      <c r="B549" s="179">
        <v>522</v>
      </c>
      <c r="C549" s="180">
        <v>34603392</v>
      </c>
      <c r="D549" s="180" t="s">
        <v>2521</v>
      </c>
      <c r="E549" s="180" t="s">
        <v>2364</v>
      </c>
      <c r="F549" s="181">
        <v>43654</v>
      </c>
      <c r="G549" s="181">
        <v>43730</v>
      </c>
      <c r="H549" s="182">
        <v>48</v>
      </c>
      <c r="I549" s="183">
        <v>0.71</v>
      </c>
      <c r="J549" s="183">
        <f t="shared" si="8"/>
        <v>0.03</v>
      </c>
    </row>
    <row r="550" spans="2:10" x14ac:dyDescent="0.25">
      <c r="B550" s="179">
        <v>523</v>
      </c>
      <c r="C550" s="180">
        <v>34603392</v>
      </c>
      <c r="D550" s="180" t="s">
        <v>2521</v>
      </c>
      <c r="E550" s="180" t="s">
        <v>2368</v>
      </c>
      <c r="F550" s="181">
        <v>43654</v>
      </c>
      <c r="G550" s="181">
        <v>43730</v>
      </c>
      <c r="H550" s="182">
        <v>58927</v>
      </c>
      <c r="I550" s="183">
        <v>0.71</v>
      </c>
      <c r="J550" s="183">
        <f t="shared" si="8"/>
        <v>41.84</v>
      </c>
    </row>
    <row r="551" spans="2:10" x14ac:dyDescent="0.25">
      <c r="B551" s="179">
        <v>524</v>
      </c>
      <c r="C551" s="180">
        <v>34603392</v>
      </c>
      <c r="D551" s="180" t="s">
        <v>2521</v>
      </c>
      <c r="E551" s="180" t="s">
        <v>2369</v>
      </c>
      <c r="F551" s="181">
        <v>43654</v>
      </c>
      <c r="G551" s="181">
        <v>43730</v>
      </c>
      <c r="H551" s="182">
        <v>8863</v>
      </c>
      <c r="I551" s="183">
        <v>0.71</v>
      </c>
      <c r="J551" s="183">
        <f t="shared" si="8"/>
        <v>6.29</v>
      </c>
    </row>
    <row r="552" spans="2:10" x14ac:dyDescent="0.25">
      <c r="B552" s="179">
        <v>525</v>
      </c>
      <c r="C552" s="180">
        <v>34603392</v>
      </c>
      <c r="D552" s="180" t="s">
        <v>2521</v>
      </c>
      <c r="E552" s="180" t="s">
        <v>2365</v>
      </c>
      <c r="F552" s="181">
        <v>43654</v>
      </c>
      <c r="G552" s="181">
        <v>43730</v>
      </c>
      <c r="H552" s="182">
        <v>43520</v>
      </c>
      <c r="I552" s="183">
        <v>0.71</v>
      </c>
      <c r="J552" s="183">
        <f t="shared" si="8"/>
        <v>30.9</v>
      </c>
    </row>
    <row r="553" spans="2:10" x14ac:dyDescent="0.25">
      <c r="B553" s="179">
        <v>526</v>
      </c>
      <c r="C553" s="180">
        <v>34603575</v>
      </c>
      <c r="D553" s="180" t="s">
        <v>2522</v>
      </c>
      <c r="E553" s="180" t="s">
        <v>2367</v>
      </c>
      <c r="F553" s="181">
        <v>43647</v>
      </c>
      <c r="G553" s="181">
        <v>43709</v>
      </c>
      <c r="H553" s="182">
        <v>2940</v>
      </c>
      <c r="I553" s="183">
        <v>0.71</v>
      </c>
      <c r="J553" s="183">
        <f t="shared" si="8"/>
        <v>2.09</v>
      </c>
    </row>
    <row r="554" spans="2:10" x14ac:dyDescent="0.25">
      <c r="B554" s="179">
        <v>527</v>
      </c>
      <c r="C554" s="180">
        <v>34603575</v>
      </c>
      <c r="D554" s="180" t="s">
        <v>2522</v>
      </c>
      <c r="E554" s="180" t="s">
        <v>2362</v>
      </c>
      <c r="F554" s="181">
        <v>43647</v>
      </c>
      <c r="G554" s="181">
        <v>43709</v>
      </c>
      <c r="H554" s="182">
        <v>17338</v>
      </c>
      <c r="I554" s="183">
        <v>0.71</v>
      </c>
      <c r="J554" s="183">
        <f t="shared" si="8"/>
        <v>12.31</v>
      </c>
    </row>
    <row r="555" spans="2:10" x14ac:dyDescent="0.25">
      <c r="B555" s="179">
        <v>528</v>
      </c>
      <c r="C555" s="180">
        <v>34603575</v>
      </c>
      <c r="D555" s="180" t="s">
        <v>2522</v>
      </c>
      <c r="E555" s="180" t="s">
        <v>2363</v>
      </c>
      <c r="F555" s="181">
        <v>43647</v>
      </c>
      <c r="G555" s="181">
        <v>43709</v>
      </c>
      <c r="H555" s="182">
        <v>116724</v>
      </c>
      <c r="I555" s="183">
        <v>0.71</v>
      </c>
      <c r="J555" s="183">
        <f t="shared" si="8"/>
        <v>82.87</v>
      </c>
    </row>
    <row r="556" spans="2:10" x14ac:dyDescent="0.25">
      <c r="B556" s="179">
        <v>529</v>
      </c>
      <c r="C556" s="180">
        <v>34603575</v>
      </c>
      <c r="D556" s="180" t="s">
        <v>2522</v>
      </c>
      <c r="E556" s="180" t="s">
        <v>2364</v>
      </c>
      <c r="F556" s="181">
        <v>43647</v>
      </c>
      <c r="G556" s="181">
        <v>43709</v>
      </c>
      <c r="H556" s="182">
        <v>61</v>
      </c>
      <c r="I556" s="183">
        <v>0.71</v>
      </c>
      <c r="J556" s="183">
        <f t="shared" si="8"/>
        <v>0.04</v>
      </c>
    </row>
    <row r="557" spans="2:10" x14ac:dyDescent="0.25">
      <c r="B557" s="179">
        <v>530</v>
      </c>
      <c r="C557" s="180">
        <v>34603575</v>
      </c>
      <c r="D557" s="180" t="s">
        <v>2522</v>
      </c>
      <c r="E557" s="180" t="s">
        <v>2368</v>
      </c>
      <c r="F557" s="181">
        <v>43647</v>
      </c>
      <c r="G557" s="181">
        <v>43709</v>
      </c>
      <c r="H557" s="182">
        <v>120812</v>
      </c>
      <c r="I557" s="183">
        <v>0.71</v>
      </c>
      <c r="J557" s="183">
        <f t="shared" si="8"/>
        <v>85.78</v>
      </c>
    </row>
    <row r="558" spans="2:10" x14ac:dyDescent="0.25">
      <c r="B558" s="179">
        <v>531</v>
      </c>
      <c r="C558" s="180">
        <v>34603575</v>
      </c>
      <c r="D558" s="180" t="s">
        <v>2522</v>
      </c>
      <c r="E558" s="180" t="s">
        <v>2369</v>
      </c>
      <c r="F558" s="181">
        <v>43647</v>
      </c>
      <c r="G558" s="181">
        <v>43709</v>
      </c>
      <c r="H558" s="182">
        <v>20795</v>
      </c>
      <c r="I558" s="183">
        <v>0.71</v>
      </c>
      <c r="J558" s="183">
        <f t="shared" si="8"/>
        <v>14.76</v>
      </c>
    </row>
    <row r="559" spans="2:10" x14ac:dyDescent="0.25">
      <c r="B559" s="179">
        <v>532</v>
      </c>
      <c r="C559" s="180">
        <v>34603575</v>
      </c>
      <c r="D559" s="180" t="s">
        <v>2522</v>
      </c>
      <c r="E559" s="180" t="s">
        <v>2365</v>
      </c>
      <c r="F559" s="181">
        <v>43647</v>
      </c>
      <c r="G559" s="181">
        <v>43709</v>
      </c>
      <c r="H559" s="182">
        <v>89845</v>
      </c>
      <c r="I559" s="183">
        <v>0.71</v>
      </c>
      <c r="J559" s="183">
        <f t="shared" si="8"/>
        <v>63.79</v>
      </c>
    </row>
    <row r="560" spans="2:10" x14ac:dyDescent="0.25">
      <c r="B560" s="179">
        <v>533</v>
      </c>
      <c r="C560" s="180">
        <v>34604581</v>
      </c>
      <c r="D560" s="180" t="s">
        <v>2523</v>
      </c>
      <c r="E560" s="180" t="s">
        <v>2373</v>
      </c>
      <c r="F560" s="181">
        <v>43647</v>
      </c>
      <c r="G560" s="181">
        <v>43737</v>
      </c>
      <c r="H560" s="182">
        <v>1771831</v>
      </c>
      <c r="I560" s="183">
        <v>0.71</v>
      </c>
      <c r="J560" s="183">
        <f t="shared" si="8"/>
        <v>1258</v>
      </c>
    </row>
    <row r="561" spans="2:10" x14ac:dyDescent="0.25">
      <c r="B561" s="179">
        <v>534</v>
      </c>
      <c r="C561" s="180">
        <v>34604581</v>
      </c>
      <c r="D561" s="180" t="s">
        <v>2523</v>
      </c>
      <c r="E561" s="180" t="s">
        <v>2376</v>
      </c>
      <c r="F561" s="181">
        <v>43647</v>
      </c>
      <c r="G561" s="181">
        <v>43737</v>
      </c>
      <c r="H561" s="182">
        <v>27388</v>
      </c>
      <c r="I561" s="183">
        <v>0.71</v>
      </c>
      <c r="J561" s="183">
        <f t="shared" si="8"/>
        <v>19.45</v>
      </c>
    </row>
    <row r="562" spans="2:10" x14ac:dyDescent="0.25">
      <c r="B562" s="179">
        <v>535</v>
      </c>
      <c r="C562" s="180">
        <v>34604642</v>
      </c>
      <c r="D562" s="180" t="s">
        <v>2524</v>
      </c>
      <c r="E562" s="180" t="s">
        <v>2373</v>
      </c>
      <c r="F562" s="181">
        <v>43662</v>
      </c>
      <c r="G562" s="181">
        <v>43677</v>
      </c>
      <c r="H562" s="182">
        <v>107403</v>
      </c>
      <c r="I562" s="183">
        <v>0.71</v>
      </c>
      <c r="J562" s="183">
        <f t="shared" si="8"/>
        <v>76.260000000000005</v>
      </c>
    </row>
    <row r="563" spans="2:10" x14ac:dyDescent="0.25">
      <c r="B563" s="179">
        <v>536</v>
      </c>
      <c r="C563" s="180">
        <v>34613227</v>
      </c>
      <c r="D563" s="180" t="s">
        <v>2525</v>
      </c>
      <c r="E563" s="180" t="s">
        <v>2357</v>
      </c>
      <c r="F563" s="181">
        <v>43668</v>
      </c>
      <c r="G563" s="181">
        <v>43681</v>
      </c>
      <c r="H563" s="182">
        <v>43278</v>
      </c>
      <c r="I563" s="183">
        <v>0.71</v>
      </c>
      <c r="J563" s="183">
        <f t="shared" si="8"/>
        <v>30.73</v>
      </c>
    </row>
    <row r="564" spans="2:10" x14ac:dyDescent="0.25">
      <c r="B564" s="179">
        <v>537</v>
      </c>
      <c r="C564" s="180">
        <v>34613227</v>
      </c>
      <c r="D564" s="180" t="s">
        <v>2525</v>
      </c>
      <c r="E564" s="180" t="s">
        <v>2355</v>
      </c>
      <c r="F564" s="181">
        <v>43668</v>
      </c>
      <c r="G564" s="181">
        <v>43681</v>
      </c>
      <c r="H564" s="182">
        <v>141395</v>
      </c>
      <c r="I564" s="183">
        <v>0.71</v>
      </c>
      <c r="J564" s="183">
        <f t="shared" si="8"/>
        <v>100.39</v>
      </c>
    </row>
    <row r="565" spans="2:10" x14ac:dyDescent="0.25">
      <c r="B565" s="179">
        <v>538</v>
      </c>
      <c r="C565" s="180">
        <v>34613227</v>
      </c>
      <c r="D565" s="180" t="s">
        <v>2526</v>
      </c>
      <c r="E565" s="180" t="s">
        <v>2355</v>
      </c>
      <c r="F565" s="181">
        <v>43661</v>
      </c>
      <c r="G565" s="181">
        <v>43681</v>
      </c>
      <c r="H565" s="182">
        <v>225584</v>
      </c>
      <c r="I565" s="183">
        <v>0.71</v>
      </c>
      <c r="J565" s="183">
        <f t="shared" si="8"/>
        <v>160.16</v>
      </c>
    </row>
    <row r="566" spans="2:10" x14ac:dyDescent="0.25">
      <c r="B566" s="179">
        <v>539</v>
      </c>
      <c r="C566" s="180">
        <v>34633449</v>
      </c>
      <c r="D566" s="180" t="s">
        <v>2506</v>
      </c>
      <c r="E566" s="180" t="s">
        <v>2368</v>
      </c>
      <c r="F566" s="181">
        <v>43647</v>
      </c>
      <c r="G566" s="181">
        <v>43653</v>
      </c>
      <c r="H566" s="182">
        <v>335175</v>
      </c>
      <c r="I566" s="183">
        <v>0.71</v>
      </c>
      <c r="J566" s="183">
        <f t="shared" si="8"/>
        <v>237.97</v>
      </c>
    </row>
    <row r="567" spans="2:10" x14ac:dyDescent="0.25">
      <c r="B567" s="179">
        <v>540</v>
      </c>
      <c r="C567" s="180">
        <v>34634777</v>
      </c>
      <c r="D567" s="180" t="s">
        <v>2527</v>
      </c>
      <c r="E567" s="180" t="s">
        <v>2355</v>
      </c>
      <c r="F567" s="181">
        <v>43668</v>
      </c>
      <c r="G567" s="181">
        <v>43681</v>
      </c>
      <c r="H567" s="182">
        <v>309942</v>
      </c>
      <c r="I567" s="183">
        <v>0.71</v>
      </c>
      <c r="J567" s="183">
        <f t="shared" si="8"/>
        <v>220.06</v>
      </c>
    </row>
    <row r="568" spans="2:10" x14ac:dyDescent="0.25">
      <c r="B568" s="179">
        <v>541</v>
      </c>
      <c r="C568" s="180">
        <v>34634879</v>
      </c>
      <c r="D568" s="180" t="s">
        <v>2528</v>
      </c>
      <c r="E568" s="180" t="s">
        <v>2357</v>
      </c>
      <c r="F568" s="181">
        <v>43661</v>
      </c>
      <c r="G568" s="181">
        <v>43681</v>
      </c>
      <c r="H568" s="182">
        <v>153351</v>
      </c>
      <c r="I568" s="183">
        <v>0.71</v>
      </c>
      <c r="J568" s="183">
        <f t="shared" si="8"/>
        <v>108.88</v>
      </c>
    </row>
    <row r="569" spans="2:10" x14ac:dyDescent="0.25">
      <c r="B569" s="179">
        <v>542</v>
      </c>
      <c r="C569" s="180">
        <v>34634879</v>
      </c>
      <c r="D569" s="180" t="s">
        <v>2528</v>
      </c>
      <c r="E569" s="180" t="s">
        <v>2355</v>
      </c>
      <c r="F569" s="181">
        <v>43661</v>
      </c>
      <c r="G569" s="181">
        <v>43681</v>
      </c>
      <c r="H569" s="182">
        <v>299865</v>
      </c>
      <c r="I569" s="183">
        <v>0.71</v>
      </c>
      <c r="J569" s="183">
        <f t="shared" si="8"/>
        <v>212.9</v>
      </c>
    </row>
    <row r="570" spans="2:10" x14ac:dyDescent="0.25">
      <c r="B570" s="179">
        <v>543</v>
      </c>
      <c r="C570" s="180">
        <v>34635095</v>
      </c>
      <c r="D570" s="180" t="s">
        <v>2529</v>
      </c>
      <c r="E570" s="180" t="s">
        <v>2355</v>
      </c>
      <c r="F570" s="181">
        <v>43661</v>
      </c>
      <c r="G570" s="181">
        <v>43688</v>
      </c>
      <c r="H570" s="182">
        <v>404836</v>
      </c>
      <c r="I570" s="183">
        <v>0.71</v>
      </c>
      <c r="J570" s="183">
        <f t="shared" si="8"/>
        <v>287.43</v>
      </c>
    </row>
    <row r="571" spans="2:10" x14ac:dyDescent="0.25">
      <c r="B571" s="179">
        <v>544</v>
      </c>
      <c r="C571" s="180">
        <v>34635282</v>
      </c>
      <c r="D571" s="180" t="s">
        <v>2530</v>
      </c>
      <c r="E571" s="180" t="s">
        <v>2355</v>
      </c>
      <c r="F571" s="181">
        <v>43661</v>
      </c>
      <c r="G571" s="181">
        <v>43702</v>
      </c>
      <c r="H571" s="182">
        <v>547309</v>
      </c>
      <c r="I571" s="183">
        <v>0.71</v>
      </c>
      <c r="J571" s="183">
        <f t="shared" si="8"/>
        <v>388.59</v>
      </c>
    </row>
    <row r="572" spans="2:10" x14ac:dyDescent="0.25">
      <c r="B572" s="179">
        <v>545</v>
      </c>
      <c r="C572" s="180">
        <v>34635525</v>
      </c>
      <c r="D572" s="180" t="s">
        <v>2531</v>
      </c>
      <c r="E572" s="180" t="s">
        <v>2355</v>
      </c>
      <c r="F572" s="181">
        <v>43661</v>
      </c>
      <c r="G572" s="181">
        <v>43681</v>
      </c>
      <c r="H572" s="182">
        <v>315287</v>
      </c>
      <c r="I572" s="183">
        <v>0.71</v>
      </c>
      <c r="J572" s="183">
        <f t="shared" si="8"/>
        <v>223.85</v>
      </c>
    </row>
    <row r="573" spans="2:10" x14ac:dyDescent="0.25">
      <c r="B573" s="179">
        <v>546</v>
      </c>
      <c r="C573" s="180">
        <v>34635949</v>
      </c>
      <c r="D573" s="180" t="s">
        <v>2532</v>
      </c>
      <c r="E573" s="180" t="s">
        <v>2373</v>
      </c>
      <c r="F573" s="181">
        <v>43654</v>
      </c>
      <c r="G573" s="181">
        <v>43670</v>
      </c>
      <c r="H573" s="182">
        <v>460104</v>
      </c>
      <c r="I573" s="183">
        <v>0.71</v>
      </c>
      <c r="J573" s="183">
        <f t="shared" si="8"/>
        <v>326.67</v>
      </c>
    </row>
    <row r="574" spans="2:10" x14ac:dyDescent="0.25">
      <c r="B574" s="179">
        <v>547</v>
      </c>
      <c r="C574" s="180">
        <v>34635949</v>
      </c>
      <c r="D574" s="180" t="s">
        <v>2532</v>
      </c>
      <c r="E574" s="180" t="s">
        <v>2376</v>
      </c>
      <c r="F574" s="181">
        <v>43654</v>
      </c>
      <c r="G574" s="181">
        <v>43670</v>
      </c>
      <c r="H574" s="182">
        <v>5870</v>
      </c>
      <c r="I574" s="183">
        <v>0.71</v>
      </c>
      <c r="J574" s="183">
        <f t="shared" si="8"/>
        <v>4.17</v>
      </c>
    </row>
    <row r="575" spans="2:10" x14ac:dyDescent="0.25">
      <c r="B575" s="179">
        <v>548</v>
      </c>
      <c r="C575" s="180">
        <v>34636905</v>
      </c>
      <c r="D575" s="180" t="s">
        <v>2533</v>
      </c>
      <c r="E575" s="180" t="s">
        <v>2367</v>
      </c>
      <c r="F575" s="181">
        <v>43661</v>
      </c>
      <c r="G575" s="181">
        <v>43737</v>
      </c>
      <c r="H575" s="182">
        <v>21296</v>
      </c>
      <c r="I575" s="183">
        <v>0.71</v>
      </c>
      <c r="J575" s="183">
        <f t="shared" si="8"/>
        <v>15.12</v>
      </c>
    </row>
    <row r="576" spans="2:10" x14ac:dyDescent="0.25">
      <c r="B576" s="179">
        <v>549</v>
      </c>
      <c r="C576" s="180">
        <v>34636905</v>
      </c>
      <c r="D576" s="180" t="s">
        <v>2533</v>
      </c>
      <c r="E576" s="180" t="s">
        <v>2362</v>
      </c>
      <c r="F576" s="181">
        <v>43661</v>
      </c>
      <c r="G576" s="181">
        <v>43737</v>
      </c>
      <c r="H576" s="182">
        <v>145727</v>
      </c>
      <c r="I576" s="183">
        <v>0.71</v>
      </c>
      <c r="J576" s="183">
        <f t="shared" si="8"/>
        <v>103.47</v>
      </c>
    </row>
    <row r="577" spans="2:10" x14ac:dyDescent="0.25">
      <c r="B577" s="179">
        <v>550</v>
      </c>
      <c r="C577" s="180">
        <v>34636905</v>
      </c>
      <c r="D577" s="180" t="s">
        <v>2533</v>
      </c>
      <c r="E577" s="180" t="s">
        <v>2363</v>
      </c>
      <c r="F577" s="181">
        <v>43661</v>
      </c>
      <c r="G577" s="181">
        <v>43737</v>
      </c>
      <c r="H577" s="182">
        <v>1041635</v>
      </c>
      <c r="I577" s="183">
        <v>0.71</v>
      </c>
      <c r="J577" s="183">
        <f t="shared" si="8"/>
        <v>739.56</v>
      </c>
    </row>
    <row r="578" spans="2:10" x14ac:dyDescent="0.25">
      <c r="B578" s="179">
        <v>551</v>
      </c>
      <c r="C578" s="180">
        <v>34636905</v>
      </c>
      <c r="D578" s="180" t="s">
        <v>2533</v>
      </c>
      <c r="E578" s="180" t="s">
        <v>2364</v>
      </c>
      <c r="F578" s="181">
        <v>43661</v>
      </c>
      <c r="G578" s="181">
        <v>43737</v>
      </c>
      <c r="H578" s="182">
        <v>299</v>
      </c>
      <c r="I578" s="183">
        <v>0.71</v>
      </c>
      <c r="J578" s="183">
        <f t="shared" si="8"/>
        <v>0.21</v>
      </c>
    </row>
    <row r="579" spans="2:10" x14ac:dyDescent="0.25">
      <c r="B579" s="179">
        <v>552</v>
      </c>
      <c r="C579" s="180">
        <v>34636905</v>
      </c>
      <c r="D579" s="180" t="s">
        <v>2533</v>
      </c>
      <c r="E579" s="180" t="s">
        <v>2368</v>
      </c>
      <c r="F579" s="181">
        <v>43661</v>
      </c>
      <c r="G579" s="181">
        <v>43737</v>
      </c>
      <c r="H579" s="182">
        <v>610342</v>
      </c>
      <c r="I579" s="183">
        <v>0.71</v>
      </c>
      <c r="J579" s="183">
        <f t="shared" si="8"/>
        <v>433.34</v>
      </c>
    </row>
    <row r="580" spans="2:10" x14ac:dyDescent="0.25">
      <c r="B580" s="179">
        <v>553</v>
      </c>
      <c r="C580" s="180">
        <v>34636905</v>
      </c>
      <c r="D580" s="180" t="s">
        <v>2533</v>
      </c>
      <c r="E580" s="180" t="s">
        <v>2369</v>
      </c>
      <c r="F580" s="181">
        <v>43661</v>
      </c>
      <c r="G580" s="181">
        <v>43737</v>
      </c>
      <c r="H580" s="182">
        <v>103693</v>
      </c>
      <c r="I580" s="183">
        <v>0.71</v>
      </c>
      <c r="J580" s="183">
        <f t="shared" si="8"/>
        <v>73.62</v>
      </c>
    </row>
    <row r="581" spans="2:10" x14ac:dyDescent="0.25">
      <c r="B581" s="179">
        <v>554</v>
      </c>
      <c r="C581" s="180">
        <v>34636905</v>
      </c>
      <c r="D581" s="180" t="s">
        <v>2533</v>
      </c>
      <c r="E581" s="180" t="s">
        <v>2365</v>
      </c>
      <c r="F581" s="181">
        <v>43661</v>
      </c>
      <c r="G581" s="181">
        <v>43737</v>
      </c>
      <c r="H581" s="182">
        <v>678173</v>
      </c>
      <c r="I581" s="183">
        <v>0.71</v>
      </c>
      <c r="J581" s="183">
        <f t="shared" si="8"/>
        <v>481.5</v>
      </c>
    </row>
    <row r="582" spans="2:10" x14ac:dyDescent="0.25">
      <c r="B582" s="179">
        <v>555</v>
      </c>
      <c r="C582" s="180">
        <v>34637315</v>
      </c>
      <c r="D582" s="180" t="s">
        <v>2534</v>
      </c>
      <c r="E582" s="180" t="s">
        <v>2355</v>
      </c>
      <c r="F582" s="181">
        <v>43661</v>
      </c>
      <c r="G582" s="181">
        <v>43674</v>
      </c>
      <c r="H582" s="182">
        <v>602200</v>
      </c>
      <c r="I582" s="183">
        <v>0.71</v>
      </c>
      <c r="J582" s="183">
        <f t="shared" si="8"/>
        <v>427.56</v>
      </c>
    </row>
    <row r="583" spans="2:10" x14ac:dyDescent="0.25">
      <c r="B583" s="179">
        <v>556</v>
      </c>
      <c r="C583" s="180">
        <v>34642589</v>
      </c>
      <c r="D583" s="180" t="s">
        <v>2535</v>
      </c>
      <c r="E583" s="180" t="s">
        <v>2355</v>
      </c>
      <c r="F583" s="181">
        <v>43661</v>
      </c>
      <c r="G583" s="181">
        <v>43667</v>
      </c>
      <c r="H583" s="182">
        <v>644772</v>
      </c>
      <c r="I583" s="183">
        <v>0.71</v>
      </c>
      <c r="J583" s="183">
        <f t="shared" si="8"/>
        <v>457.79</v>
      </c>
    </row>
    <row r="584" spans="2:10" x14ac:dyDescent="0.25">
      <c r="B584" s="179">
        <v>557</v>
      </c>
      <c r="C584" s="180">
        <v>34650791</v>
      </c>
      <c r="D584" s="180" t="s">
        <v>2536</v>
      </c>
      <c r="E584" s="180" t="s">
        <v>2355</v>
      </c>
      <c r="F584" s="181">
        <v>43661</v>
      </c>
      <c r="G584" s="181">
        <v>43674</v>
      </c>
      <c r="H584" s="182">
        <v>475101</v>
      </c>
      <c r="I584" s="183">
        <v>0.71</v>
      </c>
      <c r="J584" s="183">
        <f t="shared" si="8"/>
        <v>337.32</v>
      </c>
    </row>
    <row r="585" spans="2:10" x14ac:dyDescent="0.25">
      <c r="B585" s="179">
        <v>558</v>
      </c>
      <c r="C585" s="180">
        <v>34654052</v>
      </c>
      <c r="D585" s="180" t="s">
        <v>2537</v>
      </c>
      <c r="E585" s="180" t="s">
        <v>2367</v>
      </c>
      <c r="F585" s="181">
        <v>43647</v>
      </c>
      <c r="G585" s="181">
        <v>43667</v>
      </c>
      <c r="H585" s="182">
        <v>3678</v>
      </c>
      <c r="I585" s="183">
        <v>0.71</v>
      </c>
      <c r="J585" s="183">
        <f t="shared" si="8"/>
        <v>2.61</v>
      </c>
    </row>
    <row r="586" spans="2:10" x14ac:dyDescent="0.25">
      <c r="B586" s="179">
        <v>559</v>
      </c>
      <c r="C586" s="180">
        <v>34654052</v>
      </c>
      <c r="D586" s="180" t="s">
        <v>2537</v>
      </c>
      <c r="E586" s="180" t="s">
        <v>2362</v>
      </c>
      <c r="F586" s="181">
        <v>43647</v>
      </c>
      <c r="G586" s="181">
        <v>43667</v>
      </c>
      <c r="H586" s="182">
        <v>53248</v>
      </c>
      <c r="I586" s="183">
        <v>0.71</v>
      </c>
      <c r="J586" s="183">
        <f t="shared" si="8"/>
        <v>37.81</v>
      </c>
    </row>
    <row r="587" spans="2:10" x14ac:dyDescent="0.25">
      <c r="B587" s="179">
        <v>560</v>
      </c>
      <c r="C587" s="180">
        <v>34654052</v>
      </c>
      <c r="D587" s="180" t="s">
        <v>2537</v>
      </c>
      <c r="E587" s="180" t="s">
        <v>2363</v>
      </c>
      <c r="F587" s="181">
        <v>43647</v>
      </c>
      <c r="G587" s="181">
        <v>43667</v>
      </c>
      <c r="H587" s="182">
        <v>458680</v>
      </c>
      <c r="I587" s="183">
        <v>0.71</v>
      </c>
      <c r="J587" s="183">
        <f t="shared" si="8"/>
        <v>325.66000000000003</v>
      </c>
    </row>
    <row r="588" spans="2:10" x14ac:dyDescent="0.25">
      <c r="B588" s="179">
        <v>561</v>
      </c>
      <c r="C588" s="180">
        <v>34654052</v>
      </c>
      <c r="D588" s="180" t="s">
        <v>2537</v>
      </c>
      <c r="E588" s="180" t="s">
        <v>2368</v>
      </c>
      <c r="F588" s="181">
        <v>43647</v>
      </c>
      <c r="G588" s="181">
        <v>43667</v>
      </c>
      <c r="H588" s="182">
        <v>252312</v>
      </c>
      <c r="I588" s="183">
        <v>0.71</v>
      </c>
      <c r="J588" s="183">
        <f t="shared" si="8"/>
        <v>179.14</v>
      </c>
    </row>
    <row r="589" spans="2:10" x14ac:dyDescent="0.25">
      <c r="B589" s="179">
        <v>562</v>
      </c>
      <c r="C589" s="180">
        <v>34654052</v>
      </c>
      <c r="D589" s="180" t="s">
        <v>2537</v>
      </c>
      <c r="E589" s="180" t="s">
        <v>2369</v>
      </c>
      <c r="F589" s="181">
        <v>43647</v>
      </c>
      <c r="G589" s="181">
        <v>43667</v>
      </c>
      <c r="H589" s="182">
        <v>58963</v>
      </c>
      <c r="I589" s="183">
        <v>0.71</v>
      </c>
      <c r="J589" s="183">
        <f t="shared" si="8"/>
        <v>41.86</v>
      </c>
    </row>
    <row r="590" spans="2:10" x14ac:dyDescent="0.25">
      <c r="B590" s="179">
        <v>563</v>
      </c>
      <c r="C590" s="180">
        <v>34654052</v>
      </c>
      <c r="D590" s="180" t="s">
        <v>2537</v>
      </c>
      <c r="E590" s="180" t="s">
        <v>2365</v>
      </c>
      <c r="F590" s="181">
        <v>43647</v>
      </c>
      <c r="G590" s="181">
        <v>43667</v>
      </c>
      <c r="H590" s="182">
        <v>246138</v>
      </c>
      <c r="I590" s="183">
        <v>0.71</v>
      </c>
      <c r="J590" s="183">
        <f t="shared" si="8"/>
        <v>174.76</v>
      </c>
    </row>
    <row r="591" spans="2:10" x14ac:dyDescent="0.25">
      <c r="B591" s="179">
        <v>564</v>
      </c>
      <c r="C591" s="180">
        <v>34654151</v>
      </c>
      <c r="D591" s="180" t="s">
        <v>2538</v>
      </c>
      <c r="E591" s="180" t="s">
        <v>2367</v>
      </c>
      <c r="F591" s="181">
        <v>43647</v>
      </c>
      <c r="G591" s="181">
        <v>43655</v>
      </c>
      <c r="H591" s="182">
        <v>2148</v>
      </c>
      <c r="I591" s="183">
        <v>0.71</v>
      </c>
      <c r="J591" s="183">
        <f t="shared" si="8"/>
        <v>1.53</v>
      </c>
    </row>
    <row r="592" spans="2:10" x14ac:dyDescent="0.25">
      <c r="B592" s="179">
        <v>565</v>
      </c>
      <c r="C592" s="180">
        <v>34654151</v>
      </c>
      <c r="D592" s="180" t="s">
        <v>2538</v>
      </c>
      <c r="E592" s="180" t="s">
        <v>2362</v>
      </c>
      <c r="F592" s="181">
        <v>43647</v>
      </c>
      <c r="G592" s="181">
        <v>43655</v>
      </c>
      <c r="H592" s="182">
        <v>35076</v>
      </c>
      <c r="I592" s="183">
        <v>0.71</v>
      </c>
      <c r="J592" s="183">
        <f t="shared" si="8"/>
        <v>24.9</v>
      </c>
    </row>
    <row r="593" spans="2:10" x14ac:dyDescent="0.25">
      <c r="B593" s="179">
        <v>566</v>
      </c>
      <c r="C593" s="180">
        <v>34654151</v>
      </c>
      <c r="D593" s="180" t="s">
        <v>2538</v>
      </c>
      <c r="E593" s="180" t="s">
        <v>2363</v>
      </c>
      <c r="F593" s="181">
        <v>43647</v>
      </c>
      <c r="G593" s="181">
        <v>43655</v>
      </c>
      <c r="H593" s="182">
        <v>309111</v>
      </c>
      <c r="I593" s="183">
        <v>0.71</v>
      </c>
      <c r="J593" s="183">
        <f t="shared" si="8"/>
        <v>219.47</v>
      </c>
    </row>
    <row r="594" spans="2:10" x14ac:dyDescent="0.25">
      <c r="B594" s="179">
        <v>567</v>
      </c>
      <c r="C594" s="180">
        <v>34654151</v>
      </c>
      <c r="D594" s="180" t="s">
        <v>2538</v>
      </c>
      <c r="E594" s="180" t="s">
        <v>2368</v>
      </c>
      <c r="F594" s="181">
        <v>43647</v>
      </c>
      <c r="G594" s="181">
        <v>43655</v>
      </c>
      <c r="H594" s="182">
        <v>128370</v>
      </c>
      <c r="I594" s="183">
        <v>0.71</v>
      </c>
      <c r="J594" s="183">
        <f t="shared" si="8"/>
        <v>91.14</v>
      </c>
    </row>
    <row r="595" spans="2:10" x14ac:dyDescent="0.25">
      <c r="B595" s="179">
        <v>568</v>
      </c>
      <c r="C595" s="180">
        <v>34654151</v>
      </c>
      <c r="D595" s="180" t="s">
        <v>2538</v>
      </c>
      <c r="E595" s="180" t="s">
        <v>2369</v>
      </c>
      <c r="F595" s="181">
        <v>43647</v>
      </c>
      <c r="G595" s="181">
        <v>43655</v>
      </c>
      <c r="H595" s="182">
        <v>34008</v>
      </c>
      <c r="I595" s="183">
        <v>0.71</v>
      </c>
      <c r="J595" s="183">
        <f t="shared" si="8"/>
        <v>24.15</v>
      </c>
    </row>
    <row r="596" spans="2:10" x14ac:dyDescent="0.25">
      <c r="B596" s="179">
        <v>569</v>
      </c>
      <c r="C596" s="180">
        <v>34654151</v>
      </c>
      <c r="D596" s="180" t="s">
        <v>2538</v>
      </c>
      <c r="E596" s="180" t="s">
        <v>2365</v>
      </c>
      <c r="F596" s="181">
        <v>43647</v>
      </c>
      <c r="G596" s="181">
        <v>43655</v>
      </c>
      <c r="H596" s="182">
        <v>135900</v>
      </c>
      <c r="I596" s="183">
        <v>0.71</v>
      </c>
      <c r="J596" s="183">
        <f t="shared" si="8"/>
        <v>96.49</v>
      </c>
    </row>
    <row r="597" spans="2:10" x14ac:dyDescent="0.25">
      <c r="B597" s="179">
        <v>570</v>
      </c>
      <c r="C597" s="180">
        <v>34656889</v>
      </c>
      <c r="D597" s="180" t="s">
        <v>2539</v>
      </c>
      <c r="E597" s="180" t="s">
        <v>2357</v>
      </c>
      <c r="F597" s="181">
        <v>43647</v>
      </c>
      <c r="G597" s="181">
        <v>43667</v>
      </c>
      <c r="H597" s="182">
        <v>1446199</v>
      </c>
      <c r="I597" s="183">
        <v>0.71</v>
      </c>
      <c r="J597" s="183">
        <f t="shared" si="8"/>
        <v>1026.8</v>
      </c>
    </row>
    <row r="598" spans="2:10" x14ac:dyDescent="0.25">
      <c r="B598" s="179">
        <v>571</v>
      </c>
      <c r="C598" s="180">
        <v>34656889</v>
      </c>
      <c r="D598" s="180" t="s">
        <v>2539</v>
      </c>
      <c r="E598" s="180" t="s">
        <v>2355</v>
      </c>
      <c r="F598" s="181">
        <v>43647</v>
      </c>
      <c r="G598" s="181">
        <v>43667</v>
      </c>
      <c r="H598" s="182">
        <v>722888</v>
      </c>
      <c r="I598" s="183">
        <v>0.71</v>
      </c>
      <c r="J598" s="183">
        <f t="shared" si="8"/>
        <v>513.25</v>
      </c>
    </row>
    <row r="599" spans="2:10" x14ac:dyDescent="0.25">
      <c r="B599" s="179">
        <v>572</v>
      </c>
      <c r="C599" s="180">
        <v>34661904</v>
      </c>
      <c r="D599" s="180" t="s">
        <v>2540</v>
      </c>
      <c r="E599" s="180" t="s">
        <v>2373</v>
      </c>
      <c r="F599" s="181">
        <v>43647</v>
      </c>
      <c r="G599" s="181">
        <v>43716</v>
      </c>
      <c r="H599" s="182">
        <v>477190</v>
      </c>
      <c r="I599" s="183">
        <v>0.71</v>
      </c>
      <c r="J599" s="183">
        <f t="shared" si="8"/>
        <v>338.8</v>
      </c>
    </row>
    <row r="600" spans="2:10" x14ac:dyDescent="0.25">
      <c r="B600" s="179">
        <v>573</v>
      </c>
      <c r="C600" s="180">
        <v>34661904</v>
      </c>
      <c r="D600" s="180" t="s">
        <v>2540</v>
      </c>
      <c r="E600" s="180" t="s">
        <v>2376</v>
      </c>
      <c r="F600" s="181">
        <v>43647</v>
      </c>
      <c r="G600" s="181">
        <v>43716</v>
      </c>
      <c r="H600" s="182">
        <v>8878</v>
      </c>
      <c r="I600" s="183">
        <v>0.71</v>
      </c>
      <c r="J600" s="183">
        <f t="shared" si="8"/>
        <v>6.3</v>
      </c>
    </row>
    <row r="601" spans="2:10" x14ac:dyDescent="0.25">
      <c r="B601" s="179">
        <v>574</v>
      </c>
      <c r="C601" s="180">
        <v>34669895</v>
      </c>
      <c r="D601" s="180" t="s">
        <v>2541</v>
      </c>
      <c r="E601" s="180" t="s">
        <v>2362</v>
      </c>
      <c r="F601" s="181">
        <v>43655</v>
      </c>
      <c r="G601" s="181">
        <v>43674</v>
      </c>
      <c r="H601" s="182">
        <v>295122</v>
      </c>
      <c r="I601" s="183">
        <v>0.71</v>
      </c>
      <c r="J601" s="183">
        <f t="shared" si="8"/>
        <v>209.54</v>
      </c>
    </row>
    <row r="602" spans="2:10" x14ac:dyDescent="0.25">
      <c r="B602" s="179">
        <v>575</v>
      </c>
      <c r="C602" s="180">
        <v>34669895</v>
      </c>
      <c r="D602" s="180" t="s">
        <v>2541</v>
      </c>
      <c r="E602" s="180" t="s">
        <v>2363</v>
      </c>
      <c r="F602" s="181">
        <v>43655</v>
      </c>
      <c r="G602" s="181">
        <v>43674</v>
      </c>
      <c r="H602" s="182">
        <v>151087</v>
      </c>
      <c r="I602" s="183">
        <v>0.71</v>
      </c>
      <c r="J602" s="183">
        <f t="shared" si="8"/>
        <v>107.27</v>
      </c>
    </row>
    <row r="603" spans="2:10" x14ac:dyDescent="0.25">
      <c r="B603" s="179">
        <v>576</v>
      </c>
      <c r="C603" s="180">
        <v>34685869</v>
      </c>
      <c r="D603" s="180" t="s">
        <v>2542</v>
      </c>
      <c r="E603" s="180" t="s">
        <v>2362</v>
      </c>
      <c r="F603" s="181">
        <v>43648</v>
      </c>
      <c r="G603" s="181">
        <v>43737</v>
      </c>
      <c r="H603" s="182">
        <v>69519</v>
      </c>
      <c r="I603" s="183">
        <v>0.71</v>
      </c>
      <c r="J603" s="183">
        <f t="shared" si="8"/>
        <v>49.36</v>
      </c>
    </row>
    <row r="604" spans="2:10" x14ac:dyDescent="0.25">
      <c r="B604" s="179">
        <v>577</v>
      </c>
      <c r="C604" s="180">
        <v>34685869</v>
      </c>
      <c r="D604" s="180" t="s">
        <v>2542</v>
      </c>
      <c r="E604" s="180" t="s">
        <v>2363</v>
      </c>
      <c r="F604" s="181">
        <v>43648</v>
      </c>
      <c r="G604" s="181">
        <v>43737</v>
      </c>
      <c r="H604" s="182">
        <v>402133</v>
      </c>
      <c r="I604" s="183">
        <v>0.71</v>
      </c>
      <c r="J604" s="183">
        <f t="shared" ref="J604:J667" si="9">ROUND(H604*(I604/1000),2)</f>
        <v>285.51</v>
      </c>
    </row>
    <row r="605" spans="2:10" x14ac:dyDescent="0.25">
      <c r="B605" s="179">
        <v>578</v>
      </c>
      <c r="C605" s="180">
        <v>34685869</v>
      </c>
      <c r="D605" s="180" t="s">
        <v>2542</v>
      </c>
      <c r="E605" s="180" t="s">
        <v>2368</v>
      </c>
      <c r="F605" s="181">
        <v>43648</v>
      </c>
      <c r="G605" s="181">
        <v>43737</v>
      </c>
      <c r="H605" s="182">
        <v>217758</v>
      </c>
      <c r="I605" s="183">
        <v>0.71</v>
      </c>
      <c r="J605" s="183">
        <f t="shared" si="9"/>
        <v>154.61000000000001</v>
      </c>
    </row>
    <row r="606" spans="2:10" x14ac:dyDescent="0.25">
      <c r="B606" s="179">
        <v>579</v>
      </c>
      <c r="C606" s="180">
        <v>34685869</v>
      </c>
      <c r="D606" s="180" t="s">
        <v>2542</v>
      </c>
      <c r="E606" s="180" t="s">
        <v>2365</v>
      </c>
      <c r="F606" s="181">
        <v>43648</v>
      </c>
      <c r="G606" s="181">
        <v>43737</v>
      </c>
      <c r="H606" s="182">
        <v>276927</v>
      </c>
      <c r="I606" s="183">
        <v>0.71</v>
      </c>
      <c r="J606" s="183">
        <f t="shared" si="9"/>
        <v>196.62</v>
      </c>
    </row>
    <row r="607" spans="2:10" x14ac:dyDescent="0.25">
      <c r="B607" s="179">
        <v>580</v>
      </c>
      <c r="C607" s="180">
        <v>34689491</v>
      </c>
      <c r="D607" s="180" t="s">
        <v>2543</v>
      </c>
      <c r="E607" s="180" t="s">
        <v>2355</v>
      </c>
      <c r="F607" s="181">
        <v>43648</v>
      </c>
      <c r="G607" s="181">
        <v>43738</v>
      </c>
      <c r="H607" s="182">
        <v>9897026</v>
      </c>
      <c r="I607" s="183">
        <v>0.71</v>
      </c>
      <c r="J607" s="183">
        <f t="shared" si="9"/>
        <v>7026.89</v>
      </c>
    </row>
    <row r="608" spans="2:10" x14ac:dyDescent="0.25">
      <c r="B608" s="179">
        <v>581</v>
      </c>
      <c r="C608" s="180">
        <v>34689524</v>
      </c>
      <c r="D608" s="180" t="s">
        <v>2544</v>
      </c>
      <c r="E608" s="180" t="s">
        <v>2357</v>
      </c>
      <c r="F608" s="181">
        <v>43648</v>
      </c>
      <c r="G608" s="181">
        <v>43738</v>
      </c>
      <c r="H608" s="182">
        <v>9698517</v>
      </c>
      <c r="I608" s="183">
        <v>0.71</v>
      </c>
      <c r="J608" s="183">
        <f t="shared" si="9"/>
        <v>6885.95</v>
      </c>
    </row>
    <row r="609" spans="2:10" x14ac:dyDescent="0.25">
      <c r="B609" s="179">
        <v>582</v>
      </c>
      <c r="C609" s="180">
        <v>34699394</v>
      </c>
      <c r="D609" s="180" t="s">
        <v>2545</v>
      </c>
      <c r="E609" s="180" t="s">
        <v>2355</v>
      </c>
      <c r="F609" s="181">
        <v>43654</v>
      </c>
      <c r="G609" s="181">
        <v>43683</v>
      </c>
      <c r="H609" s="182">
        <v>25801599</v>
      </c>
      <c r="I609" s="183">
        <v>0.71</v>
      </c>
      <c r="J609" s="183">
        <f t="shared" si="9"/>
        <v>18319.14</v>
      </c>
    </row>
    <row r="610" spans="2:10" x14ac:dyDescent="0.25">
      <c r="B610" s="179">
        <v>583</v>
      </c>
      <c r="C610" s="180">
        <v>34703179</v>
      </c>
      <c r="D610" s="180" t="s">
        <v>2506</v>
      </c>
      <c r="E610" s="180" t="s">
        <v>2368</v>
      </c>
      <c r="F610" s="181">
        <v>43654</v>
      </c>
      <c r="G610" s="181">
        <v>43660</v>
      </c>
      <c r="H610" s="182">
        <v>329195</v>
      </c>
      <c r="I610" s="183">
        <v>0.71</v>
      </c>
      <c r="J610" s="183">
        <f t="shared" si="9"/>
        <v>233.73</v>
      </c>
    </row>
    <row r="611" spans="2:10" x14ac:dyDescent="0.25">
      <c r="B611" s="179">
        <v>584</v>
      </c>
      <c r="C611" s="180">
        <v>34710488</v>
      </c>
      <c r="D611" s="180" t="s">
        <v>2546</v>
      </c>
      <c r="E611" s="180" t="s">
        <v>2367</v>
      </c>
      <c r="F611" s="181">
        <v>43649</v>
      </c>
      <c r="G611" s="181">
        <v>43667</v>
      </c>
      <c r="H611" s="182">
        <v>2361</v>
      </c>
      <c r="I611" s="183">
        <v>0.71</v>
      </c>
      <c r="J611" s="183">
        <f t="shared" si="9"/>
        <v>1.68</v>
      </c>
    </row>
    <row r="612" spans="2:10" x14ac:dyDescent="0.25">
      <c r="B612" s="179">
        <v>585</v>
      </c>
      <c r="C612" s="180">
        <v>34710488</v>
      </c>
      <c r="D612" s="180" t="s">
        <v>2546</v>
      </c>
      <c r="E612" s="180" t="s">
        <v>2362</v>
      </c>
      <c r="F612" s="181">
        <v>43649</v>
      </c>
      <c r="G612" s="181">
        <v>43667</v>
      </c>
      <c r="H612" s="182">
        <v>44255</v>
      </c>
      <c r="I612" s="183">
        <v>0.71</v>
      </c>
      <c r="J612" s="183">
        <f t="shared" si="9"/>
        <v>31.42</v>
      </c>
    </row>
    <row r="613" spans="2:10" x14ac:dyDescent="0.25">
      <c r="B613" s="179">
        <v>586</v>
      </c>
      <c r="C613" s="180">
        <v>34710488</v>
      </c>
      <c r="D613" s="180" t="s">
        <v>2546</v>
      </c>
      <c r="E613" s="180" t="s">
        <v>2363</v>
      </c>
      <c r="F613" s="181">
        <v>43649</v>
      </c>
      <c r="G613" s="181">
        <v>43667</v>
      </c>
      <c r="H613" s="182">
        <v>208030</v>
      </c>
      <c r="I613" s="183">
        <v>0.71</v>
      </c>
      <c r="J613" s="183">
        <f t="shared" si="9"/>
        <v>147.69999999999999</v>
      </c>
    </row>
    <row r="614" spans="2:10" x14ac:dyDescent="0.25">
      <c r="B614" s="179">
        <v>587</v>
      </c>
      <c r="C614" s="180">
        <v>34710488</v>
      </c>
      <c r="D614" s="180" t="s">
        <v>2546</v>
      </c>
      <c r="E614" s="180" t="s">
        <v>2364</v>
      </c>
      <c r="F614" s="181">
        <v>43649</v>
      </c>
      <c r="G614" s="181">
        <v>43667</v>
      </c>
      <c r="H614" s="182">
        <v>102</v>
      </c>
      <c r="I614" s="183">
        <v>0.71</v>
      </c>
      <c r="J614" s="183">
        <f t="shared" si="9"/>
        <v>7.0000000000000007E-2</v>
      </c>
    </row>
    <row r="615" spans="2:10" x14ac:dyDescent="0.25">
      <c r="B615" s="179">
        <v>588</v>
      </c>
      <c r="C615" s="180">
        <v>34710488</v>
      </c>
      <c r="D615" s="180" t="s">
        <v>2546</v>
      </c>
      <c r="E615" s="180" t="s">
        <v>2368</v>
      </c>
      <c r="F615" s="181">
        <v>43649</v>
      </c>
      <c r="G615" s="181">
        <v>43667</v>
      </c>
      <c r="H615" s="182">
        <v>138486</v>
      </c>
      <c r="I615" s="183">
        <v>0.71</v>
      </c>
      <c r="J615" s="183">
        <f t="shared" si="9"/>
        <v>98.33</v>
      </c>
    </row>
    <row r="616" spans="2:10" x14ac:dyDescent="0.25">
      <c r="B616" s="179">
        <v>589</v>
      </c>
      <c r="C616" s="180">
        <v>34710488</v>
      </c>
      <c r="D616" s="180" t="s">
        <v>2546</v>
      </c>
      <c r="E616" s="180" t="s">
        <v>2369</v>
      </c>
      <c r="F616" s="181">
        <v>43649</v>
      </c>
      <c r="G616" s="181">
        <v>43667</v>
      </c>
      <c r="H616" s="182">
        <v>26159</v>
      </c>
      <c r="I616" s="183">
        <v>0.71</v>
      </c>
      <c r="J616" s="183">
        <f t="shared" si="9"/>
        <v>18.57</v>
      </c>
    </row>
    <row r="617" spans="2:10" x14ac:dyDescent="0.25">
      <c r="B617" s="179">
        <v>590</v>
      </c>
      <c r="C617" s="180">
        <v>34710488</v>
      </c>
      <c r="D617" s="180" t="s">
        <v>2546</v>
      </c>
      <c r="E617" s="180" t="s">
        <v>2365</v>
      </c>
      <c r="F617" s="181">
        <v>43649</v>
      </c>
      <c r="G617" s="181">
        <v>43667</v>
      </c>
      <c r="H617" s="182">
        <v>170968</v>
      </c>
      <c r="I617" s="183">
        <v>0.71</v>
      </c>
      <c r="J617" s="183">
        <f t="shared" si="9"/>
        <v>121.39</v>
      </c>
    </row>
    <row r="618" spans="2:10" x14ac:dyDescent="0.25">
      <c r="B618" s="179">
        <v>591</v>
      </c>
      <c r="C618" s="180">
        <v>34712726</v>
      </c>
      <c r="D618" s="180" t="s">
        <v>2547</v>
      </c>
      <c r="E618" s="180" t="s">
        <v>2355</v>
      </c>
      <c r="F618" s="181">
        <v>43661</v>
      </c>
      <c r="G618" s="181">
        <v>43702</v>
      </c>
      <c r="H618" s="182">
        <v>503388</v>
      </c>
      <c r="I618" s="183">
        <v>0.71</v>
      </c>
      <c r="J618" s="183">
        <f t="shared" si="9"/>
        <v>357.41</v>
      </c>
    </row>
    <row r="619" spans="2:10" x14ac:dyDescent="0.25">
      <c r="B619" s="179">
        <v>592</v>
      </c>
      <c r="C619" s="180">
        <v>34713457</v>
      </c>
      <c r="D619" s="180" t="s">
        <v>2548</v>
      </c>
      <c r="E619" s="180" t="s">
        <v>2355</v>
      </c>
      <c r="F619" s="181">
        <v>43661</v>
      </c>
      <c r="G619" s="181">
        <v>43695</v>
      </c>
      <c r="H619" s="182">
        <v>662438</v>
      </c>
      <c r="I619" s="183">
        <v>0.71</v>
      </c>
      <c r="J619" s="183">
        <f t="shared" si="9"/>
        <v>470.33</v>
      </c>
    </row>
    <row r="620" spans="2:10" x14ac:dyDescent="0.25">
      <c r="B620" s="179">
        <v>593</v>
      </c>
      <c r="C620" s="180">
        <v>34714052</v>
      </c>
      <c r="D620" s="180" t="s">
        <v>2549</v>
      </c>
      <c r="E620" s="180" t="s">
        <v>2367</v>
      </c>
      <c r="F620" s="181">
        <v>43649</v>
      </c>
      <c r="G620" s="181">
        <v>43677</v>
      </c>
      <c r="H620" s="182">
        <v>4894</v>
      </c>
      <c r="I620" s="183">
        <v>0.71</v>
      </c>
      <c r="J620" s="183">
        <f t="shared" si="9"/>
        <v>3.47</v>
      </c>
    </row>
    <row r="621" spans="2:10" x14ac:dyDescent="0.25">
      <c r="B621" s="179">
        <v>594</v>
      </c>
      <c r="C621" s="180">
        <v>34714052</v>
      </c>
      <c r="D621" s="180" t="s">
        <v>2549</v>
      </c>
      <c r="E621" s="180" t="s">
        <v>2362</v>
      </c>
      <c r="F621" s="181">
        <v>43649</v>
      </c>
      <c r="G621" s="181">
        <v>43677</v>
      </c>
      <c r="H621" s="182">
        <v>94099</v>
      </c>
      <c r="I621" s="183">
        <v>0.71</v>
      </c>
      <c r="J621" s="183">
        <f t="shared" si="9"/>
        <v>66.81</v>
      </c>
    </row>
    <row r="622" spans="2:10" x14ac:dyDescent="0.25">
      <c r="B622" s="179">
        <v>595</v>
      </c>
      <c r="C622" s="180">
        <v>34714052</v>
      </c>
      <c r="D622" s="180" t="s">
        <v>2549</v>
      </c>
      <c r="E622" s="180" t="s">
        <v>2363</v>
      </c>
      <c r="F622" s="181">
        <v>43649</v>
      </c>
      <c r="G622" s="181">
        <v>43677</v>
      </c>
      <c r="H622" s="182">
        <v>566964</v>
      </c>
      <c r="I622" s="183">
        <v>0.71</v>
      </c>
      <c r="J622" s="183">
        <f t="shared" si="9"/>
        <v>402.54</v>
      </c>
    </row>
    <row r="623" spans="2:10" x14ac:dyDescent="0.25">
      <c r="B623" s="179">
        <v>596</v>
      </c>
      <c r="C623" s="180">
        <v>34714052</v>
      </c>
      <c r="D623" s="180" t="s">
        <v>2549</v>
      </c>
      <c r="E623" s="180" t="s">
        <v>2364</v>
      </c>
      <c r="F623" s="181">
        <v>43649</v>
      </c>
      <c r="G623" s="181">
        <v>43677</v>
      </c>
      <c r="H623" s="182">
        <v>28</v>
      </c>
      <c r="I623" s="183">
        <v>0.71</v>
      </c>
      <c r="J623" s="183">
        <f t="shared" si="9"/>
        <v>0.02</v>
      </c>
    </row>
    <row r="624" spans="2:10" x14ac:dyDescent="0.25">
      <c r="B624" s="179">
        <v>597</v>
      </c>
      <c r="C624" s="180">
        <v>34714052</v>
      </c>
      <c r="D624" s="180" t="s">
        <v>2549</v>
      </c>
      <c r="E624" s="180" t="s">
        <v>2368</v>
      </c>
      <c r="F624" s="181">
        <v>43649</v>
      </c>
      <c r="G624" s="181">
        <v>43677</v>
      </c>
      <c r="H624" s="182">
        <v>322307</v>
      </c>
      <c r="I624" s="183">
        <v>0.71</v>
      </c>
      <c r="J624" s="183">
        <f t="shared" si="9"/>
        <v>228.84</v>
      </c>
    </row>
    <row r="625" spans="2:10" x14ac:dyDescent="0.25">
      <c r="B625" s="179">
        <v>598</v>
      </c>
      <c r="C625" s="180">
        <v>34714052</v>
      </c>
      <c r="D625" s="180" t="s">
        <v>2549</v>
      </c>
      <c r="E625" s="180" t="s">
        <v>2369</v>
      </c>
      <c r="F625" s="181">
        <v>43649</v>
      </c>
      <c r="G625" s="181">
        <v>43677</v>
      </c>
      <c r="H625" s="182">
        <v>68964</v>
      </c>
      <c r="I625" s="183">
        <v>0.71</v>
      </c>
      <c r="J625" s="183">
        <f t="shared" si="9"/>
        <v>48.96</v>
      </c>
    </row>
    <row r="626" spans="2:10" x14ac:dyDescent="0.25">
      <c r="B626" s="179">
        <v>599</v>
      </c>
      <c r="C626" s="180">
        <v>34714052</v>
      </c>
      <c r="D626" s="180" t="s">
        <v>2549</v>
      </c>
      <c r="E626" s="180" t="s">
        <v>2365</v>
      </c>
      <c r="F626" s="181">
        <v>43649</v>
      </c>
      <c r="G626" s="181">
        <v>43677</v>
      </c>
      <c r="H626" s="182">
        <v>347302</v>
      </c>
      <c r="I626" s="183">
        <v>0.71</v>
      </c>
      <c r="J626" s="183">
        <f t="shared" si="9"/>
        <v>246.58</v>
      </c>
    </row>
    <row r="627" spans="2:10" x14ac:dyDescent="0.25">
      <c r="B627" s="179">
        <v>600</v>
      </c>
      <c r="C627" s="180">
        <v>34714369</v>
      </c>
      <c r="D627" s="180" t="s">
        <v>2550</v>
      </c>
      <c r="E627" s="180" t="s">
        <v>2362</v>
      </c>
      <c r="F627" s="181">
        <v>43661</v>
      </c>
      <c r="G627" s="181">
        <v>43730</v>
      </c>
      <c r="H627" s="182">
        <v>85701</v>
      </c>
      <c r="I627" s="183">
        <v>0.71</v>
      </c>
      <c r="J627" s="183">
        <f t="shared" si="9"/>
        <v>60.85</v>
      </c>
    </row>
    <row r="628" spans="2:10" x14ac:dyDescent="0.25">
      <c r="B628" s="179">
        <v>601</v>
      </c>
      <c r="C628" s="180">
        <v>34714369</v>
      </c>
      <c r="D628" s="180" t="s">
        <v>2550</v>
      </c>
      <c r="E628" s="180" t="s">
        <v>2368</v>
      </c>
      <c r="F628" s="181">
        <v>43661</v>
      </c>
      <c r="G628" s="181">
        <v>43730</v>
      </c>
      <c r="H628" s="182">
        <v>89234</v>
      </c>
      <c r="I628" s="183">
        <v>0.71</v>
      </c>
      <c r="J628" s="183">
        <f t="shared" si="9"/>
        <v>63.36</v>
      </c>
    </row>
    <row r="629" spans="2:10" x14ac:dyDescent="0.25">
      <c r="B629" s="179">
        <v>602</v>
      </c>
      <c r="C629" s="180">
        <v>34714369</v>
      </c>
      <c r="D629" s="180" t="s">
        <v>2550</v>
      </c>
      <c r="E629" s="180" t="s">
        <v>2365</v>
      </c>
      <c r="F629" s="181">
        <v>43661</v>
      </c>
      <c r="G629" s="181">
        <v>43730</v>
      </c>
      <c r="H629" s="182">
        <v>107140</v>
      </c>
      <c r="I629" s="183">
        <v>0.71</v>
      </c>
      <c r="J629" s="183">
        <f t="shared" si="9"/>
        <v>76.069999999999993</v>
      </c>
    </row>
    <row r="630" spans="2:10" x14ac:dyDescent="0.25">
      <c r="B630" s="179">
        <v>603</v>
      </c>
      <c r="C630" s="180">
        <v>34715549</v>
      </c>
      <c r="D630" s="180" t="s">
        <v>2551</v>
      </c>
      <c r="E630" s="180" t="s">
        <v>2367</v>
      </c>
      <c r="F630" s="181">
        <v>43649</v>
      </c>
      <c r="G630" s="181">
        <v>43658</v>
      </c>
      <c r="H630" s="182">
        <v>1272</v>
      </c>
      <c r="I630" s="183">
        <v>0.71</v>
      </c>
      <c r="J630" s="183">
        <f t="shared" si="9"/>
        <v>0.9</v>
      </c>
    </row>
    <row r="631" spans="2:10" x14ac:dyDescent="0.25">
      <c r="B631" s="179">
        <v>604</v>
      </c>
      <c r="C631" s="180">
        <v>34715549</v>
      </c>
      <c r="D631" s="180" t="s">
        <v>2551</v>
      </c>
      <c r="E631" s="180" t="s">
        <v>2362</v>
      </c>
      <c r="F631" s="181">
        <v>43649</v>
      </c>
      <c r="G631" s="181">
        <v>43658</v>
      </c>
      <c r="H631" s="182">
        <v>36895</v>
      </c>
      <c r="I631" s="183">
        <v>0.71</v>
      </c>
      <c r="J631" s="183">
        <f t="shared" si="9"/>
        <v>26.2</v>
      </c>
    </row>
    <row r="632" spans="2:10" x14ac:dyDescent="0.25">
      <c r="B632" s="179">
        <v>605</v>
      </c>
      <c r="C632" s="180">
        <v>34715549</v>
      </c>
      <c r="D632" s="180" t="s">
        <v>2551</v>
      </c>
      <c r="E632" s="180" t="s">
        <v>2363</v>
      </c>
      <c r="F632" s="181">
        <v>43649</v>
      </c>
      <c r="G632" s="181">
        <v>43658</v>
      </c>
      <c r="H632" s="182">
        <v>229619</v>
      </c>
      <c r="I632" s="183">
        <v>0.71</v>
      </c>
      <c r="J632" s="183">
        <f t="shared" si="9"/>
        <v>163.03</v>
      </c>
    </row>
    <row r="633" spans="2:10" x14ac:dyDescent="0.25">
      <c r="B633" s="179">
        <v>606</v>
      </c>
      <c r="C633" s="180">
        <v>34715549</v>
      </c>
      <c r="D633" s="180" t="s">
        <v>2551</v>
      </c>
      <c r="E633" s="180" t="s">
        <v>2368</v>
      </c>
      <c r="F633" s="181">
        <v>43649</v>
      </c>
      <c r="G633" s="181">
        <v>43658</v>
      </c>
      <c r="H633" s="182">
        <v>99149</v>
      </c>
      <c r="I633" s="183">
        <v>0.71</v>
      </c>
      <c r="J633" s="183">
        <f t="shared" si="9"/>
        <v>70.400000000000006</v>
      </c>
    </row>
    <row r="634" spans="2:10" x14ac:dyDescent="0.25">
      <c r="B634" s="179">
        <v>607</v>
      </c>
      <c r="C634" s="180">
        <v>34715549</v>
      </c>
      <c r="D634" s="180" t="s">
        <v>2551</v>
      </c>
      <c r="E634" s="180" t="s">
        <v>2369</v>
      </c>
      <c r="F634" s="181">
        <v>43649</v>
      </c>
      <c r="G634" s="181">
        <v>43658</v>
      </c>
      <c r="H634" s="182">
        <v>23888</v>
      </c>
      <c r="I634" s="183">
        <v>0.71</v>
      </c>
      <c r="J634" s="183">
        <f t="shared" si="9"/>
        <v>16.96</v>
      </c>
    </row>
    <row r="635" spans="2:10" x14ac:dyDescent="0.25">
      <c r="B635" s="179">
        <v>608</v>
      </c>
      <c r="C635" s="180">
        <v>34715549</v>
      </c>
      <c r="D635" s="180" t="s">
        <v>2551</v>
      </c>
      <c r="E635" s="180" t="s">
        <v>2365</v>
      </c>
      <c r="F635" s="181">
        <v>43649</v>
      </c>
      <c r="G635" s="181">
        <v>43658</v>
      </c>
      <c r="H635" s="182">
        <v>130093</v>
      </c>
      <c r="I635" s="183">
        <v>0.71</v>
      </c>
      <c r="J635" s="183">
        <f t="shared" si="9"/>
        <v>92.37</v>
      </c>
    </row>
    <row r="636" spans="2:10" x14ac:dyDescent="0.25">
      <c r="B636" s="179">
        <v>609</v>
      </c>
      <c r="C636" s="180">
        <v>34715850</v>
      </c>
      <c r="D636" s="180" t="s">
        <v>2552</v>
      </c>
      <c r="E636" s="180" t="s">
        <v>2373</v>
      </c>
      <c r="F636" s="181">
        <v>43649</v>
      </c>
      <c r="G636" s="181">
        <v>43677</v>
      </c>
      <c r="H636" s="182">
        <v>10033</v>
      </c>
      <c r="I636" s="183">
        <v>0.71</v>
      </c>
      <c r="J636" s="183">
        <f t="shared" si="9"/>
        <v>7.12</v>
      </c>
    </row>
    <row r="637" spans="2:10" x14ac:dyDescent="0.25">
      <c r="B637" s="179">
        <v>610</v>
      </c>
      <c r="C637" s="180">
        <v>34715850</v>
      </c>
      <c r="D637" s="180" t="s">
        <v>2552</v>
      </c>
      <c r="E637" s="180" t="s">
        <v>2376</v>
      </c>
      <c r="F637" s="181">
        <v>43649</v>
      </c>
      <c r="G637" s="181">
        <v>43677</v>
      </c>
      <c r="H637" s="182">
        <v>39</v>
      </c>
      <c r="I637" s="183">
        <v>0.71</v>
      </c>
      <c r="J637" s="183">
        <f t="shared" si="9"/>
        <v>0.03</v>
      </c>
    </row>
    <row r="638" spans="2:10" x14ac:dyDescent="0.25">
      <c r="B638" s="179">
        <v>611</v>
      </c>
      <c r="C638" s="180">
        <v>34715850</v>
      </c>
      <c r="D638" s="180" t="s">
        <v>2553</v>
      </c>
      <c r="E638" s="180" t="s">
        <v>2373</v>
      </c>
      <c r="F638" s="181">
        <v>43649</v>
      </c>
      <c r="G638" s="181">
        <v>43677</v>
      </c>
      <c r="H638" s="182">
        <v>10809</v>
      </c>
      <c r="I638" s="183">
        <v>0.71</v>
      </c>
      <c r="J638" s="183">
        <f t="shared" si="9"/>
        <v>7.67</v>
      </c>
    </row>
    <row r="639" spans="2:10" x14ac:dyDescent="0.25">
      <c r="B639" s="179">
        <v>612</v>
      </c>
      <c r="C639" s="180">
        <v>34715850</v>
      </c>
      <c r="D639" s="180" t="s">
        <v>2553</v>
      </c>
      <c r="E639" s="180" t="s">
        <v>2376</v>
      </c>
      <c r="F639" s="181">
        <v>43649</v>
      </c>
      <c r="G639" s="181">
        <v>43677</v>
      </c>
      <c r="H639" s="182">
        <v>23</v>
      </c>
      <c r="I639" s="183">
        <v>0.71</v>
      </c>
      <c r="J639" s="183">
        <f t="shared" si="9"/>
        <v>0.02</v>
      </c>
    </row>
    <row r="640" spans="2:10" x14ac:dyDescent="0.25">
      <c r="B640" s="179">
        <v>613</v>
      </c>
      <c r="C640" s="180">
        <v>34716199</v>
      </c>
      <c r="D640" s="180" t="s">
        <v>2554</v>
      </c>
      <c r="E640" s="180" t="s">
        <v>2367</v>
      </c>
      <c r="F640" s="181">
        <v>43649</v>
      </c>
      <c r="G640" s="181">
        <v>43668</v>
      </c>
      <c r="H640" s="182">
        <v>3502</v>
      </c>
      <c r="I640" s="183">
        <v>0.71</v>
      </c>
      <c r="J640" s="183">
        <f t="shared" si="9"/>
        <v>2.4900000000000002</v>
      </c>
    </row>
    <row r="641" spans="2:10" x14ac:dyDescent="0.25">
      <c r="B641" s="179">
        <v>614</v>
      </c>
      <c r="C641" s="180">
        <v>34716199</v>
      </c>
      <c r="D641" s="180" t="s">
        <v>2554</v>
      </c>
      <c r="E641" s="180" t="s">
        <v>2362</v>
      </c>
      <c r="F641" s="181">
        <v>43649</v>
      </c>
      <c r="G641" s="181">
        <v>43668</v>
      </c>
      <c r="H641" s="182">
        <v>54135</v>
      </c>
      <c r="I641" s="183">
        <v>0.71</v>
      </c>
      <c r="J641" s="183">
        <f t="shared" si="9"/>
        <v>38.44</v>
      </c>
    </row>
    <row r="642" spans="2:10" x14ac:dyDescent="0.25">
      <c r="B642" s="179">
        <v>615</v>
      </c>
      <c r="C642" s="180">
        <v>34716199</v>
      </c>
      <c r="D642" s="180" t="s">
        <v>2554</v>
      </c>
      <c r="E642" s="180" t="s">
        <v>2363</v>
      </c>
      <c r="F642" s="181">
        <v>43649</v>
      </c>
      <c r="G642" s="181">
        <v>43668</v>
      </c>
      <c r="H642" s="182">
        <v>477052</v>
      </c>
      <c r="I642" s="183">
        <v>0.71</v>
      </c>
      <c r="J642" s="183">
        <f t="shared" si="9"/>
        <v>338.71</v>
      </c>
    </row>
    <row r="643" spans="2:10" x14ac:dyDescent="0.25">
      <c r="B643" s="179">
        <v>616</v>
      </c>
      <c r="C643" s="180">
        <v>34716199</v>
      </c>
      <c r="D643" s="180" t="s">
        <v>2554</v>
      </c>
      <c r="E643" s="180" t="s">
        <v>2368</v>
      </c>
      <c r="F643" s="181">
        <v>43649</v>
      </c>
      <c r="G643" s="181">
        <v>43668</v>
      </c>
      <c r="H643" s="182">
        <v>218813</v>
      </c>
      <c r="I643" s="183">
        <v>0.71</v>
      </c>
      <c r="J643" s="183">
        <f t="shared" si="9"/>
        <v>155.36000000000001</v>
      </c>
    </row>
    <row r="644" spans="2:10" x14ac:dyDescent="0.25">
      <c r="B644" s="179">
        <v>617</v>
      </c>
      <c r="C644" s="180">
        <v>34716199</v>
      </c>
      <c r="D644" s="180" t="s">
        <v>2554</v>
      </c>
      <c r="E644" s="180" t="s">
        <v>2369</v>
      </c>
      <c r="F644" s="181">
        <v>43649</v>
      </c>
      <c r="G644" s="181">
        <v>43668</v>
      </c>
      <c r="H644" s="182">
        <v>48894</v>
      </c>
      <c r="I644" s="183">
        <v>0.71</v>
      </c>
      <c r="J644" s="183">
        <f t="shared" si="9"/>
        <v>34.71</v>
      </c>
    </row>
    <row r="645" spans="2:10" x14ac:dyDescent="0.25">
      <c r="B645" s="179">
        <v>618</v>
      </c>
      <c r="C645" s="180">
        <v>34716199</v>
      </c>
      <c r="D645" s="180" t="s">
        <v>2554</v>
      </c>
      <c r="E645" s="180" t="s">
        <v>2365</v>
      </c>
      <c r="F645" s="181">
        <v>43649</v>
      </c>
      <c r="G645" s="181">
        <v>43668</v>
      </c>
      <c r="H645" s="182">
        <v>270424</v>
      </c>
      <c r="I645" s="183">
        <v>0.71</v>
      </c>
      <c r="J645" s="183">
        <f t="shared" si="9"/>
        <v>192</v>
      </c>
    </row>
    <row r="646" spans="2:10" x14ac:dyDescent="0.25">
      <c r="B646" s="179">
        <v>619</v>
      </c>
      <c r="C646" s="180">
        <v>34716266</v>
      </c>
      <c r="D646" s="180" t="s">
        <v>2555</v>
      </c>
      <c r="E646" s="180" t="s">
        <v>2355</v>
      </c>
      <c r="F646" s="181">
        <v>43661</v>
      </c>
      <c r="G646" s="181">
        <v>43688</v>
      </c>
      <c r="H646" s="182">
        <v>475698</v>
      </c>
      <c r="I646" s="183">
        <v>0.71</v>
      </c>
      <c r="J646" s="183">
        <f t="shared" si="9"/>
        <v>337.75</v>
      </c>
    </row>
    <row r="647" spans="2:10" x14ac:dyDescent="0.25">
      <c r="B647" s="179">
        <v>620</v>
      </c>
      <c r="C647" s="180">
        <v>34716616</v>
      </c>
      <c r="D647" s="180" t="s">
        <v>2556</v>
      </c>
      <c r="E647" s="180" t="s">
        <v>2367</v>
      </c>
      <c r="F647" s="181">
        <v>43649</v>
      </c>
      <c r="G647" s="181">
        <v>43690</v>
      </c>
      <c r="H647" s="182">
        <v>7801</v>
      </c>
      <c r="I647" s="183">
        <v>0.71</v>
      </c>
      <c r="J647" s="183">
        <f t="shared" si="9"/>
        <v>5.54</v>
      </c>
    </row>
    <row r="648" spans="2:10" x14ac:dyDescent="0.25">
      <c r="B648" s="179">
        <v>621</v>
      </c>
      <c r="C648" s="180">
        <v>34716616</v>
      </c>
      <c r="D648" s="180" t="s">
        <v>2556</v>
      </c>
      <c r="E648" s="180" t="s">
        <v>2362</v>
      </c>
      <c r="F648" s="181">
        <v>43649</v>
      </c>
      <c r="G648" s="181">
        <v>43690</v>
      </c>
      <c r="H648" s="182">
        <v>72388</v>
      </c>
      <c r="I648" s="183">
        <v>0.71</v>
      </c>
      <c r="J648" s="183">
        <f t="shared" si="9"/>
        <v>51.4</v>
      </c>
    </row>
    <row r="649" spans="2:10" x14ac:dyDescent="0.25">
      <c r="B649" s="179">
        <v>622</v>
      </c>
      <c r="C649" s="180">
        <v>34716616</v>
      </c>
      <c r="D649" s="180" t="s">
        <v>2556</v>
      </c>
      <c r="E649" s="180" t="s">
        <v>2363</v>
      </c>
      <c r="F649" s="181">
        <v>43649</v>
      </c>
      <c r="G649" s="181">
        <v>43690</v>
      </c>
      <c r="H649" s="182">
        <v>405654</v>
      </c>
      <c r="I649" s="183">
        <v>0.71</v>
      </c>
      <c r="J649" s="183">
        <f t="shared" si="9"/>
        <v>288.01</v>
      </c>
    </row>
    <row r="650" spans="2:10" x14ac:dyDescent="0.25">
      <c r="B650" s="179">
        <v>623</v>
      </c>
      <c r="C650" s="180">
        <v>34716616</v>
      </c>
      <c r="D650" s="180" t="s">
        <v>2556</v>
      </c>
      <c r="E650" s="180" t="s">
        <v>2368</v>
      </c>
      <c r="F650" s="181">
        <v>43649</v>
      </c>
      <c r="G650" s="181">
        <v>43690</v>
      </c>
      <c r="H650" s="182">
        <v>315281</v>
      </c>
      <c r="I650" s="183">
        <v>0.71</v>
      </c>
      <c r="J650" s="183">
        <f t="shared" si="9"/>
        <v>223.85</v>
      </c>
    </row>
    <row r="651" spans="2:10" x14ac:dyDescent="0.25">
      <c r="B651" s="179">
        <v>624</v>
      </c>
      <c r="C651" s="180">
        <v>34716616</v>
      </c>
      <c r="D651" s="180" t="s">
        <v>2556</v>
      </c>
      <c r="E651" s="180" t="s">
        <v>2369</v>
      </c>
      <c r="F651" s="181">
        <v>43649</v>
      </c>
      <c r="G651" s="181">
        <v>43690</v>
      </c>
      <c r="H651" s="182">
        <v>54553</v>
      </c>
      <c r="I651" s="183">
        <v>0.71</v>
      </c>
      <c r="J651" s="183">
        <f t="shared" si="9"/>
        <v>38.729999999999997</v>
      </c>
    </row>
    <row r="652" spans="2:10" x14ac:dyDescent="0.25">
      <c r="B652" s="179">
        <v>625</v>
      </c>
      <c r="C652" s="180">
        <v>34716616</v>
      </c>
      <c r="D652" s="180" t="s">
        <v>2556</v>
      </c>
      <c r="E652" s="180" t="s">
        <v>2365</v>
      </c>
      <c r="F652" s="181">
        <v>43649</v>
      </c>
      <c r="G652" s="181">
        <v>43690</v>
      </c>
      <c r="H652" s="182">
        <v>222888</v>
      </c>
      <c r="I652" s="183">
        <v>0.71</v>
      </c>
      <c r="J652" s="183">
        <f t="shared" si="9"/>
        <v>158.25</v>
      </c>
    </row>
    <row r="653" spans="2:10" x14ac:dyDescent="0.25">
      <c r="B653" s="179">
        <v>626</v>
      </c>
      <c r="C653" s="180">
        <v>34717183</v>
      </c>
      <c r="D653" s="180" t="s">
        <v>2557</v>
      </c>
      <c r="E653" s="180" t="s">
        <v>2367</v>
      </c>
      <c r="F653" s="181">
        <v>43662</v>
      </c>
      <c r="G653" s="181">
        <v>43696</v>
      </c>
      <c r="H653" s="182">
        <v>13583</v>
      </c>
      <c r="I653" s="183">
        <v>0.71</v>
      </c>
      <c r="J653" s="183">
        <f t="shared" si="9"/>
        <v>9.64</v>
      </c>
    </row>
    <row r="654" spans="2:10" x14ac:dyDescent="0.25">
      <c r="B654" s="179">
        <v>627</v>
      </c>
      <c r="C654" s="180">
        <v>34717183</v>
      </c>
      <c r="D654" s="180" t="s">
        <v>2557</v>
      </c>
      <c r="E654" s="180" t="s">
        <v>2362</v>
      </c>
      <c r="F654" s="181">
        <v>43662</v>
      </c>
      <c r="G654" s="181">
        <v>43696</v>
      </c>
      <c r="H654" s="182">
        <v>70921</v>
      </c>
      <c r="I654" s="183">
        <v>0.71</v>
      </c>
      <c r="J654" s="183">
        <f t="shared" si="9"/>
        <v>50.35</v>
      </c>
    </row>
    <row r="655" spans="2:10" x14ac:dyDescent="0.25">
      <c r="B655" s="179">
        <v>628</v>
      </c>
      <c r="C655" s="180">
        <v>34717183</v>
      </c>
      <c r="D655" s="180" t="s">
        <v>2557</v>
      </c>
      <c r="E655" s="180" t="s">
        <v>2363</v>
      </c>
      <c r="F655" s="181">
        <v>43662</v>
      </c>
      <c r="G655" s="181">
        <v>43696</v>
      </c>
      <c r="H655" s="182">
        <v>395337</v>
      </c>
      <c r="I655" s="183">
        <v>0.71</v>
      </c>
      <c r="J655" s="183">
        <f t="shared" si="9"/>
        <v>280.69</v>
      </c>
    </row>
    <row r="656" spans="2:10" x14ac:dyDescent="0.25">
      <c r="B656" s="179">
        <v>629</v>
      </c>
      <c r="C656" s="180">
        <v>34717183</v>
      </c>
      <c r="D656" s="180" t="s">
        <v>2557</v>
      </c>
      <c r="E656" s="180" t="s">
        <v>2368</v>
      </c>
      <c r="F656" s="181">
        <v>43662</v>
      </c>
      <c r="G656" s="181">
        <v>43696</v>
      </c>
      <c r="H656" s="182">
        <v>271141</v>
      </c>
      <c r="I656" s="183">
        <v>0.71</v>
      </c>
      <c r="J656" s="183">
        <f t="shared" si="9"/>
        <v>192.51</v>
      </c>
    </row>
    <row r="657" spans="2:10" x14ac:dyDescent="0.25">
      <c r="B657" s="179">
        <v>630</v>
      </c>
      <c r="C657" s="180">
        <v>34717183</v>
      </c>
      <c r="D657" s="180" t="s">
        <v>2557</v>
      </c>
      <c r="E657" s="180" t="s">
        <v>2369</v>
      </c>
      <c r="F657" s="181">
        <v>43662</v>
      </c>
      <c r="G657" s="181">
        <v>43696</v>
      </c>
      <c r="H657" s="182">
        <v>44868</v>
      </c>
      <c r="I657" s="183">
        <v>0.71</v>
      </c>
      <c r="J657" s="183">
        <f t="shared" si="9"/>
        <v>31.86</v>
      </c>
    </row>
    <row r="658" spans="2:10" x14ac:dyDescent="0.25">
      <c r="B658" s="179">
        <v>631</v>
      </c>
      <c r="C658" s="180">
        <v>34717183</v>
      </c>
      <c r="D658" s="180" t="s">
        <v>2557</v>
      </c>
      <c r="E658" s="180" t="s">
        <v>2365</v>
      </c>
      <c r="F658" s="181">
        <v>43662</v>
      </c>
      <c r="G658" s="181">
        <v>43696</v>
      </c>
      <c r="H658" s="182">
        <v>306843</v>
      </c>
      <c r="I658" s="183">
        <v>0.71</v>
      </c>
      <c r="J658" s="183">
        <f t="shared" si="9"/>
        <v>217.86</v>
      </c>
    </row>
    <row r="659" spans="2:10" x14ac:dyDescent="0.25">
      <c r="B659" s="179">
        <v>632</v>
      </c>
      <c r="C659" s="180">
        <v>34717623</v>
      </c>
      <c r="D659" s="180" t="s">
        <v>2558</v>
      </c>
      <c r="E659" s="180" t="s">
        <v>2367</v>
      </c>
      <c r="F659" s="181">
        <v>43650</v>
      </c>
      <c r="G659" s="181">
        <v>43698</v>
      </c>
      <c r="H659" s="182">
        <v>6419</v>
      </c>
      <c r="I659" s="183">
        <v>0.71</v>
      </c>
      <c r="J659" s="183">
        <f t="shared" si="9"/>
        <v>4.5599999999999996</v>
      </c>
    </row>
    <row r="660" spans="2:10" x14ac:dyDescent="0.25">
      <c r="B660" s="179">
        <v>633</v>
      </c>
      <c r="C660" s="180">
        <v>34717623</v>
      </c>
      <c r="D660" s="180" t="s">
        <v>2558</v>
      </c>
      <c r="E660" s="180" t="s">
        <v>2362</v>
      </c>
      <c r="F660" s="181">
        <v>43650</v>
      </c>
      <c r="G660" s="181">
        <v>43698</v>
      </c>
      <c r="H660" s="182">
        <v>47711</v>
      </c>
      <c r="I660" s="183">
        <v>0.71</v>
      </c>
      <c r="J660" s="183">
        <f t="shared" si="9"/>
        <v>33.869999999999997</v>
      </c>
    </row>
    <row r="661" spans="2:10" x14ac:dyDescent="0.25">
      <c r="B661" s="179">
        <v>634</v>
      </c>
      <c r="C661" s="180">
        <v>34717623</v>
      </c>
      <c r="D661" s="180" t="s">
        <v>2558</v>
      </c>
      <c r="E661" s="180" t="s">
        <v>2363</v>
      </c>
      <c r="F661" s="181">
        <v>43650</v>
      </c>
      <c r="G661" s="181">
        <v>43698</v>
      </c>
      <c r="H661" s="182">
        <v>361340</v>
      </c>
      <c r="I661" s="183">
        <v>0.71</v>
      </c>
      <c r="J661" s="183">
        <f t="shared" si="9"/>
        <v>256.55</v>
      </c>
    </row>
    <row r="662" spans="2:10" x14ac:dyDescent="0.25">
      <c r="B662" s="179">
        <v>635</v>
      </c>
      <c r="C662" s="180">
        <v>34717623</v>
      </c>
      <c r="D662" s="180" t="s">
        <v>2558</v>
      </c>
      <c r="E662" s="180" t="s">
        <v>2368</v>
      </c>
      <c r="F662" s="181">
        <v>43650</v>
      </c>
      <c r="G662" s="181">
        <v>43698</v>
      </c>
      <c r="H662" s="182">
        <v>320752</v>
      </c>
      <c r="I662" s="183">
        <v>0.71</v>
      </c>
      <c r="J662" s="183">
        <f t="shared" si="9"/>
        <v>227.73</v>
      </c>
    </row>
    <row r="663" spans="2:10" x14ac:dyDescent="0.25">
      <c r="B663" s="179">
        <v>636</v>
      </c>
      <c r="C663" s="180">
        <v>34717623</v>
      </c>
      <c r="D663" s="180" t="s">
        <v>2558</v>
      </c>
      <c r="E663" s="180" t="s">
        <v>2369</v>
      </c>
      <c r="F663" s="181">
        <v>43650</v>
      </c>
      <c r="G663" s="181">
        <v>43698</v>
      </c>
      <c r="H663" s="182">
        <v>37473</v>
      </c>
      <c r="I663" s="183">
        <v>0.71</v>
      </c>
      <c r="J663" s="183">
        <f t="shared" si="9"/>
        <v>26.61</v>
      </c>
    </row>
    <row r="664" spans="2:10" x14ac:dyDescent="0.25">
      <c r="B664" s="179">
        <v>637</v>
      </c>
      <c r="C664" s="180">
        <v>34717623</v>
      </c>
      <c r="D664" s="180" t="s">
        <v>2558</v>
      </c>
      <c r="E664" s="180" t="s">
        <v>2365</v>
      </c>
      <c r="F664" s="181">
        <v>43650</v>
      </c>
      <c r="G664" s="181">
        <v>43698</v>
      </c>
      <c r="H664" s="182">
        <v>199906</v>
      </c>
      <c r="I664" s="183">
        <v>0.71</v>
      </c>
      <c r="J664" s="183">
        <f t="shared" si="9"/>
        <v>141.93</v>
      </c>
    </row>
    <row r="665" spans="2:10" x14ac:dyDescent="0.25">
      <c r="B665" s="179">
        <v>638</v>
      </c>
      <c r="C665" s="180">
        <v>34726811</v>
      </c>
      <c r="D665" s="180" t="s">
        <v>2559</v>
      </c>
      <c r="E665" s="180" t="s">
        <v>2367</v>
      </c>
      <c r="F665" s="181">
        <v>43649</v>
      </c>
      <c r="G665" s="181">
        <v>43738</v>
      </c>
      <c r="H665" s="182">
        <v>1487</v>
      </c>
      <c r="I665" s="183">
        <v>0.71</v>
      </c>
      <c r="J665" s="183">
        <f t="shared" si="9"/>
        <v>1.06</v>
      </c>
    </row>
    <row r="666" spans="2:10" x14ac:dyDescent="0.25">
      <c r="B666" s="179">
        <v>639</v>
      </c>
      <c r="C666" s="180">
        <v>34726811</v>
      </c>
      <c r="D666" s="180" t="s">
        <v>2559</v>
      </c>
      <c r="E666" s="180" t="s">
        <v>2362</v>
      </c>
      <c r="F666" s="181">
        <v>43649</v>
      </c>
      <c r="G666" s="181">
        <v>43738</v>
      </c>
      <c r="H666" s="182">
        <v>9584</v>
      </c>
      <c r="I666" s="183">
        <v>0.71</v>
      </c>
      <c r="J666" s="183">
        <f t="shared" si="9"/>
        <v>6.8</v>
      </c>
    </row>
    <row r="667" spans="2:10" x14ac:dyDescent="0.25">
      <c r="B667" s="179">
        <v>640</v>
      </c>
      <c r="C667" s="180">
        <v>34726811</v>
      </c>
      <c r="D667" s="180" t="s">
        <v>2559</v>
      </c>
      <c r="E667" s="180" t="s">
        <v>2363</v>
      </c>
      <c r="F667" s="181">
        <v>43649</v>
      </c>
      <c r="G667" s="181">
        <v>43738</v>
      </c>
      <c r="H667" s="182">
        <v>59211</v>
      </c>
      <c r="I667" s="183">
        <v>0.71</v>
      </c>
      <c r="J667" s="183">
        <f t="shared" si="9"/>
        <v>42.04</v>
      </c>
    </row>
    <row r="668" spans="2:10" x14ac:dyDescent="0.25">
      <c r="B668" s="179">
        <v>641</v>
      </c>
      <c r="C668" s="180">
        <v>34726811</v>
      </c>
      <c r="D668" s="180" t="s">
        <v>2559</v>
      </c>
      <c r="E668" s="180" t="s">
        <v>2368</v>
      </c>
      <c r="F668" s="181">
        <v>43649</v>
      </c>
      <c r="G668" s="181">
        <v>43738</v>
      </c>
      <c r="H668" s="182">
        <v>46565</v>
      </c>
      <c r="I668" s="183">
        <v>0.71</v>
      </c>
      <c r="J668" s="183">
        <f t="shared" ref="J668:J731" si="10">ROUND(H668*(I668/1000),2)</f>
        <v>33.06</v>
      </c>
    </row>
    <row r="669" spans="2:10" x14ac:dyDescent="0.25">
      <c r="B669" s="179">
        <v>642</v>
      </c>
      <c r="C669" s="180">
        <v>34726811</v>
      </c>
      <c r="D669" s="180" t="s">
        <v>2559</v>
      </c>
      <c r="E669" s="180" t="s">
        <v>2369</v>
      </c>
      <c r="F669" s="181">
        <v>43649</v>
      </c>
      <c r="G669" s="181">
        <v>43738</v>
      </c>
      <c r="H669" s="182">
        <v>7341</v>
      </c>
      <c r="I669" s="183">
        <v>0.71</v>
      </c>
      <c r="J669" s="183">
        <f t="shared" si="10"/>
        <v>5.21</v>
      </c>
    </row>
    <row r="670" spans="2:10" x14ac:dyDescent="0.25">
      <c r="B670" s="179">
        <v>643</v>
      </c>
      <c r="C670" s="180">
        <v>34726811</v>
      </c>
      <c r="D670" s="180" t="s">
        <v>2559</v>
      </c>
      <c r="E670" s="180" t="s">
        <v>2365</v>
      </c>
      <c r="F670" s="181">
        <v>43649</v>
      </c>
      <c r="G670" s="181">
        <v>43738</v>
      </c>
      <c r="H670" s="182">
        <v>42887</v>
      </c>
      <c r="I670" s="183">
        <v>0.71</v>
      </c>
      <c r="J670" s="183">
        <f t="shared" si="10"/>
        <v>30.45</v>
      </c>
    </row>
    <row r="671" spans="2:10" x14ac:dyDescent="0.25">
      <c r="B671" s="179">
        <v>644</v>
      </c>
      <c r="C671" s="180">
        <v>34767349</v>
      </c>
      <c r="D671" s="180" t="s">
        <v>2560</v>
      </c>
      <c r="E671" s="180" t="s">
        <v>2369</v>
      </c>
      <c r="F671" s="181">
        <v>43661</v>
      </c>
      <c r="G671" s="181">
        <v>43688</v>
      </c>
      <c r="H671" s="182">
        <v>86287</v>
      </c>
      <c r="I671" s="183">
        <v>0.71</v>
      </c>
      <c r="J671" s="183">
        <f t="shared" si="10"/>
        <v>61.26</v>
      </c>
    </row>
    <row r="672" spans="2:10" x14ac:dyDescent="0.25">
      <c r="B672" s="179">
        <v>645</v>
      </c>
      <c r="C672" s="180">
        <v>34771138</v>
      </c>
      <c r="D672" s="180" t="s">
        <v>2561</v>
      </c>
      <c r="E672" s="180" t="s">
        <v>2365</v>
      </c>
      <c r="F672" s="181">
        <v>43657</v>
      </c>
      <c r="G672" s="181">
        <v>43688</v>
      </c>
      <c r="H672" s="182">
        <v>314254</v>
      </c>
      <c r="I672" s="183">
        <v>0.71</v>
      </c>
      <c r="J672" s="183">
        <f t="shared" si="10"/>
        <v>223.12</v>
      </c>
    </row>
    <row r="673" spans="2:10" x14ac:dyDescent="0.25">
      <c r="B673" s="179">
        <v>646</v>
      </c>
      <c r="C673" s="180">
        <v>34778203</v>
      </c>
      <c r="D673" s="180" t="s">
        <v>2562</v>
      </c>
      <c r="E673" s="180" t="s">
        <v>2357</v>
      </c>
      <c r="F673" s="181">
        <v>43661</v>
      </c>
      <c r="G673" s="181">
        <v>43800</v>
      </c>
      <c r="H673" s="182">
        <v>351123</v>
      </c>
      <c r="I673" s="183">
        <v>0.71</v>
      </c>
      <c r="J673" s="183">
        <f t="shared" si="10"/>
        <v>249.3</v>
      </c>
    </row>
    <row r="674" spans="2:10" x14ac:dyDescent="0.25">
      <c r="B674" s="179">
        <v>647</v>
      </c>
      <c r="C674" s="180">
        <v>34778203</v>
      </c>
      <c r="D674" s="180" t="s">
        <v>2562</v>
      </c>
      <c r="E674" s="180" t="s">
        <v>2355</v>
      </c>
      <c r="F674" s="181">
        <v>43661</v>
      </c>
      <c r="G674" s="181">
        <v>43800</v>
      </c>
      <c r="H674" s="182">
        <v>616532</v>
      </c>
      <c r="I674" s="183">
        <v>0.71</v>
      </c>
      <c r="J674" s="183">
        <f t="shared" si="10"/>
        <v>437.74</v>
      </c>
    </row>
    <row r="675" spans="2:10" x14ac:dyDescent="0.25">
      <c r="B675" s="179">
        <v>648</v>
      </c>
      <c r="C675" s="180">
        <v>34791798</v>
      </c>
      <c r="D675" s="180" t="s">
        <v>2563</v>
      </c>
      <c r="E675" s="180" t="s">
        <v>2362</v>
      </c>
      <c r="F675" s="181">
        <v>43668</v>
      </c>
      <c r="G675" s="181">
        <v>43693</v>
      </c>
      <c r="H675" s="182">
        <v>262896</v>
      </c>
      <c r="I675" s="183">
        <v>0.71</v>
      </c>
      <c r="J675" s="183">
        <f t="shared" si="10"/>
        <v>186.66</v>
      </c>
    </row>
    <row r="676" spans="2:10" x14ac:dyDescent="0.25">
      <c r="B676" s="179">
        <v>649</v>
      </c>
      <c r="C676" s="180">
        <v>34791798</v>
      </c>
      <c r="D676" s="180" t="s">
        <v>2563</v>
      </c>
      <c r="E676" s="180" t="s">
        <v>2363</v>
      </c>
      <c r="F676" s="181">
        <v>43668</v>
      </c>
      <c r="G676" s="181">
        <v>43693</v>
      </c>
      <c r="H676" s="182">
        <v>59007</v>
      </c>
      <c r="I676" s="183">
        <v>0.71</v>
      </c>
      <c r="J676" s="183">
        <f t="shared" si="10"/>
        <v>41.89</v>
      </c>
    </row>
    <row r="677" spans="2:10" x14ac:dyDescent="0.25">
      <c r="B677" s="179">
        <v>650</v>
      </c>
      <c r="C677" s="180">
        <v>34791798</v>
      </c>
      <c r="D677" s="180" t="s">
        <v>2563</v>
      </c>
      <c r="E677" s="180" t="s">
        <v>2365</v>
      </c>
      <c r="F677" s="181">
        <v>43668</v>
      </c>
      <c r="G677" s="181">
        <v>43693</v>
      </c>
      <c r="H677" s="182">
        <v>46177</v>
      </c>
      <c r="I677" s="183">
        <v>0.71</v>
      </c>
      <c r="J677" s="183">
        <f t="shared" si="10"/>
        <v>32.79</v>
      </c>
    </row>
    <row r="678" spans="2:10" x14ac:dyDescent="0.25">
      <c r="B678" s="179">
        <v>651</v>
      </c>
      <c r="C678" s="180">
        <v>34793235</v>
      </c>
      <c r="D678" s="180" t="s">
        <v>2564</v>
      </c>
      <c r="E678" s="180" t="s">
        <v>2367</v>
      </c>
      <c r="F678" s="181">
        <v>43655</v>
      </c>
      <c r="G678" s="181">
        <v>43698</v>
      </c>
      <c r="H678" s="182">
        <v>8798</v>
      </c>
      <c r="I678" s="183">
        <v>0.71</v>
      </c>
      <c r="J678" s="183">
        <f t="shared" si="10"/>
        <v>6.25</v>
      </c>
    </row>
    <row r="679" spans="2:10" x14ac:dyDescent="0.25">
      <c r="B679" s="179">
        <v>652</v>
      </c>
      <c r="C679" s="180">
        <v>34793235</v>
      </c>
      <c r="D679" s="180" t="s">
        <v>2564</v>
      </c>
      <c r="E679" s="180" t="s">
        <v>2362</v>
      </c>
      <c r="F679" s="181">
        <v>43655</v>
      </c>
      <c r="G679" s="181">
        <v>43698</v>
      </c>
      <c r="H679" s="182">
        <v>34070</v>
      </c>
      <c r="I679" s="183">
        <v>0.71</v>
      </c>
      <c r="J679" s="183">
        <f t="shared" si="10"/>
        <v>24.19</v>
      </c>
    </row>
    <row r="680" spans="2:10" x14ac:dyDescent="0.25">
      <c r="B680" s="179">
        <v>653</v>
      </c>
      <c r="C680" s="180">
        <v>34793235</v>
      </c>
      <c r="D680" s="180" t="s">
        <v>2564</v>
      </c>
      <c r="E680" s="180" t="s">
        <v>2363</v>
      </c>
      <c r="F680" s="181">
        <v>43655</v>
      </c>
      <c r="G680" s="181">
        <v>43698</v>
      </c>
      <c r="H680" s="182">
        <v>258565</v>
      </c>
      <c r="I680" s="183">
        <v>0.71</v>
      </c>
      <c r="J680" s="183">
        <f t="shared" si="10"/>
        <v>183.58</v>
      </c>
    </row>
    <row r="681" spans="2:10" x14ac:dyDescent="0.25">
      <c r="B681" s="179">
        <v>654</v>
      </c>
      <c r="C681" s="180">
        <v>34793235</v>
      </c>
      <c r="D681" s="180" t="s">
        <v>2564</v>
      </c>
      <c r="E681" s="180" t="s">
        <v>2368</v>
      </c>
      <c r="F681" s="181">
        <v>43655</v>
      </c>
      <c r="G681" s="181">
        <v>43698</v>
      </c>
      <c r="H681" s="182">
        <v>202936</v>
      </c>
      <c r="I681" s="183">
        <v>0.71</v>
      </c>
      <c r="J681" s="183">
        <f t="shared" si="10"/>
        <v>144.08000000000001</v>
      </c>
    </row>
    <row r="682" spans="2:10" x14ac:dyDescent="0.25">
      <c r="B682" s="179">
        <v>655</v>
      </c>
      <c r="C682" s="180">
        <v>34793235</v>
      </c>
      <c r="D682" s="180" t="s">
        <v>2564</v>
      </c>
      <c r="E682" s="180" t="s">
        <v>2369</v>
      </c>
      <c r="F682" s="181">
        <v>43655</v>
      </c>
      <c r="G682" s="181">
        <v>43698</v>
      </c>
      <c r="H682" s="182">
        <v>45682</v>
      </c>
      <c r="I682" s="183">
        <v>0.71</v>
      </c>
      <c r="J682" s="183">
        <f t="shared" si="10"/>
        <v>32.43</v>
      </c>
    </row>
    <row r="683" spans="2:10" x14ac:dyDescent="0.25">
      <c r="B683" s="179">
        <v>656</v>
      </c>
      <c r="C683" s="180">
        <v>34793235</v>
      </c>
      <c r="D683" s="180" t="s">
        <v>2564</v>
      </c>
      <c r="E683" s="180" t="s">
        <v>2365</v>
      </c>
      <c r="F683" s="181">
        <v>43655</v>
      </c>
      <c r="G683" s="181">
        <v>43698</v>
      </c>
      <c r="H683" s="182">
        <v>138856</v>
      </c>
      <c r="I683" s="183">
        <v>0.71</v>
      </c>
      <c r="J683" s="183">
        <f t="shared" si="10"/>
        <v>98.59</v>
      </c>
    </row>
    <row r="684" spans="2:10" x14ac:dyDescent="0.25">
      <c r="B684" s="179">
        <v>657</v>
      </c>
      <c r="C684" s="180">
        <v>34821067</v>
      </c>
      <c r="D684" s="180" t="s">
        <v>2565</v>
      </c>
      <c r="E684" s="180" t="s">
        <v>2355</v>
      </c>
      <c r="F684" s="181">
        <v>43661</v>
      </c>
      <c r="G684" s="181">
        <v>43702</v>
      </c>
      <c r="H684" s="182">
        <v>675922</v>
      </c>
      <c r="I684" s="183">
        <v>0.71</v>
      </c>
      <c r="J684" s="183">
        <f t="shared" si="10"/>
        <v>479.9</v>
      </c>
    </row>
    <row r="685" spans="2:10" x14ac:dyDescent="0.25">
      <c r="B685" s="179">
        <v>658</v>
      </c>
      <c r="C685" s="180">
        <v>34821086</v>
      </c>
      <c r="D685" s="180" t="s">
        <v>2566</v>
      </c>
      <c r="E685" s="180" t="s">
        <v>2355</v>
      </c>
      <c r="F685" s="181">
        <v>43661</v>
      </c>
      <c r="G685" s="181">
        <v>43702</v>
      </c>
      <c r="H685" s="182">
        <v>760060</v>
      </c>
      <c r="I685" s="183">
        <v>0.71</v>
      </c>
      <c r="J685" s="183">
        <f t="shared" si="10"/>
        <v>539.64</v>
      </c>
    </row>
    <row r="686" spans="2:10" x14ac:dyDescent="0.25">
      <c r="B686" s="179">
        <v>659</v>
      </c>
      <c r="C686" s="180">
        <v>34821131</v>
      </c>
      <c r="D686" s="180" t="s">
        <v>2567</v>
      </c>
      <c r="E686" s="180" t="s">
        <v>2355</v>
      </c>
      <c r="F686" s="181">
        <v>43661</v>
      </c>
      <c r="G686" s="181">
        <v>43702</v>
      </c>
      <c r="H686" s="182">
        <v>478736</v>
      </c>
      <c r="I686" s="183">
        <v>0.71</v>
      </c>
      <c r="J686" s="183">
        <f t="shared" si="10"/>
        <v>339.9</v>
      </c>
    </row>
    <row r="687" spans="2:10" x14ac:dyDescent="0.25">
      <c r="B687" s="179">
        <v>660</v>
      </c>
      <c r="C687" s="180">
        <v>34821151</v>
      </c>
      <c r="D687" s="180" t="s">
        <v>2568</v>
      </c>
      <c r="E687" s="180" t="s">
        <v>2355</v>
      </c>
      <c r="F687" s="181">
        <v>43661</v>
      </c>
      <c r="G687" s="181">
        <v>43702</v>
      </c>
      <c r="H687" s="182">
        <v>479190</v>
      </c>
      <c r="I687" s="183">
        <v>0.71</v>
      </c>
      <c r="J687" s="183">
        <f t="shared" si="10"/>
        <v>340.22</v>
      </c>
    </row>
    <row r="688" spans="2:10" x14ac:dyDescent="0.25">
      <c r="B688" s="179">
        <v>661</v>
      </c>
      <c r="C688" s="180">
        <v>34821174</v>
      </c>
      <c r="D688" s="180" t="s">
        <v>2569</v>
      </c>
      <c r="E688" s="180" t="s">
        <v>2355</v>
      </c>
      <c r="F688" s="181">
        <v>43661</v>
      </c>
      <c r="G688" s="181">
        <v>43702</v>
      </c>
      <c r="H688" s="182">
        <v>479555</v>
      </c>
      <c r="I688" s="183">
        <v>0.71</v>
      </c>
      <c r="J688" s="183">
        <f t="shared" si="10"/>
        <v>340.48</v>
      </c>
    </row>
    <row r="689" spans="2:10" x14ac:dyDescent="0.25">
      <c r="B689" s="179">
        <v>662</v>
      </c>
      <c r="C689" s="180">
        <v>34823430</v>
      </c>
      <c r="D689" s="180" t="s">
        <v>2570</v>
      </c>
      <c r="E689" s="180" t="s">
        <v>2373</v>
      </c>
      <c r="F689" s="181">
        <v>43656</v>
      </c>
      <c r="G689" s="181">
        <v>43687</v>
      </c>
      <c r="H689" s="182">
        <v>42037</v>
      </c>
      <c r="I689" s="183">
        <v>0.71</v>
      </c>
      <c r="J689" s="183">
        <f t="shared" si="10"/>
        <v>29.85</v>
      </c>
    </row>
    <row r="690" spans="2:10" x14ac:dyDescent="0.25">
      <c r="B690" s="179">
        <v>663</v>
      </c>
      <c r="C690" s="180">
        <v>34824424</v>
      </c>
      <c r="D690" s="180" t="s">
        <v>2506</v>
      </c>
      <c r="E690" s="180" t="s">
        <v>2368</v>
      </c>
      <c r="F690" s="181">
        <v>43661</v>
      </c>
      <c r="G690" s="181">
        <v>43667</v>
      </c>
      <c r="H690" s="182">
        <v>505886</v>
      </c>
      <c r="I690" s="183">
        <v>0.71</v>
      </c>
      <c r="J690" s="183">
        <f t="shared" si="10"/>
        <v>359.18</v>
      </c>
    </row>
    <row r="691" spans="2:10" x14ac:dyDescent="0.25">
      <c r="B691" s="179">
        <v>664</v>
      </c>
      <c r="C691" s="180">
        <v>34836904</v>
      </c>
      <c r="D691" s="180" t="s">
        <v>2571</v>
      </c>
      <c r="E691" s="180" t="s">
        <v>2367</v>
      </c>
      <c r="F691" s="181">
        <v>43661</v>
      </c>
      <c r="G691" s="181">
        <v>43737</v>
      </c>
      <c r="H691" s="182">
        <v>1222</v>
      </c>
      <c r="I691" s="183">
        <v>0.71</v>
      </c>
      <c r="J691" s="183">
        <f t="shared" si="10"/>
        <v>0.87</v>
      </c>
    </row>
    <row r="692" spans="2:10" x14ac:dyDescent="0.25">
      <c r="B692" s="179">
        <v>665</v>
      </c>
      <c r="C692" s="180">
        <v>34836904</v>
      </c>
      <c r="D692" s="180" t="s">
        <v>2571</v>
      </c>
      <c r="E692" s="180" t="s">
        <v>2362</v>
      </c>
      <c r="F692" s="181">
        <v>43661</v>
      </c>
      <c r="G692" s="181">
        <v>43737</v>
      </c>
      <c r="H692" s="182">
        <v>4248</v>
      </c>
      <c r="I692" s="183">
        <v>0.71</v>
      </c>
      <c r="J692" s="183">
        <f t="shared" si="10"/>
        <v>3.02</v>
      </c>
    </row>
    <row r="693" spans="2:10" x14ac:dyDescent="0.25">
      <c r="B693" s="179">
        <v>666</v>
      </c>
      <c r="C693" s="180">
        <v>34836904</v>
      </c>
      <c r="D693" s="180" t="s">
        <v>2571</v>
      </c>
      <c r="E693" s="180" t="s">
        <v>2363</v>
      </c>
      <c r="F693" s="181">
        <v>43661</v>
      </c>
      <c r="G693" s="181">
        <v>43737</v>
      </c>
      <c r="H693" s="182">
        <v>29045</v>
      </c>
      <c r="I693" s="183">
        <v>0.71</v>
      </c>
      <c r="J693" s="183">
        <f t="shared" si="10"/>
        <v>20.62</v>
      </c>
    </row>
    <row r="694" spans="2:10" x14ac:dyDescent="0.25">
      <c r="B694" s="179">
        <v>667</v>
      </c>
      <c r="C694" s="180">
        <v>34836904</v>
      </c>
      <c r="D694" s="180" t="s">
        <v>2571</v>
      </c>
      <c r="E694" s="180" t="s">
        <v>2368</v>
      </c>
      <c r="F694" s="181">
        <v>43661</v>
      </c>
      <c r="G694" s="181">
        <v>43737</v>
      </c>
      <c r="H694" s="182">
        <v>25385</v>
      </c>
      <c r="I694" s="183">
        <v>0.71</v>
      </c>
      <c r="J694" s="183">
        <f t="shared" si="10"/>
        <v>18.02</v>
      </c>
    </row>
    <row r="695" spans="2:10" x14ac:dyDescent="0.25">
      <c r="B695" s="179">
        <v>668</v>
      </c>
      <c r="C695" s="180">
        <v>34836904</v>
      </c>
      <c r="D695" s="180" t="s">
        <v>2571</v>
      </c>
      <c r="E695" s="180" t="s">
        <v>2369</v>
      </c>
      <c r="F695" s="181">
        <v>43661</v>
      </c>
      <c r="G695" s="181">
        <v>43737</v>
      </c>
      <c r="H695" s="182">
        <v>4414</v>
      </c>
      <c r="I695" s="183">
        <v>0.71</v>
      </c>
      <c r="J695" s="183">
        <f t="shared" si="10"/>
        <v>3.13</v>
      </c>
    </row>
    <row r="696" spans="2:10" x14ac:dyDescent="0.25">
      <c r="B696" s="179">
        <v>669</v>
      </c>
      <c r="C696" s="180">
        <v>34836904</v>
      </c>
      <c r="D696" s="180" t="s">
        <v>2571</v>
      </c>
      <c r="E696" s="180" t="s">
        <v>2365</v>
      </c>
      <c r="F696" s="181">
        <v>43661</v>
      </c>
      <c r="G696" s="181">
        <v>43737</v>
      </c>
      <c r="H696" s="182">
        <v>25531</v>
      </c>
      <c r="I696" s="183">
        <v>0.71</v>
      </c>
      <c r="J696" s="183">
        <f t="shared" si="10"/>
        <v>18.13</v>
      </c>
    </row>
    <row r="697" spans="2:10" x14ac:dyDescent="0.25">
      <c r="B697" s="179">
        <v>670</v>
      </c>
      <c r="C697" s="180">
        <v>34837361</v>
      </c>
      <c r="D697" s="180" t="s">
        <v>2572</v>
      </c>
      <c r="E697" s="180" t="s">
        <v>2367</v>
      </c>
      <c r="F697" s="181">
        <v>43659</v>
      </c>
      <c r="G697" s="181">
        <v>43673</v>
      </c>
      <c r="H697" s="182">
        <v>6432</v>
      </c>
      <c r="I697" s="183">
        <v>0.71</v>
      </c>
      <c r="J697" s="183">
        <f t="shared" si="10"/>
        <v>4.57</v>
      </c>
    </row>
    <row r="698" spans="2:10" x14ac:dyDescent="0.25">
      <c r="B698" s="179">
        <v>671</v>
      </c>
      <c r="C698" s="180">
        <v>34837361</v>
      </c>
      <c r="D698" s="180" t="s">
        <v>2572</v>
      </c>
      <c r="E698" s="180" t="s">
        <v>2362</v>
      </c>
      <c r="F698" s="181">
        <v>43659</v>
      </c>
      <c r="G698" s="181">
        <v>43673</v>
      </c>
      <c r="H698" s="182">
        <v>57460</v>
      </c>
      <c r="I698" s="183">
        <v>0.71</v>
      </c>
      <c r="J698" s="183">
        <f t="shared" si="10"/>
        <v>40.799999999999997</v>
      </c>
    </row>
    <row r="699" spans="2:10" x14ac:dyDescent="0.25">
      <c r="B699" s="179">
        <v>672</v>
      </c>
      <c r="C699" s="180">
        <v>34837361</v>
      </c>
      <c r="D699" s="180" t="s">
        <v>2572</v>
      </c>
      <c r="E699" s="180" t="s">
        <v>2363</v>
      </c>
      <c r="F699" s="181">
        <v>43659</v>
      </c>
      <c r="G699" s="181">
        <v>43673</v>
      </c>
      <c r="H699" s="182">
        <v>344918</v>
      </c>
      <c r="I699" s="183">
        <v>0.71</v>
      </c>
      <c r="J699" s="183">
        <f t="shared" si="10"/>
        <v>244.89</v>
      </c>
    </row>
    <row r="700" spans="2:10" x14ac:dyDescent="0.25">
      <c r="B700" s="179">
        <v>673</v>
      </c>
      <c r="C700" s="180">
        <v>34837361</v>
      </c>
      <c r="D700" s="180" t="s">
        <v>2572</v>
      </c>
      <c r="E700" s="180" t="s">
        <v>2368</v>
      </c>
      <c r="F700" s="181">
        <v>43659</v>
      </c>
      <c r="G700" s="181">
        <v>43673</v>
      </c>
      <c r="H700" s="182">
        <v>243456</v>
      </c>
      <c r="I700" s="183">
        <v>0.71</v>
      </c>
      <c r="J700" s="183">
        <f t="shared" si="10"/>
        <v>172.85</v>
      </c>
    </row>
    <row r="701" spans="2:10" x14ac:dyDescent="0.25">
      <c r="B701" s="179">
        <v>674</v>
      </c>
      <c r="C701" s="180">
        <v>34837361</v>
      </c>
      <c r="D701" s="180" t="s">
        <v>2572</v>
      </c>
      <c r="E701" s="180" t="s">
        <v>2369</v>
      </c>
      <c r="F701" s="181">
        <v>43659</v>
      </c>
      <c r="G701" s="181">
        <v>43673</v>
      </c>
      <c r="H701" s="182">
        <v>35991</v>
      </c>
      <c r="I701" s="183">
        <v>0.71</v>
      </c>
      <c r="J701" s="183">
        <f t="shared" si="10"/>
        <v>25.55</v>
      </c>
    </row>
    <row r="702" spans="2:10" x14ac:dyDescent="0.25">
      <c r="B702" s="179">
        <v>675</v>
      </c>
      <c r="C702" s="180">
        <v>34837361</v>
      </c>
      <c r="D702" s="180" t="s">
        <v>2572</v>
      </c>
      <c r="E702" s="180" t="s">
        <v>2365</v>
      </c>
      <c r="F702" s="181">
        <v>43659</v>
      </c>
      <c r="G702" s="181">
        <v>43673</v>
      </c>
      <c r="H702" s="182">
        <v>248079</v>
      </c>
      <c r="I702" s="183">
        <v>0.71</v>
      </c>
      <c r="J702" s="183">
        <f t="shared" si="10"/>
        <v>176.14</v>
      </c>
    </row>
    <row r="703" spans="2:10" x14ac:dyDescent="0.25">
      <c r="B703" s="179">
        <v>676</v>
      </c>
      <c r="C703" s="180">
        <v>34837695</v>
      </c>
      <c r="D703" s="180" t="s">
        <v>2573</v>
      </c>
      <c r="E703" s="180" t="s">
        <v>2373</v>
      </c>
      <c r="F703" s="181">
        <v>43657</v>
      </c>
      <c r="G703" s="181">
        <v>43687</v>
      </c>
      <c r="H703" s="182">
        <v>53866</v>
      </c>
      <c r="I703" s="183">
        <v>0.71</v>
      </c>
      <c r="J703" s="183">
        <f t="shared" si="10"/>
        <v>38.24</v>
      </c>
    </row>
    <row r="704" spans="2:10" x14ac:dyDescent="0.25">
      <c r="B704" s="179">
        <v>677</v>
      </c>
      <c r="C704" s="180">
        <v>34837695</v>
      </c>
      <c r="D704" s="180" t="s">
        <v>2573</v>
      </c>
      <c r="E704" s="180" t="s">
        <v>2376</v>
      </c>
      <c r="F704" s="181">
        <v>43657</v>
      </c>
      <c r="G704" s="181">
        <v>43687</v>
      </c>
      <c r="H704" s="182">
        <v>135</v>
      </c>
      <c r="I704" s="183">
        <v>0.71</v>
      </c>
      <c r="J704" s="183">
        <f t="shared" si="10"/>
        <v>0.1</v>
      </c>
    </row>
    <row r="705" spans="2:10" x14ac:dyDescent="0.25">
      <c r="B705" s="179">
        <v>678</v>
      </c>
      <c r="C705" s="180">
        <v>34845682</v>
      </c>
      <c r="D705" s="180" t="s">
        <v>2574</v>
      </c>
      <c r="E705" s="180" t="s">
        <v>2367</v>
      </c>
      <c r="F705" s="181">
        <v>43661</v>
      </c>
      <c r="G705" s="181">
        <v>43674</v>
      </c>
      <c r="H705" s="182">
        <v>12402</v>
      </c>
      <c r="I705" s="183">
        <v>0.71</v>
      </c>
      <c r="J705" s="183">
        <f t="shared" si="10"/>
        <v>8.81</v>
      </c>
    </row>
    <row r="706" spans="2:10" x14ac:dyDescent="0.25">
      <c r="B706" s="179">
        <v>679</v>
      </c>
      <c r="C706" s="180">
        <v>34845682</v>
      </c>
      <c r="D706" s="180" t="s">
        <v>2574</v>
      </c>
      <c r="E706" s="180" t="s">
        <v>2362</v>
      </c>
      <c r="F706" s="181">
        <v>43661</v>
      </c>
      <c r="G706" s="181">
        <v>43674</v>
      </c>
      <c r="H706" s="182">
        <v>157713</v>
      </c>
      <c r="I706" s="183">
        <v>0.71</v>
      </c>
      <c r="J706" s="183">
        <f t="shared" si="10"/>
        <v>111.98</v>
      </c>
    </row>
    <row r="707" spans="2:10" x14ac:dyDescent="0.25">
      <c r="B707" s="179">
        <v>680</v>
      </c>
      <c r="C707" s="180">
        <v>34845682</v>
      </c>
      <c r="D707" s="180" t="s">
        <v>2574</v>
      </c>
      <c r="E707" s="180" t="s">
        <v>2363</v>
      </c>
      <c r="F707" s="181">
        <v>43661</v>
      </c>
      <c r="G707" s="181">
        <v>43674</v>
      </c>
      <c r="H707" s="182">
        <v>868266</v>
      </c>
      <c r="I707" s="183">
        <v>0.71</v>
      </c>
      <c r="J707" s="183">
        <f t="shared" si="10"/>
        <v>616.47</v>
      </c>
    </row>
    <row r="708" spans="2:10" x14ac:dyDescent="0.25">
      <c r="B708" s="179">
        <v>681</v>
      </c>
      <c r="C708" s="180">
        <v>34845682</v>
      </c>
      <c r="D708" s="180" t="s">
        <v>2574</v>
      </c>
      <c r="E708" s="180" t="s">
        <v>2364</v>
      </c>
      <c r="F708" s="181">
        <v>43661</v>
      </c>
      <c r="G708" s="181">
        <v>43674</v>
      </c>
      <c r="H708" s="182">
        <v>200</v>
      </c>
      <c r="I708" s="183">
        <v>0.71</v>
      </c>
      <c r="J708" s="183">
        <f t="shared" si="10"/>
        <v>0.14000000000000001</v>
      </c>
    </row>
    <row r="709" spans="2:10" x14ac:dyDescent="0.25">
      <c r="B709" s="179">
        <v>682</v>
      </c>
      <c r="C709" s="180">
        <v>34845682</v>
      </c>
      <c r="D709" s="180" t="s">
        <v>2574</v>
      </c>
      <c r="E709" s="180" t="s">
        <v>2368</v>
      </c>
      <c r="F709" s="181">
        <v>43661</v>
      </c>
      <c r="G709" s="181">
        <v>43674</v>
      </c>
      <c r="H709" s="182">
        <v>589964</v>
      </c>
      <c r="I709" s="183">
        <v>0.71</v>
      </c>
      <c r="J709" s="183">
        <f t="shared" si="10"/>
        <v>418.87</v>
      </c>
    </row>
    <row r="710" spans="2:10" x14ac:dyDescent="0.25">
      <c r="B710" s="179">
        <v>683</v>
      </c>
      <c r="C710" s="180">
        <v>34845682</v>
      </c>
      <c r="D710" s="180" t="s">
        <v>2574</v>
      </c>
      <c r="E710" s="180" t="s">
        <v>2369</v>
      </c>
      <c r="F710" s="181">
        <v>43661</v>
      </c>
      <c r="G710" s="181">
        <v>43674</v>
      </c>
      <c r="H710" s="182">
        <v>96126</v>
      </c>
      <c r="I710" s="183">
        <v>0.71</v>
      </c>
      <c r="J710" s="183">
        <f t="shared" si="10"/>
        <v>68.25</v>
      </c>
    </row>
    <row r="711" spans="2:10" x14ac:dyDescent="0.25">
      <c r="B711" s="179">
        <v>684</v>
      </c>
      <c r="C711" s="180">
        <v>34845682</v>
      </c>
      <c r="D711" s="180" t="s">
        <v>2574</v>
      </c>
      <c r="E711" s="180" t="s">
        <v>2365</v>
      </c>
      <c r="F711" s="181">
        <v>43661</v>
      </c>
      <c r="G711" s="181">
        <v>43674</v>
      </c>
      <c r="H711" s="182">
        <v>613234</v>
      </c>
      <c r="I711" s="183">
        <v>0.71</v>
      </c>
      <c r="J711" s="183">
        <f t="shared" si="10"/>
        <v>435.4</v>
      </c>
    </row>
    <row r="712" spans="2:10" x14ac:dyDescent="0.25">
      <c r="B712" s="179">
        <v>685</v>
      </c>
      <c r="C712" s="180">
        <v>34853378</v>
      </c>
      <c r="D712" s="180" t="s">
        <v>2575</v>
      </c>
      <c r="E712" s="180" t="s">
        <v>2367</v>
      </c>
      <c r="F712" s="181">
        <v>43658</v>
      </c>
      <c r="G712" s="181">
        <v>43737</v>
      </c>
      <c r="H712" s="182">
        <v>13113</v>
      </c>
      <c r="I712" s="183">
        <v>0.71</v>
      </c>
      <c r="J712" s="183">
        <f t="shared" si="10"/>
        <v>9.31</v>
      </c>
    </row>
    <row r="713" spans="2:10" x14ac:dyDescent="0.25">
      <c r="B713" s="179">
        <v>686</v>
      </c>
      <c r="C713" s="180">
        <v>34853378</v>
      </c>
      <c r="D713" s="180" t="s">
        <v>2575</v>
      </c>
      <c r="E713" s="180" t="s">
        <v>2362</v>
      </c>
      <c r="F713" s="181">
        <v>43658</v>
      </c>
      <c r="G713" s="181">
        <v>43737</v>
      </c>
      <c r="H713" s="182">
        <v>65456</v>
      </c>
      <c r="I713" s="183">
        <v>0.71</v>
      </c>
      <c r="J713" s="183">
        <f t="shared" si="10"/>
        <v>46.47</v>
      </c>
    </row>
    <row r="714" spans="2:10" x14ac:dyDescent="0.25">
      <c r="B714" s="179">
        <v>687</v>
      </c>
      <c r="C714" s="180">
        <v>34853378</v>
      </c>
      <c r="D714" s="180" t="s">
        <v>2575</v>
      </c>
      <c r="E714" s="180" t="s">
        <v>2363</v>
      </c>
      <c r="F714" s="181">
        <v>43658</v>
      </c>
      <c r="G714" s="181">
        <v>43737</v>
      </c>
      <c r="H714" s="182">
        <v>436957</v>
      </c>
      <c r="I714" s="183">
        <v>0.71</v>
      </c>
      <c r="J714" s="183">
        <f t="shared" si="10"/>
        <v>310.24</v>
      </c>
    </row>
    <row r="715" spans="2:10" x14ac:dyDescent="0.25">
      <c r="B715" s="179">
        <v>688</v>
      </c>
      <c r="C715" s="180">
        <v>34853378</v>
      </c>
      <c r="D715" s="180" t="s">
        <v>2575</v>
      </c>
      <c r="E715" s="180" t="s">
        <v>2368</v>
      </c>
      <c r="F715" s="181">
        <v>43658</v>
      </c>
      <c r="G715" s="181">
        <v>43737</v>
      </c>
      <c r="H715" s="182">
        <v>308926</v>
      </c>
      <c r="I715" s="183">
        <v>0.71</v>
      </c>
      <c r="J715" s="183">
        <f t="shared" si="10"/>
        <v>219.34</v>
      </c>
    </row>
    <row r="716" spans="2:10" x14ac:dyDescent="0.25">
      <c r="B716" s="179">
        <v>689</v>
      </c>
      <c r="C716" s="180">
        <v>34853378</v>
      </c>
      <c r="D716" s="180" t="s">
        <v>2575</v>
      </c>
      <c r="E716" s="180" t="s">
        <v>2369</v>
      </c>
      <c r="F716" s="181">
        <v>43658</v>
      </c>
      <c r="G716" s="181">
        <v>43737</v>
      </c>
      <c r="H716" s="182">
        <v>45864</v>
      </c>
      <c r="I716" s="183">
        <v>0.71</v>
      </c>
      <c r="J716" s="183">
        <f t="shared" si="10"/>
        <v>32.56</v>
      </c>
    </row>
    <row r="717" spans="2:10" x14ac:dyDescent="0.25">
      <c r="B717" s="179">
        <v>690</v>
      </c>
      <c r="C717" s="180">
        <v>34853378</v>
      </c>
      <c r="D717" s="180" t="s">
        <v>2575</v>
      </c>
      <c r="E717" s="180" t="s">
        <v>2365</v>
      </c>
      <c r="F717" s="181">
        <v>43658</v>
      </c>
      <c r="G717" s="181">
        <v>43737</v>
      </c>
      <c r="H717" s="182">
        <v>314435</v>
      </c>
      <c r="I717" s="183">
        <v>0.71</v>
      </c>
      <c r="J717" s="183">
        <f t="shared" si="10"/>
        <v>223.25</v>
      </c>
    </row>
    <row r="718" spans="2:10" x14ac:dyDescent="0.25">
      <c r="B718" s="179">
        <v>691</v>
      </c>
      <c r="C718" s="180">
        <v>34861150</v>
      </c>
      <c r="D718" s="180" t="s">
        <v>2576</v>
      </c>
      <c r="E718" s="180" t="s">
        <v>2373</v>
      </c>
      <c r="F718" s="181">
        <v>43658</v>
      </c>
      <c r="G718" s="181">
        <v>43687</v>
      </c>
      <c r="H718" s="182">
        <v>71950</v>
      </c>
      <c r="I718" s="183">
        <v>0.71</v>
      </c>
      <c r="J718" s="183">
        <f t="shared" si="10"/>
        <v>51.08</v>
      </c>
    </row>
    <row r="719" spans="2:10" x14ac:dyDescent="0.25">
      <c r="B719" s="179">
        <v>692</v>
      </c>
      <c r="C719" s="180">
        <v>34861150</v>
      </c>
      <c r="D719" s="180" t="s">
        <v>2576</v>
      </c>
      <c r="E719" s="180" t="s">
        <v>2376</v>
      </c>
      <c r="F719" s="181">
        <v>43658</v>
      </c>
      <c r="G719" s="181">
        <v>43687</v>
      </c>
      <c r="H719" s="182">
        <v>187</v>
      </c>
      <c r="I719" s="183">
        <v>0.71</v>
      </c>
      <c r="J719" s="183">
        <f t="shared" si="10"/>
        <v>0.13</v>
      </c>
    </row>
    <row r="720" spans="2:10" x14ac:dyDescent="0.25">
      <c r="B720" s="179">
        <v>693</v>
      </c>
      <c r="C720" s="180">
        <v>34879402</v>
      </c>
      <c r="D720" s="180" t="s">
        <v>2577</v>
      </c>
      <c r="E720" s="180" t="s">
        <v>2355</v>
      </c>
      <c r="F720" s="181">
        <v>43661</v>
      </c>
      <c r="G720" s="181">
        <v>43702</v>
      </c>
      <c r="H720" s="182">
        <v>1680229</v>
      </c>
      <c r="I720" s="183">
        <v>0.71</v>
      </c>
      <c r="J720" s="183">
        <f t="shared" si="10"/>
        <v>1192.96</v>
      </c>
    </row>
    <row r="721" spans="2:10" x14ac:dyDescent="0.25">
      <c r="B721" s="179">
        <v>694</v>
      </c>
      <c r="C721" s="180">
        <v>34881086</v>
      </c>
      <c r="D721" s="180" t="s">
        <v>2578</v>
      </c>
      <c r="E721" s="180" t="s">
        <v>2367</v>
      </c>
      <c r="F721" s="181">
        <v>43663</v>
      </c>
      <c r="G721" s="181">
        <v>43704</v>
      </c>
      <c r="H721" s="182">
        <v>1005</v>
      </c>
      <c r="I721" s="183">
        <v>0.71</v>
      </c>
      <c r="J721" s="183">
        <f t="shared" si="10"/>
        <v>0.71</v>
      </c>
    </row>
    <row r="722" spans="2:10" x14ac:dyDescent="0.25">
      <c r="B722" s="179">
        <v>695</v>
      </c>
      <c r="C722" s="180">
        <v>34881086</v>
      </c>
      <c r="D722" s="180" t="s">
        <v>2578</v>
      </c>
      <c r="E722" s="180" t="s">
        <v>2362</v>
      </c>
      <c r="F722" s="181">
        <v>43663</v>
      </c>
      <c r="G722" s="181">
        <v>43704</v>
      </c>
      <c r="H722" s="182">
        <v>9270</v>
      </c>
      <c r="I722" s="183">
        <v>0.71</v>
      </c>
      <c r="J722" s="183">
        <f t="shared" si="10"/>
        <v>6.58</v>
      </c>
    </row>
    <row r="723" spans="2:10" x14ac:dyDescent="0.25">
      <c r="B723" s="179">
        <v>696</v>
      </c>
      <c r="C723" s="180">
        <v>34881086</v>
      </c>
      <c r="D723" s="180" t="s">
        <v>2578</v>
      </c>
      <c r="E723" s="180" t="s">
        <v>2363</v>
      </c>
      <c r="F723" s="181">
        <v>43663</v>
      </c>
      <c r="G723" s="181">
        <v>43704</v>
      </c>
      <c r="H723" s="182">
        <v>97165</v>
      </c>
      <c r="I723" s="183">
        <v>0.71</v>
      </c>
      <c r="J723" s="183">
        <f t="shared" si="10"/>
        <v>68.989999999999995</v>
      </c>
    </row>
    <row r="724" spans="2:10" x14ac:dyDescent="0.25">
      <c r="B724" s="179">
        <v>697</v>
      </c>
      <c r="C724" s="180">
        <v>34881086</v>
      </c>
      <c r="D724" s="180" t="s">
        <v>2578</v>
      </c>
      <c r="E724" s="180" t="s">
        <v>2368</v>
      </c>
      <c r="F724" s="181">
        <v>43663</v>
      </c>
      <c r="G724" s="181">
        <v>43704</v>
      </c>
      <c r="H724" s="182">
        <v>47652</v>
      </c>
      <c r="I724" s="183">
        <v>0.71</v>
      </c>
      <c r="J724" s="183">
        <f t="shared" si="10"/>
        <v>33.83</v>
      </c>
    </row>
    <row r="725" spans="2:10" x14ac:dyDescent="0.25">
      <c r="B725" s="179">
        <v>698</v>
      </c>
      <c r="C725" s="180">
        <v>34881086</v>
      </c>
      <c r="D725" s="180" t="s">
        <v>2578</v>
      </c>
      <c r="E725" s="180" t="s">
        <v>2369</v>
      </c>
      <c r="F725" s="181">
        <v>43663</v>
      </c>
      <c r="G725" s="181">
        <v>43704</v>
      </c>
      <c r="H725" s="182">
        <v>6280</v>
      </c>
      <c r="I725" s="183">
        <v>0.71</v>
      </c>
      <c r="J725" s="183">
        <f t="shared" si="10"/>
        <v>4.46</v>
      </c>
    </row>
    <row r="726" spans="2:10" x14ac:dyDescent="0.25">
      <c r="B726" s="179">
        <v>699</v>
      </c>
      <c r="C726" s="180">
        <v>34881086</v>
      </c>
      <c r="D726" s="180" t="s">
        <v>2578</v>
      </c>
      <c r="E726" s="180" t="s">
        <v>2365</v>
      </c>
      <c r="F726" s="181">
        <v>43663</v>
      </c>
      <c r="G726" s="181">
        <v>43704</v>
      </c>
      <c r="H726" s="182">
        <v>92403</v>
      </c>
      <c r="I726" s="183">
        <v>0.71</v>
      </c>
      <c r="J726" s="183">
        <f t="shared" si="10"/>
        <v>65.61</v>
      </c>
    </row>
    <row r="727" spans="2:10" x14ac:dyDescent="0.25">
      <c r="B727" s="179">
        <v>700</v>
      </c>
      <c r="C727" s="180">
        <v>34889863</v>
      </c>
      <c r="D727" s="180" t="s">
        <v>2579</v>
      </c>
      <c r="E727" s="180" t="s">
        <v>2367</v>
      </c>
      <c r="F727" s="181">
        <v>43662</v>
      </c>
      <c r="G727" s="181">
        <v>43737</v>
      </c>
      <c r="H727" s="182">
        <v>11204</v>
      </c>
      <c r="I727" s="183">
        <v>0.71</v>
      </c>
      <c r="J727" s="183">
        <f t="shared" si="10"/>
        <v>7.95</v>
      </c>
    </row>
    <row r="728" spans="2:10" x14ac:dyDescent="0.25">
      <c r="B728" s="179">
        <v>701</v>
      </c>
      <c r="C728" s="180">
        <v>34889863</v>
      </c>
      <c r="D728" s="180" t="s">
        <v>2579</v>
      </c>
      <c r="E728" s="180" t="s">
        <v>2362</v>
      </c>
      <c r="F728" s="181">
        <v>43662</v>
      </c>
      <c r="G728" s="181">
        <v>43737</v>
      </c>
      <c r="H728" s="182">
        <v>68646</v>
      </c>
      <c r="I728" s="183">
        <v>0.71</v>
      </c>
      <c r="J728" s="183">
        <f t="shared" si="10"/>
        <v>48.74</v>
      </c>
    </row>
    <row r="729" spans="2:10" x14ac:dyDescent="0.25">
      <c r="B729" s="179">
        <v>702</v>
      </c>
      <c r="C729" s="180">
        <v>34889863</v>
      </c>
      <c r="D729" s="180" t="s">
        <v>2579</v>
      </c>
      <c r="E729" s="180" t="s">
        <v>2363</v>
      </c>
      <c r="F729" s="181">
        <v>43662</v>
      </c>
      <c r="G729" s="181">
        <v>43737</v>
      </c>
      <c r="H729" s="182">
        <v>312686</v>
      </c>
      <c r="I729" s="183">
        <v>0.71</v>
      </c>
      <c r="J729" s="183">
        <f t="shared" si="10"/>
        <v>222.01</v>
      </c>
    </row>
    <row r="730" spans="2:10" x14ac:dyDescent="0.25">
      <c r="B730" s="179">
        <v>703</v>
      </c>
      <c r="C730" s="180">
        <v>34889863</v>
      </c>
      <c r="D730" s="180" t="s">
        <v>2579</v>
      </c>
      <c r="E730" s="180" t="s">
        <v>2368</v>
      </c>
      <c r="F730" s="181">
        <v>43662</v>
      </c>
      <c r="G730" s="181">
        <v>43737</v>
      </c>
      <c r="H730" s="182">
        <v>287436</v>
      </c>
      <c r="I730" s="183">
        <v>0.71</v>
      </c>
      <c r="J730" s="183">
        <f t="shared" si="10"/>
        <v>204.08</v>
      </c>
    </row>
    <row r="731" spans="2:10" x14ac:dyDescent="0.25">
      <c r="B731" s="179">
        <v>704</v>
      </c>
      <c r="C731" s="180">
        <v>34889863</v>
      </c>
      <c r="D731" s="180" t="s">
        <v>2579</v>
      </c>
      <c r="E731" s="180" t="s">
        <v>2369</v>
      </c>
      <c r="F731" s="181">
        <v>43662</v>
      </c>
      <c r="G731" s="181">
        <v>43737</v>
      </c>
      <c r="H731" s="182">
        <v>43726</v>
      </c>
      <c r="I731" s="183">
        <v>0.71</v>
      </c>
      <c r="J731" s="183">
        <f t="shared" si="10"/>
        <v>31.05</v>
      </c>
    </row>
    <row r="732" spans="2:10" x14ac:dyDescent="0.25">
      <c r="B732" s="179">
        <v>705</v>
      </c>
      <c r="C732" s="180">
        <v>34889863</v>
      </c>
      <c r="D732" s="180" t="s">
        <v>2579</v>
      </c>
      <c r="E732" s="180" t="s">
        <v>2365</v>
      </c>
      <c r="F732" s="181">
        <v>43662</v>
      </c>
      <c r="G732" s="181">
        <v>43737</v>
      </c>
      <c r="H732" s="182">
        <v>261851</v>
      </c>
      <c r="I732" s="183">
        <v>0.71</v>
      </c>
      <c r="J732" s="183">
        <f t="shared" ref="J732:J795" si="11">ROUND(H732*(I732/1000),2)</f>
        <v>185.91</v>
      </c>
    </row>
    <row r="733" spans="2:10" x14ac:dyDescent="0.25">
      <c r="B733" s="179">
        <v>706</v>
      </c>
      <c r="C733" s="180">
        <v>34897636</v>
      </c>
      <c r="D733" s="180" t="s">
        <v>2580</v>
      </c>
      <c r="E733" s="180" t="s">
        <v>2367</v>
      </c>
      <c r="F733" s="181">
        <v>43662</v>
      </c>
      <c r="G733" s="181">
        <v>43677</v>
      </c>
      <c r="H733" s="182">
        <v>30932</v>
      </c>
      <c r="I733" s="183">
        <v>0.71</v>
      </c>
      <c r="J733" s="183">
        <f t="shared" si="11"/>
        <v>21.96</v>
      </c>
    </row>
    <row r="734" spans="2:10" x14ac:dyDescent="0.25">
      <c r="B734" s="179">
        <v>707</v>
      </c>
      <c r="C734" s="180">
        <v>34897636</v>
      </c>
      <c r="D734" s="180" t="s">
        <v>2580</v>
      </c>
      <c r="E734" s="180" t="s">
        <v>2362</v>
      </c>
      <c r="F734" s="181">
        <v>43662</v>
      </c>
      <c r="G734" s="181">
        <v>43677</v>
      </c>
      <c r="H734" s="182">
        <v>161040</v>
      </c>
      <c r="I734" s="183">
        <v>0.71</v>
      </c>
      <c r="J734" s="183">
        <f t="shared" si="11"/>
        <v>114.34</v>
      </c>
    </row>
    <row r="735" spans="2:10" x14ac:dyDescent="0.25">
      <c r="B735" s="179">
        <v>708</v>
      </c>
      <c r="C735" s="180">
        <v>34897636</v>
      </c>
      <c r="D735" s="180" t="s">
        <v>2580</v>
      </c>
      <c r="E735" s="180" t="s">
        <v>2363</v>
      </c>
      <c r="F735" s="181">
        <v>43662</v>
      </c>
      <c r="G735" s="181">
        <v>43677</v>
      </c>
      <c r="H735" s="182">
        <v>845685</v>
      </c>
      <c r="I735" s="183">
        <v>0.71</v>
      </c>
      <c r="J735" s="183">
        <f t="shared" si="11"/>
        <v>600.44000000000005</v>
      </c>
    </row>
    <row r="736" spans="2:10" x14ac:dyDescent="0.25">
      <c r="B736" s="179">
        <v>709</v>
      </c>
      <c r="C736" s="180">
        <v>34897636</v>
      </c>
      <c r="D736" s="180" t="s">
        <v>2580</v>
      </c>
      <c r="E736" s="180" t="s">
        <v>2364</v>
      </c>
      <c r="F736" s="181">
        <v>43662</v>
      </c>
      <c r="G736" s="181">
        <v>43677</v>
      </c>
      <c r="H736" s="182">
        <v>477</v>
      </c>
      <c r="I736" s="183">
        <v>0.71</v>
      </c>
      <c r="J736" s="183">
        <f t="shared" si="11"/>
        <v>0.34</v>
      </c>
    </row>
    <row r="737" spans="2:10" x14ac:dyDescent="0.25">
      <c r="B737" s="179">
        <v>710</v>
      </c>
      <c r="C737" s="180">
        <v>34897636</v>
      </c>
      <c r="D737" s="180" t="s">
        <v>2580</v>
      </c>
      <c r="E737" s="180" t="s">
        <v>2368</v>
      </c>
      <c r="F737" s="181">
        <v>43662</v>
      </c>
      <c r="G737" s="181">
        <v>43677</v>
      </c>
      <c r="H737" s="182">
        <v>605910</v>
      </c>
      <c r="I737" s="183">
        <v>0.71</v>
      </c>
      <c r="J737" s="183">
        <f t="shared" si="11"/>
        <v>430.2</v>
      </c>
    </row>
    <row r="738" spans="2:10" x14ac:dyDescent="0.25">
      <c r="B738" s="179">
        <v>711</v>
      </c>
      <c r="C738" s="180">
        <v>34897636</v>
      </c>
      <c r="D738" s="180" t="s">
        <v>2580</v>
      </c>
      <c r="E738" s="180" t="s">
        <v>2369</v>
      </c>
      <c r="F738" s="181">
        <v>43662</v>
      </c>
      <c r="G738" s="181">
        <v>43677</v>
      </c>
      <c r="H738" s="182">
        <v>99623</v>
      </c>
      <c r="I738" s="183">
        <v>0.71</v>
      </c>
      <c r="J738" s="183">
        <f t="shared" si="11"/>
        <v>70.73</v>
      </c>
    </row>
    <row r="739" spans="2:10" x14ac:dyDescent="0.25">
      <c r="B739" s="179">
        <v>712</v>
      </c>
      <c r="C739" s="180">
        <v>34897636</v>
      </c>
      <c r="D739" s="180" t="s">
        <v>2580</v>
      </c>
      <c r="E739" s="180" t="s">
        <v>2365</v>
      </c>
      <c r="F739" s="181">
        <v>43662</v>
      </c>
      <c r="G739" s="181">
        <v>43677</v>
      </c>
      <c r="H739" s="182">
        <v>635505</v>
      </c>
      <c r="I739" s="183">
        <v>0.71</v>
      </c>
      <c r="J739" s="183">
        <f t="shared" si="11"/>
        <v>451.21</v>
      </c>
    </row>
    <row r="740" spans="2:10" x14ac:dyDescent="0.25">
      <c r="B740" s="179">
        <v>713</v>
      </c>
      <c r="C740" s="180">
        <v>34897837</v>
      </c>
      <c r="D740" s="180" t="s">
        <v>2581</v>
      </c>
      <c r="E740" s="180" t="s">
        <v>2367</v>
      </c>
      <c r="F740" s="181">
        <v>43663</v>
      </c>
      <c r="G740" s="181">
        <v>43704</v>
      </c>
      <c r="H740" s="182">
        <v>992</v>
      </c>
      <c r="I740" s="183">
        <v>0.71</v>
      </c>
      <c r="J740" s="183">
        <f t="shared" si="11"/>
        <v>0.7</v>
      </c>
    </row>
    <row r="741" spans="2:10" x14ac:dyDescent="0.25">
      <c r="B741" s="179">
        <v>714</v>
      </c>
      <c r="C741" s="180">
        <v>34897837</v>
      </c>
      <c r="D741" s="180" t="s">
        <v>2581</v>
      </c>
      <c r="E741" s="180" t="s">
        <v>2362</v>
      </c>
      <c r="F741" s="181">
        <v>43663</v>
      </c>
      <c r="G741" s="181">
        <v>43704</v>
      </c>
      <c r="H741" s="182">
        <v>12336</v>
      </c>
      <c r="I741" s="183">
        <v>0.71</v>
      </c>
      <c r="J741" s="183">
        <f t="shared" si="11"/>
        <v>8.76</v>
      </c>
    </row>
    <row r="742" spans="2:10" x14ac:dyDescent="0.25">
      <c r="B742" s="179">
        <v>715</v>
      </c>
      <c r="C742" s="180">
        <v>34897837</v>
      </c>
      <c r="D742" s="180" t="s">
        <v>2581</v>
      </c>
      <c r="E742" s="180" t="s">
        <v>2363</v>
      </c>
      <c r="F742" s="181">
        <v>43663</v>
      </c>
      <c r="G742" s="181">
        <v>43704</v>
      </c>
      <c r="H742" s="182">
        <v>90263</v>
      </c>
      <c r="I742" s="183">
        <v>0.71</v>
      </c>
      <c r="J742" s="183">
        <f t="shared" si="11"/>
        <v>64.09</v>
      </c>
    </row>
    <row r="743" spans="2:10" x14ac:dyDescent="0.25">
      <c r="B743" s="179">
        <v>716</v>
      </c>
      <c r="C743" s="180">
        <v>34897837</v>
      </c>
      <c r="D743" s="180" t="s">
        <v>2581</v>
      </c>
      <c r="E743" s="180" t="s">
        <v>2368</v>
      </c>
      <c r="F743" s="181">
        <v>43663</v>
      </c>
      <c r="G743" s="181">
        <v>43704</v>
      </c>
      <c r="H743" s="182">
        <v>49137</v>
      </c>
      <c r="I743" s="183">
        <v>0.71</v>
      </c>
      <c r="J743" s="183">
        <f t="shared" si="11"/>
        <v>34.89</v>
      </c>
    </row>
    <row r="744" spans="2:10" x14ac:dyDescent="0.25">
      <c r="B744" s="179">
        <v>717</v>
      </c>
      <c r="C744" s="180">
        <v>34897837</v>
      </c>
      <c r="D744" s="180" t="s">
        <v>2581</v>
      </c>
      <c r="E744" s="180" t="s">
        <v>2369</v>
      </c>
      <c r="F744" s="181">
        <v>43663</v>
      </c>
      <c r="G744" s="181">
        <v>43704</v>
      </c>
      <c r="H744" s="182">
        <v>6833</v>
      </c>
      <c r="I744" s="183">
        <v>0.71</v>
      </c>
      <c r="J744" s="183">
        <f t="shared" si="11"/>
        <v>4.8499999999999996</v>
      </c>
    </row>
    <row r="745" spans="2:10" x14ac:dyDescent="0.25">
      <c r="B745" s="179">
        <v>718</v>
      </c>
      <c r="C745" s="180">
        <v>34897837</v>
      </c>
      <c r="D745" s="180" t="s">
        <v>2581</v>
      </c>
      <c r="E745" s="180" t="s">
        <v>2365</v>
      </c>
      <c r="F745" s="181">
        <v>43663</v>
      </c>
      <c r="G745" s="181">
        <v>43704</v>
      </c>
      <c r="H745" s="182">
        <v>86774</v>
      </c>
      <c r="I745" s="183">
        <v>0.71</v>
      </c>
      <c r="J745" s="183">
        <f t="shared" si="11"/>
        <v>61.61</v>
      </c>
    </row>
    <row r="746" spans="2:10" x14ac:dyDescent="0.25">
      <c r="B746" s="179">
        <v>719</v>
      </c>
      <c r="C746" s="180">
        <v>34898626</v>
      </c>
      <c r="D746" s="180" t="s">
        <v>2582</v>
      </c>
      <c r="E746" s="180" t="s">
        <v>2367</v>
      </c>
      <c r="F746" s="181">
        <v>43665</v>
      </c>
      <c r="G746" s="181">
        <v>43704</v>
      </c>
      <c r="H746" s="182">
        <v>5671</v>
      </c>
      <c r="I746" s="183">
        <v>0.71</v>
      </c>
      <c r="J746" s="183">
        <f t="shared" si="11"/>
        <v>4.03</v>
      </c>
    </row>
    <row r="747" spans="2:10" x14ac:dyDescent="0.25">
      <c r="B747" s="179">
        <v>720</v>
      </c>
      <c r="C747" s="180">
        <v>34898626</v>
      </c>
      <c r="D747" s="180" t="s">
        <v>2582</v>
      </c>
      <c r="E747" s="180" t="s">
        <v>2362</v>
      </c>
      <c r="F747" s="181">
        <v>43665</v>
      </c>
      <c r="G747" s="181">
        <v>43704</v>
      </c>
      <c r="H747" s="182">
        <v>18245</v>
      </c>
      <c r="I747" s="183">
        <v>0.71</v>
      </c>
      <c r="J747" s="183">
        <f t="shared" si="11"/>
        <v>12.95</v>
      </c>
    </row>
    <row r="748" spans="2:10" x14ac:dyDescent="0.25">
      <c r="B748" s="179">
        <v>721</v>
      </c>
      <c r="C748" s="180">
        <v>34898626</v>
      </c>
      <c r="D748" s="180" t="s">
        <v>2582</v>
      </c>
      <c r="E748" s="180" t="s">
        <v>2363</v>
      </c>
      <c r="F748" s="181">
        <v>43665</v>
      </c>
      <c r="G748" s="181">
        <v>43704</v>
      </c>
      <c r="H748" s="182">
        <v>186412</v>
      </c>
      <c r="I748" s="183">
        <v>0.71</v>
      </c>
      <c r="J748" s="183">
        <f t="shared" si="11"/>
        <v>132.35</v>
      </c>
    </row>
    <row r="749" spans="2:10" x14ac:dyDescent="0.25">
      <c r="B749" s="179">
        <v>722</v>
      </c>
      <c r="C749" s="180">
        <v>34898626</v>
      </c>
      <c r="D749" s="180" t="s">
        <v>2582</v>
      </c>
      <c r="E749" s="180" t="s">
        <v>2368</v>
      </c>
      <c r="F749" s="181">
        <v>43665</v>
      </c>
      <c r="G749" s="181">
        <v>43704</v>
      </c>
      <c r="H749" s="182">
        <v>114885</v>
      </c>
      <c r="I749" s="183">
        <v>0.71</v>
      </c>
      <c r="J749" s="183">
        <f t="shared" si="11"/>
        <v>81.569999999999993</v>
      </c>
    </row>
    <row r="750" spans="2:10" x14ac:dyDescent="0.25">
      <c r="B750" s="179">
        <v>723</v>
      </c>
      <c r="C750" s="180">
        <v>34898626</v>
      </c>
      <c r="D750" s="180" t="s">
        <v>2582</v>
      </c>
      <c r="E750" s="180" t="s">
        <v>2369</v>
      </c>
      <c r="F750" s="181">
        <v>43665</v>
      </c>
      <c r="G750" s="181">
        <v>43704</v>
      </c>
      <c r="H750" s="182">
        <v>16771</v>
      </c>
      <c r="I750" s="183">
        <v>0.71</v>
      </c>
      <c r="J750" s="183">
        <f t="shared" si="11"/>
        <v>11.91</v>
      </c>
    </row>
    <row r="751" spans="2:10" x14ac:dyDescent="0.25">
      <c r="B751" s="179">
        <v>724</v>
      </c>
      <c r="C751" s="180">
        <v>34898626</v>
      </c>
      <c r="D751" s="180" t="s">
        <v>2582</v>
      </c>
      <c r="E751" s="180" t="s">
        <v>2365</v>
      </c>
      <c r="F751" s="181">
        <v>43665</v>
      </c>
      <c r="G751" s="181">
        <v>43704</v>
      </c>
      <c r="H751" s="182">
        <v>111450</v>
      </c>
      <c r="I751" s="183">
        <v>0.71</v>
      </c>
      <c r="J751" s="183">
        <f t="shared" si="11"/>
        <v>79.13</v>
      </c>
    </row>
    <row r="752" spans="2:10" x14ac:dyDescent="0.25">
      <c r="B752" s="179">
        <v>725</v>
      </c>
      <c r="C752" s="180">
        <v>34909385</v>
      </c>
      <c r="D752" s="180" t="s">
        <v>2583</v>
      </c>
      <c r="E752" s="180" t="s">
        <v>2357</v>
      </c>
      <c r="F752" s="181">
        <v>43675</v>
      </c>
      <c r="G752" s="181">
        <v>43702</v>
      </c>
      <c r="H752" s="182">
        <v>299613</v>
      </c>
      <c r="I752" s="183">
        <v>0.71</v>
      </c>
      <c r="J752" s="183">
        <f t="shared" si="11"/>
        <v>212.73</v>
      </c>
    </row>
    <row r="753" spans="2:10" x14ac:dyDescent="0.25">
      <c r="B753" s="179">
        <v>726</v>
      </c>
      <c r="C753" s="180">
        <v>34909385</v>
      </c>
      <c r="D753" s="180" t="s">
        <v>2583</v>
      </c>
      <c r="E753" s="180" t="s">
        <v>2355</v>
      </c>
      <c r="F753" s="181">
        <v>43675</v>
      </c>
      <c r="G753" s="181">
        <v>43702</v>
      </c>
      <c r="H753" s="182">
        <v>193556</v>
      </c>
      <c r="I753" s="183">
        <v>0.71</v>
      </c>
      <c r="J753" s="183">
        <f t="shared" si="11"/>
        <v>137.41999999999999</v>
      </c>
    </row>
    <row r="754" spans="2:10" x14ac:dyDescent="0.25">
      <c r="B754" s="179">
        <v>727</v>
      </c>
      <c r="C754" s="180">
        <v>34910368</v>
      </c>
      <c r="D754" s="180" t="s">
        <v>2584</v>
      </c>
      <c r="E754" s="180" t="s">
        <v>2355</v>
      </c>
      <c r="F754" s="181">
        <v>43662</v>
      </c>
      <c r="G754" s="181">
        <v>43708</v>
      </c>
      <c r="H754" s="182">
        <v>2737140</v>
      </c>
      <c r="I754" s="183">
        <v>0.71</v>
      </c>
      <c r="J754" s="183">
        <f t="shared" si="11"/>
        <v>1943.37</v>
      </c>
    </row>
    <row r="755" spans="2:10" x14ac:dyDescent="0.25">
      <c r="B755" s="179">
        <v>728</v>
      </c>
      <c r="C755" s="180">
        <v>34910900</v>
      </c>
      <c r="D755" s="180" t="s">
        <v>2585</v>
      </c>
      <c r="E755" s="180" t="s">
        <v>2367</v>
      </c>
      <c r="F755" s="181">
        <v>43662</v>
      </c>
      <c r="G755" s="181">
        <v>43737</v>
      </c>
      <c r="H755" s="182">
        <v>26965</v>
      </c>
      <c r="I755" s="183">
        <v>0.71</v>
      </c>
      <c r="J755" s="183">
        <f t="shared" si="11"/>
        <v>19.149999999999999</v>
      </c>
    </row>
    <row r="756" spans="2:10" x14ac:dyDescent="0.25">
      <c r="B756" s="179">
        <v>729</v>
      </c>
      <c r="C756" s="180">
        <v>34910900</v>
      </c>
      <c r="D756" s="180" t="s">
        <v>2585</v>
      </c>
      <c r="E756" s="180" t="s">
        <v>2362</v>
      </c>
      <c r="F756" s="181">
        <v>43662</v>
      </c>
      <c r="G756" s="181">
        <v>43737</v>
      </c>
      <c r="H756" s="182">
        <v>130531</v>
      </c>
      <c r="I756" s="183">
        <v>0.71</v>
      </c>
      <c r="J756" s="183">
        <f t="shared" si="11"/>
        <v>92.68</v>
      </c>
    </row>
    <row r="757" spans="2:10" x14ac:dyDescent="0.25">
      <c r="B757" s="179">
        <v>730</v>
      </c>
      <c r="C757" s="180">
        <v>34910900</v>
      </c>
      <c r="D757" s="180" t="s">
        <v>2585</v>
      </c>
      <c r="E757" s="180" t="s">
        <v>2363</v>
      </c>
      <c r="F757" s="181">
        <v>43662</v>
      </c>
      <c r="G757" s="181">
        <v>43737</v>
      </c>
      <c r="H757" s="182">
        <v>696712</v>
      </c>
      <c r="I757" s="183">
        <v>0.71</v>
      </c>
      <c r="J757" s="183">
        <f t="shared" si="11"/>
        <v>494.67</v>
      </c>
    </row>
    <row r="758" spans="2:10" x14ac:dyDescent="0.25">
      <c r="B758" s="179">
        <v>731</v>
      </c>
      <c r="C758" s="180">
        <v>34910900</v>
      </c>
      <c r="D758" s="180" t="s">
        <v>2585</v>
      </c>
      <c r="E758" s="180" t="s">
        <v>2368</v>
      </c>
      <c r="F758" s="181">
        <v>43662</v>
      </c>
      <c r="G758" s="181">
        <v>43737</v>
      </c>
      <c r="H758" s="182">
        <v>501482</v>
      </c>
      <c r="I758" s="183">
        <v>0.71</v>
      </c>
      <c r="J758" s="183">
        <f t="shared" si="11"/>
        <v>356.05</v>
      </c>
    </row>
    <row r="759" spans="2:10" x14ac:dyDescent="0.25">
      <c r="B759" s="179">
        <v>732</v>
      </c>
      <c r="C759" s="180">
        <v>34910900</v>
      </c>
      <c r="D759" s="180" t="s">
        <v>2585</v>
      </c>
      <c r="E759" s="180" t="s">
        <v>2369</v>
      </c>
      <c r="F759" s="181">
        <v>43662</v>
      </c>
      <c r="G759" s="181">
        <v>43737</v>
      </c>
      <c r="H759" s="182">
        <v>81806</v>
      </c>
      <c r="I759" s="183">
        <v>0.71</v>
      </c>
      <c r="J759" s="183">
        <f t="shared" si="11"/>
        <v>58.08</v>
      </c>
    </row>
    <row r="760" spans="2:10" x14ac:dyDescent="0.25">
      <c r="B760" s="179">
        <v>733</v>
      </c>
      <c r="C760" s="180">
        <v>34910900</v>
      </c>
      <c r="D760" s="180" t="s">
        <v>2585</v>
      </c>
      <c r="E760" s="180" t="s">
        <v>2365</v>
      </c>
      <c r="F760" s="181">
        <v>43662</v>
      </c>
      <c r="G760" s="181">
        <v>43737</v>
      </c>
      <c r="H760" s="182">
        <v>523879</v>
      </c>
      <c r="I760" s="183">
        <v>0.71</v>
      </c>
      <c r="J760" s="183">
        <f t="shared" si="11"/>
        <v>371.95</v>
      </c>
    </row>
    <row r="761" spans="2:10" x14ac:dyDescent="0.25">
      <c r="B761" s="179">
        <v>734</v>
      </c>
      <c r="C761" s="180">
        <v>34911045</v>
      </c>
      <c r="D761" s="180" t="s">
        <v>2586</v>
      </c>
      <c r="E761" s="180" t="s">
        <v>2373</v>
      </c>
      <c r="F761" s="181">
        <v>43662</v>
      </c>
      <c r="G761" s="181">
        <v>43737</v>
      </c>
      <c r="H761" s="182">
        <v>207404</v>
      </c>
      <c r="I761" s="183">
        <v>0.71</v>
      </c>
      <c r="J761" s="183">
        <f t="shared" si="11"/>
        <v>147.26</v>
      </c>
    </row>
    <row r="762" spans="2:10" x14ac:dyDescent="0.25">
      <c r="B762" s="179">
        <v>735</v>
      </c>
      <c r="C762" s="180">
        <v>34923153</v>
      </c>
      <c r="D762" s="180" t="s">
        <v>2587</v>
      </c>
      <c r="E762" s="180" t="s">
        <v>2367</v>
      </c>
      <c r="F762" s="181">
        <v>43663</v>
      </c>
      <c r="G762" s="181">
        <v>43699</v>
      </c>
      <c r="H762" s="182">
        <v>7343</v>
      </c>
      <c r="I762" s="183">
        <v>0.71</v>
      </c>
      <c r="J762" s="183">
        <f t="shared" si="11"/>
        <v>5.21</v>
      </c>
    </row>
    <row r="763" spans="2:10" x14ac:dyDescent="0.25">
      <c r="B763" s="179">
        <v>736</v>
      </c>
      <c r="C763" s="180">
        <v>34923153</v>
      </c>
      <c r="D763" s="180" t="s">
        <v>2587</v>
      </c>
      <c r="E763" s="180" t="s">
        <v>2362</v>
      </c>
      <c r="F763" s="181">
        <v>43663</v>
      </c>
      <c r="G763" s="181">
        <v>43699</v>
      </c>
      <c r="H763" s="182">
        <v>26847</v>
      </c>
      <c r="I763" s="183">
        <v>0.71</v>
      </c>
      <c r="J763" s="183">
        <f t="shared" si="11"/>
        <v>19.059999999999999</v>
      </c>
    </row>
    <row r="764" spans="2:10" x14ac:dyDescent="0.25">
      <c r="B764" s="179">
        <v>737</v>
      </c>
      <c r="C764" s="180">
        <v>34923153</v>
      </c>
      <c r="D764" s="180" t="s">
        <v>2587</v>
      </c>
      <c r="E764" s="180" t="s">
        <v>2363</v>
      </c>
      <c r="F764" s="181">
        <v>43663</v>
      </c>
      <c r="G764" s="181">
        <v>43699</v>
      </c>
      <c r="H764" s="182">
        <v>273206</v>
      </c>
      <c r="I764" s="183">
        <v>0.71</v>
      </c>
      <c r="J764" s="183">
        <f t="shared" si="11"/>
        <v>193.98</v>
      </c>
    </row>
    <row r="765" spans="2:10" x14ac:dyDescent="0.25">
      <c r="B765" s="179">
        <v>738</v>
      </c>
      <c r="C765" s="180">
        <v>34923153</v>
      </c>
      <c r="D765" s="180" t="s">
        <v>2587</v>
      </c>
      <c r="E765" s="180" t="s">
        <v>2368</v>
      </c>
      <c r="F765" s="181">
        <v>43663</v>
      </c>
      <c r="G765" s="181">
        <v>43699</v>
      </c>
      <c r="H765" s="182">
        <v>162120</v>
      </c>
      <c r="I765" s="183">
        <v>0.71</v>
      </c>
      <c r="J765" s="183">
        <f t="shared" si="11"/>
        <v>115.11</v>
      </c>
    </row>
    <row r="766" spans="2:10" x14ac:dyDescent="0.25">
      <c r="B766" s="179">
        <v>739</v>
      </c>
      <c r="C766" s="180">
        <v>34923153</v>
      </c>
      <c r="D766" s="180" t="s">
        <v>2587</v>
      </c>
      <c r="E766" s="180" t="s">
        <v>2369</v>
      </c>
      <c r="F766" s="181">
        <v>43663</v>
      </c>
      <c r="G766" s="181">
        <v>43699</v>
      </c>
      <c r="H766" s="182">
        <v>25422</v>
      </c>
      <c r="I766" s="183">
        <v>0.71</v>
      </c>
      <c r="J766" s="183">
        <f t="shared" si="11"/>
        <v>18.05</v>
      </c>
    </row>
    <row r="767" spans="2:10" x14ac:dyDescent="0.25">
      <c r="B767" s="179">
        <v>740</v>
      </c>
      <c r="C767" s="180">
        <v>34923153</v>
      </c>
      <c r="D767" s="180" t="s">
        <v>2587</v>
      </c>
      <c r="E767" s="180" t="s">
        <v>2365</v>
      </c>
      <c r="F767" s="181">
        <v>43663</v>
      </c>
      <c r="G767" s="181">
        <v>43699</v>
      </c>
      <c r="H767" s="182">
        <v>159757</v>
      </c>
      <c r="I767" s="183">
        <v>0.71</v>
      </c>
      <c r="J767" s="183">
        <f t="shared" si="11"/>
        <v>113.43</v>
      </c>
    </row>
    <row r="768" spans="2:10" x14ac:dyDescent="0.25">
      <c r="B768" s="179">
        <v>741</v>
      </c>
      <c r="C768" s="180">
        <v>34923452</v>
      </c>
      <c r="D768" s="180" t="s">
        <v>2588</v>
      </c>
      <c r="E768" s="180" t="s">
        <v>2367</v>
      </c>
      <c r="F768" s="181">
        <v>43671</v>
      </c>
      <c r="G768" s="181">
        <v>43733</v>
      </c>
      <c r="H768" s="182">
        <v>1120</v>
      </c>
      <c r="I768" s="183">
        <v>0.71</v>
      </c>
      <c r="J768" s="183">
        <f t="shared" si="11"/>
        <v>0.8</v>
      </c>
    </row>
    <row r="769" spans="2:10" x14ac:dyDescent="0.25">
      <c r="B769" s="179">
        <v>742</v>
      </c>
      <c r="C769" s="180">
        <v>34923452</v>
      </c>
      <c r="D769" s="180" t="s">
        <v>2588</v>
      </c>
      <c r="E769" s="180" t="s">
        <v>2362</v>
      </c>
      <c r="F769" s="181">
        <v>43671</v>
      </c>
      <c r="G769" s="181">
        <v>43733</v>
      </c>
      <c r="H769" s="182">
        <v>9273</v>
      </c>
      <c r="I769" s="183">
        <v>0.71</v>
      </c>
      <c r="J769" s="183">
        <f t="shared" si="11"/>
        <v>6.58</v>
      </c>
    </row>
    <row r="770" spans="2:10" x14ac:dyDescent="0.25">
      <c r="B770" s="179">
        <v>743</v>
      </c>
      <c r="C770" s="180">
        <v>34923452</v>
      </c>
      <c r="D770" s="180" t="s">
        <v>2588</v>
      </c>
      <c r="E770" s="180" t="s">
        <v>2363</v>
      </c>
      <c r="F770" s="181">
        <v>43671</v>
      </c>
      <c r="G770" s="181">
        <v>43733</v>
      </c>
      <c r="H770" s="182">
        <v>77007</v>
      </c>
      <c r="I770" s="183">
        <v>0.71</v>
      </c>
      <c r="J770" s="183">
        <f t="shared" si="11"/>
        <v>54.67</v>
      </c>
    </row>
    <row r="771" spans="2:10" x14ac:dyDescent="0.25">
      <c r="B771" s="179">
        <v>744</v>
      </c>
      <c r="C771" s="180">
        <v>34923452</v>
      </c>
      <c r="D771" s="180" t="s">
        <v>2588</v>
      </c>
      <c r="E771" s="180" t="s">
        <v>2368</v>
      </c>
      <c r="F771" s="181">
        <v>43671</v>
      </c>
      <c r="G771" s="181">
        <v>43733</v>
      </c>
      <c r="H771" s="182">
        <v>40746</v>
      </c>
      <c r="I771" s="183">
        <v>0.71</v>
      </c>
      <c r="J771" s="183">
        <f t="shared" si="11"/>
        <v>28.93</v>
      </c>
    </row>
    <row r="772" spans="2:10" x14ac:dyDescent="0.25">
      <c r="B772" s="179">
        <v>745</v>
      </c>
      <c r="C772" s="180">
        <v>34923452</v>
      </c>
      <c r="D772" s="180" t="s">
        <v>2588</v>
      </c>
      <c r="E772" s="180" t="s">
        <v>2369</v>
      </c>
      <c r="F772" s="181">
        <v>43671</v>
      </c>
      <c r="G772" s="181">
        <v>43733</v>
      </c>
      <c r="H772" s="182">
        <v>6033</v>
      </c>
      <c r="I772" s="183">
        <v>0.71</v>
      </c>
      <c r="J772" s="183">
        <f t="shared" si="11"/>
        <v>4.28</v>
      </c>
    </row>
    <row r="773" spans="2:10" x14ac:dyDescent="0.25">
      <c r="B773" s="179">
        <v>746</v>
      </c>
      <c r="C773" s="180">
        <v>34923452</v>
      </c>
      <c r="D773" s="180" t="s">
        <v>2588</v>
      </c>
      <c r="E773" s="180" t="s">
        <v>2365</v>
      </c>
      <c r="F773" s="181">
        <v>43671</v>
      </c>
      <c r="G773" s="181">
        <v>43733</v>
      </c>
      <c r="H773" s="182">
        <v>58566</v>
      </c>
      <c r="I773" s="183">
        <v>0.71</v>
      </c>
      <c r="J773" s="183">
        <f t="shared" si="11"/>
        <v>41.58</v>
      </c>
    </row>
    <row r="774" spans="2:10" x14ac:dyDescent="0.25">
      <c r="B774" s="179">
        <v>747</v>
      </c>
      <c r="C774" s="180">
        <v>34924103</v>
      </c>
      <c r="D774" s="180" t="s">
        <v>2589</v>
      </c>
      <c r="E774" s="180" t="s">
        <v>2367</v>
      </c>
      <c r="F774" s="181">
        <v>43669</v>
      </c>
      <c r="G774" s="181">
        <v>43703</v>
      </c>
      <c r="H774" s="182">
        <v>973</v>
      </c>
      <c r="I774" s="183">
        <v>0.71</v>
      </c>
      <c r="J774" s="183">
        <f t="shared" si="11"/>
        <v>0.69</v>
      </c>
    </row>
    <row r="775" spans="2:10" x14ac:dyDescent="0.25">
      <c r="B775" s="179">
        <v>748</v>
      </c>
      <c r="C775" s="180">
        <v>34924103</v>
      </c>
      <c r="D775" s="180" t="s">
        <v>2589</v>
      </c>
      <c r="E775" s="180" t="s">
        <v>2362</v>
      </c>
      <c r="F775" s="181">
        <v>43669</v>
      </c>
      <c r="G775" s="181">
        <v>43703</v>
      </c>
      <c r="H775" s="182">
        <v>8821</v>
      </c>
      <c r="I775" s="183">
        <v>0.71</v>
      </c>
      <c r="J775" s="183">
        <f t="shared" si="11"/>
        <v>6.26</v>
      </c>
    </row>
    <row r="776" spans="2:10" x14ac:dyDescent="0.25">
      <c r="B776" s="179">
        <v>749</v>
      </c>
      <c r="C776" s="180">
        <v>34924103</v>
      </c>
      <c r="D776" s="180" t="s">
        <v>2589</v>
      </c>
      <c r="E776" s="180" t="s">
        <v>2363</v>
      </c>
      <c r="F776" s="181">
        <v>43669</v>
      </c>
      <c r="G776" s="181">
        <v>43703</v>
      </c>
      <c r="H776" s="182">
        <v>71834</v>
      </c>
      <c r="I776" s="183">
        <v>0.71</v>
      </c>
      <c r="J776" s="183">
        <f t="shared" si="11"/>
        <v>51</v>
      </c>
    </row>
    <row r="777" spans="2:10" x14ac:dyDescent="0.25">
      <c r="B777" s="179">
        <v>750</v>
      </c>
      <c r="C777" s="180">
        <v>34924103</v>
      </c>
      <c r="D777" s="180" t="s">
        <v>2589</v>
      </c>
      <c r="E777" s="180" t="s">
        <v>2368</v>
      </c>
      <c r="F777" s="181">
        <v>43669</v>
      </c>
      <c r="G777" s="181">
        <v>43703</v>
      </c>
      <c r="H777" s="182">
        <v>34606</v>
      </c>
      <c r="I777" s="183">
        <v>0.71</v>
      </c>
      <c r="J777" s="183">
        <f t="shared" si="11"/>
        <v>24.57</v>
      </c>
    </row>
    <row r="778" spans="2:10" x14ac:dyDescent="0.25">
      <c r="B778" s="179">
        <v>751</v>
      </c>
      <c r="C778" s="180">
        <v>34924103</v>
      </c>
      <c r="D778" s="180" t="s">
        <v>2589</v>
      </c>
      <c r="E778" s="180" t="s">
        <v>2369</v>
      </c>
      <c r="F778" s="181">
        <v>43669</v>
      </c>
      <c r="G778" s="181">
        <v>43703</v>
      </c>
      <c r="H778" s="182">
        <v>6188</v>
      </c>
      <c r="I778" s="183">
        <v>0.71</v>
      </c>
      <c r="J778" s="183">
        <f t="shared" si="11"/>
        <v>4.3899999999999997</v>
      </c>
    </row>
    <row r="779" spans="2:10" x14ac:dyDescent="0.25">
      <c r="B779" s="179">
        <v>752</v>
      </c>
      <c r="C779" s="180">
        <v>34924103</v>
      </c>
      <c r="D779" s="180" t="s">
        <v>2589</v>
      </c>
      <c r="E779" s="180" t="s">
        <v>2365</v>
      </c>
      <c r="F779" s="181">
        <v>43669</v>
      </c>
      <c r="G779" s="181">
        <v>43703</v>
      </c>
      <c r="H779" s="182">
        <v>59011</v>
      </c>
      <c r="I779" s="183">
        <v>0.71</v>
      </c>
      <c r="J779" s="183">
        <f t="shared" si="11"/>
        <v>41.9</v>
      </c>
    </row>
    <row r="780" spans="2:10" x14ac:dyDescent="0.25">
      <c r="B780" s="179">
        <v>753</v>
      </c>
      <c r="C780" s="180">
        <v>34931971</v>
      </c>
      <c r="D780" s="180" t="s">
        <v>2590</v>
      </c>
      <c r="E780" s="180" t="s">
        <v>2367</v>
      </c>
      <c r="F780" s="181">
        <v>43668</v>
      </c>
      <c r="G780" s="181">
        <v>43738</v>
      </c>
      <c r="H780" s="182">
        <v>3054</v>
      </c>
      <c r="I780" s="183">
        <v>0.71</v>
      </c>
      <c r="J780" s="183">
        <f t="shared" si="11"/>
        <v>2.17</v>
      </c>
    </row>
    <row r="781" spans="2:10" x14ac:dyDescent="0.25">
      <c r="B781" s="179">
        <v>754</v>
      </c>
      <c r="C781" s="180">
        <v>34931971</v>
      </c>
      <c r="D781" s="180" t="s">
        <v>2590</v>
      </c>
      <c r="E781" s="180" t="s">
        <v>2362</v>
      </c>
      <c r="F781" s="181">
        <v>43668</v>
      </c>
      <c r="G781" s="181">
        <v>43738</v>
      </c>
      <c r="H781" s="182">
        <v>17499</v>
      </c>
      <c r="I781" s="183">
        <v>0.71</v>
      </c>
      <c r="J781" s="183">
        <f t="shared" si="11"/>
        <v>12.42</v>
      </c>
    </row>
    <row r="782" spans="2:10" x14ac:dyDescent="0.25">
      <c r="B782" s="179">
        <v>755</v>
      </c>
      <c r="C782" s="180">
        <v>34931971</v>
      </c>
      <c r="D782" s="180" t="s">
        <v>2590</v>
      </c>
      <c r="E782" s="180" t="s">
        <v>2363</v>
      </c>
      <c r="F782" s="181">
        <v>43668</v>
      </c>
      <c r="G782" s="181">
        <v>43738</v>
      </c>
      <c r="H782" s="182">
        <v>59997</v>
      </c>
      <c r="I782" s="183">
        <v>0.71</v>
      </c>
      <c r="J782" s="183">
        <f t="shared" si="11"/>
        <v>42.6</v>
      </c>
    </row>
    <row r="783" spans="2:10" x14ac:dyDescent="0.25">
      <c r="B783" s="179">
        <v>756</v>
      </c>
      <c r="C783" s="180">
        <v>34931971</v>
      </c>
      <c r="D783" s="180" t="s">
        <v>2590</v>
      </c>
      <c r="E783" s="180" t="s">
        <v>2368</v>
      </c>
      <c r="F783" s="181">
        <v>43668</v>
      </c>
      <c r="G783" s="181">
        <v>43738</v>
      </c>
      <c r="H783" s="182">
        <v>61211</v>
      </c>
      <c r="I783" s="183">
        <v>0.71</v>
      </c>
      <c r="J783" s="183">
        <f t="shared" si="11"/>
        <v>43.46</v>
      </c>
    </row>
    <row r="784" spans="2:10" x14ac:dyDescent="0.25">
      <c r="B784" s="179">
        <v>757</v>
      </c>
      <c r="C784" s="180">
        <v>34931971</v>
      </c>
      <c r="D784" s="180" t="s">
        <v>2590</v>
      </c>
      <c r="E784" s="180" t="s">
        <v>2369</v>
      </c>
      <c r="F784" s="181">
        <v>43668</v>
      </c>
      <c r="G784" s="181">
        <v>43738</v>
      </c>
      <c r="H784" s="182">
        <v>9640</v>
      </c>
      <c r="I784" s="183">
        <v>0.71</v>
      </c>
      <c r="J784" s="183">
        <f t="shared" si="11"/>
        <v>6.84</v>
      </c>
    </row>
    <row r="785" spans="2:10" x14ac:dyDescent="0.25">
      <c r="B785" s="179">
        <v>758</v>
      </c>
      <c r="C785" s="180">
        <v>34931971</v>
      </c>
      <c r="D785" s="180" t="s">
        <v>2590</v>
      </c>
      <c r="E785" s="180" t="s">
        <v>2365</v>
      </c>
      <c r="F785" s="181">
        <v>43668</v>
      </c>
      <c r="G785" s="181">
        <v>43738</v>
      </c>
      <c r="H785" s="182">
        <v>55146</v>
      </c>
      <c r="I785" s="183">
        <v>0.71</v>
      </c>
      <c r="J785" s="183">
        <f t="shared" si="11"/>
        <v>39.15</v>
      </c>
    </row>
    <row r="786" spans="2:10" x14ac:dyDescent="0.25">
      <c r="B786" s="179">
        <v>759</v>
      </c>
      <c r="C786" s="180">
        <v>34943528</v>
      </c>
      <c r="D786" s="180" t="s">
        <v>2591</v>
      </c>
      <c r="E786" s="180" t="s">
        <v>2363</v>
      </c>
      <c r="F786" s="181">
        <v>43664</v>
      </c>
      <c r="G786" s="181">
        <v>43739</v>
      </c>
      <c r="H786" s="182">
        <v>6689314</v>
      </c>
      <c r="I786" s="183">
        <v>0.71</v>
      </c>
      <c r="J786" s="183">
        <f t="shared" si="11"/>
        <v>4749.41</v>
      </c>
    </row>
    <row r="787" spans="2:10" x14ac:dyDescent="0.25">
      <c r="B787" s="179">
        <v>760</v>
      </c>
      <c r="C787" s="180">
        <v>34943528</v>
      </c>
      <c r="D787" s="180" t="s">
        <v>2591</v>
      </c>
      <c r="E787" s="180" t="s">
        <v>2365</v>
      </c>
      <c r="F787" s="181">
        <v>43664</v>
      </c>
      <c r="G787" s="181">
        <v>43739</v>
      </c>
      <c r="H787" s="182">
        <v>4128306</v>
      </c>
      <c r="I787" s="183">
        <v>0.71</v>
      </c>
      <c r="J787" s="183">
        <f t="shared" si="11"/>
        <v>2931.1</v>
      </c>
    </row>
    <row r="788" spans="2:10" x14ac:dyDescent="0.25">
      <c r="B788" s="179">
        <v>761</v>
      </c>
      <c r="C788" s="180">
        <v>34947860</v>
      </c>
      <c r="D788" s="180" t="s">
        <v>2592</v>
      </c>
      <c r="E788" s="180" t="s">
        <v>2355</v>
      </c>
      <c r="F788" s="181">
        <v>43668</v>
      </c>
      <c r="G788" s="181">
        <v>43674</v>
      </c>
      <c r="H788" s="182">
        <v>235666</v>
      </c>
      <c r="I788" s="183">
        <v>0.71</v>
      </c>
      <c r="J788" s="183">
        <f t="shared" si="11"/>
        <v>167.32</v>
      </c>
    </row>
    <row r="789" spans="2:10" x14ac:dyDescent="0.25">
      <c r="B789" s="179">
        <v>762</v>
      </c>
      <c r="C789" s="180">
        <v>34951782</v>
      </c>
      <c r="D789" s="180" t="s">
        <v>2593</v>
      </c>
      <c r="E789" s="180" t="s">
        <v>2355</v>
      </c>
      <c r="F789" s="181">
        <v>43664</v>
      </c>
      <c r="G789" s="181">
        <v>43667</v>
      </c>
      <c r="H789" s="182">
        <v>1021230</v>
      </c>
      <c r="I789" s="183">
        <v>0.71</v>
      </c>
      <c r="J789" s="183">
        <f t="shared" si="11"/>
        <v>725.07</v>
      </c>
    </row>
    <row r="790" spans="2:10" x14ac:dyDescent="0.25">
      <c r="B790" s="179">
        <v>763</v>
      </c>
      <c r="C790" s="180">
        <v>34951898</v>
      </c>
      <c r="D790" s="180" t="s">
        <v>2594</v>
      </c>
      <c r="E790" s="180" t="s">
        <v>2373</v>
      </c>
      <c r="F790" s="181">
        <v>43674</v>
      </c>
      <c r="G790" s="181">
        <v>43708</v>
      </c>
      <c r="H790" s="182">
        <v>7157</v>
      </c>
      <c r="I790" s="183">
        <v>0.71</v>
      </c>
      <c r="J790" s="183">
        <f t="shared" si="11"/>
        <v>5.08</v>
      </c>
    </row>
    <row r="791" spans="2:10" x14ac:dyDescent="0.25">
      <c r="B791" s="179">
        <v>764</v>
      </c>
      <c r="C791" s="180">
        <v>34951898</v>
      </c>
      <c r="D791" s="180" t="s">
        <v>2594</v>
      </c>
      <c r="E791" s="180" t="s">
        <v>2376</v>
      </c>
      <c r="F791" s="181">
        <v>43674</v>
      </c>
      <c r="G791" s="181">
        <v>43708</v>
      </c>
      <c r="H791" s="182">
        <v>93</v>
      </c>
      <c r="I791" s="183">
        <v>0.71</v>
      </c>
      <c r="J791" s="183">
        <f t="shared" si="11"/>
        <v>7.0000000000000007E-2</v>
      </c>
    </row>
    <row r="792" spans="2:10" x14ac:dyDescent="0.25">
      <c r="B792" s="179">
        <v>765</v>
      </c>
      <c r="C792" s="180">
        <v>34951964</v>
      </c>
      <c r="D792" s="180" t="s">
        <v>2595</v>
      </c>
      <c r="E792" s="180" t="s">
        <v>2367</v>
      </c>
      <c r="F792" s="181">
        <v>43669</v>
      </c>
      <c r="G792" s="181">
        <v>43688</v>
      </c>
      <c r="H792" s="182">
        <v>33701</v>
      </c>
      <c r="I792" s="183">
        <v>0.71</v>
      </c>
      <c r="J792" s="183">
        <f t="shared" si="11"/>
        <v>23.93</v>
      </c>
    </row>
    <row r="793" spans="2:10" x14ac:dyDescent="0.25">
      <c r="B793" s="179">
        <v>766</v>
      </c>
      <c r="C793" s="180">
        <v>34951964</v>
      </c>
      <c r="D793" s="180" t="s">
        <v>2595</v>
      </c>
      <c r="E793" s="180" t="s">
        <v>2362</v>
      </c>
      <c r="F793" s="181">
        <v>43669</v>
      </c>
      <c r="G793" s="181">
        <v>43688</v>
      </c>
      <c r="H793" s="182">
        <v>156361</v>
      </c>
      <c r="I793" s="183">
        <v>0.71</v>
      </c>
      <c r="J793" s="183">
        <f t="shared" si="11"/>
        <v>111.02</v>
      </c>
    </row>
    <row r="794" spans="2:10" x14ac:dyDescent="0.25">
      <c r="B794" s="179">
        <v>767</v>
      </c>
      <c r="C794" s="180">
        <v>34951964</v>
      </c>
      <c r="D794" s="180" t="s">
        <v>2595</v>
      </c>
      <c r="E794" s="180" t="s">
        <v>2363</v>
      </c>
      <c r="F794" s="181">
        <v>43669</v>
      </c>
      <c r="G794" s="181">
        <v>43688</v>
      </c>
      <c r="H794" s="182">
        <v>651171</v>
      </c>
      <c r="I794" s="183">
        <v>0.71</v>
      </c>
      <c r="J794" s="183">
        <f t="shared" si="11"/>
        <v>462.33</v>
      </c>
    </row>
    <row r="795" spans="2:10" x14ac:dyDescent="0.25">
      <c r="B795" s="179">
        <v>768</v>
      </c>
      <c r="C795" s="180">
        <v>34951964</v>
      </c>
      <c r="D795" s="180" t="s">
        <v>2595</v>
      </c>
      <c r="E795" s="180" t="s">
        <v>2368</v>
      </c>
      <c r="F795" s="181">
        <v>43669</v>
      </c>
      <c r="G795" s="181">
        <v>43688</v>
      </c>
      <c r="H795" s="182">
        <v>545681</v>
      </c>
      <c r="I795" s="183">
        <v>0.71</v>
      </c>
      <c r="J795" s="183">
        <f t="shared" si="11"/>
        <v>387.43</v>
      </c>
    </row>
    <row r="796" spans="2:10" x14ac:dyDescent="0.25">
      <c r="B796" s="179">
        <v>769</v>
      </c>
      <c r="C796" s="180">
        <v>34951964</v>
      </c>
      <c r="D796" s="180" t="s">
        <v>2595</v>
      </c>
      <c r="E796" s="180" t="s">
        <v>2369</v>
      </c>
      <c r="F796" s="181">
        <v>43669</v>
      </c>
      <c r="G796" s="181">
        <v>43688</v>
      </c>
      <c r="H796" s="182">
        <v>96101</v>
      </c>
      <c r="I796" s="183">
        <v>0.71</v>
      </c>
      <c r="J796" s="183">
        <f t="shared" ref="J796:J859" si="12">ROUND(H796*(I796/1000),2)</f>
        <v>68.23</v>
      </c>
    </row>
    <row r="797" spans="2:10" x14ac:dyDescent="0.25">
      <c r="B797" s="179">
        <v>770</v>
      </c>
      <c r="C797" s="180">
        <v>34951964</v>
      </c>
      <c r="D797" s="180" t="s">
        <v>2595</v>
      </c>
      <c r="E797" s="180" t="s">
        <v>2365</v>
      </c>
      <c r="F797" s="181">
        <v>43669</v>
      </c>
      <c r="G797" s="181">
        <v>43688</v>
      </c>
      <c r="H797" s="182">
        <v>596217</v>
      </c>
      <c r="I797" s="183">
        <v>0.71</v>
      </c>
      <c r="J797" s="183">
        <f t="shared" si="12"/>
        <v>423.31</v>
      </c>
    </row>
    <row r="798" spans="2:10" x14ac:dyDescent="0.25">
      <c r="B798" s="179">
        <v>771</v>
      </c>
      <c r="C798" s="180">
        <v>34951975</v>
      </c>
      <c r="D798" s="180" t="s">
        <v>2596</v>
      </c>
      <c r="E798" s="180" t="s">
        <v>2355</v>
      </c>
      <c r="F798" s="181">
        <v>43664</v>
      </c>
      <c r="G798" s="181">
        <v>43709</v>
      </c>
      <c r="H798" s="182">
        <v>471299</v>
      </c>
      <c r="I798" s="183">
        <v>0.71</v>
      </c>
      <c r="J798" s="183">
        <f t="shared" si="12"/>
        <v>334.62</v>
      </c>
    </row>
    <row r="799" spans="2:10" x14ac:dyDescent="0.25">
      <c r="B799" s="179">
        <v>772</v>
      </c>
      <c r="C799" s="180">
        <v>34955084</v>
      </c>
      <c r="D799" s="180" t="s">
        <v>2597</v>
      </c>
      <c r="E799" s="180" t="s">
        <v>2363</v>
      </c>
      <c r="F799" s="181">
        <v>43665</v>
      </c>
      <c r="G799" s="181">
        <v>43695</v>
      </c>
      <c r="H799" s="182">
        <v>317680</v>
      </c>
      <c r="I799" s="183">
        <v>0.71</v>
      </c>
      <c r="J799" s="183">
        <f t="shared" si="12"/>
        <v>225.55</v>
      </c>
    </row>
    <row r="800" spans="2:10" x14ac:dyDescent="0.25">
      <c r="B800" s="179">
        <v>773</v>
      </c>
      <c r="C800" s="180">
        <v>34955084</v>
      </c>
      <c r="D800" s="180" t="s">
        <v>2597</v>
      </c>
      <c r="E800" s="180" t="s">
        <v>2368</v>
      </c>
      <c r="F800" s="181">
        <v>43665</v>
      </c>
      <c r="G800" s="181">
        <v>43695</v>
      </c>
      <c r="H800" s="182">
        <v>292356</v>
      </c>
      <c r="I800" s="183">
        <v>0.71</v>
      </c>
      <c r="J800" s="183">
        <f t="shared" si="12"/>
        <v>207.57</v>
      </c>
    </row>
    <row r="801" spans="2:10" x14ac:dyDescent="0.25">
      <c r="B801" s="179">
        <v>774</v>
      </c>
      <c r="C801" s="180">
        <v>34955084</v>
      </c>
      <c r="D801" s="180" t="s">
        <v>2597</v>
      </c>
      <c r="E801" s="180" t="s">
        <v>2365</v>
      </c>
      <c r="F801" s="181">
        <v>43665</v>
      </c>
      <c r="G801" s="181">
        <v>43695</v>
      </c>
      <c r="H801" s="182">
        <v>249119</v>
      </c>
      <c r="I801" s="183">
        <v>0.71</v>
      </c>
      <c r="J801" s="183">
        <f t="shared" si="12"/>
        <v>176.87</v>
      </c>
    </row>
    <row r="802" spans="2:10" x14ac:dyDescent="0.25">
      <c r="B802" s="179">
        <v>775</v>
      </c>
      <c r="C802" s="180">
        <v>34966649</v>
      </c>
      <c r="D802" s="180" t="s">
        <v>2598</v>
      </c>
      <c r="E802" s="180" t="s">
        <v>2355</v>
      </c>
      <c r="F802" s="181">
        <v>43667</v>
      </c>
      <c r="G802" s="181">
        <v>43736</v>
      </c>
      <c r="H802" s="182">
        <v>1196763</v>
      </c>
      <c r="I802" s="183">
        <v>0.71</v>
      </c>
      <c r="J802" s="183">
        <f t="shared" si="12"/>
        <v>849.7</v>
      </c>
    </row>
    <row r="803" spans="2:10" x14ac:dyDescent="0.25">
      <c r="B803" s="179">
        <v>776</v>
      </c>
      <c r="C803" s="180">
        <v>34967003</v>
      </c>
      <c r="D803" s="180" t="s">
        <v>2599</v>
      </c>
      <c r="E803" s="180" t="s">
        <v>2355</v>
      </c>
      <c r="F803" s="181">
        <v>43665</v>
      </c>
      <c r="G803" s="181">
        <v>43737</v>
      </c>
      <c r="H803" s="182">
        <v>410877</v>
      </c>
      <c r="I803" s="183">
        <v>0.71</v>
      </c>
      <c r="J803" s="183">
        <f t="shared" si="12"/>
        <v>291.72000000000003</v>
      </c>
    </row>
    <row r="804" spans="2:10" x14ac:dyDescent="0.25">
      <c r="B804" s="179">
        <v>777</v>
      </c>
      <c r="C804" s="180">
        <v>34969852</v>
      </c>
      <c r="D804" s="180" t="s">
        <v>2506</v>
      </c>
      <c r="E804" s="180" t="s">
        <v>2368</v>
      </c>
      <c r="F804" s="181">
        <v>43668</v>
      </c>
      <c r="G804" s="181">
        <v>43674</v>
      </c>
      <c r="H804" s="182">
        <v>355935</v>
      </c>
      <c r="I804" s="183">
        <v>0.71</v>
      </c>
      <c r="J804" s="183">
        <f t="shared" si="12"/>
        <v>252.71</v>
      </c>
    </row>
    <row r="805" spans="2:10" x14ac:dyDescent="0.25">
      <c r="B805" s="179">
        <v>778</v>
      </c>
      <c r="C805" s="180">
        <v>34989274</v>
      </c>
      <c r="D805" s="180" t="s">
        <v>2600</v>
      </c>
      <c r="E805" s="180" t="s">
        <v>2362</v>
      </c>
      <c r="F805" s="181">
        <v>43675</v>
      </c>
      <c r="G805" s="181">
        <v>43688</v>
      </c>
      <c r="H805" s="182">
        <v>58285</v>
      </c>
      <c r="I805" s="183">
        <v>0.71</v>
      </c>
      <c r="J805" s="183">
        <f t="shared" si="12"/>
        <v>41.38</v>
      </c>
    </row>
    <row r="806" spans="2:10" x14ac:dyDescent="0.25">
      <c r="B806" s="179">
        <v>779</v>
      </c>
      <c r="C806" s="180">
        <v>35035610</v>
      </c>
      <c r="D806" s="180" t="s">
        <v>2601</v>
      </c>
      <c r="E806" s="180" t="s">
        <v>2367</v>
      </c>
      <c r="F806" s="181">
        <v>43675</v>
      </c>
      <c r="G806" s="181">
        <v>43737</v>
      </c>
      <c r="H806" s="182">
        <v>2220</v>
      </c>
      <c r="I806" s="183">
        <v>0.71</v>
      </c>
      <c r="J806" s="183">
        <f t="shared" si="12"/>
        <v>1.58</v>
      </c>
    </row>
    <row r="807" spans="2:10" x14ac:dyDescent="0.25">
      <c r="B807" s="179">
        <v>780</v>
      </c>
      <c r="C807" s="180">
        <v>35035610</v>
      </c>
      <c r="D807" s="180" t="s">
        <v>2601</v>
      </c>
      <c r="E807" s="180" t="s">
        <v>2362</v>
      </c>
      <c r="F807" s="181">
        <v>43675</v>
      </c>
      <c r="G807" s="181">
        <v>43737</v>
      </c>
      <c r="H807" s="182">
        <v>10945</v>
      </c>
      <c r="I807" s="183">
        <v>0.71</v>
      </c>
      <c r="J807" s="183">
        <f t="shared" si="12"/>
        <v>7.77</v>
      </c>
    </row>
    <row r="808" spans="2:10" x14ac:dyDescent="0.25">
      <c r="B808" s="179">
        <v>781</v>
      </c>
      <c r="C808" s="180">
        <v>35035610</v>
      </c>
      <c r="D808" s="180" t="s">
        <v>2601</v>
      </c>
      <c r="E808" s="180" t="s">
        <v>2363</v>
      </c>
      <c r="F808" s="181">
        <v>43675</v>
      </c>
      <c r="G808" s="181">
        <v>43737</v>
      </c>
      <c r="H808" s="182">
        <v>29703</v>
      </c>
      <c r="I808" s="183">
        <v>0.71</v>
      </c>
      <c r="J808" s="183">
        <f t="shared" si="12"/>
        <v>21.09</v>
      </c>
    </row>
    <row r="809" spans="2:10" x14ac:dyDescent="0.25">
      <c r="B809" s="179">
        <v>782</v>
      </c>
      <c r="C809" s="180">
        <v>35035610</v>
      </c>
      <c r="D809" s="180" t="s">
        <v>2601</v>
      </c>
      <c r="E809" s="180" t="s">
        <v>2368</v>
      </c>
      <c r="F809" s="181">
        <v>43675</v>
      </c>
      <c r="G809" s="181">
        <v>43737</v>
      </c>
      <c r="H809" s="182">
        <v>24563</v>
      </c>
      <c r="I809" s="183">
        <v>0.71</v>
      </c>
      <c r="J809" s="183">
        <f t="shared" si="12"/>
        <v>17.440000000000001</v>
      </c>
    </row>
    <row r="810" spans="2:10" x14ac:dyDescent="0.25">
      <c r="B810" s="179">
        <v>783</v>
      </c>
      <c r="C810" s="180">
        <v>35035610</v>
      </c>
      <c r="D810" s="180" t="s">
        <v>2601</v>
      </c>
      <c r="E810" s="180" t="s">
        <v>2369</v>
      </c>
      <c r="F810" s="181">
        <v>43675</v>
      </c>
      <c r="G810" s="181">
        <v>43737</v>
      </c>
      <c r="H810" s="182">
        <v>4841</v>
      </c>
      <c r="I810" s="183">
        <v>0.71</v>
      </c>
      <c r="J810" s="183">
        <f t="shared" si="12"/>
        <v>3.44</v>
      </c>
    </row>
    <row r="811" spans="2:10" x14ac:dyDescent="0.25">
      <c r="B811" s="179">
        <v>784</v>
      </c>
      <c r="C811" s="180">
        <v>35035610</v>
      </c>
      <c r="D811" s="180" t="s">
        <v>2601</v>
      </c>
      <c r="E811" s="180" t="s">
        <v>2365</v>
      </c>
      <c r="F811" s="181">
        <v>43675</v>
      </c>
      <c r="G811" s="181">
        <v>43737</v>
      </c>
      <c r="H811" s="182">
        <v>25857</v>
      </c>
      <c r="I811" s="183">
        <v>0.71</v>
      </c>
      <c r="J811" s="183">
        <f t="shared" si="12"/>
        <v>18.36</v>
      </c>
    </row>
    <row r="812" spans="2:10" x14ac:dyDescent="0.25">
      <c r="B812" s="179">
        <v>785</v>
      </c>
      <c r="C812" s="180">
        <v>35039023</v>
      </c>
      <c r="D812" s="180" t="s">
        <v>2602</v>
      </c>
      <c r="E812" s="180" t="s">
        <v>2367</v>
      </c>
      <c r="F812" s="181">
        <v>43672</v>
      </c>
      <c r="G812" s="181">
        <v>43688</v>
      </c>
      <c r="H812" s="182">
        <v>1511</v>
      </c>
      <c r="I812" s="183">
        <v>0.71</v>
      </c>
      <c r="J812" s="183">
        <f t="shared" si="12"/>
        <v>1.07</v>
      </c>
    </row>
    <row r="813" spans="2:10" x14ac:dyDescent="0.25">
      <c r="B813" s="179">
        <v>786</v>
      </c>
      <c r="C813" s="180">
        <v>35039023</v>
      </c>
      <c r="D813" s="180" t="s">
        <v>2602</v>
      </c>
      <c r="E813" s="180" t="s">
        <v>2362</v>
      </c>
      <c r="F813" s="181">
        <v>43672</v>
      </c>
      <c r="G813" s="181">
        <v>43688</v>
      </c>
      <c r="H813" s="182">
        <v>13775</v>
      </c>
      <c r="I813" s="183">
        <v>0.71</v>
      </c>
      <c r="J813" s="183">
        <f t="shared" si="12"/>
        <v>9.7799999999999994</v>
      </c>
    </row>
    <row r="814" spans="2:10" x14ac:dyDescent="0.25">
      <c r="B814" s="179">
        <v>787</v>
      </c>
      <c r="C814" s="180">
        <v>35039023</v>
      </c>
      <c r="D814" s="180" t="s">
        <v>2602</v>
      </c>
      <c r="E814" s="180" t="s">
        <v>2363</v>
      </c>
      <c r="F814" s="181">
        <v>43672</v>
      </c>
      <c r="G814" s="181">
        <v>43688</v>
      </c>
      <c r="H814" s="182">
        <v>96414</v>
      </c>
      <c r="I814" s="183">
        <v>0.71</v>
      </c>
      <c r="J814" s="183">
        <f t="shared" si="12"/>
        <v>68.45</v>
      </c>
    </row>
    <row r="815" spans="2:10" x14ac:dyDescent="0.25">
      <c r="B815" s="179">
        <v>788</v>
      </c>
      <c r="C815" s="180">
        <v>35039023</v>
      </c>
      <c r="D815" s="180" t="s">
        <v>2602</v>
      </c>
      <c r="E815" s="180" t="s">
        <v>2368</v>
      </c>
      <c r="F815" s="181">
        <v>43672</v>
      </c>
      <c r="G815" s="181">
        <v>43688</v>
      </c>
      <c r="H815" s="182">
        <v>44932</v>
      </c>
      <c r="I815" s="183">
        <v>0.71</v>
      </c>
      <c r="J815" s="183">
        <f t="shared" si="12"/>
        <v>31.9</v>
      </c>
    </row>
    <row r="816" spans="2:10" x14ac:dyDescent="0.25">
      <c r="B816" s="179">
        <v>789</v>
      </c>
      <c r="C816" s="180">
        <v>35039023</v>
      </c>
      <c r="D816" s="180" t="s">
        <v>2602</v>
      </c>
      <c r="E816" s="180" t="s">
        <v>2369</v>
      </c>
      <c r="F816" s="181">
        <v>43672</v>
      </c>
      <c r="G816" s="181">
        <v>43688</v>
      </c>
      <c r="H816" s="182">
        <v>8649</v>
      </c>
      <c r="I816" s="183">
        <v>0.71</v>
      </c>
      <c r="J816" s="183">
        <f t="shared" si="12"/>
        <v>6.14</v>
      </c>
    </row>
    <row r="817" spans="2:10" x14ac:dyDescent="0.25">
      <c r="B817" s="179">
        <v>790</v>
      </c>
      <c r="C817" s="180">
        <v>35039023</v>
      </c>
      <c r="D817" s="180" t="s">
        <v>2602</v>
      </c>
      <c r="E817" s="180" t="s">
        <v>2365</v>
      </c>
      <c r="F817" s="181">
        <v>43672</v>
      </c>
      <c r="G817" s="181">
        <v>43688</v>
      </c>
      <c r="H817" s="182">
        <v>70377</v>
      </c>
      <c r="I817" s="183">
        <v>0.71</v>
      </c>
      <c r="J817" s="183">
        <f t="shared" si="12"/>
        <v>49.97</v>
      </c>
    </row>
    <row r="818" spans="2:10" x14ac:dyDescent="0.25">
      <c r="B818" s="179">
        <v>791</v>
      </c>
      <c r="C818" s="180">
        <v>35039056</v>
      </c>
      <c r="D818" s="180" t="s">
        <v>2603</v>
      </c>
      <c r="E818" s="180" t="s">
        <v>2355</v>
      </c>
      <c r="F818" s="181">
        <v>43676</v>
      </c>
      <c r="G818" s="181">
        <v>43695</v>
      </c>
      <c r="H818" s="182">
        <v>144693</v>
      </c>
      <c r="I818" s="183">
        <v>0.71</v>
      </c>
      <c r="J818" s="183">
        <f t="shared" si="12"/>
        <v>102.73</v>
      </c>
    </row>
    <row r="819" spans="2:10" x14ac:dyDescent="0.25">
      <c r="B819" s="179">
        <v>792</v>
      </c>
      <c r="C819" s="180">
        <v>35051997</v>
      </c>
      <c r="D819" s="180" t="s">
        <v>2604</v>
      </c>
      <c r="E819" s="180" t="s">
        <v>2355</v>
      </c>
      <c r="F819" s="181">
        <v>43675</v>
      </c>
      <c r="G819" s="181">
        <v>43681</v>
      </c>
      <c r="H819" s="182">
        <v>329437</v>
      </c>
      <c r="I819" s="183">
        <v>0.71</v>
      </c>
      <c r="J819" s="183">
        <f t="shared" si="12"/>
        <v>233.9</v>
      </c>
    </row>
    <row r="820" spans="2:10" x14ac:dyDescent="0.25">
      <c r="B820" s="179">
        <v>793</v>
      </c>
      <c r="C820" s="180">
        <v>35056117</v>
      </c>
      <c r="D820" s="180" t="s">
        <v>2605</v>
      </c>
      <c r="E820" s="180" t="s">
        <v>2367</v>
      </c>
      <c r="F820" s="181">
        <v>43671</v>
      </c>
      <c r="G820" s="181">
        <v>43703</v>
      </c>
      <c r="H820" s="182">
        <v>1008</v>
      </c>
      <c r="I820" s="183">
        <v>0.71</v>
      </c>
      <c r="J820" s="183">
        <f t="shared" si="12"/>
        <v>0.72</v>
      </c>
    </row>
    <row r="821" spans="2:10" x14ac:dyDescent="0.25">
      <c r="B821" s="179">
        <v>794</v>
      </c>
      <c r="C821" s="180">
        <v>35056117</v>
      </c>
      <c r="D821" s="180" t="s">
        <v>2605</v>
      </c>
      <c r="E821" s="180" t="s">
        <v>2362</v>
      </c>
      <c r="F821" s="181">
        <v>43671</v>
      </c>
      <c r="G821" s="181">
        <v>43703</v>
      </c>
      <c r="H821" s="182">
        <v>7735</v>
      </c>
      <c r="I821" s="183">
        <v>0.71</v>
      </c>
      <c r="J821" s="183">
        <f t="shared" si="12"/>
        <v>5.49</v>
      </c>
    </row>
    <row r="822" spans="2:10" x14ac:dyDescent="0.25">
      <c r="B822" s="179">
        <v>795</v>
      </c>
      <c r="C822" s="180">
        <v>35056117</v>
      </c>
      <c r="D822" s="180" t="s">
        <v>2605</v>
      </c>
      <c r="E822" s="180" t="s">
        <v>2363</v>
      </c>
      <c r="F822" s="181">
        <v>43671</v>
      </c>
      <c r="G822" s="181">
        <v>43703</v>
      </c>
      <c r="H822" s="182">
        <v>55249</v>
      </c>
      <c r="I822" s="183">
        <v>0.71</v>
      </c>
      <c r="J822" s="183">
        <f t="shared" si="12"/>
        <v>39.229999999999997</v>
      </c>
    </row>
    <row r="823" spans="2:10" x14ac:dyDescent="0.25">
      <c r="B823" s="179">
        <v>796</v>
      </c>
      <c r="C823" s="180">
        <v>35056117</v>
      </c>
      <c r="D823" s="180" t="s">
        <v>2605</v>
      </c>
      <c r="E823" s="180" t="s">
        <v>2368</v>
      </c>
      <c r="F823" s="181">
        <v>43671</v>
      </c>
      <c r="G823" s="181">
        <v>43703</v>
      </c>
      <c r="H823" s="182">
        <v>35224</v>
      </c>
      <c r="I823" s="183">
        <v>0.71</v>
      </c>
      <c r="J823" s="183">
        <f t="shared" si="12"/>
        <v>25.01</v>
      </c>
    </row>
    <row r="824" spans="2:10" x14ac:dyDescent="0.25">
      <c r="B824" s="179">
        <v>797</v>
      </c>
      <c r="C824" s="180">
        <v>35056117</v>
      </c>
      <c r="D824" s="180" t="s">
        <v>2605</v>
      </c>
      <c r="E824" s="180" t="s">
        <v>2369</v>
      </c>
      <c r="F824" s="181">
        <v>43671</v>
      </c>
      <c r="G824" s="181">
        <v>43703</v>
      </c>
      <c r="H824" s="182">
        <v>6265</v>
      </c>
      <c r="I824" s="183">
        <v>0.71</v>
      </c>
      <c r="J824" s="183">
        <f t="shared" si="12"/>
        <v>4.45</v>
      </c>
    </row>
    <row r="825" spans="2:10" x14ac:dyDescent="0.25">
      <c r="B825" s="179">
        <v>798</v>
      </c>
      <c r="C825" s="180">
        <v>35056117</v>
      </c>
      <c r="D825" s="180" t="s">
        <v>2605</v>
      </c>
      <c r="E825" s="180" t="s">
        <v>2365</v>
      </c>
      <c r="F825" s="181">
        <v>43671</v>
      </c>
      <c r="G825" s="181">
        <v>43703</v>
      </c>
      <c r="H825" s="182">
        <v>38089</v>
      </c>
      <c r="I825" s="183">
        <v>0.71</v>
      </c>
      <c r="J825" s="183">
        <f t="shared" si="12"/>
        <v>27.04</v>
      </c>
    </row>
    <row r="826" spans="2:10" x14ac:dyDescent="0.25">
      <c r="B826" s="179">
        <v>799</v>
      </c>
      <c r="C826" s="180">
        <v>35056575</v>
      </c>
      <c r="D826" s="180" t="s">
        <v>2606</v>
      </c>
      <c r="E826" s="180" t="s">
        <v>2355</v>
      </c>
      <c r="F826" s="181">
        <v>43675</v>
      </c>
      <c r="G826" s="181">
        <v>43681</v>
      </c>
      <c r="H826" s="182">
        <v>131364</v>
      </c>
      <c r="I826" s="183">
        <v>0.71</v>
      </c>
      <c r="J826" s="183">
        <f t="shared" si="12"/>
        <v>93.27</v>
      </c>
    </row>
    <row r="827" spans="2:10" x14ac:dyDescent="0.25">
      <c r="B827" s="179">
        <v>800</v>
      </c>
      <c r="C827" s="180">
        <v>35062397</v>
      </c>
      <c r="D827" s="180" t="s">
        <v>2607</v>
      </c>
      <c r="E827" s="180" t="s">
        <v>2357</v>
      </c>
      <c r="F827" s="181">
        <v>43675</v>
      </c>
      <c r="G827" s="181">
        <v>43814</v>
      </c>
      <c r="H827" s="182">
        <v>165610</v>
      </c>
      <c r="I827" s="183">
        <v>0.71</v>
      </c>
      <c r="J827" s="183">
        <f t="shared" si="12"/>
        <v>117.58</v>
      </c>
    </row>
    <row r="828" spans="2:10" x14ac:dyDescent="0.25">
      <c r="B828" s="179">
        <v>801</v>
      </c>
      <c r="C828" s="180">
        <v>35064525</v>
      </c>
      <c r="D828" s="180" t="s">
        <v>2608</v>
      </c>
      <c r="E828" s="180" t="s">
        <v>2355</v>
      </c>
      <c r="F828" s="181">
        <v>43675</v>
      </c>
      <c r="G828" s="181">
        <v>43807</v>
      </c>
      <c r="H828" s="182">
        <v>62047</v>
      </c>
      <c r="I828" s="183">
        <v>0.71</v>
      </c>
      <c r="J828" s="183">
        <f t="shared" si="12"/>
        <v>44.05</v>
      </c>
    </row>
    <row r="829" spans="2:10" x14ac:dyDescent="0.25">
      <c r="B829" s="179">
        <v>802</v>
      </c>
      <c r="C829" s="180">
        <v>35070597</v>
      </c>
      <c r="D829" s="180" t="s">
        <v>2609</v>
      </c>
      <c r="E829" s="180" t="s">
        <v>2357</v>
      </c>
      <c r="F829" s="181">
        <v>43675</v>
      </c>
      <c r="G829" s="181">
        <v>43702</v>
      </c>
      <c r="H829" s="182">
        <v>248894</v>
      </c>
      <c r="I829" s="183">
        <v>0.71</v>
      </c>
      <c r="J829" s="183">
        <f t="shared" si="12"/>
        <v>176.71</v>
      </c>
    </row>
    <row r="830" spans="2:10" x14ac:dyDescent="0.25">
      <c r="B830" s="179">
        <v>803</v>
      </c>
      <c r="C830" s="180">
        <v>35076288</v>
      </c>
      <c r="D830" s="180" t="s">
        <v>2610</v>
      </c>
      <c r="E830" s="180" t="s">
        <v>2355</v>
      </c>
      <c r="F830" s="181">
        <v>43675</v>
      </c>
      <c r="G830" s="181">
        <v>43683</v>
      </c>
      <c r="H830" s="182">
        <v>121926</v>
      </c>
      <c r="I830" s="183">
        <v>0.71</v>
      </c>
      <c r="J830" s="183">
        <f t="shared" si="12"/>
        <v>86.57</v>
      </c>
    </row>
    <row r="831" spans="2:10" x14ac:dyDescent="0.25">
      <c r="B831" s="179">
        <v>804</v>
      </c>
      <c r="C831" s="180">
        <v>35077251</v>
      </c>
      <c r="D831" s="180" t="s">
        <v>2611</v>
      </c>
      <c r="E831" s="180" t="s">
        <v>2355</v>
      </c>
      <c r="F831" s="181">
        <v>43675</v>
      </c>
      <c r="G831" s="181">
        <v>43702</v>
      </c>
      <c r="H831" s="182">
        <v>55729</v>
      </c>
      <c r="I831" s="183">
        <v>0.71</v>
      </c>
      <c r="J831" s="183">
        <f t="shared" si="12"/>
        <v>39.57</v>
      </c>
    </row>
    <row r="832" spans="2:10" x14ac:dyDescent="0.25">
      <c r="B832" s="179">
        <v>805</v>
      </c>
      <c r="C832" s="180">
        <v>35079128</v>
      </c>
      <c r="D832" s="180" t="s">
        <v>2506</v>
      </c>
      <c r="E832" s="180" t="s">
        <v>2368</v>
      </c>
      <c r="F832" s="181">
        <v>43675</v>
      </c>
      <c r="G832" s="181">
        <v>43681</v>
      </c>
      <c r="H832" s="182">
        <v>139508</v>
      </c>
      <c r="I832" s="183">
        <v>0.71</v>
      </c>
      <c r="J832" s="183">
        <f t="shared" si="12"/>
        <v>99.05</v>
      </c>
    </row>
    <row r="833" spans="2:17" x14ac:dyDescent="0.25">
      <c r="B833" s="179">
        <v>806</v>
      </c>
      <c r="C833" s="180" t="s">
        <v>135</v>
      </c>
      <c r="D833" s="180" t="s">
        <v>2612</v>
      </c>
      <c r="E833" s="180" t="s">
        <v>2367</v>
      </c>
      <c r="F833" s="181">
        <v>43647</v>
      </c>
      <c r="G833" s="181">
        <v>43677</v>
      </c>
      <c r="H833" s="182">
        <v>386939</v>
      </c>
      <c r="I833" s="183">
        <v>0.71</v>
      </c>
      <c r="J833" s="183">
        <f t="shared" si="12"/>
        <v>274.73</v>
      </c>
    </row>
    <row r="834" spans="2:17" x14ac:dyDescent="0.25">
      <c r="B834" s="179">
        <v>807</v>
      </c>
      <c r="C834" s="180" t="s">
        <v>135</v>
      </c>
      <c r="D834" s="180" t="s">
        <v>2613</v>
      </c>
      <c r="E834" s="180" t="s">
        <v>2362</v>
      </c>
      <c r="F834" s="181">
        <v>43647</v>
      </c>
      <c r="G834" s="181">
        <v>43677</v>
      </c>
      <c r="H834" s="182">
        <v>4199637</v>
      </c>
      <c r="I834" s="183">
        <v>0.71</v>
      </c>
      <c r="J834" s="183">
        <f t="shared" si="12"/>
        <v>2981.74</v>
      </c>
    </row>
    <row r="835" spans="2:17" x14ac:dyDescent="0.25">
      <c r="B835" s="179">
        <v>808</v>
      </c>
      <c r="C835" s="180" t="s">
        <v>135</v>
      </c>
      <c r="D835" s="180" t="s">
        <v>2614</v>
      </c>
      <c r="E835" s="180" t="s">
        <v>2363</v>
      </c>
      <c r="F835" s="181">
        <v>43647</v>
      </c>
      <c r="G835" s="181">
        <v>43677</v>
      </c>
      <c r="H835" s="182">
        <v>18125844</v>
      </c>
      <c r="I835" s="183">
        <v>0.71</v>
      </c>
      <c r="J835" s="183">
        <f t="shared" si="12"/>
        <v>12869.35</v>
      </c>
    </row>
    <row r="836" spans="2:17" x14ac:dyDescent="0.25">
      <c r="B836" s="179">
        <v>809</v>
      </c>
      <c r="C836" s="180" t="s">
        <v>135</v>
      </c>
      <c r="D836" s="180" t="s">
        <v>2615</v>
      </c>
      <c r="E836" s="180" t="s">
        <v>2364</v>
      </c>
      <c r="F836" s="181">
        <v>43647</v>
      </c>
      <c r="G836" s="181">
        <v>43677</v>
      </c>
      <c r="H836" s="182">
        <v>8100</v>
      </c>
      <c r="I836" s="183">
        <v>0.71</v>
      </c>
      <c r="J836" s="183">
        <f t="shared" si="12"/>
        <v>5.75</v>
      </c>
    </row>
    <row r="837" spans="2:17" x14ac:dyDescent="0.25">
      <c r="B837" s="179">
        <v>810</v>
      </c>
      <c r="C837" s="180" t="s">
        <v>135</v>
      </c>
      <c r="D837" s="180" t="s">
        <v>2616</v>
      </c>
      <c r="E837" s="180" t="s">
        <v>2368</v>
      </c>
      <c r="F837" s="181">
        <v>43647</v>
      </c>
      <c r="G837" s="181">
        <v>43677</v>
      </c>
      <c r="H837" s="182">
        <v>11435228</v>
      </c>
      <c r="I837" s="183">
        <v>0.71</v>
      </c>
      <c r="J837" s="183">
        <f t="shared" si="12"/>
        <v>8119.01</v>
      </c>
    </row>
    <row r="838" spans="2:17" x14ac:dyDescent="0.25">
      <c r="B838" s="179">
        <v>811</v>
      </c>
      <c r="C838" s="180" t="s">
        <v>135</v>
      </c>
      <c r="D838" s="180" t="s">
        <v>2617</v>
      </c>
      <c r="E838" s="180" t="s">
        <v>2369</v>
      </c>
      <c r="F838" s="181">
        <v>43647</v>
      </c>
      <c r="G838" s="181">
        <v>43677</v>
      </c>
      <c r="H838" s="182">
        <v>2493601</v>
      </c>
      <c r="I838" s="183">
        <v>0.71</v>
      </c>
      <c r="J838" s="183">
        <f t="shared" si="12"/>
        <v>1770.46</v>
      </c>
    </row>
    <row r="839" spans="2:17" x14ac:dyDescent="0.25">
      <c r="B839" s="179">
        <v>812</v>
      </c>
      <c r="C839" s="180" t="s">
        <v>135</v>
      </c>
      <c r="D839" s="180" t="s">
        <v>2618</v>
      </c>
      <c r="E839" s="180" t="s">
        <v>2365</v>
      </c>
      <c r="F839" s="181">
        <v>43647</v>
      </c>
      <c r="G839" s="181">
        <v>43677</v>
      </c>
      <c r="H839" s="182">
        <v>10479268</v>
      </c>
      <c r="I839" s="183">
        <v>0.71</v>
      </c>
      <c r="J839" s="183">
        <f t="shared" si="12"/>
        <v>7440.28</v>
      </c>
    </row>
    <row r="840" spans="2:17" x14ac:dyDescent="0.25">
      <c r="B840" s="179">
        <v>813</v>
      </c>
      <c r="C840" s="180" t="s">
        <v>605</v>
      </c>
      <c r="D840" s="180" t="s">
        <v>2619</v>
      </c>
      <c r="E840" s="180" t="s">
        <v>2357</v>
      </c>
      <c r="F840" s="181">
        <v>43647</v>
      </c>
      <c r="G840" s="181">
        <v>43677</v>
      </c>
      <c r="H840" s="182">
        <v>215521</v>
      </c>
      <c r="I840" s="183">
        <v>0.71</v>
      </c>
      <c r="J840" s="183">
        <f t="shared" si="12"/>
        <v>153.02000000000001</v>
      </c>
    </row>
    <row r="841" spans="2:17" x14ac:dyDescent="0.25">
      <c r="B841" s="179">
        <v>814</v>
      </c>
      <c r="C841" s="180" t="s">
        <v>605</v>
      </c>
      <c r="D841" s="180" t="s">
        <v>2620</v>
      </c>
      <c r="E841" s="180" t="s">
        <v>2355</v>
      </c>
      <c r="F841" s="181">
        <v>43647</v>
      </c>
      <c r="G841" s="181">
        <v>43677</v>
      </c>
      <c r="H841" s="182">
        <v>72856</v>
      </c>
      <c r="I841" s="183">
        <v>0.71</v>
      </c>
      <c r="J841" s="183">
        <f t="shared" si="12"/>
        <v>51.73</v>
      </c>
    </row>
    <row r="842" spans="2:17" x14ac:dyDescent="0.25">
      <c r="B842" s="43"/>
      <c r="C842" s="42"/>
      <c r="E842" s="10"/>
      <c r="F842" s="184"/>
      <c r="G842" s="184"/>
      <c r="H842" s="151"/>
      <c r="I842" s="151"/>
      <c r="J842" s="200"/>
      <c r="K842" s="201"/>
      <c r="N842" s="200"/>
      <c r="O842" s="201"/>
      <c r="P842" s="218"/>
      <c r="Q842" s="151"/>
    </row>
    <row r="843" spans="2:17" x14ac:dyDescent="0.25">
      <c r="B843" s="43"/>
      <c r="C843" s="42"/>
      <c r="F843" s="17"/>
      <c r="G843" s="17"/>
      <c r="H843" s="197"/>
      <c r="I843" s="198"/>
      <c r="J843" s="198"/>
    </row>
    <row r="844" spans="2:17" x14ac:dyDescent="0.25">
      <c r="B844" s="43"/>
      <c r="C844" s="42"/>
      <c r="F844" s="151"/>
      <c r="H844" s="151"/>
      <c r="I844" s="200"/>
      <c r="J844" s="201"/>
    </row>
    <row r="845" spans="2:17" x14ac:dyDescent="0.25">
      <c r="B845" s="43"/>
      <c r="C845" s="42"/>
      <c r="F845" s="44" t="s">
        <v>141</v>
      </c>
      <c r="G845" s="127" t="s">
        <v>2357</v>
      </c>
      <c r="H845" s="126">
        <f>SUMIF(E28:E843,G845,H28:H843)</f>
        <v>46842486</v>
      </c>
      <c r="I845" s="199"/>
      <c r="J845" s="221">
        <f>SUMIF(E28:E843,G845,J28:J843)</f>
        <v>33258.169999999991</v>
      </c>
    </row>
    <row r="846" spans="2:17" x14ac:dyDescent="0.25">
      <c r="B846" s="43"/>
      <c r="C846" s="42"/>
      <c r="F846" s="44"/>
      <c r="G846" s="127" t="s">
        <v>2621</v>
      </c>
      <c r="H846" s="126">
        <f>SUMIF(E28:E843,G846,H28:H843)</f>
        <v>0</v>
      </c>
      <c r="I846" s="199"/>
      <c r="J846" s="221">
        <f>SUMIF(E28:E843,G846,J28:J843)</f>
        <v>0</v>
      </c>
    </row>
    <row r="847" spans="2:17" x14ac:dyDescent="0.25">
      <c r="B847" s="43"/>
      <c r="C847" s="42"/>
      <c r="F847" s="44"/>
      <c r="G847" s="127" t="s">
        <v>2355</v>
      </c>
      <c r="H847" s="126">
        <f>SUMIF(E28:E843,G847,H28:H843)</f>
        <v>112803492</v>
      </c>
      <c r="I847" s="199"/>
      <c r="J847" s="221">
        <f>SUMIF(E28:E843,G847,J28:J843)</f>
        <v>80090.440000000017</v>
      </c>
    </row>
    <row r="848" spans="2:17" x14ac:dyDescent="0.25">
      <c r="B848" s="43"/>
      <c r="C848" s="42"/>
      <c r="F848" s="44"/>
      <c r="G848" s="127" t="s">
        <v>2367</v>
      </c>
      <c r="H848" s="126">
        <f>SUMIF(E28:E843,G848,H28:H843)</f>
        <v>1722836</v>
      </c>
      <c r="I848" s="199"/>
      <c r="J848" s="221">
        <f>SUMIF(E28:E843,G848,J28:J843)</f>
        <v>1223.25</v>
      </c>
    </row>
    <row r="849" spans="2:10" x14ac:dyDescent="0.25">
      <c r="B849" s="43"/>
      <c r="C849" s="42"/>
      <c r="F849" s="44"/>
      <c r="G849" s="127" t="s">
        <v>2622</v>
      </c>
      <c r="H849" s="126">
        <f>SUMIF(E28:E843,G849,H28:H843)</f>
        <v>0</v>
      </c>
      <c r="I849" s="199"/>
      <c r="J849" s="221">
        <f>SUMIF(E28:E843,G849,J28:J843)</f>
        <v>0</v>
      </c>
    </row>
    <row r="850" spans="2:10" x14ac:dyDescent="0.25">
      <c r="B850" s="43"/>
      <c r="C850" s="42"/>
      <c r="F850" s="44"/>
      <c r="G850" s="127" t="s">
        <v>2373</v>
      </c>
      <c r="H850" s="126">
        <f>SUMIF(E28:E843,G850,H28:H843)</f>
        <v>10402983</v>
      </c>
      <c r="I850" s="199"/>
      <c r="J850" s="221">
        <f>SUMIF(E28:E843,G850,J28:J843)</f>
        <v>7386.0800000000008</v>
      </c>
    </row>
    <row r="851" spans="2:10" x14ac:dyDescent="0.25">
      <c r="B851" s="43"/>
      <c r="C851" s="42"/>
      <c r="F851" s="44"/>
      <c r="G851" s="127" t="s">
        <v>2376</v>
      </c>
      <c r="H851" s="126">
        <f>SUMIF(E28:E843,G851,H28:H843)</f>
        <v>142054</v>
      </c>
      <c r="I851" s="199"/>
      <c r="J851" s="221">
        <f>SUMIF(E28:E843,G851,J28:J843)</f>
        <v>100.86999999999998</v>
      </c>
    </row>
    <row r="852" spans="2:10" x14ac:dyDescent="0.25">
      <c r="B852" s="43"/>
      <c r="C852" s="42"/>
      <c r="F852" s="44"/>
      <c r="G852" s="127" t="s">
        <v>2363</v>
      </c>
      <c r="H852" s="126">
        <f>SUMIF(E28:E843,G852,H28:H843)</f>
        <v>103342019</v>
      </c>
      <c r="I852" s="199"/>
      <c r="J852" s="221">
        <f>SUMIF(E28:E843,G852,J28:J843)</f>
        <v>73372.820000000007</v>
      </c>
    </row>
    <row r="853" spans="2:10" x14ac:dyDescent="0.25">
      <c r="B853" s="43"/>
      <c r="C853" s="42"/>
      <c r="F853" s="44"/>
      <c r="G853" s="127" t="s">
        <v>2364</v>
      </c>
      <c r="H853" s="126">
        <f>SUMIF(E28:E843,G853,H28:H843)</f>
        <v>15112</v>
      </c>
      <c r="I853" s="199"/>
      <c r="J853" s="221">
        <f>SUMIF(E28:E843,G853,J28:J843)</f>
        <v>10.73</v>
      </c>
    </row>
    <row r="854" spans="2:10" x14ac:dyDescent="0.25">
      <c r="B854" s="43"/>
      <c r="C854" s="42"/>
      <c r="F854" s="44"/>
      <c r="G854" s="127" t="s">
        <v>2369</v>
      </c>
      <c r="H854" s="126">
        <f>SUMIF(E28:E843,G854,H28:H843)</f>
        <v>8759226</v>
      </c>
      <c r="I854" s="199"/>
      <c r="J854" s="221">
        <f>SUMIF(E28:E843,G854,J28:J843)</f>
        <v>6219.010000000002</v>
      </c>
    </row>
    <row r="855" spans="2:10" x14ac:dyDescent="0.25">
      <c r="B855" s="43"/>
      <c r="C855" s="42"/>
      <c r="F855" s="44"/>
      <c r="G855" s="127" t="s">
        <v>2365</v>
      </c>
      <c r="H855" s="126">
        <f>SUMIF(E28:E843,G855,H28:H843)</f>
        <v>65456212</v>
      </c>
      <c r="I855" s="199"/>
      <c r="J855" s="221">
        <f>SUMIF(E28:E843,G855,J28:J843)</f>
        <v>46473.900000000009</v>
      </c>
    </row>
    <row r="856" spans="2:10" x14ac:dyDescent="0.25">
      <c r="B856" s="43"/>
      <c r="C856" s="42"/>
      <c r="F856" s="44"/>
      <c r="G856" s="127" t="s">
        <v>2623</v>
      </c>
      <c r="H856" s="126">
        <f>SUMIF(E28:E843,G856,H28:H843)</f>
        <v>0</v>
      </c>
      <c r="I856" s="199"/>
      <c r="J856" s="221">
        <f>SUMIF(E28:E843,G856,J28:J843)</f>
        <v>0</v>
      </c>
    </row>
    <row r="857" spans="2:10" x14ac:dyDescent="0.25">
      <c r="B857" s="43"/>
      <c r="C857" s="42"/>
      <c r="F857" s="44"/>
      <c r="G857" s="127" t="s">
        <v>2362</v>
      </c>
      <c r="H857" s="126">
        <f>SUMIF(E28:E843,G857,H28:H843)</f>
        <v>14857995</v>
      </c>
      <c r="I857" s="199"/>
      <c r="J857" s="221">
        <f>SUMIF(E28:E843,G857,J28:J843)</f>
        <v>10549.19</v>
      </c>
    </row>
    <row r="858" spans="2:10" x14ac:dyDescent="0.25">
      <c r="B858" s="43"/>
      <c r="C858" s="42"/>
      <c r="F858" s="44"/>
      <c r="G858" s="127" t="s">
        <v>2368</v>
      </c>
      <c r="H858" s="126">
        <f>SUMIF(E28:E843,G858,H28:H843)</f>
        <v>58398934</v>
      </c>
      <c r="I858" s="199"/>
      <c r="J858" s="221">
        <f>SUMIF(E28:E843,G858,J28:J843)</f>
        <v>41463.210000000014</v>
      </c>
    </row>
    <row r="859" spans="2:10" x14ac:dyDescent="0.25">
      <c r="B859" s="43"/>
      <c r="C859" s="42"/>
      <c r="F859" s="44"/>
      <c r="G859" s="127" t="s">
        <v>2624</v>
      </c>
      <c r="H859" s="126">
        <f>SUMIF(E28:E843,G859,H28:H843)</f>
        <v>0</v>
      </c>
      <c r="I859" s="199"/>
      <c r="J859" s="221">
        <f>SUMIF(E28:E843,G859,J28:J843)</f>
        <v>0</v>
      </c>
    </row>
    <row r="860" spans="2:10" x14ac:dyDescent="0.25">
      <c r="B860" s="43"/>
      <c r="C860" s="42"/>
      <c r="F860" s="17"/>
      <c r="G860" s="18"/>
      <c r="H860" s="17"/>
      <c r="I860" s="197"/>
      <c r="J860" s="198"/>
    </row>
    <row r="861" spans="2:10" x14ac:dyDescent="0.25">
      <c r="B861" s="43"/>
      <c r="C861" s="42"/>
      <c r="F861" s="151"/>
      <c r="H861" s="151"/>
      <c r="I861" s="200"/>
      <c r="J861" s="201"/>
    </row>
    <row r="862" spans="2:10" x14ac:dyDescent="0.25">
      <c r="B862" s="43"/>
      <c r="C862" s="42"/>
      <c r="E862" s="184"/>
      <c r="F862" s="44" t="s">
        <v>142</v>
      </c>
      <c r="H862" s="151">
        <v>422743349</v>
      </c>
      <c r="I862" s="200"/>
      <c r="J862" s="190">
        <f>SUM(J28:J843)</f>
        <v>300147.66999999993</v>
      </c>
    </row>
    <row r="863" spans="2:10" x14ac:dyDescent="0.25">
      <c r="B863" s="43"/>
      <c r="C863" s="42"/>
      <c r="E863" s="184"/>
      <c r="F863" s="44"/>
      <c r="H863" s="151"/>
      <c r="I863" s="200"/>
      <c r="J863" s="224"/>
    </row>
    <row r="865" spans="2:20" x14ac:dyDescent="0.25">
      <c r="B865" s="30" t="s">
        <v>143</v>
      </c>
      <c r="C865" s="137"/>
      <c r="D865" s="136"/>
      <c r="E865" s="136"/>
      <c r="F865" s="136"/>
      <c r="G865" s="136"/>
      <c r="H865" s="136"/>
      <c r="I865" s="136"/>
      <c r="J865" s="135"/>
    </row>
    <row r="866" spans="2:20" x14ac:dyDescent="0.25">
      <c r="B866" s="134"/>
      <c r="C866" s="37"/>
      <c r="D866" s="133"/>
      <c r="E866" s="133"/>
      <c r="F866" s="133"/>
      <c r="G866" s="133"/>
      <c r="H866" s="133"/>
      <c r="I866" s="133"/>
      <c r="J866" s="132"/>
    </row>
    <row r="867" spans="2:20" x14ac:dyDescent="0.25">
      <c r="B867" s="101"/>
      <c r="C867" s="131"/>
      <c r="D867" s="130"/>
      <c r="E867" s="130"/>
      <c r="F867" s="130"/>
      <c r="G867" s="130"/>
      <c r="H867" s="130"/>
      <c r="I867" s="130"/>
      <c r="J867" s="129"/>
    </row>
    <row r="868" spans="2:20" x14ac:dyDescent="0.25">
      <c r="B868" s="15"/>
      <c r="C868" s="15"/>
      <c r="D868" s="15"/>
      <c r="E868" s="15"/>
      <c r="F868" s="15"/>
      <c r="G868" s="15"/>
      <c r="H868" s="15"/>
      <c r="I868" s="15"/>
      <c r="J868" s="15"/>
    </row>
    <row r="870" spans="2:20" x14ac:dyDescent="0.25">
      <c r="B870" s="7" t="s">
        <v>144</v>
      </c>
      <c r="J870" s="127"/>
      <c r="K870" s="227"/>
    </row>
    <row r="871" spans="2:20" x14ac:dyDescent="0.25">
      <c r="K871" s="201"/>
    </row>
    <row r="872" spans="2:20" x14ac:dyDescent="0.25">
      <c r="B872" s="12" t="s">
        <v>4</v>
      </c>
      <c r="C872" s="154"/>
      <c r="D872" s="27"/>
      <c r="E872" s="11" t="s">
        <v>0</v>
      </c>
      <c r="F872" s="9" t="str">
        <f>J1</f>
        <v>08/06/2019</v>
      </c>
    </row>
    <row r="873" spans="2:20" x14ac:dyDescent="0.25">
      <c r="B873" s="6" t="s">
        <v>8</v>
      </c>
      <c r="D873" s="28"/>
      <c r="E873" s="19" t="s">
        <v>2</v>
      </c>
      <c r="F873" s="10">
        <f>J2</f>
        <v>8558</v>
      </c>
      <c r="S873" s="127"/>
      <c r="T873" s="227"/>
    </row>
    <row r="874" spans="2:20" x14ac:dyDescent="0.25">
      <c r="B874" s="13" t="s">
        <v>6</v>
      </c>
      <c r="D874" s="28"/>
      <c r="E874" s="19" t="s">
        <v>145</v>
      </c>
      <c r="F874" s="10" t="s">
        <v>2349</v>
      </c>
      <c r="I874" s="8" t="s">
        <v>146</v>
      </c>
      <c r="J874" s="204">
        <f>SUM(J28:J843)</f>
        <v>300147.66999999993</v>
      </c>
      <c r="S874" s="127"/>
      <c r="T874" s="227"/>
    </row>
    <row r="875" spans="2:20" x14ac:dyDescent="0.25">
      <c r="B875" s="14" t="s">
        <v>7</v>
      </c>
      <c r="C875" s="155"/>
      <c r="D875" s="29"/>
      <c r="E875" s="78"/>
      <c r="F875" s="77"/>
      <c r="G875" s="77"/>
      <c r="H875" s="77"/>
      <c r="I875" s="77"/>
      <c r="S875" s="127"/>
      <c r="T875" s="227"/>
    </row>
    <row r="876" spans="2:20" x14ac:dyDescent="0.25">
      <c r="C876" s="3"/>
      <c r="D876" s="3"/>
      <c r="E876" s="2"/>
      <c r="F876" s="77"/>
      <c r="G876" s="77"/>
      <c r="H876" s="77"/>
      <c r="I876" s="77"/>
      <c r="S876" s="127"/>
      <c r="T876" s="227"/>
    </row>
  </sheetData>
  <mergeCells count="11">
    <mergeCell ref="H4:J4"/>
    <mergeCell ref="H15:J15"/>
    <mergeCell ref="H13:J13"/>
    <mergeCell ref="H12:J12"/>
    <mergeCell ref="H11:J11"/>
    <mergeCell ref="H9:J9"/>
    <mergeCell ref="D21:E21"/>
    <mergeCell ref="H8:J8"/>
    <mergeCell ref="H7:J7"/>
    <mergeCell ref="H6:J6"/>
    <mergeCell ref="H5:J5"/>
  </mergeCells>
  <hyperlinks>
    <hyperlink ref="B10" r:id="rId1" xr:uid="{00000000-0004-0000-1300-000000000000}"/>
    <hyperlink ref="D16" r:id="rId2" display="mailto:kelly.smith@viacom.com" xr:uid="{00000000-0004-0000-1300-000001000000}"/>
    <hyperlink ref="B10" r:id="rId3" xr:uid="{00000000-0004-0000-1300-000002000000}"/>
    <hyperlink ref="D16" r:id="rId4" display="mailto:kelly.smith@viacom.com" xr:uid="{00000000-0004-0000-1300-000003000000}"/>
    <hyperlink ref="B10" r:id="rId5" xr:uid="{00000000-0004-0000-1300-000004000000}"/>
    <hyperlink ref="D16" r:id="rId6" display="mailto:kelly.smith@viacom.com" xr:uid="{00000000-0004-0000-1300-000005000000}"/>
    <hyperlink ref="B10" r:id="rId7" xr:uid="{00000000-0004-0000-1300-000006000000}"/>
    <hyperlink ref="D16" r:id="rId8" display="mailto:kelly.smith@viacom.com" xr:uid="{00000000-0004-0000-1300-000007000000}"/>
    <hyperlink ref="B10" r:id="rId9" xr:uid="{00000000-0004-0000-1300-000008000000}"/>
    <hyperlink ref="D16" r:id="rId10" display="mailto:kelly.smith@viacom.com" xr:uid="{00000000-0004-0000-1300-000009000000}"/>
    <hyperlink ref="B10" r:id="rId11" xr:uid="{00000000-0004-0000-1300-00000A000000}"/>
    <hyperlink ref="D16" r:id="rId12" display="mailto:kelly.smith@viacom.com" xr:uid="{00000000-0004-0000-1300-00000B000000}"/>
    <hyperlink ref="B10" r:id="rId13" xr:uid="{00000000-0004-0000-1300-00000C000000}"/>
    <hyperlink ref="D16" r:id="rId14" display="mailto:kelly.smith@viacom.com" xr:uid="{00000000-0004-0000-1300-00000D000000}"/>
    <hyperlink ref="B10" r:id="rId15" xr:uid="{00000000-0004-0000-1300-00000E000000}"/>
    <hyperlink ref="D16" r:id="rId16" display="mailto:kelly.smith@viacom.com" xr:uid="{00000000-0004-0000-1300-00000F000000}"/>
    <hyperlink ref="B10" r:id="rId17" xr:uid="{00000000-0004-0000-1300-000010000000}"/>
    <hyperlink ref="D16" r:id="rId18" display="mailto:kelly.smith@viacom.com" xr:uid="{00000000-0004-0000-1300-000011000000}"/>
    <hyperlink ref="B10" r:id="rId19" xr:uid="{00000000-0004-0000-1300-000012000000}"/>
    <hyperlink ref="D16" r:id="rId20" display="mailto:kelly.smith@viacom.com" xr:uid="{00000000-0004-0000-1300-000013000000}"/>
    <hyperlink ref="B10" r:id="rId21" xr:uid="{00000000-0004-0000-1300-000014000000}"/>
    <hyperlink ref="D16" r:id="rId22" display="mailto:kelly.smith@viacom.com" xr:uid="{00000000-0004-0000-1300-000015000000}"/>
    <hyperlink ref="B10" r:id="rId23" xr:uid="{00000000-0004-0000-1300-000016000000}"/>
    <hyperlink ref="D16" r:id="rId24" display="mailto:kelly.smith@viacom.com" xr:uid="{00000000-0004-0000-1300-000017000000}"/>
    <hyperlink ref="B10" r:id="rId25" xr:uid="{00000000-0004-0000-1300-000018000000}"/>
    <hyperlink ref="D16" r:id="rId26" display="mailto:kelly.smith@viacom.com" xr:uid="{00000000-0004-0000-1300-000019000000}"/>
    <hyperlink ref="B10" r:id="rId27" xr:uid="{00000000-0004-0000-1300-00001A000000}"/>
    <hyperlink ref="D16" r:id="rId28" display="mailto:kelly.smith@viacom.com" xr:uid="{00000000-0004-0000-1300-00001B000000}"/>
    <hyperlink ref="B10" r:id="rId29" xr:uid="{00000000-0004-0000-1300-00001C000000}"/>
    <hyperlink ref="D16" r:id="rId30" display="mailto:kelly.smith@viacom.com" xr:uid="{00000000-0004-0000-1300-00001D000000}"/>
    <hyperlink ref="B10" r:id="rId31" xr:uid="{00000000-0004-0000-1300-00001E000000}"/>
    <hyperlink ref="D16" r:id="rId32" display="mailto:kelly.smith@viacom.com" xr:uid="{00000000-0004-0000-1300-00001F000000}"/>
    <hyperlink ref="B10" r:id="rId33" xr:uid="{00000000-0004-0000-1300-000020000000}"/>
    <hyperlink ref="D16" r:id="rId34" display="mailto:kelly.smith@viacom.com" xr:uid="{00000000-0004-0000-1300-000021000000}"/>
    <hyperlink ref="B10" r:id="rId35" xr:uid="{00000000-0004-0000-1300-000022000000}"/>
    <hyperlink ref="D16" r:id="rId36" display="mailto:kelly.smith@viacom.com" xr:uid="{00000000-0004-0000-1300-000023000000}"/>
    <hyperlink ref="B10" r:id="rId37" xr:uid="{00000000-0004-0000-1300-000024000000}"/>
    <hyperlink ref="D16" r:id="rId38" display="mailto:kelly.smith@viacom.com" xr:uid="{00000000-0004-0000-1300-000025000000}"/>
    <hyperlink ref="B10" r:id="rId39" xr:uid="{00000000-0004-0000-1300-000026000000}"/>
    <hyperlink ref="D16" r:id="rId40" display="mailto:kelly.smith@viacom.com" xr:uid="{00000000-0004-0000-1300-000027000000}"/>
  </hyperlinks>
  <printOptions horizontalCentered="1"/>
  <pageMargins left="0.5" right="0.5" top="0.5" bottom="0.6" header="0.2" footer="0.2"/>
  <pageSetup scale="53" fitToHeight="0" orientation="landscape"/>
  <headerFooter>
    <oddHeader>&amp;C&amp;"Arial,Italic"&amp;8 &amp;F</oddHeader>
    <oddFooter>&amp;C&amp;8 Confidential and proprietary information.  Unauthorized distribution or disclosure is prohibited.
© 2018 Canoe Ventures, LLC.  All rights reserved.&amp;R&amp;8 Page &amp;P of &amp;N</oddFooter>
  </headerFooter>
  <drawing r:id="rId4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"/>
  <sheetViews>
    <sheetView workbookViewId="0">
      <selection activeCell="F33" sqref="F33"/>
    </sheetView>
  </sheetViews>
  <sheetFormatPr defaultRowHeight="12.75" x14ac:dyDescent="0.2"/>
  <cols>
    <col min="1" max="1" width="1.5703125" style="20" customWidth="1"/>
    <col min="2" max="2" width="11" style="20" customWidth="1"/>
    <col min="3" max="3" width="14" style="20" customWidth="1"/>
    <col min="4" max="4" width="69.85546875" style="20" customWidth="1"/>
    <col min="5" max="5" width="16.7109375" style="20" customWidth="1"/>
    <col min="6" max="6" width="14.85546875" style="20" customWidth="1"/>
    <col min="7" max="7" width="14.140625" style="20" customWidth="1"/>
    <col min="8" max="8" width="22.7109375" style="20" customWidth="1"/>
    <col min="9" max="9" width="24.140625" style="20" customWidth="1"/>
    <col min="10" max="10" width="13.5703125" style="20" customWidth="1"/>
    <col min="11" max="11" width="19.5703125" style="20" customWidth="1"/>
  </cols>
  <sheetData>
    <row r="1" spans="2:10" ht="9" customHeight="1" x14ac:dyDescent="0.2"/>
    <row r="2" spans="2:10" ht="47.25" customHeight="1" x14ac:dyDescent="0.25">
      <c r="B2" s="167" t="s">
        <v>41</v>
      </c>
      <c r="C2" s="168" t="s">
        <v>42</v>
      </c>
      <c r="D2" s="168" t="s">
        <v>43</v>
      </c>
      <c r="E2" s="168" t="s">
        <v>44</v>
      </c>
      <c r="F2" s="169" t="s">
        <v>45</v>
      </c>
      <c r="G2" s="169" t="s">
        <v>46</v>
      </c>
      <c r="H2" s="169" t="s">
        <v>47</v>
      </c>
      <c r="I2" s="169" t="s">
        <v>23</v>
      </c>
      <c r="J2" s="15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40</vt:i4>
      </vt:variant>
    </vt:vector>
  </HeadingPairs>
  <TitlesOfParts>
    <vt:vector size="61" baseType="lpstr">
      <vt:lpstr>A&amp;E</vt:lpstr>
      <vt:lpstr>ABC</vt:lpstr>
      <vt:lpstr>AMC</vt:lpstr>
      <vt:lpstr>CBS</vt:lpstr>
      <vt:lpstr>CROWN</vt:lpstr>
      <vt:lpstr>CW</vt:lpstr>
      <vt:lpstr>DISCOVERY</vt:lpstr>
      <vt:lpstr>EPIX</vt:lpstr>
      <vt:lpstr>FOX</vt:lpstr>
      <vt:lpstr>KABILLION</vt:lpstr>
      <vt:lpstr>KIDGENIUS</vt:lpstr>
      <vt:lpstr>MC</vt:lpstr>
      <vt:lpstr>NBC</vt:lpstr>
      <vt:lpstr>REELZ</vt:lpstr>
      <vt:lpstr>SONY</vt:lpstr>
      <vt:lpstr>STARZ</vt:lpstr>
      <vt:lpstr>UNIVISION</vt:lpstr>
      <vt:lpstr>TURNER</vt:lpstr>
      <vt:lpstr>TVONE</vt:lpstr>
      <vt:lpstr>VIACOM</vt:lpstr>
      <vt:lpstr>Headers</vt:lpstr>
      <vt:lpstr>'A&amp;E'!Print_Area</vt:lpstr>
      <vt:lpstr>ABC!Print_Area</vt:lpstr>
      <vt:lpstr>AMC!Print_Area</vt:lpstr>
      <vt:lpstr>CBS!Print_Area</vt:lpstr>
      <vt:lpstr>CROWN!Print_Area</vt:lpstr>
      <vt:lpstr>CW!Print_Area</vt:lpstr>
      <vt:lpstr>DISCOVERY!Print_Area</vt:lpstr>
      <vt:lpstr>EPIX!Print_Area</vt:lpstr>
      <vt:lpstr>FOX!Print_Area</vt:lpstr>
      <vt:lpstr>KABILLION!Print_Area</vt:lpstr>
      <vt:lpstr>KIDGENIUS!Print_Area</vt:lpstr>
      <vt:lpstr>MC!Print_Area</vt:lpstr>
      <vt:lpstr>NBC!Print_Area</vt:lpstr>
      <vt:lpstr>REELZ!Print_Area</vt:lpstr>
      <vt:lpstr>SONY!Print_Area</vt:lpstr>
      <vt:lpstr>STARZ!Print_Area</vt:lpstr>
      <vt:lpstr>TURNER!Print_Area</vt:lpstr>
      <vt:lpstr>TVONE!Print_Area</vt:lpstr>
      <vt:lpstr>UNIVISION!Print_Area</vt:lpstr>
      <vt:lpstr>VIACOM!Print_Area</vt:lpstr>
      <vt:lpstr>'A&amp;E'!Print_Titles</vt:lpstr>
      <vt:lpstr>ABC!Print_Titles</vt:lpstr>
      <vt:lpstr>AMC!Print_Titles</vt:lpstr>
      <vt:lpstr>CBS!Print_Titles</vt:lpstr>
      <vt:lpstr>CROWN!Print_Titles</vt:lpstr>
      <vt:lpstr>CW!Print_Titles</vt:lpstr>
      <vt:lpstr>DISCOVERY!Print_Titles</vt:lpstr>
      <vt:lpstr>EPIX!Print_Titles</vt:lpstr>
      <vt:lpstr>FOX!Print_Titles</vt:lpstr>
      <vt:lpstr>KABILLION!Print_Titles</vt:lpstr>
      <vt:lpstr>KIDGENIUS!Print_Titles</vt:lpstr>
      <vt:lpstr>MC!Print_Titles</vt:lpstr>
      <vt:lpstr>NBC!Print_Titles</vt:lpstr>
      <vt:lpstr>REELZ!Print_Titles</vt:lpstr>
      <vt:lpstr>SONY!Print_Titles</vt:lpstr>
      <vt:lpstr>STARZ!Print_Titles</vt:lpstr>
      <vt:lpstr>TURNER!Print_Titles</vt:lpstr>
      <vt:lpstr>TVONE!Print_Titles</vt:lpstr>
      <vt:lpstr>UNIVISION!Print_Titles</vt:lpstr>
      <vt:lpstr>VIACOM!Print_Titles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markshepard</dc:creator>
  <cp:lastModifiedBy>Henrique Aguiar</cp:lastModifiedBy>
  <cp:lastPrinted>2019-05-08T20:57:06Z</cp:lastPrinted>
  <dcterms:created xsi:type="dcterms:W3CDTF">2009-09-08T22:15:15Z</dcterms:created>
  <dcterms:modified xsi:type="dcterms:W3CDTF">2019-08-06T21:04:58Z</dcterms:modified>
</cp:coreProperties>
</file>