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ed\Desktop\6.c85\assignment4\"/>
    </mc:Choice>
  </mc:AlternateContent>
  <xr:revisionPtr revIDLastSave="0" documentId="8_{6B7B7DCB-E909-4036-8434-DD2FE4C9BCB3}" xr6:coauthVersionLast="47" xr6:coauthVersionMax="47" xr10:uidLastSave="{00000000-0000-0000-0000-000000000000}"/>
  <bookViews>
    <workbookView xWindow="-110" yWindow="-110" windowWidth="19420" windowHeight="11500" activeTab="1" xr2:uid="{E11BC304-06E5-444E-9966-D45372B9A6AC}"/>
  </bookViews>
  <sheets>
    <sheet name="pro" sheetId="1" r:id="rId1"/>
    <sheet name="con" sheetId="2" r:id="rId2"/>
  </sheets>
  <definedNames>
    <definedName name="_xlchart.v1.0" hidden="1">con!$A$48</definedName>
    <definedName name="_xlchart.v1.1" hidden="1">con!$A$49</definedName>
    <definedName name="_xlchart.v1.2" hidden="1">con!$B$47:$C$47</definedName>
    <definedName name="_xlchart.v1.3" hidden="1">con!$B$48:$C$48</definedName>
    <definedName name="_xlchart.v1.4" hidden="1">con!$B$49:$C$49</definedName>
    <definedName name="_xlchart.v1.5" hidden="1">con!$A$48</definedName>
    <definedName name="_xlchart.v1.6" hidden="1">con!$A$49</definedName>
    <definedName name="_xlchart.v1.7" hidden="1">con!$B$47:$C$47</definedName>
    <definedName name="_xlchart.v1.8" hidden="1">con!$B$48:$C$48</definedName>
    <definedName name="_xlchart.v1.9" hidden="1">con!$B$49:$C$49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B49" i="2"/>
  <c r="D38" i="2"/>
  <c r="C38" i="2"/>
  <c r="J38" i="2"/>
  <c r="I3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D43" i="2"/>
  <c r="D44" i="2"/>
  <c r="D45" i="2"/>
  <c r="D4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7" i="1"/>
</calcChain>
</file>

<file path=xl/sharedStrings.xml><?xml version="1.0" encoding="utf-8"?>
<sst xmlns="http://schemas.openxmlformats.org/spreadsheetml/2006/main" count="43" uniqueCount="28">
  <si>
    <t>15+</t>
  </si>
  <si>
    <t>1-4</t>
  </si>
  <si>
    <t>5-9</t>
  </si>
  <si>
    <t>10-14</t>
  </si>
  <si>
    <t>BIPOC</t>
  </si>
  <si>
    <t>white</t>
  </si>
  <si>
    <t>Race</t>
  </si>
  <si>
    <t>Number of Reports</t>
  </si>
  <si>
    <t>2019</t>
  </si>
  <si>
    <t>Year</t>
  </si>
  <si>
    <t>% change</t>
  </si>
  <si>
    <t>1-3</t>
  </si>
  <si>
    <t>4+</t>
  </si>
  <si>
    <t>Num reports</t>
  </si>
  <si>
    <t>Times difference</t>
  </si>
  <si>
    <t>black</t>
  </si>
  <si>
    <t>hispanic</t>
  </si>
  <si>
    <t>asian</t>
  </si>
  <si>
    <t>% False</t>
  </si>
  <si>
    <t>White</t>
  </si>
  <si>
    <t>Black</t>
  </si>
  <si>
    <t>Hispanic</t>
  </si>
  <si>
    <t>Asian</t>
  </si>
  <si>
    <t>Num Reports of Force</t>
  </si>
  <si>
    <t>Non-White</t>
  </si>
  <si>
    <t>other</t>
  </si>
  <si>
    <t>Validated Reports</t>
  </si>
  <si>
    <t>Unvalidated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</si>
</sst>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7E-4484-9078-666904185C7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7E-4484-9078-666904185C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7E-4484-9078-666904185C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7E-4484-9078-666904185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tint val="88500"/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pro!$A$1:$A$4</c:f>
              <c:strCache>
                <c:ptCount val="4"/>
                <c:pt idx="0">
                  <c:v>1-4</c:v>
                </c:pt>
                <c:pt idx="1">
                  <c:v>5-9</c:v>
                </c:pt>
                <c:pt idx="2">
                  <c:v>10-14</c:v>
                </c:pt>
                <c:pt idx="3">
                  <c:v>15+</c:v>
                </c:pt>
              </c:strCache>
            </c:strRef>
          </c:cat>
          <c:val>
            <c:numRef>
              <c:f>pro!$B$1:$B$4</c:f>
              <c:numCache>
                <c:formatCode>General</c:formatCode>
                <c:ptCount val="4"/>
                <c:pt idx="0">
                  <c:v>1539</c:v>
                </c:pt>
                <c:pt idx="1">
                  <c:v>1235</c:v>
                </c:pt>
                <c:pt idx="2">
                  <c:v>596</c:v>
                </c:pt>
                <c:pt idx="3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E-4484-9078-666904185C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con!$A$48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con!$B$47:$C$47</c:f>
              <c:strCache>
                <c:ptCount val="2"/>
                <c:pt idx="0">
                  <c:v>Unvalidated Reports</c:v>
                </c:pt>
                <c:pt idx="1">
                  <c:v>Validated Reports</c:v>
                </c:pt>
              </c:strCache>
            </c:strRef>
          </c:cat>
          <c:val>
            <c:numRef>
              <c:f>con!$B$48:$C$48</c:f>
              <c:numCache>
                <c:formatCode>General</c:formatCode>
                <c:ptCount val="2"/>
                <c:pt idx="0">
                  <c:v>6272</c:v>
                </c:pt>
                <c:pt idx="1">
                  <c:v>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B-44FC-B269-9D13F88DAC97}"/>
            </c:ext>
          </c:extLst>
        </c:ser>
        <c:ser>
          <c:idx val="1"/>
          <c:order val="1"/>
          <c:tx>
            <c:strRef>
              <c:f>con!$A$49</c:f>
              <c:strCache>
                <c:ptCount val="1"/>
                <c:pt idx="0">
                  <c:v>Non-White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con!$B$47:$C$47</c:f>
              <c:strCache>
                <c:ptCount val="2"/>
                <c:pt idx="0">
                  <c:v>Unvalidated Reports</c:v>
                </c:pt>
                <c:pt idx="1">
                  <c:v>Validated Reports</c:v>
                </c:pt>
              </c:strCache>
            </c:strRef>
          </c:cat>
          <c:val>
            <c:numRef>
              <c:f>con!$B$49:$C$49</c:f>
              <c:numCache>
                <c:formatCode>General</c:formatCode>
                <c:ptCount val="2"/>
                <c:pt idx="0">
                  <c:v>5483</c:v>
                </c:pt>
                <c:pt idx="1">
                  <c:v>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B-44FC-B269-9D13F88D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5140287"/>
        <c:axId val="1585141535"/>
      </c:barChart>
      <c:catAx>
        <c:axId val="1585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41535"/>
        <c:crosses val="autoZero"/>
        <c:auto val="1"/>
        <c:lblAlgn val="ctr"/>
        <c:lblOffset val="100"/>
        <c:noMultiLvlLbl val="0"/>
      </c:catAx>
      <c:valAx>
        <c:axId val="15851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7F-4A5E-8EE3-38A7713808B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7F-4A5E-8EE3-38A7713808B1}"/>
              </c:ext>
            </c:extLst>
          </c:dPt>
          <c:dLbls>
            <c:dLbl>
              <c:idx val="0"/>
              <c:layout>
                <c:manualLayout>
                  <c:x val="-5.3326990376202976E-2"/>
                  <c:y val="-0.14374599008457284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2CD679D-3B33-4035-B842-8C2933379AB1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07F-4A5E-8EE3-38A7713808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F313B863-E7F1-4F56-AAA2-C4BF23C7036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07F-4A5E-8EE3-38A7713808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con!$I$38:$J$38</c:f>
              <c:numCache>
                <c:formatCode>General</c:formatCode>
                <c:ptCount val="2"/>
                <c:pt idx="0">
                  <c:v>5963</c:v>
                </c:pt>
                <c:pt idx="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F-4A5E-8EE3-38A7713808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lt"/>
              </a:rPr>
              <a:t>Victims</a:t>
            </a:r>
            <a:r>
              <a:rPr lang="en-US" baseline="0">
                <a:latin typeface="+mn-lt"/>
              </a:rPr>
              <a:t> of Police Misuse of </a:t>
            </a:r>
            <a:endParaRPr lang="en-US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pro!$B$7</c:f>
              <c:strCache>
                <c:ptCount val="1"/>
                <c:pt idx="0">
                  <c:v>Number of Reports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pro!$A$8:$A$9</c:f>
              <c:strCache>
                <c:ptCount val="2"/>
                <c:pt idx="0">
                  <c:v>BIPOC</c:v>
                </c:pt>
                <c:pt idx="1">
                  <c:v>white</c:v>
                </c:pt>
              </c:strCache>
            </c:strRef>
          </c:cat>
          <c:val>
            <c:numRef>
              <c:f>pro!$B$8:$B$9</c:f>
              <c:numCache>
                <c:formatCode>General</c:formatCode>
                <c:ptCount val="2"/>
                <c:pt idx="0">
                  <c:v>7083</c:v>
                </c:pt>
                <c:pt idx="1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0-4DFB-B0E8-15A28928C2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0918271"/>
        <c:axId val="1590917023"/>
      </c:barChart>
      <c:catAx>
        <c:axId val="159091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17023"/>
        <c:crosses val="autoZero"/>
        <c:auto val="1"/>
        <c:lblAlgn val="ctr"/>
        <c:lblOffset val="100"/>
        <c:noMultiLvlLbl val="0"/>
      </c:catAx>
      <c:valAx>
        <c:axId val="1590917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091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pro!$B$15</c:f>
              <c:strCache>
                <c:ptCount val="1"/>
                <c:pt idx="0">
                  <c:v>Number of Reports</c:v>
                </c:pt>
              </c:strCache>
            </c:strRef>
          </c:tx>
          <c:spPr>
            <a:ln w="22225" cap="rnd" cmpd="sng" algn="ctr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pro!$A$16:$A$51</c15:sqref>
                  </c15:fullRef>
                </c:ext>
              </c:extLst>
              <c:f>pro!$A$31:$A$50</c:f>
              <c:strCache>
                <c:ptCount val="20"/>
                <c:pt idx="0">
                  <c:v>2000</c:v>
                </c:pt>
                <c:pt idx="4">
                  <c:v>2004</c:v>
                </c:pt>
                <c:pt idx="8">
                  <c:v>2008</c:v>
                </c:pt>
                <c:pt idx="12">
                  <c:v>2012</c:v>
                </c:pt>
                <c:pt idx="16">
                  <c:v>2016</c:v>
                </c:pt>
                <c:pt idx="1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pro!$B$16:$B$51</c15:sqref>
                  </c15:fullRef>
                </c:ext>
              </c:extLst>
              <c:f>pro!$B$31:$B$50</c:f>
              <c:numCache>
                <c:formatCode>General</c:formatCode>
                <c:ptCount val="20"/>
                <c:pt idx="0">
                  <c:v>232</c:v>
                </c:pt>
                <c:pt idx="1">
                  <c:v>344</c:v>
                </c:pt>
                <c:pt idx="2">
                  <c:v>571</c:v>
                </c:pt>
                <c:pt idx="3">
                  <c:v>792</c:v>
                </c:pt>
                <c:pt idx="4">
                  <c:v>972</c:v>
                </c:pt>
                <c:pt idx="5">
                  <c:v>1345</c:v>
                </c:pt>
                <c:pt idx="6">
                  <c:v>1654</c:v>
                </c:pt>
                <c:pt idx="7">
                  <c:v>1892</c:v>
                </c:pt>
                <c:pt idx="8">
                  <c:v>1631</c:v>
                </c:pt>
                <c:pt idx="9">
                  <c:v>1761</c:v>
                </c:pt>
                <c:pt idx="10">
                  <c:v>1659</c:v>
                </c:pt>
                <c:pt idx="11">
                  <c:v>1896</c:v>
                </c:pt>
                <c:pt idx="12">
                  <c:v>1841</c:v>
                </c:pt>
                <c:pt idx="13">
                  <c:v>2114</c:v>
                </c:pt>
                <c:pt idx="14">
                  <c:v>2220</c:v>
                </c:pt>
                <c:pt idx="15">
                  <c:v>2312</c:v>
                </c:pt>
                <c:pt idx="16">
                  <c:v>2345</c:v>
                </c:pt>
                <c:pt idx="17">
                  <c:v>2178</c:v>
                </c:pt>
                <c:pt idx="18">
                  <c:v>2281</c:v>
                </c:pt>
                <c:pt idx="19">
                  <c:v>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0-4B46-841F-B447F23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60454319"/>
        <c:axId val="15604547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pro!$A$15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pro!$A$16:$A$51</c15:sqref>
                        </c15:fullRef>
                        <c15:formulaRef>
                          <c15:sqref>pro!$A$31:$A$50</c15:sqref>
                        </c15:formulaRef>
                      </c:ext>
                    </c:extLst>
                    <c:strCache>
                      <c:ptCount val="20"/>
                      <c:pt idx="0">
                        <c:v>2000</c:v>
                      </c:pt>
                      <c:pt idx="4">
                        <c:v>2004</c:v>
                      </c:pt>
                      <c:pt idx="8">
                        <c:v>2008</c:v>
                      </c:pt>
                      <c:pt idx="12">
                        <c:v>2012</c:v>
                      </c:pt>
                      <c:pt idx="16">
                        <c:v>2016</c:v>
                      </c:pt>
                      <c:pt idx="19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pro!$A$16:$A$51</c15:sqref>
                        </c15:fullRef>
                        <c15:formulaRef>
                          <c15:sqref>pro!$A$31:$A$50</c15:sqref>
                        </c15:formulaRef>
                      </c:ext>
                    </c:extLst>
                    <c:numCache>
                      <c:formatCode>@</c:formatCode>
                      <c:ptCount val="20"/>
                      <c:pt idx="0">
                        <c:v>2000</c:v>
                      </c:pt>
                      <c:pt idx="4">
                        <c:v>2004</c:v>
                      </c:pt>
                      <c:pt idx="8">
                        <c:v>2008</c:v>
                      </c:pt>
                      <c:pt idx="12">
                        <c:v>2012</c:v>
                      </c:pt>
                      <c:pt idx="16">
                        <c:v>2016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C0-4B46-841F-B447F2321865}"/>
                  </c:ext>
                </c:extLst>
              </c15:ser>
            </c15:filteredLineSeries>
          </c:ext>
        </c:extLst>
      </c:lineChart>
      <c:catAx>
        <c:axId val="15604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54735"/>
        <c:crosses val="autoZero"/>
        <c:auto val="1"/>
        <c:lblAlgn val="ctr"/>
        <c:lblOffset val="100"/>
        <c:tickMarkSkip val="4"/>
        <c:noMultiLvlLbl val="0"/>
      </c:catAx>
      <c:valAx>
        <c:axId val="156045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543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C-4262-B1A0-6121B6B1AD7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8C-4262-B1A0-6121B6B1AD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pro!$D$1:$D$2</c:f>
              <c:strCache>
                <c:ptCount val="2"/>
                <c:pt idx="0">
                  <c:v>1-3</c:v>
                </c:pt>
                <c:pt idx="1">
                  <c:v>4+</c:v>
                </c:pt>
              </c:strCache>
            </c:strRef>
          </c:cat>
          <c:val>
            <c:numRef>
              <c:f>pro!$E$1:$E$2</c:f>
              <c:numCache>
                <c:formatCode>General</c:formatCode>
                <c:ptCount val="2"/>
                <c:pt idx="0">
                  <c:v>1180</c:v>
                </c:pt>
                <c:pt idx="1">
                  <c:v>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C-4262-B1A0-6121B6B1AD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78-40E7-8A52-58A6FEE2A82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78-40E7-8A52-58A6FEE2A82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A78-40E7-8A52-58A6FEE2A82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78-40E7-8A52-58A6FEE2A8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A78-40E7-8A52-58A6FEE2A8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A78-40E7-8A52-58A6FEE2A8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A78-40E7-8A52-58A6FEE2A8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A78-40E7-8A52-58A6FEE2A82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pro!$A$1:$A$4</c:f>
              <c:strCache>
                <c:ptCount val="4"/>
                <c:pt idx="0">
                  <c:v>1-4</c:v>
                </c:pt>
                <c:pt idx="1">
                  <c:v>5-9</c:v>
                </c:pt>
                <c:pt idx="2">
                  <c:v>10-14</c:v>
                </c:pt>
                <c:pt idx="3">
                  <c:v>15+</c:v>
                </c:pt>
              </c:strCache>
            </c:strRef>
          </c:cat>
          <c:val>
            <c:numRef>
              <c:f>pro!$B$1:$B$4</c:f>
              <c:numCache>
                <c:formatCode>General</c:formatCode>
                <c:ptCount val="4"/>
                <c:pt idx="0">
                  <c:v>1539</c:v>
                </c:pt>
                <c:pt idx="1">
                  <c:v>1235</c:v>
                </c:pt>
                <c:pt idx="2">
                  <c:v>596</c:v>
                </c:pt>
                <c:pt idx="3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8-40E7-8A52-58A6FEE2A8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con!$A$2:$A$37</c15:sqref>
                  </c15:fullRef>
                </c:ext>
              </c:extLst>
              <c:f>con!$A$17:$A$35</c:f>
              <c:numCache>
                <c:formatCode>General</c:formatCode>
                <c:ptCount val="19"/>
                <c:pt idx="0">
                  <c:v>2000</c:v>
                </c:pt>
                <c:pt idx="3">
                  <c:v>2003</c:v>
                </c:pt>
                <c:pt idx="6">
                  <c:v>2006</c:v>
                </c:pt>
                <c:pt idx="9">
                  <c:v>2009</c:v>
                </c:pt>
                <c:pt idx="12">
                  <c:v>2012</c:v>
                </c:pt>
                <c:pt idx="15">
                  <c:v>2015</c:v>
                </c:pt>
                <c:pt idx="1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con!$A$2:$A$37</c15:sqref>
                  </c15:fullRef>
                </c:ext>
              </c:extLst>
              <c:f>con!$A$17:$A$35</c:f>
              <c:numCache>
                <c:formatCode>General</c:formatCode>
                <c:ptCount val="19"/>
                <c:pt idx="0">
                  <c:v>2000</c:v>
                </c:pt>
                <c:pt idx="3">
                  <c:v>2003</c:v>
                </c:pt>
                <c:pt idx="6">
                  <c:v>2006</c:v>
                </c:pt>
                <c:pt idx="9">
                  <c:v>2009</c:v>
                </c:pt>
                <c:pt idx="12">
                  <c:v>2012</c:v>
                </c:pt>
                <c:pt idx="15">
                  <c:v>2015</c:v>
                </c:pt>
                <c:pt idx="18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9-4AE1-8E67-36E714BAFC56}"/>
            </c:ext>
          </c:extLst>
        </c:ser>
        <c:ser>
          <c:idx val="1"/>
          <c:order val="1"/>
          <c:tx>
            <c:strRef>
              <c:f>con!$C$1</c:f>
              <c:strCache>
                <c:ptCount val="1"/>
                <c:pt idx="0">
                  <c:v>False Reports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con!$A$2:$A$37</c15:sqref>
                  </c15:fullRef>
                </c:ext>
              </c:extLst>
              <c:f>con!$A$17:$A$35</c:f>
              <c:numCache>
                <c:formatCode>General</c:formatCode>
                <c:ptCount val="19"/>
                <c:pt idx="0">
                  <c:v>2000</c:v>
                </c:pt>
                <c:pt idx="3">
                  <c:v>2003</c:v>
                </c:pt>
                <c:pt idx="6">
                  <c:v>2006</c:v>
                </c:pt>
                <c:pt idx="9">
                  <c:v>2009</c:v>
                </c:pt>
                <c:pt idx="12">
                  <c:v>2012</c:v>
                </c:pt>
                <c:pt idx="15">
                  <c:v>2015</c:v>
                </c:pt>
                <c:pt idx="1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con!$C$2:$C$37</c15:sqref>
                  </c15:fullRef>
                </c:ext>
              </c:extLst>
              <c:f>con!$C$17:$C$35</c:f>
              <c:numCache>
                <c:formatCode>General</c:formatCode>
                <c:ptCount val="19"/>
                <c:pt idx="0">
                  <c:v>163</c:v>
                </c:pt>
                <c:pt idx="1">
                  <c:v>268</c:v>
                </c:pt>
                <c:pt idx="2">
                  <c:v>415</c:v>
                </c:pt>
                <c:pt idx="3">
                  <c:v>574</c:v>
                </c:pt>
                <c:pt idx="4">
                  <c:v>711</c:v>
                </c:pt>
                <c:pt idx="5">
                  <c:v>1065</c:v>
                </c:pt>
                <c:pt idx="6">
                  <c:v>1331</c:v>
                </c:pt>
                <c:pt idx="7">
                  <c:v>1624</c:v>
                </c:pt>
                <c:pt idx="8">
                  <c:v>1376</c:v>
                </c:pt>
                <c:pt idx="9">
                  <c:v>1433</c:v>
                </c:pt>
                <c:pt idx="10">
                  <c:v>1369</c:v>
                </c:pt>
                <c:pt idx="11">
                  <c:v>1458</c:v>
                </c:pt>
                <c:pt idx="12">
                  <c:v>1376</c:v>
                </c:pt>
                <c:pt idx="13">
                  <c:v>1568</c:v>
                </c:pt>
                <c:pt idx="14">
                  <c:v>1602</c:v>
                </c:pt>
                <c:pt idx="15">
                  <c:v>1500</c:v>
                </c:pt>
                <c:pt idx="16">
                  <c:v>1597</c:v>
                </c:pt>
                <c:pt idx="17">
                  <c:v>1627</c:v>
                </c:pt>
                <c:pt idx="18">
                  <c:v>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9-4AE1-8E67-36E714BAFC56}"/>
            </c:ext>
          </c:extLst>
        </c:ser>
        <c:ser>
          <c:idx val="2"/>
          <c:order val="2"/>
          <c:tx>
            <c:strRef>
              <c:f>con!$D$1</c:f>
              <c:strCache>
                <c:ptCount val="1"/>
                <c:pt idx="0">
                  <c:v>Substantiated Reports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con!$A$2:$A$37</c15:sqref>
                  </c15:fullRef>
                </c:ext>
              </c:extLst>
              <c:f>con!$A$17:$A$35</c:f>
              <c:numCache>
                <c:formatCode>General</c:formatCode>
                <c:ptCount val="19"/>
                <c:pt idx="0">
                  <c:v>2000</c:v>
                </c:pt>
                <c:pt idx="3">
                  <c:v>2003</c:v>
                </c:pt>
                <c:pt idx="6">
                  <c:v>2006</c:v>
                </c:pt>
                <c:pt idx="9">
                  <c:v>2009</c:v>
                </c:pt>
                <c:pt idx="12">
                  <c:v>2012</c:v>
                </c:pt>
                <c:pt idx="15">
                  <c:v>2015</c:v>
                </c:pt>
                <c:pt idx="1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con!$D$2:$D$38</c15:sqref>
                  </c15:fullRef>
                </c:ext>
              </c:extLst>
              <c:f>con!$D$17:$D$35</c:f>
              <c:numCache>
                <c:formatCode>General</c:formatCode>
                <c:ptCount val="19"/>
                <c:pt idx="0">
                  <c:v>69</c:v>
                </c:pt>
                <c:pt idx="1">
                  <c:v>76</c:v>
                </c:pt>
                <c:pt idx="2">
                  <c:v>156</c:v>
                </c:pt>
                <c:pt idx="3">
                  <c:v>218</c:v>
                </c:pt>
                <c:pt idx="4">
                  <c:v>261</c:v>
                </c:pt>
                <c:pt idx="5">
                  <c:v>280</c:v>
                </c:pt>
                <c:pt idx="6">
                  <c:v>323</c:v>
                </c:pt>
                <c:pt idx="7">
                  <c:v>268</c:v>
                </c:pt>
                <c:pt idx="8">
                  <c:v>255</c:v>
                </c:pt>
                <c:pt idx="9">
                  <c:v>328</c:v>
                </c:pt>
                <c:pt idx="10">
                  <c:v>290</c:v>
                </c:pt>
                <c:pt idx="11">
                  <c:v>438</c:v>
                </c:pt>
                <c:pt idx="12">
                  <c:v>465</c:v>
                </c:pt>
                <c:pt idx="13">
                  <c:v>546</c:v>
                </c:pt>
                <c:pt idx="14">
                  <c:v>618</c:v>
                </c:pt>
                <c:pt idx="15">
                  <c:v>812</c:v>
                </c:pt>
                <c:pt idx="16">
                  <c:v>748</c:v>
                </c:pt>
                <c:pt idx="17">
                  <c:v>551</c:v>
                </c:pt>
                <c:pt idx="18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9-4AE1-8E67-36E714BA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970383"/>
        <c:axId val="1891971631"/>
      </c:lineChart>
      <c:catAx>
        <c:axId val="18919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71631"/>
        <c:crosses val="autoZero"/>
        <c:auto val="1"/>
        <c:lblAlgn val="ctr"/>
        <c:lblOffset val="100"/>
        <c:noMultiLvlLbl val="0"/>
      </c:catAx>
      <c:valAx>
        <c:axId val="1891971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con!$B$41</c:f>
              <c:strCache>
                <c:ptCount val="1"/>
                <c:pt idx="0">
                  <c:v>Unvalidated Reports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con!$A$42:$A$45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con!$B$42:$B$45</c:f>
              <c:numCache>
                <c:formatCode>General</c:formatCode>
                <c:ptCount val="4"/>
                <c:pt idx="0">
                  <c:v>6272</c:v>
                </c:pt>
                <c:pt idx="1">
                  <c:v>1815</c:v>
                </c:pt>
                <c:pt idx="2">
                  <c:v>3243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C-43AF-977C-E4F868E9D640}"/>
            </c:ext>
          </c:extLst>
        </c:ser>
        <c:ser>
          <c:idx val="1"/>
          <c:order val="1"/>
          <c:tx>
            <c:strRef>
              <c:f>con!$C$41</c:f>
              <c:strCache>
                <c:ptCount val="1"/>
                <c:pt idx="0">
                  <c:v>Validated Reports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con!$A$42:$A$45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</c:strCache>
            </c:strRef>
          </c:cat>
          <c:val>
            <c:numRef>
              <c:f>con!$C$42:$C$45</c:f>
              <c:numCache>
                <c:formatCode>General</c:formatCode>
                <c:ptCount val="4"/>
                <c:pt idx="0">
                  <c:v>2239</c:v>
                </c:pt>
                <c:pt idx="1">
                  <c:v>1279</c:v>
                </c:pt>
                <c:pt idx="2">
                  <c:v>728</c:v>
                </c:pt>
                <c:pt idx="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C-43AF-977C-E4F868E9D6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24901807"/>
        <c:axId val="1524902639"/>
      </c:barChart>
      <c:catAx>
        <c:axId val="152490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02639"/>
        <c:crosses val="autoZero"/>
        <c:auto val="1"/>
        <c:lblAlgn val="ctr"/>
        <c:lblOffset val="100"/>
        <c:noMultiLvlLbl val="0"/>
      </c:catAx>
      <c:valAx>
        <c:axId val="1524902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49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con!$I$1</c:f>
              <c:strCache>
                <c:ptCount val="1"/>
                <c:pt idx="0">
                  <c:v>Unvalidated Reports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con!$A$2:$A$37</c15:sqref>
                  </c15:fullRef>
                </c:ext>
              </c:extLst>
              <c:f>con!$A$17:$A$35</c:f>
              <c:numCache>
                <c:formatCode>General</c:formatCode>
                <c:ptCount val="19"/>
                <c:pt idx="0">
                  <c:v>2000</c:v>
                </c:pt>
                <c:pt idx="3">
                  <c:v>2003</c:v>
                </c:pt>
                <c:pt idx="6">
                  <c:v>2006</c:v>
                </c:pt>
                <c:pt idx="9">
                  <c:v>2009</c:v>
                </c:pt>
                <c:pt idx="12">
                  <c:v>2012</c:v>
                </c:pt>
                <c:pt idx="15">
                  <c:v>2015</c:v>
                </c:pt>
                <c:pt idx="1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con!$I$2:$I$37</c15:sqref>
                  </c15:fullRef>
                </c:ext>
              </c:extLst>
              <c:f>con!$I$17:$I$35</c:f>
              <c:numCache>
                <c:formatCode>General</c:formatCode>
                <c:ptCount val="19"/>
                <c:pt idx="0">
                  <c:v>51</c:v>
                </c:pt>
                <c:pt idx="1">
                  <c:v>95</c:v>
                </c:pt>
                <c:pt idx="2">
                  <c:v>127</c:v>
                </c:pt>
                <c:pt idx="3">
                  <c:v>194</c:v>
                </c:pt>
                <c:pt idx="4">
                  <c:v>222</c:v>
                </c:pt>
                <c:pt idx="5">
                  <c:v>317</c:v>
                </c:pt>
                <c:pt idx="6">
                  <c:v>414</c:v>
                </c:pt>
                <c:pt idx="7">
                  <c:v>454</c:v>
                </c:pt>
                <c:pt idx="8">
                  <c:v>364</c:v>
                </c:pt>
                <c:pt idx="9">
                  <c:v>410</c:v>
                </c:pt>
                <c:pt idx="10">
                  <c:v>351</c:v>
                </c:pt>
                <c:pt idx="11">
                  <c:v>418</c:v>
                </c:pt>
                <c:pt idx="12">
                  <c:v>372</c:v>
                </c:pt>
                <c:pt idx="13">
                  <c:v>417</c:v>
                </c:pt>
                <c:pt idx="14">
                  <c:v>409</c:v>
                </c:pt>
                <c:pt idx="15">
                  <c:v>340</c:v>
                </c:pt>
                <c:pt idx="16">
                  <c:v>384</c:v>
                </c:pt>
                <c:pt idx="17">
                  <c:v>300</c:v>
                </c:pt>
                <c:pt idx="18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7-415F-B362-811272D9C396}"/>
            </c:ext>
          </c:extLst>
        </c:ser>
        <c:ser>
          <c:idx val="3"/>
          <c:order val="3"/>
          <c:tx>
            <c:strRef>
              <c:f>con!$J$1</c:f>
              <c:strCache>
                <c:ptCount val="1"/>
                <c:pt idx="0">
                  <c:v>Validated Reports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con!$A$2:$A$37</c15:sqref>
                  </c15:fullRef>
                </c:ext>
              </c:extLst>
              <c:f>con!$A$17:$A$35</c:f>
              <c:numCache>
                <c:formatCode>General</c:formatCode>
                <c:ptCount val="19"/>
                <c:pt idx="0">
                  <c:v>2000</c:v>
                </c:pt>
                <c:pt idx="3">
                  <c:v>2003</c:v>
                </c:pt>
                <c:pt idx="6">
                  <c:v>2006</c:v>
                </c:pt>
                <c:pt idx="9">
                  <c:v>2009</c:v>
                </c:pt>
                <c:pt idx="12">
                  <c:v>2012</c:v>
                </c:pt>
                <c:pt idx="15">
                  <c:v>2015</c:v>
                </c:pt>
                <c:pt idx="1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con!$J$2:$J$37</c15:sqref>
                  </c15:fullRef>
                </c:ext>
              </c:extLst>
              <c:f>con!$J$17:$J$35</c:f>
              <c:numCache>
                <c:formatCode>General</c:formatCode>
                <c:ptCount val="19"/>
                <c:pt idx="0">
                  <c:v>12</c:v>
                </c:pt>
                <c:pt idx="1">
                  <c:v>12</c:v>
                </c:pt>
                <c:pt idx="2">
                  <c:v>35</c:v>
                </c:pt>
                <c:pt idx="3">
                  <c:v>32</c:v>
                </c:pt>
                <c:pt idx="4">
                  <c:v>23</c:v>
                </c:pt>
                <c:pt idx="5">
                  <c:v>20</c:v>
                </c:pt>
                <c:pt idx="6">
                  <c:v>36</c:v>
                </c:pt>
                <c:pt idx="7">
                  <c:v>34</c:v>
                </c:pt>
                <c:pt idx="8">
                  <c:v>30</c:v>
                </c:pt>
                <c:pt idx="9">
                  <c:v>23</c:v>
                </c:pt>
                <c:pt idx="10">
                  <c:v>14</c:v>
                </c:pt>
                <c:pt idx="11">
                  <c:v>22</c:v>
                </c:pt>
                <c:pt idx="12">
                  <c:v>36</c:v>
                </c:pt>
                <c:pt idx="13">
                  <c:v>43</c:v>
                </c:pt>
                <c:pt idx="14">
                  <c:v>93</c:v>
                </c:pt>
                <c:pt idx="15">
                  <c:v>85</c:v>
                </c:pt>
                <c:pt idx="16">
                  <c:v>89</c:v>
                </c:pt>
                <c:pt idx="17">
                  <c:v>59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7-415F-B362-811272D9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164207"/>
        <c:axId val="1385156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con!$G$1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con!$A$2:$A$37</c15:sqref>
                        </c15:fullRef>
                        <c15:formulaRef>
                          <c15:sqref>con!$A$17:$A$35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3">
                        <c:v>2003</c:v>
                      </c:pt>
                      <c:pt idx="6">
                        <c:v>2006</c:v>
                      </c:pt>
                      <c:pt idx="9">
                        <c:v>2009</c:v>
                      </c:pt>
                      <c:pt idx="12">
                        <c:v>2012</c:v>
                      </c:pt>
                      <c:pt idx="15">
                        <c:v>2015</c:v>
                      </c:pt>
                      <c:pt idx="18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con!$G$2:$G$37</c15:sqref>
                        </c15:fullRef>
                        <c15:formulaRef>
                          <c15:sqref>con!$G$17:$G$35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67-415F-B362-811272D9C3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con!$H$1</c15:sqref>
                        </c15:formulaRef>
                      </c:ext>
                    </c:extLst>
                    <c:strCache>
                      <c:ptCount val="1"/>
                      <c:pt idx="0">
                        <c:v>Num Reports of Force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con!$A$2:$A$37</c15:sqref>
                        </c15:fullRef>
                        <c15:formulaRef>
                          <c15:sqref>con!$A$17:$A$35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3">
                        <c:v>2003</c:v>
                      </c:pt>
                      <c:pt idx="6">
                        <c:v>2006</c:v>
                      </c:pt>
                      <c:pt idx="9">
                        <c:v>2009</c:v>
                      </c:pt>
                      <c:pt idx="12">
                        <c:v>2012</c:v>
                      </c:pt>
                      <c:pt idx="15">
                        <c:v>2015</c:v>
                      </c:pt>
                      <c:pt idx="18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con!$H$2:$H$37</c15:sqref>
                        </c15:fullRef>
                        <c15:formulaRef>
                          <c15:sqref>con!$H$17:$H$35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63</c:v>
                      </c:pt>
                      <c:pt idx="1">
                        <c:v>107</c:v>
                      </c:pt>
                      <c:pt idx="2">
                        <c:v>162</c:v>
                      </c:pt>
                      <c:pt idx="3">
                        <c:v>226</c:v>
                      </c:pt>
                      <c:pt idx="4">
                        <c:v>245</c:v>
                      </c:pt>
                      <c:pt idx="5">
                        <c:v>337</c:v>
                      </c:pt>
                      <c:pt idx="6">
                        <c:v>450</c:v>
                      </c:pt>
                      <c:pt idx="7">
                        <c:v>488</c:v>
                      </c:pt>
                      <c:pt idx="8">
                        <c:v>394</c:v>
                      </c:pt>
                      <c:pt idx="9">
                        <c:v>433</c:v>
                      </c:pt>
                      <c:pt idx="10">
                        <c:v>365</c:v>
                      </c:pt>
                      <c:pt idx="11">
                        <c:v>440</c:v>
                      </c:pt>
                      <c:pt idx="12">
                        <c:v>408</c:v>
                      </c:pt>
                      <c:pt idx="13">
                        <c:v>460</c:v>
                      </c:pt>
                      <c:pt idx="14">
                        <c:v>502</c:v>
                      </c:pt>
                      <c:pt idx="15">
                        <c:v>425</c:v>
                      </c:pt>
                      <c:pt idx="16">
                        <c:v>473</c:v>
                      </c:pt>
                      <c:pt idx="17">
                        <c:v>359</c:v>
                      </c:pt>
                      <c:pt idx="18">
                        <c:v>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67-415F-B362-811272D9C396}"/>
                  </c:ext>
                </c:extLst>
              </c15:ser>
            </c15:filteredLineSeries>
          </c:ext>
        </c:extLst>
      </c:lineChart>
      <c:catAx>
        <c:axId val="138516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56719"/>
        <c:crosses val="autoZero"/>
        <c:auto val="1"/>
        <c:lblAlgn val="ctr"/>
        <c:lblOffset val="100"/>
        <c:noMultiLvlLbl val="0"/>
      </c:catAx>
      <c:valAx>
        <c:axId val="13851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95790304545158"/>
          <c:y val="0.1607039571338571"/>
          <c:w val="0.47451533688526387"/>
          <c:h val="0.77557881262332218"/>
        </c:manualLayout>
      </c:layout>
      <c:pieChart>
        <c:varyColors val="1"/>
        <c:ser>
          <c:idx val="1"/>
          <c:order val="0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A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2DC-4317-A745-E22505A6C581}"/>
              </c:ext>
            </c:extLst>
          </c:dPt>
          <c:dLbls>
            <c:dLbl>
              <c:idx val="0"/>
              <c:layout>
                <c:manualLayout>
                  <c:x val="-0.16085420906912121"/>
                  <c:y val="-0.198108331171914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Unvalidated</a:t>
                    </a:r>
                    <a:r>
                      <a:rPr lang="en-US" baseline="0"/>
                      <a:t>
</a:t>
                    </a:r>
                    <a:fld id="{08CFD170-74BF-4069-86BD-E374093D3C7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19A-42DC-4317-A745-E22505A6C581}"/>
                </c:ext>
              </c:extLst>
            </c:dLbl>
            <c:dLbl>
              <c:idx val="1"/>
              <c:layout>
                <c:manualLayout>
                  <c:x val="0.15048465009007478"/>
                  <c:y val="0.199390424551848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Validated</a:t>
                    </a:r>
                  </a:p>
                  <a:p>
                    <a:fld id="{2AE081D2-0EE0-4C13-8E03-D04BFF0CA285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19B-42DC-4317-A745-E22505A6C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9-42DC-4317-A745-E22505A6C581}"/>
            </c:ext>
          </c:extLst>
        </c:ser>
        <c:ser>
          <c:idx val="2"/>
          <c:order val="1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E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C-42DC-4317-A745-E22505A6C581}"/>
            </c:ext>
          </c:extLst>
        </c:ser>
        <c:ser>
          <c:idx val="3"/>
          <c:order val="2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0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F-42DC-4317-A745-E22505A6C581}"/>
            </c:ext>
          </c:extLst>
        </c:ser>
        <c:ser>
          <c:idx val="4"/>
          <c:order val="3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4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2-42DC-4317-A745-E22505A6C581}"/>
            </c:ext>
          </c:extLst>
        </c:ser>
        <c:ser>
          <c:idx val="5"/>
          <c:order val="4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6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42DC-4317-A745-E22505A6C581}"/>
            </c:ext>
          </c:extLst>
        </c:ser>
        <c:ser>
          <c:idx val="6"/>
          <c:order val="5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A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8-42DC-4317-A745-E22505A6C581}"/>
            </c:ext>
          </c:extLst>
        </c:ser>
        <c:ser>
          <c:idx val="7"/>
          <c:order val="6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C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B-42DC-4317-A745-E22505A6C581}"/>
            </c:ext>
          </c:extLst>
        </c:ser>
        <c:ser>
          <c:idx val="8"/>
          <c:order val="7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0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E-42DC-4317-A745-E22505A6C581}"/>
            </c:ext>
          </c:extLst>
        </c:ser>
        <c:ser>
          <c:idx val="9"/>
          <c:order val="8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2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1-42DC-4317-A745-E22505A6C581}"/>
            </c:ext>
          </c:extLst>
        </c:ser>
        <c:ser>
          <c:idx val="10"/>
          <c:order val="9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6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4-42DC-4317-A745-E22505A6C581}"/>
            </c:ext>
          </c:extLst>
        </c:ser>
        <c:ser>
          <c:idx val="11"/>
          <c:order val="10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8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7-42DC-4317-A745-E22505A6C581}"/>
            </c:ext>
          </c:extLst>
        </c:ser>
        <c:ser>
          <c:idx val="12"/>
          <c:order val="11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C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A-42DC-4317-A745-E22505A6C581}"/>
            </c:ext>
          </c:extLst>
        </c:ser>
        <c:ser>
          <c:idx val="13"/>
          <c:order val="12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E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D-42DC-4317-A745-E22505A6C581}"/>
            </c:ext>
          </c:extLst>
        </c:ser>
        <c:ser>
          <c:idx val="14"/>
          <c:order val="13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2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0-42DC-4317-A745-E22505A6C581}"/>
            </c:ext>
          </c:extLst>
        </c:ser>
        <c:ser>
          <c:idx val="15"/>
          <c:order val="14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4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2DC-4317-A745-E22505A6C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3-42DC-4317-A745-E22505A6C581}"/>
            </c:ext>
          </c:extLst>
        </c:ser>
        <c:ser>
          <c:idx val="0"/>
          <c:order val="15"/>
          <c:spPr>
            <a:solidFill>
              <a:schemeClr val="bg1"/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2DC-4317-A745-E22505A6C58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2DC-4317-A745-E22505A6C58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54C4DAD-3132-4E78-808C-D9838FBE3C6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195-42DC-4317-A745-E22505A6C5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B74098-2A52-4D96-8B7B-EE5B926268AC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197-42DC-4317-A745-E22505A6C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con!$C$38:$D$38</c:f>
              <c:numCache>
                <c:formatCode>General</c:formatCode>
                <c:ptCount val="2"/>
                <c:pt idx="0">
                  <c:v>22691</c:v>
                </c:pt>
                <c:pt idx="1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8-42DC-4317-A745-E22505A6C5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594301</xdr:colOff>
      <xdr:row>3</xdr:row>
      <xdr:rowOff>4329</xdr:rowOff>
    </xdr:from>
    <xdr:to>
      <xdr:col>26</xdr:col>
      <xdr:colOff>289502</xdr:colOff>
      <xdr:row>17</xdr:row>
      <xdr:rowOff>169429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A38BD-76E6-4360-AEB0-571617CA3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545646</xdr:colOff>
      <xdr:row>14</xdr:row>
      <xdr:rowOff>51253</xdr:rowOff>
    </xdr:from>
    <xdr:to>
      <xdr:col>18</xdr:col>
      <xdr:colOff>4536</xdr:colOff>
      <xdr:row>29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6C48C0-7D60-49AF-81AD-33598BA2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363341</xdr:colOff>
      <xdr:row>41</xdr:row>
      <xdr:rowOff>157259</xdr:rowOff>
    </xdr:from>
    <xdr:to>
      <xdr:col>22</xdr:col>
      <xdr:colOff>319944</xdr:colOff>
      <xdr:row>77</xdr:row>
      <xdr:rowOff>123512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26A744-66B5-4E2E-9904-FD9A4B96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237857</xdr:colOff>
      <xdr:row>23</xdr:row>
      <xdr:rowOff>22171</xdr:rowOff>
    </xdr:from>
    <xdr:to>
      <xdr:col>25</xdr:col>
      <xdr:colOff>515535</xdr:colOff>
      <xdr:row>38</xdr:row>
      <xdr:rowOff>20879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618CDF-1A28-429A-A934-2369FD0F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504568</xdr:colOff>
      <xdr:row>44</xdr:row>
      <xdr:rowOff>58698</xdr:rowOff>
    </xdr:from>
    <xdr:to>
      <xdr:col>13</xdr:col>
      <xdr:colOff>189479</xdr:colOff>
      <xdr:row>59</xdr:row>
      <xdr:rowOff>28795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AF285F-44CD-4C5F-9105-D1FD56539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33088</xdr:colOff>
      <xdr:row>38</xdr:row>
      <xdr:rowOff>103473</xdr:rowOff>
    </xdr:from>
    <xdr:to>
      <xdr:col>20</xdr:col>
      <xdr:colOff>221867</xdr:colOff>
      <xdr:row>64</xdr:row>
      <xdr:rowOff>160663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F4829-118A-4441-9C27-C532DA30D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871301</xdr:colOff>
      <xdr:row>52</xdr:row>
      <xdr:rowOff>122409</xdr:rowOff>
    </xdr:from>
    <xdr:to>
      <xdr:col>5</xdr:col>
      <xdr:colOff>9077</xdr:colOff>
      <xdr:row>74</xdr:row>
      <xdr:rowOff>109250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FC58F-A69A-4527-9D72-2A9F96DB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571499</xdr:colOff>
      <xdr:row>67</xdr:row>
      <xdr:rowOff>74364</xdr:rowOff>
    </xdr:from>
    <xdr:to>
      <xdr:col>18</xdr:col>
      <xdr:colOff>367228</xdr:colOff>
      <xdr:row>91</xdr:row>
      <xdr:rowOff>168313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DC01F-43B0-4872-99B0-977B6E483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145843</xdr:colOff>
      <xdr:row>68</xdr:row>
      <xdr:rowOff>36118</xdr:rowOff>
    </xdr:from>
    <xdr:to>
      <xdr:col>32</xdr:col>
      <xdr:colOff>428757</xdr:colOff>
      <xdr:row>83</xdr:row>
      <xdr:rowOff>25101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AF9C8A-C60A-4DE3-BCCF-CE72EFDA6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740832</xdr:colOff>
      <xdr:row>75</xdr:row>
      <xdr:rowOff>125630</xdr:rowOff>
    </xdr:from>
    <xdr:to>
      <xdr:col>3</xdr:col>
      <xdr:colOff>602004</xdr:colOff>
      <xdr:row>94</xdr:row>
      <xdr:rowOff>18677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5DA645-F7DA-49A9-AA69-1C7B17F7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599514</xdr:colOff>
      <xdr:row>92</xdr:row>
      <xdr:rowOff>113179</xdr:rowOff>
    </xdr:from>
    <xdr:to>
      <xdr:col>11</xdr:col>
      <xdr:colOff>477494</xdr:colOff>
      <xdr:row>107</xdr:row>
      <xdr:rowOff>54908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F04410-4936-4C55-811F-43D0517E1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5E0B-E3B2-4DE5-B833-99B884DAE3D0}">
  <dimension ref="A1:F51"/>
  <sheetViews>
    <sheetView topLeftCell="B32" zoomScale="76" zoomScaleNormal="120" workbookViewId="0">
      <selection activeCell="I61" sqref="I61"/>
    </sheetView>
  </sheetViews>
  <sheetFormatPr defaultRowHeight="14.5" x14ac:dyDescent="0.35"/>
  <cols>
    <col min="1" max="1" width="8.7265625" style="1"/>
  </cols>
  <sheetData>
    <row r="1" spans="1:6" x14ac:dyDescent="0.35">
      <c r="A1" s="1" t="s">
        <v>1</v>
      </c>
      <c r="B1">
        <v>1539</v>
      </c>
      <c r="D1" s="1" t="s">
        <v>11</v>
      </c>
      <c r="E1">
        <v>1180</v>
      </c>
    </row>
    <row r="2" spans="1:6" x14ac:dyDescent="0.35">
      <c r="A2" s="1" t="s">
        <v>2</v>
      </c>
      <c r="B2">
        <v>1235</v>
      </c>
      <c r="D2" s="1" t="s">
        <v>12</v>
      </c>
      <c r="E2">
        <v>2816</v>
      </c>
    </row>
    <row r="3" spans="1:6" x14ac:dyDescent="0.35">
      <c r="A3" s="1" t="s">
        <v>3</v>
      </c>
      <c r="B3">
        <v>596</v>
      </c>
    </row>
    <row r="4" spans="1:6" x14ac:dyDescent="0.35">
      <c r="A4" s="1" t="s">
        <v>0</v>
      </c>
      <c r="B4">
        <v>626</v>
      </c>
    </row>
    <row r="7" spans="1:6" x14ac:dyDescent="0.35">
      <c r="A7" s="1" t="s">
        <v>6</v>
      </c>
      <c r="B7" t="s">
        <v>7</v>
      </c>
      <c r="E7" s="1" t="s">
        <v>6</v>
      </c>
      <c r="F7" t="s">
        <v>7</v>
      </c>
    </row>
    <row r="8" spans="1:6" x14ac:dyDescent="0.35">
      <c r="A8" t="s">
        <v>4</v>
      </c>
      <c r="B8" s="2">
        <v>7083</v>
      </c>
      <c r="E8" t="s">
        <v>17</v>
      </c>
      <c r="F8" s="2">
        <v>7083</v>
      </c>
    </row>
    <row r="9" spans="1:6" x14ac:dyDescent="0.35">
      <c r="A9" t="s">
        <v>5</v>
      </c>
      <c r="B9" s="2">
        <v>553</v>
      </c>
      <c r="E9" t="s">
        <v>5</v>
      </c>
      <c r="F9" s="2">
        <v>553</v>
      </c>
    </row>
    <row r="10" spans="1:6" x14ac:dyDescent="0.35">
      <c r="E10" t="s">
        <v>25</v>
      </c>
    </row>
    <row r="11" spans="1:6" x14ac:dyDescent="0.35">
      <c r="E11" t="s">
        <v>15</v>
      </c>
    </row>
    <row r="12" spans="1:6" x14ac:dyDescent="0.35">
      <c r="E12" t="s">
        <v>16</v>
      </c>
    </row>
    <row r="15" spans="1:6" x14ac:dyDescent="0.35">
      <c r="A15" s="1" t="s">
        <v>9</v>
      </c>
      <c r="B15" t="s">
        <v>7</v>
      </c>
      <c r="C15" t="s">
        <v>10</v>
      </c>
    </row>
    <row r="16" spans="1:6" x14ac:dyDescent="0.35">
      <c r="B16">
        <v>7</v>
      </c>
    </row>
    <row r="17" spans="1:3" x14ac:dyDescent="0.35">
      <c r="B17">
        <v>22</v>
      </c>
      <c r="C17">
        <f>B17/B16*100 - 100</f>
        <v>214.28571428571428</v>
      </c>
    </row>
    <row r="18" spans="1:3" x14ac:dyDescent="0.35">
      <c r="B18">
        <v>22</v>
      </c>
      <c r="C18">
        <f t="shared" ref="C18:C51" si="0">B18/B17*100 - 100</f>
        <v>0</v>
      </c>
    </row>
    <row r="19" spans="1:3" x14ac:dyDescent="0.35">
      <c r="A19" s="1">
        <v>1988</v>
      </c>
      <c r="B19">
        <v>35</v>
      </c>
      <c r="C19">
        <f t="shared" si="0"/>
        <v>59.090909090909093</v>
      </c>
    </row>
    <row r="20" spans="1:3" x14ac:dyDescent="0.35">
      <c r="B20">
        <v>49</v>
      </c>
      <c r="C20">
        <f t="shared" si="0"/>
        <v>40</v>
      </c>
    </row>
    <row r="21" spans="1:3" x14ac:dyDescent="0.35">
      <c r="B21">
        <v>54</v>
      </c>
      <c r="C21">
        <f t="shared" si="0"/>
        <v>10.204081632653043</v>
      </c>
    </row>
    <row r="22" spans="1:3" x14ac:dyDescent="0.35">
      <c r="B22">
        <v>56</v>
      </c>
      <c r="C22">
        <f t="shared" si="0"/>
        <v>3.7037037037036953</v>
      </c>
    </row>
    <row r="23" spans="1:3" x14ac:dyDescent="0.35">
      <c r="A23" s="1">
        <v>1992</v>
      </c>
      <c r="B23">
        <v>88</v>
      </c>
      <c r="C23">
        <f t="shared" si="0"/>
        <v>57.142857142857139</v>
      </c>
    </row>
    <row r="24" spans="1:3" x14ac:dyDescent="0.35">
      <c r="B24">
        <v>76</v>
      </c>
      <c r="C24">
        <f t="shared" si="0"/>
        <v>-13.63636363636364</v>
      </c>
    </row>
    <row r="25" spans="1:3" x14ac:dyDescent="0.35">
      <c r="B25">
        <v>177</v>
      </c>
      <c r="C25">
        <f t="shared" si="0"/>
        <v>132.89473684210526</v>
      </c>
    </row>
    <row r="26" spans="1:3" x14ac:dyDescent="0.35">
      <c r="B26">
        <v>213</v>
      </c>
      <c r="C26">
        <f t="shared" si="0"/>
        <v>20.338983050847446</v>
      </c>
    </row>
    <row r="27" spans="1:3" x14ac:dyDescent="0.35">
      <c r="A27" s="1">
        <v>1996</v>
      </c>
      <c r="B27">
        <v>254</v>
      </c>
      <c r="C27">
        <f t="shared" si="0"/>
        <v>19.248826291079808</v>
      </c>
    </row>
    <row r="28" spans="1:3" x14ac:dyDescent="0.35">
      <c r="B28">
        <v>214</v>
      </c>
      <c r="C28">
        <f t="shared" si="0"/>
        <v>-15.748031496062993</v>
      </c>
    </row>
    <row r="29" spans="1:3" x14ac:dyDescent="0.35">
      <c r="B29">
        <v>250</v>
      </c>
      <c r="C29">
        <f t="shared" si="0"/>
        <v>16.822429906542055</v>
      </c>
    </row>
    <row r="30" spans="1:3" x14ac:dyDescent="0.35">
      <c r="B30">
        <v>155</v>
      </c>
      <c r="C30">
        <f t="shared" si="0"/>
        <v>-38</v>
      </c>
    </row>
    <row r="31" spans="1:3" x14ac:dyDescent="0.35">
      <c r="A31" s="1">
        <v>2000</v>
      </c>
      <c r="B31">
        <v>232</v>
      </c>
      <c r="C31">
        <f t="shared" si="0"/>
        <v>49.677419354838719</v>
      </c>
    </row>
    <row r="32" spans="1:3" x14ac:dyDescent="0.35">
      <c r="B32">
        <v>344</v>
      </c>
      <c r="C32">
        <f t="shared" si="0"/>
        <v>48.275862068965523</v>
      </c>
    </row>
    <row r="33" spans="1:3" x14ac:dyDescent="0.35">
      <c r="B33">
        <v>571</v>
      </c>
      <c r="C33">
        <f t="shared" si="0"/>
        <v>65.988372093023258</v>
      </c>
    </row>
    <row r="34" spans="1:3" x14ac:dyDescent="0.35">
      <c r="B34">
        <v>792</v>
      </c>
      <c r="C34">
        <f t="shared" si="0"/>
        <v>38.704028021015745</v>
      </c>
    </row>
    <row r="35" spans="1:3" x14ac:dyDescent="0.35">
      <c r="A35" s="1">
        <v>2004</v>
      </c>
      <c r="B35">
        <v>972</v>
      </c>
      <c r="C35">
        <f t="shared" si="0"/>
        <v>22.727272727272734</v>
      </c>
    </row>
    <row r="36" spans="1:3" x14ac:dyDescent="0.35">
      <c r="B36">
        <v>1345</v>
      </c>
      <c r="C36">
        <f t="shared" si="0"/>
        <v>38.374485596707814</v>
      </c>
    </row>
    <row r="37" spans="1:3" x14ac:dyDescent="0.35">
      <c r="B37">
        <v>1654</v>
      </c>
      <c r="C37">
        <f t="shared" si="0"/>
        <v>22.973977695167292</v>
      </c>
    </row>
    <row r="38" spans="1:3" x14ac:dyDescent="0.35">
      <c r="B38">
        <v>1892</v>
      </c>
      <c r="C38">
        <f t="shared" si="0"/>
        <v>14.389359129383308</v>
      </c>
    </row>
    <row r="39" spans="1:3" x14ac:dyDescent="0.35">
      <c r="A39" s="1">
        <v>2008</v>
      </c>
      <c r="B39">
        <v>1631</v>
      </c>
      <c r="C39">
        <f t="shared" si="0"/>
        <v>-13.79492600422833</v>
      </c>
    </row>
    <row r="40" spans="1:3" x14ac:dyDescent="0.35">
      <c r="B40">
        <v>1761</v>
      </c>
      <c r="C40">
        <f t="shared" si="0"/>
        <v>7.9705702023298528</v>
      </c>
    </row>
    <row r="41" spans="1:3" x14ac:dyDescent="0.35">
      <c r="B41">
        <v>1659</v>
      </c>
      <c r="C41">
        <f t="shared" si="0"/>
        <v>-5.7921635434412337</v>
      </c>
    </row>
    <row r="42" spans="1:3" x14ac:dyDescent="0.35">
      <c r="B42">
        <v>1896</v>
      </c>
      <c r="C42">
        <f t="shared" si="0"/>
        <v>14.285714285714278</v>
      </c>
    </row>
    <row r="43" spans="1:3" x14ac:dyDescent="0.35">
      <c r="A43" s="1">
        <v>2012</v>
      </c>
      <c r="B43">
        <v>1841</v>
      </c>
      <c r="C43">
        <f t="shared" si="0"/>
        <v>-2.9008438818565452</v>
      </c>
    </row>
    <row r="44" spans="1:3" x14ac:dyDescent="0.35">
      <c r="B44">
        <v>2114</v>
      </c>
      <c r="C44">
        <f t="shared" si="0"/>
        <v>14.828897338403053</v>
      </c>
    </row>
    <row r="45" spans="1:3" x14ac:dyDescent="0.35">
      <c r="B45">
        <v>2220</v>
      </c>
      <c r="C45">
        <f t="shared" si="0"/>
        <v>5.0141911069063241</v>
      </c>
    </row>
    <row r="46" spans="1:3" x14ac:dyDescent="0.35">
      <c r="B46">
        <v>2312</v>
      </c>
      <c r="C46">
        <f t="shared" si="0"/>
        <v>4.1441441441441498</v>
      </c>
    </row>
    <row r="47" spans="1:3" x14ac:dyDescent="0.35">
      <c r="A47" s="1">
        <v>2016</v>
      </c>
      <c r="B47">
        <v>2345</v>
      </c>
      <c r="C47">
        <f t="shared" si="0"/>
        <v>1.4273356401384092</v>
      </c>
    </row>
    <row r="48" spans="1:3" x14ac:dyDescent="0.35">
      <c r="B48">
        <v>2178</v>
      </c>
      <c r="C48">
        <f t="shared" si="0"/>
        <v>-7.1215351812366663</v>
      </c>
    </row>
    <row r="49" spans="1:3" x14ac:dyDescent="0.35">
      <c r="B49">
        <v>2281</v>
      </c>
      <c r="C49">
        <f t="shared" si="0"/>
        <v>4.7291092745638252</v>
      </c>
    </row>
    <row r="50" spans="1:3" x14ac:dyDescent="0.35">
      <c r="A50" s="1" t="s">
        <v>8</v>
      </c>
      <c r="B50">
        <v>1642</v>
      </c>
      <c r="C50">
        <f t="shared" si="0"/>
        <v>-28.014028934677768</v>
      </c>
    </row>
    <row r="51" spans="1:3" x14ac:dyDescent="0.35">
      <c r="A51" s="1">
        <v>2020</v>
      </c>
      <c r="B51">
        <v>4</v>
      </c>
      <c r="C51">
        <f t="shared" si="0"/>
        <v>-99.756394640682089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4878-86A4-44AC-9F87-2558866B031D}">
  <dimension ref="A1:J49"/>
  <sheetViews>
    <sheetView tabSelected="1" topLeftCell="V66" zoomScale="92" zoomScaleNormal="83" workbookViewId="0">
      <selection activeCell="W84" sqref="W84"/>
    </sheetView>
  </sheetViews>
  <sheetFormatPr defaultRowHeight="14.5" x14ac:dyDescent="0.35"/>
  <cols>
    <col min="2" max="2" width="16.7265625" customWidth="1"/>
    <col min="3" max="3" width="18.26953125" customWidth="1"/>
    <col min="5" max="5" width="14.81640625" customWidth="1"/>
  </cols>
  <sheetData>
    <row r="1" spans="1:10" x14ac:dyDescent="0.35">
      <c r="A1" t="s">
        <v>9</v>
      </c>
      <c r="B1" t="s">
        <v>13</v>
      </c>
      <c r="C1" t="s">
        <v>27</v>
      </c>
      <c r="D1" t="s">
        <v>26</v>
      </c>
      <c r="E1" t="s">
        <v>14</v>
      </c>
      <c r="G1" t="s">
        <v>9</v>
      </c>
      <c r="H1" t="s">
        <v>23</v>
      </c>
      <c r="I1" t="s">
        <v>27</v>
      </c>
      <c r="J1" t="s">
        <v>26</v>
      </c>
    </row>
    <row r="2" spans="1:10" x14ac:dyDescent="0.35">
      <c r="A2">
        <v>1985</v>
      </c>
      <c r="B2">
        <v>7</v>
      </c>
      <c r="C2">
        <v>6</v>
      </c>
      <c r="D2">
        <f>B2-C2</f>
        <v>1</v>
      </c>
      <c r="E2">
        <f>C2/D2</f>
        <v>6</v>
      </c>
      <c r="G2">
        <v>1985</v>
      </c>
      <c r="H2">
        <v>3</v>
      </c>
      <c r="I2">
        <v>2</v>
      </c>
      <c r="J2">
        <f>H2-I2</f>
        <v>1</v>
      </c>
    </row>
    <row r="3" spans="1:10" x14ac:dyDescent="0.35">
      <c r="A3">
        <v>1986</v>
      </c>
      <c r="B3">
        <v>22</v>
      </c>
      <c r="C3">
        <v>19</v>
      </c>
      <c r="D3">
        <f t="shared" ref="D3:D37" si="0">B3-C3</f>
        <v>3</v>
      </c>
      <c r="E3">
        <f t="shared" ref="E3:E37" si="1">C3/D3</f>
        <v>6.333333333333333</v>
      </c>
      <c r="G3">
        <v>1986</v>
      </c>
      <c r="H3">
        <v>10</v>
      </c>
      <c r="I3">
        <v>9</v>
      </c>
      <c r="J3">
        <f t="shared" ref="J3:J37" si="2">H3-I3</f>
        <v>1</v>
      </c>
    </row>
    <row r="4" spans="1:10" x14ac:dyDescent="0.35">
      <c r="A4">
        <v>1987</v>
      </c>
      <c r="B4">
        <v>22</v>
      </c>
      <c r="C4">
        <v>21</v>
      </c>
      <c r="D4">
        <f t="shared" si="0"/>
        <v>1</v>
      </c>
      <c r="E4">
        <f t="shared" si="1"/>
        <v>21</v>
      </c>
      <c r="G4">
        <v>1987</v>
      </c>
      <c r="H4">
        <v>10</v>
      </c>
      <c r="I4">
        <v>10</v>
      </c>
      <c r="J4">
        <f t="shared" si="2"/>
        <v>0</v>
      </c>
    </row>
    <row r="5" spans="1:10" x14ac:dyDescent="0.35">
      <c r="A5">
        <v>1988</v>
      </c>
      <c r="B5">
        <v>35</v>
      </c>
      <c r="C5">
        <v>25</v>
      </c>
      <c r="D5">
        <f t="shared" si="0"/>
        <v>10</v>
      </c>
      <c r="E5">
        <f t="shared" si="1"/>
        <v>2.5</v>
      </c>
      <c r="G5">
        <v>1988</v>
      </c>
      <c r="H5">
        <v>17</v>
      </c>
      <c r="I5">
        <v>12</v>
      </c>
      <c r="J5">
        <f t="shared" si="2"/>
        <v>5</v>
      </c>
    </row>
    <row r="6" spans="1:10" x14ac:dyDescent="0.35">
      <c r="A6">
        <v>1989</v>
      </c>
      <c r="B6">
        <v>49</v>
      </c>
      <c r="C6">
        <v>47</v>
      </c>
      <c r="D6">
        <f t="shared" si="0"/>
        <v>2</v>
      </c>
      <c r="E6">
        <f t="shared" si="1"/>
        <v>23.5</v>
      </c>
      <c r="G6">
        <v>1989</v>
      </c>
      <c r="H6">
        <v>17</v>
      </c>
      <c r="I6">
        <v>16</v>
      </c>
      <c r="J6">
        <f t="shared" si="2"/>
        <v>1</v>
      </c>
    </row>
    <row r="7" spans="1:10" x14ac:dyDescent="0.35">
      <c r="A7">
        <v>1990</v>
      </c>
      <c r="B7">
        <v>54</v>
      </c>
      <c r="C7">
        <v>40</v>
      </c>
      <c r="D7">
        <f t="shared" si="0"/>
        <v>14</v>
      </c>
      <c r="E7">
        <f t="shared" si="1"/>
        <v>2.8571428571428572</v>
      </c>
      <c r="G7">
        <v>1990</v>
      </c>
      <c r="H7">
        <v>24</v>
      </c>
      <c r="I7">
        <v>22</v>
      </c>
      <c r="J7">
        <f t="shared" si="2"/>
        <v>2</v>
      </c>
    </row>
    <row r="8" spans="1:10" x14ac:dyDescent="0.35">
      <c r="A8">
        <v>1991</v>
      </c>
      <c r="B8">
        <v>56</v>
      </c>
      <c r="C8">
        <v>51</v>
      </c>
      <c r="D8">
        <f t="shared" si="0"/>
        <v>5</v>
      </c>
      <c r="E8">
        <f t="shared" si="1"/>
        <v>10.199999999999999</v>
      </c>
      <c r="G8">
        <v>1991</v>
      </c>
      <c r="H8">
        <v>29</v>
      </c>
      <c r="I8">
        <v>24</v>
      </c>
      <c r="J8">
        <f t="shared" si="2"/>
        <v>5</v>
      </c>
    </row>
    <row r="9" spans="1:10" x14ac:dyDescent="0.35">
      <c r="A9">
        <v>1992</v>
      </c>
      <c r="B9">
        <v>88</v>
      </c>
      <c r="C9">
        <v>66</v>
      </c>
      <c r="D9">
        <f t="shared" si="0"/>
        <v>22</v>
      </c>
      <c r="E9">
        <f t="shared" si="1"/>
        <v>3</v>
      </c>
      <c r="G9">
        <v>1992</v>
      </c>
      <c r="H9">
        <v>39</v>
      </c>
      <c r="I9">
        <v>24</v>
      </c>
      <c r="J9">
        <f t="shared" si="2"/>
        <v>15</v>
      </c>
    </row>
    <row r="10" spans="1:10" x14ac:dyDescent="0.35">
      <c r="A10">
        <v>1993</v>
      </c>
      <c r="B10">
        <v>76</v>
      </c>
      <c r="C10">
        <v>54</v>
      </c>
      <c r="D10">
        <f t="shared" si="0"/>
        <v>22</v>
      </c>
      <c r="E10">
        <f t="shared" si="1"/>
        <v>2.4545454545454546</v>
      </c>
      <c r="G10">
        <v>1993</v>
      </c>
      <c r="H10">
        <v>38</v>
      </c>
      <c r="I10">
        <v>30</v>
      </c>
      <c r="J10">
        <f t="shared" si="2"/>
        <v>8</v>
      </c>
    </row>
    <row r="11" spans="1:10" x14ac:dyDescent="0.35">
      <c r="A11">
        <v>1994</v>
      </c>
      <c r="B11">
        <v>177</v>
      </c>
      <c r="C11">
        <v>120</v>
      </c>
      <c r="D11">
        <f t="shared" si="0"/>
        <v>57</v>
      </c>
      <c r="E11">
        <f t="shared" si="1"/>
        <v>2.1052631578947367</v>
      </c>
      <c r="G11">
        <v>1994</v>
      </c>
      <c r="H11">
        <v>90</v>
      </c>
      <c r="I11">
        <v>55</v>
      </c>
      <c r="J11">
        <f t="shared" si="2"/>
        <v>35</v>
      </c>
    </row>
    <row r="12" spans="1:10" x14ac:dyDescent="0.35">
      <c r="A12">
        <v>1995</v>
      </c>
      <c r="B12">
        <v>213</v>
      </c>
      <c r="C12">
        <v>151</v>
      </c>
      <c r="D12">
        <f t="shared" si="0"/>
        <v>62</v>
      </c>
      <c r="E12">
        <f t="shared" si="1"/>
        <v>2.435483870967742</v>
      </c>
      <c r="G12">
        <v>1995</v>
      </c>
      <c r="H12">
        <v>110</v>
      </c>
      <c r="I12">
        <v>73</v>
      </c>
      <c r="J12">
        <f t="shared" si="2"/>
        <v>37</v>
      </c>
    </row>
    <row r="13" spans="1:10" x14ac:dyDescent="0.35">
      <c r="A13">
        <v>1996</v>
      </c>
      <c r="B13">
        <v>254</v>
      </c>
      <c r="C13">
        <v>175</v>
      </c>
      <c r="D13">
        <f t="shared" si="0"/>
        <v>79</v>
      </c>
      <c r="E13">
        <f t="shared" si="1"/>
        <v>2.2151898734177213</v>
      </c>
      <c r="G13">
        <v>1996</v>
      </c>
      <c r="H13">
        <v>130</v>
      </c>
      <c r="I13">
        <v>89</v>
      </c>
      <c r="J13">
        <f t="shared" si="2"/>
        <v>41</v>
      </c>
    </row>
    <row r="14" spans="1:10" x14ac:dyDescent="0.35">
      <c r="A14">
        <v>1997</v>
      </c>
      <c r="B14">
        <v>214</v>
      </c>
      <c r="C14">
        <v>152</v>
      </c>
      <c r="D14">
        <f t="shared" si="0"/>
        <v>62</v>
      </c>
      <c r="E14">
        <f t="shared" si="1"/>
        <v>2.4516129032258065</v>
      </c>
      <c r="G14">
        <v>1997</v>
      </c>
      <c r="H14">
        <v>93</v>
      </c>
      <c r="I14">
        <v>70</v>
      </c>
      <c r="J14">
        <f t="shared" si="2"/>
        <v>23</v>
      </c>
    </row>
    <row r="15" spans="1:10" x14ac:dyDescent="0.35">
      <c r="A15">
        <v>1998</v>
      </c>
      <c r="B15">
        <v>250</v>
      </c>
      <c r="C15">
        <v>172</v>
      </c>
      <c r="D15">
        <f t="shared" si="0"/>
        <v>78</v>
      </c>
      <c r="E15">
        <f t="shared" si="1"/>
        <v>2.2051282051282053</v>
      </c>
      <c r="G15">
        <v>1998</v>
      </c>
      <c r="H15">
        <v>87</v>
      </c>
      <c r="I15">
        <v>64</v>
      </c>
      <c r="J15">
        <f t="shared" si="2"/>
        <v>23</v>
      </c>
    </row>
    <row r="16" spans="1:10" x14ac:dyDescent="0.35">
      <c r="A16">
        <v>1999</v>
      </c>
      <c r="B16">
        <v>155</v>
      </c>
      <c r="C16">
        <v>128</v>
      </c>
      <c r="D16">
        <f t="shared" si="0"/>
        <v>27</v>
      </c>
      <c r="E16">
        <f t="shared" si="1"/>
        <v>4.7407407407407405</v>
      </c>
      <c r="G16">
        <v>1999</v>
      </c>
      <c r="H16">
        <v>47</v>
      </c>
      <c r="I16">
        <v>42</v>
      </c>
      <c r="J16">
        <f t="shared" si="2"/>
        <v>5</v>
      </c>
    </row>
    <row r="17" spans="1:10" x14ac:dyDescent="0.35">
      <c r="A17">
        <v>2000</v>
      </c>
      <c r="B17">
        <v>232</v>
      </c>
      <c r="C17">
        <v>163</v>
      </c>
      <c r="D17">
        <f t="shared" si="0"/>
        <v>69</v>
      </c>
      <c r="E17">
        <f t="shared" si="1"/>
        <v>2.36231884057971</v>
      </c>
      <c r="G17">
        <v>2000</v>
      </c>
      <c r="H17">
        <v>63</v>
      </c>
      <c r="I17">
        <v>51</v>
      </c>
      <c r="J17">
        <f t="shared" si="2"/>
        <v>12</v>
      </c>
    </row>
    <row r="18" spans="1:10" x14ac:dyDescent="0.35">
      <c r="B18">
        <v>344</v>
      </c>
      <c r="C18">
        <v>268</v>
      </c>
      <c r="D18">
        <f t="shared" si="0"/>
        <v>76</v>
      </c>
      <c r="E18">
        <f t="shared" si="1"/>
        <v>3.5263157894736841</v>
      </c>
      <c r="G18">
        <v>2001</v>
      </c>
      <c r="H18">
        <v>107</v>
      </c>
      <c r="I18">
        <v>95</v>
      </c>
      <c r="J18">
        <f t="shared" si="2"/>
        <v>12</v>
      </c>
    </row>
    <row r="19" spans="1:10" x14ac:dyDescent="0.35">
      <c r="B19">
        <v>571</v>
      </c>
      <c r="C19">
        <v>415</v>
      </c>
      <c r="D19">
        <f t="shared" si="0"/>
        <v>156</v>
      </c>
      <c r="E19">
        <f t="shared" si="1"/>
        <v>2.6602564102564101</v>
      </c>
      <c r="G19">
        <v>2002</v>
      </c>
      <c r="H19">
        <v>162</v>
      </c>
      <c r="I19">
        <v>127</v>
      </c>
      <c r="J19">
        <f t="shared" si="2"/>
        <v>35</v>
      </c>
    </row>
    <row r="20" spans="1:10" x14ac:dyDescent="0.35">
      <c r="A20">
        <v>2003</v>
      </c>
      <c r="B20">
        <v>792</v>
      </c>
      <c r="C20">
        <v>574</v>
      </c>
      <c r="D20">
        <f t="shared" si="0"/>
        <v>218</v>
      </c>
      <c r="E20">
        <f t="shared" si="1"/>
        <v>2.6330275229357798</v>
      </c>
      <c r="G20">
        <v>2003</v>
      </c>
      <c r="H20">
        <v>226</v>
      </c>
      <c r="I20">
        <v>194</v>
      </c>
      <c r="J20">
        <f t="shared" si="2"/>
        <v>32</v>
      </c>
    </row>
    <row r="21" spans="1:10" x14ac:dyDescent="0.35">
      <c r="B21">
        <v>972</v>
      </c>
      <c r="C21">
        <v>711</v>
      </c>
      <c r="D21">
        <f t="shared" si="0"/>
        <v>261</v>
      </c>
      <c r="E21">
        <f t="shared" si="1"/>
        <v>2.7241379310344827</v>
      </c>
      <c r="G21">
        <v>2004</v>
      </c>
      <c r="H21">
        <v>245</v>
      </c>
      <c r="I21">
        <v>222</v>
      </c>
      <c r="J21">
        <f t="shared" si="2"/>
        <v>23</v>
      </c>
    </row>
    <row r="22" spans="1:10" x14ac:dyDescent="0.35">
      <c r="B22">
        <v>1345</v>
      </c>
      <c r="C22">
        <v>1065</v>
      </c>
      <c r="D22">
        <f t="shared" si="0"/>
        <v>280</v>
      </c>
      <c r="E22">
        <f t="shared" si="1"/>
        <v>3.8035714285714284</v>
      </c>
      <c r="G22">
        <v>2005</v>
      </c>
      <c r="H22">
        <v>337</v>
      </c>
      <c r="I22">
        <v>317</v>
      </c>
      <c r="J22">
        <f t="shared" si="2"/>
        <v>20</v>
      </c>
    </row>
    <row r="23" spans="1:10" x14ac:dyDescent="0.35">
      <c r="A23">
        <v>2006</v>
      </c>
      <c r="B23">
        <v>1654</v>
      </c>
      <c r="C23">
        <v>1331</v>
      </c>
      <c r="D23">
        <f t="shared" si="0"/>
        <v>323</v>
      </c>
      <c r="E23">
        <f t="shared" si="1"/>
        <v>4.1207430340557272</v>
      </c>
      <c r="G23">
        <v>2006</v>
      </c>
      <c r="H23">
        <v>450</v>
      </c>
      <c r="I23">
        <v>414</v>
      </c>
      <c r="J23">
        <f t="shared" si="2"/>
        <v>36</v>
      </c>
    </row>
    <row r="24" spans="1:10" x14ac:dyDescent="0.35">
      <c r="B24">
        <v>1892</v>
      </c>
      <c r="C24">
        <v>1624</v>
      </c>
      <c r="D24">
        <f t="shared" si="0"/>
        <v>268</v>
      </c>
      <c r="E24">
        <f t="shared" si="1"/>
        <v>6.0597014925373136</v>
      </c>
      <c r="G24">
        <v>2007</v>
      </c>
      <c r="H24">
        <v>488</v>
      </c>
      <c r="I24">
        <v>454</v>
      </c>
      <c r="J24">
        <f t="shared" si="2"/>
        <v>34</v>
      </c>
    </row>
    <row r="25" spans="1:10" x14ac:dyDescent="0.35">
      <c r="B25">
        <v>1631</v>
      </c>
      <c r="C25">
        <v>1376</v>
      </c>
      <c r="D25">
        <f t="shared" si="0"/>
        <v>255</v>
      </c>
      <c r="E25">
        <f t="shared" si="1"/>
        <v>5.3960784313725494</v>
      </c>
      <c r="G25">
        <v>2008</v>
      </c>
      <c r="H25">
        <v>394</v>
      </c>
      <c r="I25">
        <v>364</v>
      </c>
      <c r="J25">
        <f t="shared" si="2"/>
        <v>30</v>
      </c>
    </row>
    <row r="26" spans="1:10" x14ac:dyDescent="0.35">
      <c r="A26">
        <v>2009</v>
      </c>
      <c r="B26">
        <v>1761</v>
      </c>
      <c r="C26">
        <v>1433</v>
      </c>
      <c r="D26">
        <f t="shared" si="0"/>
        <v>328</v>
      </c>
      <c r="E26">
        <f t="shared" si="1"/>
        <v>4.3689024390243905</v>
      </c>
      <c r="G26">
        <v>2009</v>
      </c>
      <c r="H26">
        <v>433</v>
      </c>
      <c r="I26">
        <v>410</v>
      </c>
      <c r="J26">
        <f t="shared" si="2"/>
        <v>23</v>
      </c>
    </row>
    <row r="27" spans="1:10" x14ac:dyDescent="0.35">
      <c r="B27">
        <v>1659</v>
      </c>
      <c r="C27">
        <v>1369</v>
      </c>
      <c r="D27">
        <f t="shared" si="0"/>
        <v>290</v>
      </c>
      <c r="E27">
        <f t="shared" si="1"/>
        <v>4.7206896551724142</v>
      </c>
      <c r="G27">
        <v>2010</v>
      </c>
      <c r="H27">
        <v>365</v>
      </c>
      <c r="I27">
        <v>351</v>
      </c>
      <c r="J27">
        <f t="shared" si="2"/>
        <v>14</v>
      </c>
    </row>
    <row r="28" spans="1:10" x14ac:dyDescent="0.35">
      <c r="B28">
        <v>1896</v>
      </c>
      <c r="C28">
        <v>1458</v>
      </c>
      <c r="D28">
        <f t="shared" si="0"/>
        <v>438</v>
      </c>
      <c r="E28">
        <f t="shared" si="1"/>
        <v>3.3287671232876712</v>
      </c>
      <c r="G28">
        <v>2011</v>
      </c>
      <c r="H28">
        <v>440</v>
      </c>
      <c r="I28">
        <v>418</v>
      </c>
      <c r="J28">
        <f t="shared" si="2"/>
        <v>22</v>
      </c>
    </row>
    <row r="29" spans="1:10" x14ac:dyDescent="0.35">
      <c r="A29">
        <v>2012</v>
      </c>
      <c r="B29">
        <v>1841</v>
      </c>
      <c r="C29">
        <v>1376</v>
      </c>
      <c r="D29">
        <f t="shared" si="0"/>
        <v>465</v>
      </c>
      <c r="E29">
        <f t="shared" si="1"/>
        <v>2.9591397849462364</v>
      </c>
      <c r="G29">
        <v>2012</v>
      </c>
      <c r="H29">
        <v>408</v>
      </c>
      <c r="I29">
        <v>372</v>
      </c>
      <c r="J29">
        <f t="shared" si="2"/>
        <v>36</v>
      </c>
    </row>
    <row r="30" spans="1:10" x14ac:dyDescent="0.35">
      <c r="B30">
        <v>2114</v>
      </c>
      <c r="C30">
        <v>1568</v>
      </c>
      <c r="D30">
        <f t="shared" si="0"/>
        <v>546</v>
      </c>
      <c r="E30">
        <f t="shared" si="1"/>
        <v>2.8717948717948718</v>
      </c>
      <c r="G30">
        <v>2013</v>
      </c>
      <c r="H30">
        <v>460</v>
      </c>
      <c r="I30">
        <v>417</v>
      </c>
      <c r="J30">
        <f t="shared" si="2"/>
        <v>43</v>
      </c>
    </row>
    <row r="31" spans="1:10" x14ac:dyDescent="0.35">
      <c r="B31">
        <v>2220</v>
      </c>
      <c r="C31">
        <v>1602</v>
      </c>
      <c r="D31">
        <f t="shared" si="0"/>
        <v>618</v>
      </c>
      <c r="E31">
        <f t="shared" si="1"/>
        <v>2.592233009708738</v>
      </c>
      <c r="G31">
        <v>2014</v>
      </c>
      <c r="H31">
        <v>502</v>
      </c>
      <c r="I31">
        <v>409</v>
      </c>
      <c r="J31">
        <f t="shared" si="2"/>
        <v>93</v>
      </c>
    </row>
    <row r="32" spans="1:10" x14ac:dyDescent="0.35">
      <c r="A32">
        <v>2015</v>
      </c>
      <c r="B32">
        <v>2312</v>
      </c>
      <c r="C32">
        <v>1500</v>
      </c>
      <c r="D32">
        <f t="shared" si="0"/>
        <v>812</v>
      </c>
      <c r="E32">
        <f t="shared" si="1"/>
        <v>1.8472906403940887</v>
      </c>
      <c r="G32">
        <v>2015</v>
      </c>
      <c r="H32">
        <v>425</v>
      </c>
      <c r="I32">
        <v>340</v>
      </c>
      <c r="J32">
        <f t="shared" si="2"/>
        <v>85</v>
      </c>
    </row>
    <row r="33" spans="1:10" x14ac:dyDescent="0.35">
      <c r="B33">
        <v>2345</v>
      </c>
      <c r="C33">
        <v>1597</v>
      </c>
      <c r="D33">
        <f t="shared" si="0"/>
        <v>748</v>
      </c>
      <c r="E33">
        <f t="shared" si="1"/>
        <v>2.1350267379679146</v>
      </c>
      <c r="G33">
        <v>2016</v>
      </c>
      <c r="H33">
        <v>473</v>
      </c>
      <c r="I33">
        <v>384</v>
      </c>
      <c r="J33">
        <f t="shared" si="2"/>
        <v>89</v>
      </c>
    </row>
    <row r="34" spans="1:10" x14ac:dyDescent="0.35">
      <c r="B34">
        <v>2178</v>
      </c>
      <c r="C34">
        <v>1627</v>
      </c>
      <c r="D34">
        <f t="shared" si="0"/>
        <v>551</v>
      </c>
      <c r="E34">
        <f t="shared" si="1"/>
        <v>2.9528130671506352</v>
      </c>
      <c r="G34">
        <v>2017</v>
      </c>
      <c r="H34">
        <v>359</v>
      </c>
      <c r="I34">
        <v>300</v>
      </c>
      <c r="J34">
        <f t="shared" si="2"/>
        <v>59</v>
      </c>
    </row>
    <row r="35" spans="1:10" x14ac:dyDescent="0.35">
      <c r="A35">
        <v>2018</v>
      </c>
      <c r="B35">
        <v>2281</v>
      </c>
      <c r="C35">
        <v>1634</v>
      </c>
      <c r="D35">
        <f t="shared" si="0"/>
        <v>647</v>
      </c>
      <c r="E35">
        <f t="shared" si="1"/>
        <v>2.5255023183925811</v>
      </c>
      <c r="G35">
        <v>2018</v>
      </c>
      <c r="H35">
        <v>382</v>
      </c>
      <c r="I35">
        <v>324</v>
      </c>
      <c r="J35">
        <f t="shared" si="2"/>
        <v>58</v>
      </c>
    </row>
    <row r="36" spans="1:10" x14ac:dyDescent="0.35">
      <c r="B36">
        <v>1642</v>
      </c>
      <c r="C36">
        <v>1135</v>
      </c>
      <c r="D36">
        <f t="shared" si="0"/>
        <v>507</v>
      </c>
      <c r="E36">
        <f t="shared" si="1"/>
        <v>2.2386587771203157</v>
      </c>
      <c r="G36">
        <v>2019</v>
      </c>
      <c r="H36">
        <v>173</v>
      </c>
      <c r="I36">
        <v>155</v>
      </c>
      <c r="J36">
        <f t="shared" si="2"/>
        <v>18</v>
      </c>
    </row>
    <row r="37" spans="1:10" x14ac:dyDescent="0.35">
      <c r="A37">
        <v>2020</v>
      </c>
      <c r="B37">
        <v>4</v>
      </c>
      <c r="C37">
        <v>4</v>
      </c>
      <c r="D37">
        <f t="shared" si="0"/>
        <v>0</v>
      </c>
      <c r="E37" t="e">
        <f t="shared" si="1"/>
        <v>#DIV/0!</v>
      </c>
      <c r="G37">
        <v>2020</v>
      </c>
      <c r="H37">
        <v>0</v>
      </c>
      <c r="I37">
        <v>0</v>
      </c>
      <c r="J37">
        <f t="shared" si="2"/>
        <v>0</v>
      </c>
    </row>
    <row r="38" spans="1:10" x14ac:dyDescent="0.35">
      <c r="C38">
        <f>SUM(C17:C35)</f>
        <v>22691</v>
      </c>
      <c r="D38">
        <f>SUM(D17:D35)</f>
        <v>7349</v>
      </c>
      <c r="I38">
        <f>SUM(I17:I35)</f>
        <v>5963</v>
      </c>
      <c r="J38">
        <f>SUM(J17:J35)</f>
        <v>756</v>
      </c>
    </row>
    <row r="41" spans="1:10" x14ac:dyDescent="0.35">
      <c r="A41" t="s">
        <v>6</v>
      </c>
      <c r="B41" t="s">
        <v>27</v>
      </c>
      <c r="C41" t="s">
        <v>26</v>
      </c>
      <c r="D41" t="s">
        <v>18</v>
      </c>
    </row>
    <row r="42" spans="1:10" x14ac:dyDescent="0.35">
      <c r="A42" t="s">
        <v>19</v>
      </c>
      <c r="B42">
        <v>6272</v>
      </c>
      <c r="C42">
        <v>2239</v>
      </c>
      <c r="D42">
        <f>B42/(B42+C42)*100</f>
        <v>73.692868053107745</v>
      </c>
    </row>
    <row r="43" spans="1:10" x14ac:dyDescent="0.35">
      <c r="A43" t="s">
        <v>20</v>
      </c>
      <c r="B43">
        <v>1815</v>
      </c>
      <c r="C43">
        <v>1279</v>
      </c>
      <c r="D43">
        <f t="shared" ref="D43:D45" si="3">B43/(B43+C43)*100</f>
        <v>58.661926308985137</v>
      </c>
    </row>
    <row r="44" spans="1:10" x14ac:dyDescent="0.35">
      <c r="A44" t="s">
        <v>21</v>
      </c>
      <c r="B44">
        <v>3243</v>
      </c>
      <c r="C44">
        <v>728</v>
      </c>
      <c r="D44">
        <f t="shared" si="3"/>
        <v>81.667086376227644</v>
      </c>
    </row>
    <row r="45" spans="1:10" x14ac:dyDescent="0.35">
      <c r="A45" t="s">
        <v>22</v>
      </c>
      <c r="B45">
        <v>425</v>
      </c>
      <c r="C45">
        <v>216</v>
      </c>
      <c r="D45">
        <f t="shared" si="3"/>
        <v>66.302652106084253</v>
      </c>
    </row>
    <row r="47" spans="1:10" x14ac:dyDescent="0.35">
      <c r="A47" t="s">
        <v>6</v>
      </c>
      <c r="B47" t="s">
        <v>27</v>
      </c>
      <c r="C47" t="s">
        <v>26</v>
      </c>
    </row>
    <row r="48" spans="1:10" x14ac:dyDescent="0.35">
      <c r="A48" t="s">
        <v>19</v>
      </c>
      <c r="B48">
        <v>6272</v>
      </c>
      <c r="C48">
        <v>2239</v>
      </c>
    </row>
    <row r="49" spans="1:3" x14ac:dyDescent="0.35">
      <c r="A49" t="s">
        <v>24</v>
      </c>
      <c r="B49">
        <f>SUM(B43:B45)</f>
        <v>5483</v>
      </c>
      <c r="C49">
        <f>SUM(C43:C45)</f>
        <v>2223</v>
      </c>
    </row>
  </sheetData>
  <pageMargins left="0.7" right="0.7" top="0.75" bottom="0.75" header="0.3" footer="0.3"/>
  <ignoredErrors>
    <ignoredError sqref="I38:J3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</vt:lpstr>
      <vt:lpstr>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</dc:creator>
  <cp:lastModifiedBy>hope</cp:lastModifiedBy>
  <dcterms:created xsi:type="dcterms:W3CDTF">2024-03-08T02:12:29Z</dcterms:created>
  <dcterms:modified xsi:type="dcterms:W3CDTF">2024-03-08T08:45:16Z</dcterms:modified>
</cp:coreProperties>
</file>