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rr\Documents\Masterarbeit\"/>
    </mc:Choice>
  </mc:AlternateContent>
  <xr:revisionPtr revIDLastSave="0" documentId="13_ncr:1_{1A8EF430-558E-4F29-95CB-D0ACA9FD41D4}" xr6:coauthVersionLast="47" xr6:coauthVersionMax="47" xr10:uidLastSave="{00000000-0000-0000-0000-000000000000}"/>
  <bookViews>
    <workbookView xWindow="-120" yWindow="-120" windowWidth="29040" windowHeight="15720" activeTab="2" xr2:uid="{C2440543-593E-4281-B627-232CF2608A65}"/>
  </bookViews>
  <sheets>
    <sheet name="5-state confusion matrix (2)" sheetId="4" r:id="rId1"/>
    <sheet name="2-state confusion matrix (2)" sheetId="3" r:id="rId2"/>
    <sheet name="5-state confusion matrix" sheetId="2" r:id="rId3"/>
    <sheet name="2-state confusion matrix" sheetId="1" r:id="rId4"/>
    <sheet name="Tabelle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E8" i="2"/>
  <c r="F12" i="2"/>
  <c r="F11" i="2"/>
  <c r="E11" i="2"/>
  <c r="D11" i="2"/>
  <c r="C11" i="2"/>
  <c r="B11" i="2"/>
  <c r="F10" i="2"/>
  <c r="E10" i="2"/>
  <c r="E12" i="2" s="1"/>
  <c r="D10" i="2"/>
  <c r="D12" i="2" s="1"/>
  <c r="D8" i="2" s="1"/>
  <c r="C10" i="2"/>
  <c r="C12" i="2" s="1"/>
  <c r="C8" i="2" s="1"/>
  <c r="B10" i="2"/>
  <c r="B12" i="2" s="1"/>
  <c r="B8" i="2" s="1"/>
  <c r="F26" i="2"/>
  <c r="F25" i="2"/>
  <c r="E26" i="2"/>
  <c r="E25" i="2"/>
  <c r="D26" i="2"/>
  <c r="D25" i="2"/>
  <c r="D27" i="2" s="1"/>
  <c r="C26" i="2"/>
  <c r="C25" i="2"/>
  <c r="B25" i="2"/>
  <c r="B26" i="2"/>
  <c r="B20" i="1"/>
  <c r="C5" i="1"/>
  <c r="B5" i="1"/>
  <c r="C9" i="1"/>
  <c r="B9" i="1"/>
  <c r="C8" i="1"/>
  <c r="B8" i="1"/>
  <c r="C19" i="1"/>
  <c r="C18" i="1"/>
  <c r="C20" i="1" s="1"/>
  <c r="B18" i="1"/>
  <c r="B19" i="1"/>
  <c r="F27" i="2" l="1"/>
  <c r="E27" i="2"/>
  <c r="C27" i="2"/>
  <c r="B27" i="2"/>
  <c r="B10" i="1"/>
  <c r="C10" i="1"/>
</calcChain>
</file>

<file path=xl/sharedStrings.xml><?xml version="1.0" encoding="utf-8"?>
<sst xmlns="http://schemas.openxmlformats.org/spreadsheetml/2006/main" count="48" uniqueCount="23">
  <si>
    <t>Truth</t>
  </si>
  <si>
    <t>Prediction</t>
  </si>
  <si>
    <t>interruptible</t>
  </si>
  <si>
    <t>not-interruptible</t>
  </si>
  <si>
    <t>F-Measure</t>
  </si>
  <si>
    <t>Precision</t>
  </si>
  <si>
    <t>T1</t>
  </si>
  <si>
    <t>T0</t>
  </si>
  <si>
    <t>P1</t>
  </si>
  <si>
    <t>P0</t>
  </si>
  <si>
    <t>Recall</t>
  </si>
  <si>
    <t>F-Score</t>
  </si>
  <si>
    <t>States</t>
  </si>
  <si>
    <t>Per Instance CV</t>
  </si>
  <si>
    <t>Per Participant CV</t>
  </si>
  <si>
    <t>Majority Classifier</t>
  </si>
  <si>
    <t>Accuracy</t>
  </si>
  <si>
    <t>Cohen’s Kappa</t>
  </si>
  <si>
    <t>Stdev</t>
  </si>
  <si>
    <t>Two</t>
  </si>
  <si>
    <t>76%*</t>
  </si>
  <si>
    <t>Five</t>
  </si>
  <si>
    <t>46*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</si>
</sst>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5" xfId="0" applyNumberFormat="1" applyBorder="1"/>
    <xf numFmtId="0" fontId="0" fillId="0" borderId="6" xfId="0" applyBorder="1"/>
    <xf numFmtId="2" fontId="0" fillId="0" borderId="3" xfId="0" applyNumberFormat="1" applyBorder="1"/>
    <xf numFmtId="0" fontId="0" fillId="0" borderId="1" xfId="0" applyBorder="1"/>
    <xf numFmtId="2" fontId="0" fillId="0" borderId="8" xfId="0" applyNumberFormat="1" applyBorder="1"/>
    <xf numFmtId="0" fontId="0" fillId="0" borderId="9" xfId="0" applyBorder="1"/>
    <xf numFmtId="164" fontId="0" fillId="0" borderId="8" xfId="0" applyNumberFormat="1" applyBorder="1"/>
    <xf numFmtId="1" fontId="0" fillId="0" borderId="0" xfId="0" applyNumberFormat="1"/>
    <xf numFmtId="2" fontId="0" fillId="0" borderId="4" xfId="0" applyNumberForma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" fontId="1" fillId="0" borderId="3" xfId="0" applyNumberFormat="1" applyFont="1" applyBorder="1"/>
    <xf numFmtId="2" fontId="0" fillId="0" borderId="10" xfId="0" applyNumberFormat="1" applyBorder="1"/>
    <xf numFmtId="2" fontId="0" fillId="2" borderId="8" xfId="0" applyNumberFormat="1" applyFill="1" applyBorder="1"/>
    <xf numFmtId="2" fontId="0" fillId="2" borderId="1" xfId="0" applyNumberFormat="1" applyFill="1" applyBorder="1"/>
    <xf numFmtId="2" fontId="0" fillId="2" borderId="5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1" fontId="1" fillId="2" borderId="1" xfId="0" applyNumberFormat="1" applyFont="1" applyFill="1" applyBorder="1"/>
    <xf numFmtId="1" fontId="1" fillId="2" borderId="2" xfId="0" applyNumberFormat="1" applyFont="1" applyFill="1" applyBorder="1"/>
    <xf numFmtId="1" fontId="1" fillId="2" borderId="3" xfId="0" applyNumberFormat="1" applyFont="1" applyFill="1" applyBorder="1"/>
    <xf numFmtId="2" fontId="0" fillId="2" borderId="10" xfId="0" applyNumberFormat="1" applyFill="1" applyBorder="1"/>
    <xf numFmtId="2" fontId="0" fillId="2" borderId="0" xfId="0" applyNumberFormat="1" applyFill="1"/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10" fontId="0" fillId="0" borderId="11" xfId="0" applyNumberForma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8EE1-905D-4A6E-A194-075705337A05}">
  <dimension ref="A1:F8"/>
  <sheetViews>
    <sheetView workbookViewId="0">
      <selection activeCell="H8" sqref="H8"/>
    </sheetView>
  </sheetViews>
  <sheetFormatPr baseColWidth="10" defaultRowHeight="15" x14ac:dyDescent="0.25"/>
  <cols>
    <col min="1" max="16384" width="11.42578125" style="1"/>
  </cols>
  <sheetData>
    <row r="1" spans="1:6" x14ac:dyDescent="0.25">
      <c r="A1" s="26" t="s">
        <v>0</v>
      </c>
      <c r="B1" s="28" t="s">
        <v>1</v>
      </c>
      <c r="C1" s="28"/>
      <c r="D1" s="28"/>
      <c r="E1" s="28"/>
      <c r="F1" s="28"/>
    </row>
    <row r="2" spans="1:6" x14ac:dyDescent="0.25">
      <c r="A2" s="27"/>
      <c r="B2" s="12">
        <v>1</v>
      </c>
      <c r="C2" s="12">
        <v>2</v>
      </c>
      <c r="D2" s="12">
        <v>3</v>
      </c>
      <c r="E2" s="12">
        <v>4</v>
      </c>
      <c r="F2" s="12">
        <v>5</v>
      </c>
    </row>
    <row r="3" spans="1:6" x14ac:dyDescent="0.25">
      <c r="A3" s="13">
        <v>1</v>
      </c>
      <c r="B3">
        <v>4.3</v>
      </c>
      <c r="C3">
        <v>6</v>
      </c>
      <c r="D3">
        <v>0.1</v>
      </c>
      <c r="E3">
        <v>0.4</v>
      </c>
      <c r="F3">
        <v>0.2</v>
      </c>
    </row>
    <row r="4" spans="1:6" x14ac:dyDescent="0.25">
      <c r="A4" s="13">
        <v>2</v>
      </c>
      <c r="B4">
        <v>0.1</v>
      </c>
      <c r="C4">
        <v>23.3</v>
      </c>
      <c r="D4">
        <v>1.4</v>
      </c>
      <c r="E4">
        <v>3.9</v>
      </c>
      <c r="F4">
        <v>0.3</v>
      </c>
    </row>
    <row r="5" spans="1:6" x14ac:dyDescent="0.25">
      <c r="A5" s="13">
        <v>3</v>
      </c>
      <c r="B5">
        <v>1</v>
      </c>
      <c r="C5">
        <v>2</v>
      </c>
      <c r="D5">
        <v>5.8</v>
      </c>
      <c r="E5">
        <v>1.2</v>
      </c>
      <c r="F5">
        <v>0</v>
      </c>
    </row>
    <row r="6" spans="1:6" x14ac:dyDescent="0.25">
      <c r="A6" s="13">
        <v>4</v>
      </c>
      <c r="B6">
        <v>1</v>
      </c>
      <c r="C6">
        <v>12.1</v>
      </c>
      <c r="D6">
        <v>2</v>
      </c>
      <c r="E6">
        <v>5.4</v>
      </c>
      <c r="F6">
        <v>0.5</v>
      </c>
    </row>
    <row r="7" spans="1:6" x14ac:dyDescent="0.25">
      <c r="A7" s="14">
        <v>5</v>
      </c>
      <c r="B7" s="6">
        <v>2</v>
      </c>
      <c r="C7" s="6">
        <v>4.8</v>
      </c>
      <c r="D7" s="6">
        <v>2</v>
      </c>
      <c r="E7" s="6">
        <v>2.2000000000000002</v>
      </c>
      <c r="F7" s="6">
        <v>0</v>
      </c>
    </row>
    <row r="8" spans="1:6" x14ac:dyDescent="0.25">
      <c r="A8" s="15"/>
      <c r="B8" s="11"/>
      <c r="C8" s="11"/>
      <c r="D8" s="11"/>
      <c r="E8" s="11"/>
      <c r="F8" s="11"/>
    </row>
  </sheetData>
  <mergeCells count="2">
    <mergeCell ref="A1:A2"/>
    <mergeCell ref="B1:F1"/>
  </mergeCells>
  <conditionalFormatting sqref="B3:F3">
    <cfRule type="colorScale" priority="5">
      <colorScale>
        <cfvo type="min"/>
        <cfvo type="max"/>
        <color rgb="FFFCFCFF"/>
        <color rgb="FF63BE7B"/>
      </colorScale>
    </cfRule>
  </conditionalFormatting>
  <conditionalFormatting sqref="B4:F4">
    <cfRule type="colorScale" priority="4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3">
      <colorScale>
        <cfvo type="min"/>
        <cfvo type="max"/>
        <color rgb="FFFCFCFF"/>
        <color rgb="FF63BE7B"/>
      </colorScale>
    </cfRule>
  </conditionalFormatting>
  <conditionalFormatting sqref="B6:F6">
    <cfRule type="colorScale" priority="2">
      <colorScale>
        <cfvo type="min"/>
        <cfvo type="max"/>
        <color rgb="FFFCFCFF"/>
        <color rgb="FF63BE7B"/>
      </colorScale>
    </cfRule>
  </conditionalFormatting>
  <conditionalFormatting sqref="B7:F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F305-46E4-46F4-906F-FB27F0C43324}">
  <dimension ref="A1:D5"/>
  <sheetViews>
    <sheetView workbookViewId="0">
      <selection activeCell="B4" sqref="B4:C4"/>
    </sheetView>
  </sheetViews>
  <sheetFormatPr baseColWidth="10" defaultRowHeight="15" x14ac:dyDescent="0.25"/>
  <cols>
    <col min="1" max="1" width="19.42578125" style="1" customWidth="1"/>
    <col min="2" max="2" width="12.42578125" style="1" bestFit="1" customWidth="1"/>
    <col min="3" max="3" width="16.28515625" style="1" bestFit="1" customWidth="1"/>
    <col min="4" max="16384" width="11.42578125" style="1"/>
  </cols>
  <sheetData>
    <row r="1" spans="1:4" x14ac:dyDescent="0.25">
      <c r="A1" s="26" t="s">
        <v>0</v>
      </c>
      <c r="B1" s="29" t="s">
        <v>1</v>
      </c>
      <c r="C1" s="28"/>
    </row>
    <row r="2" spans="1:4" x14ac:dyDescent="0.25">
      <c r="A2" s="27"/>
      <c r="B2" s="7" t="s">
        <v>2</v>
      </c>
      <c r="C2" s="2" t="s">
        <v>3</v>
      </c>
    </row>
    <row r="3" spans="1:4" x14ac:dyDescent="0.25">
      <c r="A3" s="3" t="s">
        <v>2</v>
      </c>
      <c r="B3" s="8">
        <v>43.7</v>
      </c>
      <c r="C3" s="4">
        <v>6.3</v>
      </c>
      <c r="D3" s="10"/>
    </row>
    <row r="4" spans="1:4" x14ac:dyDescent="0.25">
      <c r="A4" s="5" t="s">
        <v>3</v>
      </c>
      <c r="B4" s="9">
        <v>12.9</v>
      </c>
      <c r="C4" s="6">
        <v>19.100000000000001</v>
      </c>
      <c r="D4" s="10"/>
    </row>
    <row r="5" spans="1:4" x14ac:dyDescent="0.25">
      <c r="A5" s="5"/>
      <c r="B5" s="7"/>
      <c r="C5" s="11"/>
    </row>
  </sheetData>
  <mergeCells count="2">
    <mergeCell ref="A1:A2"/>
    <mergeCell ref="B1:C1"/>
  </mergeCells>
  <conditionalFormatting sqref="B3:C3">
    <cfRule type="colorScale" priority="2">
      <colorScale>
        <cfvo type="min"/>
        <cfvo type="max"/>
        <color rgb="FFFCFCFF"/>
        <color rgb="FF63BE7B"/>
      </colorScale>
    </cfRule>
  </conditionalFormatting>
  <conditionalFormatting sqref="B4:C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61CD-16A8-4F2C-851D-9838F7CFD371}">
  <dimension ref="A1:F27"/>
  <sheetViews>
    <sheetView tabSelected="1" workbookViewId="0">
      <selection activeCell="G6" sqref="G6"/>
    </sheetView>
  </sheetViews>
  <sheetFormatPr baseColWidth="10" defaultRowHeight="15" x14ac:dyDescent="0.25"/>
  <cols>
    <col min="1" max="5" width="11.42578125" style="1"/>
    <col min="6" max="6" width="11.7109375" style="1" bestFit="1" customWidth="1"/>
    <col min="7" max="16384" width="11.42578125" style="1"/>
  </cols>
  <sheetData>
    <row r="1" spans="1:6" x14ac:dyDescent="0.25">
      <c r="A1" s="30" t="s">
        <v>0</v>
      </c>
      <c r="B1" s="32" t="s">
        <v>1</v>
      </c>
      <c r="C1" s="32"/>
      <c r="D1" s="32"/>
      <c r="E1" s="32"/>
      <c r="F1" s="32"/>
    </row>
    <row r="2" spans="1:6" x14ac:dyDescent="0.25">
      <c r="A2" s="31"/>
      <c r="B2" s="21">
        <v>1</v>
      </c>
      <c r="C2" s="21">
        <v>2</v>
      </c>
      <c r="D2" s="21">
        <v>3</v>
      </c>
      <c r="E2" s="21">
        <v>4</v>
      </c>
      <c r="F2" s="21">
        <v>5</v>
      </c>
    </row>
    <row r="3" spans="1:6" x14ac:dyDescent="0.25">
      <c r="A3" s="22">
        <v>1</v>
      </c>
      <c r="B3">
        <v>4.3</v>
      </c>
      <c r="C3">
        <v>6</v>
      </c>
      <c r="D3">
        <v>0.1</v>
      </c>
      <c r="E3">
        <v>0.4</v>
      </c>
      <c r="F3">
        <v>0.2</v>
      </c>
    </row>
    <row r="4" spans="1:6" x14ac:dyDescent="0.25">
      <c r="A4" s="22">
        <v>2</v>
      </c>
      <c r="B4">
        <v>0.1</v>
      </c>
      <c r="C4">
        <v>23.3</v>
      </c>
      <c r="D4">
        <v>1.4</v>
      </c>
      <c r="E4">
        <v>3.9</v>
      </c>
      <c r="F4">
        <v>0.3</v>
      </c>
    </row>
    <row r="5" spans="1:6" x14ac:dyDescent="0.25">
      <c r="A5" s="22">
        <v>3</v>
      </c>
      <c r="B5">
        <v>1</v>
      </c>
      <c r="C5">
        <v>2</v>
      </c>
      <c r="D5">
        <v>5.8</v>
      </c>
      <c r="E5">
        <v>1.2</v>
      </c>
      <c r="F5">
        <v>0</v>
      </c>
    </row>
    <row r="6" spans="1:6" x14ac:dyDescent="0.25">
      <c r="A6" s="22">
        <v>4</v>
      </c>
      <c r="B6">
        <v>1</v>
      </c>
      <c r="C6">
        <v>12.1</v>
      </c>
      <c r="D6">
        <v>2</v>
      </c>
      <c r="E6">
        <v>5.4</v>
      </c>
      <c r="F6">
        <v>0.5</v>
      </c>
    </row>
    <row r="7" spans="1:6" x14ac:dyDescent="0.25">
      <c r="A7" s="23">
        <v>5</v>
      </c>
      <c r="B7" s="6">
        <v>2</v>
      </c>
      <c r="C7" s="6">
        <v>4.8</v>
      </c>
      <c r="D7" s="6">
        <v>2</v>
      </c>
      <c r="E7" s="6">
        <v>2.2000000000000002</v>
      </c>
      <c r="F7" s="6">
        <v>0</v>
      </c>
    </row>
    <row r="8" spans="1:6" x14ac:dyDescent="0.25">
      <c r="A8" s="24" t="s">
        <v>4</v>
      </c>
      <c r="B8" s="20">
        <f>B12</f>
        <v>0.51497005988023958</v>
      </c>
      <c r="C8" s="20">
        <f t="shared" ref="C8:F8" si="0">C12</f>
        <v>0.9282868525896415</v>
      </c>
      <c r="D8" s="20">
        <f t="shared" si="0"/>
        <v>0.24999999999999992</v>
      </c>
      <c r="E8" s="20">
        <f t="shared" si="0"/>
        <v>0.44444444444444453</v>
      </c>
      <c r="F8" s="20">
        <f t="shared" si="0"/>
        <v>0</v>
      </c>
    </row>
    <row r="9" spans="1:6" x14ac:dyDescent="0.25">
      <c r="A9" s="25"/>
      <c r="B9" s="25"/>
      <c r="C9" s="25"/>
      <c r="D9" s="25"/>
      <c r="E9" s="25"/>
      <c r="F9" s="25"/>
    </row>
    <row r="10" spans="1:6" x14ac:dyDescent="0.25">
      <c r="A10" s="1" t="s">
        <v>10</v>
      </c>
      <c r="B10" s="1">
        <f>B3/SUM(B$19:B$23)</f>
        <v>0.75438596491228072</v>
      </c>
      <c r="C10" s="1">
        <f>C4/SUM(C$19:C$23)</f>
        <v>1.0990566037735847</v>
      </c>
      <c r="D10" s="1">
        <f>D5/SUM(D$19:D$23)</f>
        <v>0.1593406593406593</v>
      </c>
      <c r="E10" s="1">
        <f>E6/SUM(E$19:E$23)</f>
        <v>1.6363636363636362</v>
      </c>
      <c r="F10" s="1">
        <f>F7/SUM(F$19:F$23)</f>
        <v>0</v>
      </c>
    </row>
    <row r="11" spans="1:6" x14ac:dyDescent="0.25">
      <c r="A11" s="1" t="s">
        <v>5</v>
      </c>
      <c r="B11" s="1">
        <f>B3/SUM($B3:$F3)</f>
        <v>0.39090909090909087</v>
      </c>
      <c r="C11" s="1">
        <f>C4/SUM($B4:$F4)</f>
        <v>0.80344827586206902</v>
      </c>
      <c r="D11" s="1">
        <f>D5/SUM($B5:$F5)</f>
        <v>0.57999999999999996</v>
      </c>
      <c r="E11" s="1">
        <f>E6/SUM($B6:$F6)</f>
        <v>0.25714285714285717</v>
      </c>
      <c r="F11" s="1">
        <f>F7/SUM($B7:$F7)</f>
        <v>0</v>
      </c>
    </row>
    <row r="12" spans="1:6" x14ac:dyDescent="0.25">
      <c r="A12" s="1" t="s">
        <v>11</v>
      </c>
      <c r="B12" s="1">
        <f>(2*B10*B11)/(B10+B11)</f>
        <v>0.51497005988023958</v>
      </c>
      <c r="C12" s="1">
        <f t="shared" ref="C12" si="1">(2*C10*C11)/(C10+C11)</f>
        <v>0.9282868525896415</v>
      </c>
      <c r="D12" s="1">
        <f t="shared" ref="D12" si="2">(2*D10*D11)/(D10+D11)</f>
        <v>0.24999999999999992</v>
      </c>
      <c r="E12" s="1">
        <f t="shared" ref="E12" si="3">(2*E10*E11)/(E10+E11)</f>
        <v>0.44444444444444453</v>
      </c>
      <c r="F12" s="1">
        <f>(2*F7)/((2*F7)+SUM(F3:F6)+SUM(B7:E7))</f>
        <v>0</v>
      </c>
    </row>
    <row r="19" spans="1:6" x14ac:dyDescent="0.25">
      <c r="B19" s="1">
        <v>1.2</v>
      </c>
      <c r="C19" s="1">
        <v>1.9</v>
      </c>
      <c r="D19" s="1">
        <v>2.8</v>
      </c>
      <c r="E19" s="1">
        <v>1.1000000000000001</v>
      </c>
      <c r="F19" s="1">
        <v>0</v>
      </c>
    </row>
    <row r="20" spans="1:6" x14ac:dyDescent="0.25">
      <c r="B20" s="1">
        <v>1.5</v>
      </c>
      <c r="C20" s="1">
        <v>9.5</v>
      </c>
      <c r="D20" s="1">
        <v>13.4</v>
      </c>
      <c r="E20" s="1">
        <v>0.5</v>
      </c>
      <c r="F20" s="1">
        <v>0.1</v>
      </c>
    </row>
    <row r="21" spans="1:6" x14ac:dyDescent="0.25">
      <c r="B21" s="1">
        <v>1.9</v>
      </c>
      <c r="C21" s="1">
        <v>7.7</v>
      </c>
      <c r="D21" s="1">
        <v>18</v>
      </c>
      <c r="E21" s="1">
        <v>0.4</v>
      </c>
      <c r="F21" s="1">
        <v>0</v>
      </c>
    </row>
    <row r="22" spans="1:6" x14ac:dyDescent="0.25">
      <c r="B22" s="1">
        <v>1</v>
      </c>
      <c r="C22" s="1">
        <v>2</v>
      </c>
      <c r="D22" s="1">
        <v>1.2</v>
      </c>
      <c r="E22" s="1">
        <v>0.2</v>
      </c>
      <c r="F22" s="1">
        <v>2.6</v>
      </c>
    </row>
    <row r="23" spans="1:6" x14ac:dyDescent="0.25">
      <c r="B23" s="1">
        <v>0.1</v>
      </c>
      <c r="C23" s="1">
        <v>0.1</v>
      </c>
      <c r="D23" s="1">
        <v>1</v>
      </c>
      <c r="E23" s="1">
        <v>1.1000000000000001</v>
      </c>
      <c r="F23" s="1">
        <v>2.7</v>
      </c>
    </row>
    <row r="25" spans="1:6" x14ac:dyDescent="0.25">
      <c r="A25" s="1" t="s">
        <v>10</v>
      </c>
      <c r="B25" s="1">
        <f>B19/SUM(B$19:B$23)</f>
        <v>0.2105263157894737</v>
      </c>
      <c r="C25" s="1">
        <f>C20/SUM(C$19:C$23)</f>
        <v>0.44811320754716977</v>
      </c>
      <c r="D25" s="1">
        <f>D21/SUM(D$19:D$23)</f>
        <v>0.49450549450549441</v>
      </c>
      <c r="E25" s="1">
        <f>E22/SUM(E$19:E$23)</f>
        <v>6.0606060606060608E-2</v>
      </c>
      <c r="F25" s="1">
        <f>F23/SUM(F$19:F$23)</f>
        <v>0.5</v>
      </c>
    </row>
    <row r="26" spans="1:6" x14ac:dyDescent="0.25">
      <c r="A26" s="1" t="s">
        <v>5</v>
      </c>
      <c r="B26" s="1">
        <f>B19/SUM($B19:$F19)</f>
        <v>0.17142857142857143</v>
      </c>
      <c r="C26" s="1">
        <f>C20/SUM($B20:$F20)</f>
        <v>0.38</v>
      </c>
      <c r="D26" s="1">
        <f>D21/SUM($B21:$F21)</f>
        <v>0.6428571428571429</v>
      </c>
      <c r="E26" s="1">
        <f>E22/SUM($B22:$F22)</f>
        <v>2.8571428571428574E-2</v>
      </c>
      <c r="F26" s="1">
        <f>F23/SUM($B23:$F23)</f>
        <v>0.54</v>
      </c>
    </row>
    <row r="27" spans="1:6" x14ac:dyDescent="0.25">
      <c r="A27" s="1" t="s">
        <v>11</v>
      </c>
      <c r="B27" s="1">
        <f>(2*B25*B26)/(B25+B26)</f>
        <v>0.1889763779527559</v>
      </c>
      <c r="C27" s="1">
        <f t="shared" ref="C27:F27" si="4">(2*C25*C26)/(C25+C26)</f>
        <v>0.41125541125541126</v>
      </c>
      <c r="D27" s="1">
        <f t="shared" si="4"/>
        <v>0.55900621118012417</v>
      </c>
      <c r="E27" s="1">
        <f t="shared" si="4"/>
        <v>3.8834951456310676E-2</v>
      </c>
      <c r="F27" s="1">
        <f t="shared" si="4"/>
        <v>0.51923076923076927</v>
      </c>
    </row>
  </sheetData>
  <mergeCells count="2">
    <mergeCell ref="A1:A2"/>
    <mergeCell ref="B1:F1"/>
  </mergeCells>
  <conditionalFormatting sqref="B3:F7">
    <cfRule type="colorScale" priority="1">
      <colorScale>
        <cfvo type="min"/>
        <cfvo type="max"/>
        <color rgb="FFFCFCFF"/>
        <color theme="2" tint="-0.499984740745262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5E83-BA78-4D6D-9AF4-F500FE85F30C}">
  <dimension ref="A1:D20"/>
  <sheetViews>
    <sheetView workbookViewId="0">
      <selection sqref="A1:C5"/>
    </sheetView>
  </sheetViews>
  <sheetFormatPr baseColWidth="10" defaultRowHeight="15" x14ac:dyDescent="0.25"/>
  <cols>
    <col min="1" max="1" width="19.42578125" style="1" customWidth="1"/>
    <col min="2" max="2" width="12.42578125" style="1" bestFit="1" customWidth="1"/>
    <col min="3" max="3" width="16.28515625" style="1" bestFit="1" customWidth="1"/>
    <col min="4" max="16384" width="11.42578125" style="1"/>
  </cols>
  <sheetData>
    <row r="1" spans="1:4" x14ac:dyDescent="0.25">
      <c r="A1" s="30" t="s">
        <v>0</v>
      </c>
      <c r="B1" s="33" t="s">
        <v>1</v>
      </c>
      <c r="C1" s="32"/>
    </row>
    <row r="2" spans="1:4" x14ac:dyDescent="0.25">
      <c r="A2" s="31"/>
      <c r="B2" s="16" t="s">
        <v>2</v>
      </c>
      <c r="C2" s="17" t="s">
        <v>3</v>
      </c>
    </row>
    <row r="3" spans="1:4" x14ac:dyDescent="0.25">
      <c r="A3" s="18" t="s">
        <v>2</v>
      </c>
      <c r="B3" s="8">
        <v>43.7</v>
      </c>
      <c r="C3" s="4">
        <v>6.3</v>
      </c>
      <c r="D3" s="10"/>
    </row>
    <row r="4" spans="1:4" x14ac:dyDescent="0.25">
      <c r="A4" s="19" t="s">
        <v>3</v>
      </c>
      <c r="B4" s="9">
        <v>12.9</v>
      </c>
      <c r="C4" s="6">
        <v>19.100000000000001</v>
      </c>
      <c r="D4" s="10"/>
    </row>
    <row r="5" spans="1:4" x14ac:dyDescent="0.25">
      <c r="A5" s="19" t="s">
        <v>4</v>
      </c>
      <c r="B5" s="16">
        <f>B10</f>
        <v>0.81988742964352723</v>
      </c>
      <c r="C5" s="20">
        <f>C10</f>
        <v>0.66550522648083632</v>
      </c>
    </row>
    <row r="6" spans="1:4" x14ac:dyDescent="0.25">
      <c r="A6" s="25"/>
      <c r="B6" s="25"/>
      <c r="C6" s="25"/>
    </row>
    <row r="7" spans="1:4" x14ac:dyDescent="0.25">
      <c r="A7" s="25"/>
      <c r="B7" s="25"/>
      <c r="C7" s="25"/>
    </row>
    <row r="8" spans="1:4" x14ac:dyDescent="0.25">
      <c r="A8" s="1" t="s">
        <v>10</v>
      </c>
      <c r="B8" s="1">
        <f>B3/(B3+C3)</f>
        <v>0.87400000000000011</v>
      </c>
      <c r="C8" s="1">
        <f>C4/(C4+C3)</f>
        <v>0.75196850393700787</v>
      </c>
    </row>
    <row r="9" spans="1:4" x14ac:dyDescent="0.25">
      <c r="A9" s="1" t="s">
        <v>5</v>
      </c>
      <c r="B9" s="1">
        <f>B3/(B3+B4)</f>
        <v>0.77208480565371029</v>
      </c>
      <c r="C9" s="1">
        <f>C4/(C4+B4)</f>
        <v>0.59687500000000004</v>
      </c>
    </row>
    <row r="10" spans="1:4" x14ac:dyDescent="0.25">
      <c r="A10" s="1" t="s">
        <v>11</v>
      </c>
      <c r="B10" s="1">
        <f>(2*B8*B9)/(B8+B9)</f>
        <v>0.81988742964352723</v>
      </c>
      <c r="C10" s="1">
        <f>(2*C8*C9)/(C8+C9)</f>
        <v>0.66550522648083632</v>
      </c>
    </row>
    <row r="14" spans="1:4" x14ac:dyDescent="0.25">
      <c r="B14" s="1" t="s">
        <v>8</v>
      </c>
      <c r="C14" s="1" t="s">
        <v>9</v>
      </c>
    </row>
    <row r="15" spans="1:4" x14ac:dyDescent="0.25">
      <c r="A15" s="1" t="s">
        <v>6</v>
      </c>
      <c r="B15" s="1">
        <v>58.9</v>
      </c>
      <c r="C15" s="1">
        <v>1.1000000000000001</v>
      </c>
    </row>
    <row r="16" spans="1:4" x14ac:dyDescent="0.25">
      <c r="A16" s="1" t="s">
        <v>7</v>
      </c>
      <c r="B16" s="1">
        <v>5</v>
      </c>
      <c r="C16" s="1">
        <v>7</v>
      </c>
    </row>
    <row r="18" spans="1:3" x14ac:dyDescent="0.25">
      <c r="A18" s="1" t="s">
        <v>10</v>
      </c>
      <c r="B18" s="1">
        <f>B15/(B15+C15)</f>
        <v>0.98166666666666669</v>
      </c>
      <c r="C18" s="1">
        <f>C16/(C16+C15)</f>
        <v>0.86419753086419759</v>
      </c>
    </row>
    <row r="19" spans="1:3" x14ac:dyDescent="0.25">
      <c r="A19" s="1" t="s">
        <v>5</v>
      </c>
      <c r="B19" s="1">
        <f>B15/(B15+B16)</f>
        <v>0.92175273865414709</v>
      </c>
      <c r="C19" s="1">
        <f>C16/(C16+B16)</f>
        <v>0.58333333333333337</v>
      </c>
    </row>
    <row r="20" spans="1:3" x14ac:dyDescent="0.25">
      <c r="A20" s="1" t="s">
        <v>11</v>
      </c>
      <c r="B20" s="1">
        <f>(2*B18*B19)/(B18+B19)</f>
        <v>0.95076674737691691</v>
      </c>
      <c r="C20" s="1">
        <f>(2*C18*C19)/(C18+C19)</f>
        <v>0.69651741293532354</v>
      </c>
    </row>
  </sheetData>
  <mergeCells count="2">
    <mergeCell ref="A1:A2"/>
    <mergeCell ref="B1:C1"/>
  </mergeCells>
  <conditionalFormatting sqref="B3:C4">
    <cfRule type="colorScale" priority="1">
      <colorScale>
        <cfvo type="min"/>
        <cfvo type="max"/>
        <color rgb="FFFCFCFF"/>
        <color theme="2" tint="-0.499984740745262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16F1-8549-4293-A88C-CC1901AA6AF7}">
  <dimension ref="A1:H4"/>
  <sheetViews>
    <sheetView workbookViewId="0">
      <selection sqref="A1:H4"/>
    </sheetView>
  </sheetViews>
  <sheetFormatPr baseColWidth="10" defaultRowHeight="15" x14ac:dyDescent="0.25"/>
  <sheetData>
    <row r="1" spans="1:8" x14ac:dyDescent="0.25">
      <c r="A1" s="34" t="s">
        <v>12</v>
      </c>
      <c r="B1" s="34" t="s">
        <v>13</v>
      </c>
      <c r="C1" s="34"/>
      <c r="D1" s="34"/>
      <c r="E1" s="34" t="s">
        <v>14</v>
      </c>
      <c r="F1" s="34"/>
      <c r="G1" s="34"/>
      <c r="H1" s="34" t="s">
        <v>15</v>
      </c>
    </row>
    <row r="2" spans="1:8" ht="30" x14ac:dyDescent="0.25">
      <c r="A2" s="34"/>
      <c r="B2" s="35" t="s">
        <v>16</v>
      </c>
      <c r="C2" s="35" t="s">
        <v>17</v>
      </c>
      <c r="D2" s="35" t="s">
        <v>18</v>
      </c>
      <c r="E2" s="35" t="s">
        <v>16</v>
      </c>
      <c r="F2" s="35" t="s">
        <v>17</v>
      </c>
      <c r="G2" s="35" t="s">
        <v>18</v>
      </c>
      <c r="H2" s="34"/>
    </row>
    <row r="3" spans="1:8" x14ac:dyDescent="0.25">
      <c r="A3" s="36" t="s">
        <v>19</v>
      </c>
      <c r="B3" s="36" t="s">
        <v>20</v>
      </c>
      <c r="C3" s="36">
        <v>0.48</v>
      </c>
      <c r="D3" s="36">
        <v>13.1</v>
      </c>
      <c r="E3" s="37">
        <v>0.71</v>
      </c>
      <c r="F3" s="36">
        <v>0.11</v>
      </c>
      <c r="G3" s="36">
        <v>16.399999999999999</v>
      </c>
      <c r="H3" s="38">
        <v>0.60980000000000001</v>
      </c>
    </row>
    <row r="4" spans="1:8" x14ac:dyDescent="0.25">
      <c r="A4" s="36" t="s">
        <v>21</v>
      </c>
      <c r="B4" s="36" t="s">
        <v>22</v>
      </c>
      <c r="C4" s="36">
        <v>0.26</v>
      </c>
      <c r="D4" s="36">
        <v>14.8</v>
      </c>
      <c r="E4" s="37">
        <v>0.48</v>
      </c>
      <c r="F4" s="36">
        <v>0.22</v>
      </c>
      <c r="G4" s="36">
        <v>21.6</v>
      </c>
      <c r="H4" s="38">
        <v>0.35370000000000001</v>
      </c>
    </row>
  </sheetData>
  <mergeCells count="4">
    <mergeCell ref="A1:A2"/>
    <mergeCell ref="B1:D1"/>
    <mergeCell ref="E1:G1"/>
    <mergeCell ref="H1:H2"/>
  </mergeCell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5-state confusion matrix (2)</vt:lpstr>
      <vt:lpstr>2-state confusion matrix (2)</vt:lpstr>
      <vt:lpstr>5-state confusion matrix</vt:lpstr>
      <vt:lpstr>2-state confusion matrix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poreba</dc:creator>
  <cp:lastModifiedBy>florian poreba</cp:lastModifiedBy>
  <dcterms:created xsi:type="dcterms:W3CDTF">2023-07-23T21:39:26Z</dcterms:created>
  <dcterms:modified xsi:type="dcterms:W3CDTF">2023-08-09T12:46:24Z</dcterms:modified>
</cp:coreProperties>
</file>