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50"/>
  </bookViews>
  <sheets>
    <sheet name="User_Stories" sheetId="1" r:id="rId1"/>
  </sheets>
  <definedNames>
    <definedName name="_xlnm._FilterDatabase" localSheetId="0" hidden="1">User_Stories!$B$4:$J$42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6" i="1" l="1"/>
  <c r="H47" i="1"/>
  <c r="H48" i="1"/>
  <c r="H45" i="1"/>
  <c r="G46" i="1"/>
  <c r="G47" i="1"/>
  <c r="G48" i="1"/>
  <c r="G45" i="1"/>
  <c r="H49" i="1"/>
  <c r="I48" i="1"/>
  <c r="I47" i="1"/>
  <c r="I46" i="1"/>
  <c r="I45" i="1"/>
  <c r="I49" i="1" l="1"/>
  <c r="G49" i="1"/>
</calcChain>
</file>

<file path=xl/sharedStrings.xml><?xml version="1.0" encoding="utf-8"?>
<sst xmlns="http://schemas.openxmlformats.org/spreadsheetml/2006/main" count="150" uniqueCount="104">
  <si>
    <t>STT</t>
  </si>
  <si>
    <t>USER_STORIES</t>
  </si>
  <si>
    <t>ID</t>
  </si>
  <si>
    <t>SDK_01</t>
  </si>
  <si>
    <t>Thiết kế mã kết nối (kết nối đến WEB API và người dùng và Extension) *Sử dụng socket.io*</t>
  </si>
  <si>
    <t>SDK_02</t>
  </si>
  <si>
    <t>Thiết kế mã đọc (theo dõi) thao tác người dùng trên trang</t>
  </si>
  <si>
    <t>API SOCKET IO cho SDK</t>
  </si>
  <si>
    <t>WA_SK_01</t>
  </si>
  <si>
    <t>API Đăng ký</t>
  </si>
  <si>
    <t>WA_US_01</t>
  </si>
  <si>
    <t>API Đăng nhập</t>
  </si>
  <si>
    <t>WA_US_02</t>
  </si>
  <si>
    <t>WA_AD_03</t>
  </si>
  <si>
    <t>API Quản lý điểm thành viên (Quản lý điểm)</t>
  </si>
  <si>
    <t>WA_AD_04</t>
  </si>
  <si>
    <t>Thống kê lịch sử điểm(Quản lý điểm)</t>
  </si>
  <si>
    <t>WA_AD_05</t>
  </si>
  <si>
    <t>WA_AD_06</t>
  </si>
  <si>
    <t>API Điều chỉnh thông tin thành viên)Quản lý thành viên)</t>
  </si>
  <si>
    <t>WA_AD_07</t>
  </si>
  <si>
    <t>API SYSTEM LOG (ONLY Adminstrator)</t>
  </si>
  <si>
    <t>WA_AD_01</t>
  </si>
  <si>
    <t>API Doanh thu từ quảng cáo (Doanh thu)</t>
  </si>
  <si>
    <t>WA_AD_02</t>
  </si>
  <si>
    <t>API Doanh thu giao dịch (Doanh thu)</t>
  </si>
  <si>
    <t>WA_US_03</t>
  </si>
  <si>
    <t>API Khôi phục mật khẩu</t>
  </si>
  <si>
    <t>WA_US_04</t>
  </si>
  <si>
    <t>API dữ liệu trang chủ</t>
  </si>
  <si>
    <t>WA_US_05</t>
  </si>
  <si>
    <t>API thêm backlink (Quản lý backlink)</t>
  </si>
  <si>
    <t>WA_US_06</t>
  </si>
  <si>
    <t>API thêm Action(Quản lý backlink)</t>
  </si>
  <si>
    <t>WA_US_07</t>
  </si>
  <si>
    <t>API thống kê truy cập (Quản lý backlink)</t>
  </si>
  <si>
    <t>WA_US_08</t>
  </si>
  <si>
    <t>API nạp tiền (thanh toán )</t>
  </si>
  <si>
    <t>WA_US_09</t>
  </si>
  <si>
    <t>API thống kê lịch sử giao dịch (thanh toán)</t>
  </si>
  <si>
    <t>ES_01</t>
  </si>
  <si>
    <t>Thiết kế giao diện Extension</t>
  </si>
  <si>
    <t>ES_02</t>
  </si>
  <si>
    <t>Thiết kế COREJS cho Extension</t>
  </si>
  <si>
    <t>FE_01</t>
  </si>
  <si>
    <t>Thiết kế giao diện trang chủ</t>
  </si>
  <si>
    <t>FE_AD_01</t>
  </si>
  <si>
    <t>Thiết kế trang Doanh thu từ quảng cáo (Doanh thu)</t>
  </si>
  <si>
    <t>FE_AD_02</t>
  </si>
  <si>
    <t>Thiết kế trang Doanh thu giao dịch(Doanh thu)</t>
  </si>
  <si>
    <t>FE_AD_03</t>
  </si>
  <si>
    <t>Thiết kế trang Quản lý điểm thành viên(Quản lý điểm)</t>
  </si>
  <si>
    <t>FE_AD_04</t>
  </si>
  <si>
    <t>Thiết kế trang Thống kê lịch sử điểm(Quản lý điểm)</t>
  </si>
  <si>
    <t>FE_AD_05</t>
  </si>
  <si>
    <t>Thiết kế trang Quản lý thành viên (Quản lý thành viên)</t>
  </si>
  <si>
    <t>FE_AD_06</t>
  </si>
  <si>
    <t>Thiết kế trang Điều chỉnh thông tin thành viên (Quản lý thành viên)</t>
  </si>
  <si>
    <t>FE_AD_07</t>
  </si>
  <si>
    <t>Thiết kế trang SYSTEM LOG (ONLY Adminstrator)</t>
  </si>
  <si>
    <t>FE_US_01</t>
  </si>
  <si>
    <t>Thiết kế màn hình Đăng nhập</t>
  </si>
  <si>
    <t>FE_US_02</t>
  </si>
  <si>
    <t>Thiết kế màn hình Đăng ký</t>
  </si>
  <si>
    <t>FE_US_03</t>
  </si>
  <si>
    <t>Thiết kế màn hình Khôi phục tài khoản</t>
  </si>
  <si>
    <t>FE_US_04</t>
  </si>
  <si>
    <t>Thiết kế bố cục trang chủ trang quản lý người dùng (thể hiện các thông tin Thống kê lưu lượng backlink, Tiến trình các tác vụ đang thực hiện,Thống kê khách hàng,Danh sách các backlink -Action cần trao đổi của hệ thống)</t>
  </si>
  <si>
    <t>FE_US_05</t>
  </si>
  <si>
    <t>Thiết kế trang Thêm Backlink(Quản lý backlink)</t>
  </si>
  <si>
    <t>FE_US_06</t>
  </si>
  <si>
    <t>Thiết kế trang Thêm Action(Quản lý backlink)</t>
  </si>
  <si>
    <t>FE_US_07</t>
  </si>
  <si>
    <t>Thiết kế trang Thống kê truy cập(Quản lý backlink)</t>
  </si>
  <si>
    <t>FE_US_08</t>
  </si>
  <si>
    <t>Thiết kế trang Nạp tiền (Thanh toán)</t>
  </si>
  <si>
    <t>FE_US_09</t>
  </si>
  <si>
    <t>Thiết kế trang Thống kê lịch sử giao dịch(Thanh toán)</t>
  </si>
  <si>
    <t>Expected Time</t>
  </si>
  <si>
    <t>API Quản lý thành viên (Quản lý thành viên)</t>
  </si>
  <si>
    <t>Execution Time</t>
  </si>
  <si>
    <t>Processing</t>
  </si>
  <si>
    <t>Implementer</t>
  </si>
  <si>
    <t>SPRINT</t>
  </si>
  <si>
    <t>Giàu</t>
  </si>
  <si>
    <t>Tuấn</t>
  </si>
  <si>
    <t>Quốc</t>
  </si>
  <si>
    <t>Priority</t>
  </si>
  <si>
    <t>Medium</t>
  </si>
  <si>
    <t>Normal</t>
  </si>
  <si>
    <t>High</t>
  </si>
  <si>
    <t>Thiên</t>
  </si>
  <si>
    <t>Print-01</t>
  </si>
  <si>
    <t>Print-02</t>
  </si>
  <si>
    <t>Print-03</t>
  </si>
  <si>
    <t>Print-04</t>
  </si>
  <si>
    <t>TOTAL</t>
  </si>
  <si>
    <t>PROCESSING</t>
  </si>
  <si>
    <t>TIME</t>
  </si>
  <si>
    <t>30/09/2019 - 05/10/2019</t>
  </si>
  <si>
    <t>06/10/2019 - 12/10/2019</t>
  </si>
  <si>
    <t>13/10/2019 - 19/10/2019</t>
  </si>
  <si>
    <t>20/10/2019 - 29/10/2019</t>
  </si>
  <si>
    <t>30/09/2019 - 29/10/2019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</si>
</sst>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Times New Roman"/>
      <family val="1"/>
    </font>
    <font>
      <sz val="16"/>
      <color theme="1"/>
      <name val="Times New Roman"/>
      <family val="1"/>
    </font>
    <font>
      <b/>
      <sz val="11"/>
      <color theme="1"/>
      <name val="Times New Roman"/>
      <family val="1"/>
    </font>
    <font>
      <sz val="13"/>
      <color theme="1"/>
      <name val="Times New Roman"/>
      <family val="1"/>
    </font>
    <font>
      <b/>
      <sz val="16"/>
      <color theme="0"/>
      <name val="Times New Roman"/>
      <family val="1"/>
    </font>
    <font>
      <b/>
      <sz val="14"/>
      <color theme="0"/>
      <name val="Times New Roman"/>
      <family val="1"/>
    </font>
    <font>
      <sz val="13"/>
      <name val="Times New Roman"/>
      <family val="1"/>
    </font>
    <font>
      <b/>
      <sz val="13"/>
      <color rgb="FFFF0000"/>
      <name val="Times New Roman"/>
      <family val="1"/>
    </font>
    <font>
      <b/>
      <sz val="13"/>
      <color theme="0" tint="-4.9989318521683403E-2"/>
      <name val="Times New Roman"/>
      <family val="1"/>
    </font>
    <font>
      <b/>
      <sz val="12"/>
      <color theme="0" tint="-4.9989318521683403E-2"/>
      <name val="Times New Roman"/>
      <family val="1"/>
    </font>
    <font>
      <b/>
      <sz val="11"/>
      <color rgb="FFFF0000"/>
      <name val="Times New Roman"/>
      <family val="1"/>
    </font>
  </fonts>
  <fills count="1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tint="4.9989318521683403E-2"/>
        <bgColor indexed="64"/>
      </patternFill>
    </fill>
    <fill>
      <patternFill patternType="solid">
        <fgColor theme="1" tint="0.149998474074526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CC99FF"/>
        <bgColor indexed="64"/>
      </patternFill>
    </fill>
    <fill>
      <patternFill patternType="solid">
        <fgColor theme="2" tint="-9.9978637043366805E-2"/>
        <bgColor indexed="64"/>
      </patternFill>
    </fill>
    <fill>
      <patternFill patternType="solid">
        <fgColor theme="9" tint="0.79998168889431442"/>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diagonal/>
    </border>
  </borders>
  <cellStyleXfs count="1">
    <xf numFmtId="0" fontId="0" fillId="0" borderId="0"/>
  </cellStyleXfs>
  <cellXfs count="66">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4" fillId="0" borderId="0" xfId="0" applyFont="1" applyBorder="1"/>
    <xf numFmtId="0" fontId="2" fillId="0" borderId="0" xfId="0" applyFont="1" applyFill="1" applyBorder="1"/>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1"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5"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vertical="center" wrapText="1"/>
    </xf>
    <xf numFmtId="0" fontId="4" fillId="5" borderId="1"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5" fillId="10" borderId="2" xfId="0" applyFont="1" applyFill="1" applyBorder="1" applyAlignment="1">
      <alignment horizontal="center" vertical="center"/>
    </xf>
    <xf numFmtId="0" fontId="6" fillId="10" borderId="3" xfId="0" applyFont="1" applyFill="1" applyBorder="1" applyAlignment="1">
      <alignment horizontal="center" vertical="center"/>
    </xf>
    <xf numFmtId="0" fontId="6" fillId="10" borderId="3" xfId="0" applyFont="1" applyFill="1" applyBorder="1" applyAlignment="1">
      <alignment horizontal="center" vertical="center" wrapText="1"/>
    </xf>
    <xf numFmtId="0" fontId="6" fillId="10" borderId="4" xfId="0" applyFont="1" applyFill="1" applyBorder="1" applyAlignment="1">
      <alignment horizontal="center" vertical="center"/>
    </xf>
    <xf numFmtId="0" fontId="7" fillId="11" borderId="5"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1" xfId="0" applyFont="1" applyFill="1" applyBorder="1" applyAlignment="1">
      <alignment vertical="center" wrapText="1"/>
    </xf>
    <xf numFmtId="0" fontId="7" fillId="11" borderId="1" xfId="0" applyFont="1" applyFill="1" applyBorder="1" applyAlignment="1">
      <alignment horizontal="center" vertical="center" wrapText="1"/>
    </xf>
    <xf numFmtId="0" fontId="4" fillId="13" borderId="5" xfId="0" applyFont="1" applyFill="1" applyBorder="1" applyAlignment="1">
      <alignment horizontal="center" vertical="center"/>
    </xf>
    <xf numFmtId="0" fontId="4" fillId="13" borderId="1" xfId="0" applyFont="1" applyFill="1" applyBorder="1" applyAlignment="1">
      <alignment horizontal="center" vertical="center"/>
    </xf>
    <xf numFmtId="0" fontId="4" fillId="13" borderId="1" xfId="0" applyFont="1" applyFill="1" applyBorder="1" applyAlignment="1">
      <alignment vertical="center" wrapText="1"/>
    </xf>
    <xf numFmtId="0" fontId="4" fillId="13" borderId="1" xfId="0" applyFont="1" applyFill="1" applyBorder="1" applyAlignment="1">
      <alignment horizontal="center" vertical="center" wrapText="1"/>
    </xf>
    <xf numFmtId="1" fontId="4" fillId="5" borderId="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1" fontId="7" fillId="11" borderId="1" xfId="0" applyNumberFormat="1" applyFont="1" applyFill="1" applyBorder="1" applyAlignment="1">
      <alignment horizontal="center" vertical="center" wrapText="1"/>
    </xf>
    <xf numFmtId="1" fontId="4" fillId="13"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0" fontId="9" fillId="9"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4" fillId="11" borderId="5" xfId="0" applyFont="1" applyFill="1" applyBorder="1" applyAlignment="1">
      <alignment horizontal="center" vertical="center"/>
    </xf>
    <xf numFmtId="0" fontId="4" fillId="11" borderId="1" xfId="0" applyFont="1" applyFill="1" applyBorder="1" applyAlignment="1">
      <alignment horizontal="center" vertical="center"/>
    </xf>
    <xf numFmtId="0" fontId="4" fillId="11" borderId="1" xfId="0" applyFont="1" applyFill="1" applyBorder="1" applyAlignment="1">
      <alignment vertical="center" wrapText="1"/>
    </xf>
    <xf numFmtId="49" fontId="3" fillId="3" borderId="1" xfId="0" applyNumberFormat="1" applyFont="1" applyFill="1" applyBorder="1" applyAlignment="1">
      <alignment horizontal="center" vertical="center" wrapText="1"/>
    </xf>
    <xf numFmtId="49" fontId="3" fillId="6" borderId="1" xfId="0" applyNumberFormat="1"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49" fontId="3" fillId="15" borderId="1" xfId="0" applyNumberFormat="1" applyFont="1" applyFill="1" applyBorder="1" applyAlignment="1">
      <alignment horizontal="center" vertical="center" wrapText="1"/>
    </xf>
    <xf numFmtId="49" fontId="11" fillId="4" borderId="1"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7" borderId="10" xfId="0" applyNumberFormat="1" applyFont="1" applyFill="1" applyBorder="1" applyAlignment="1">
      <alignment horizontal="center" vertical="center" wrapText="1"/>
    </xf>
    <xf numFmtId="0" fontId="8" fillId="12" borderId="10" xfId="0" applyNumberFormat="1" applyFont="1" applyFill="1" applyBorder="1" applyAlignment="1">
      <alignment horizontal="center" vertical="center" wrapText="1"/>
    </xf>
    <xf numFmtId="0" fontId="8" fillId="14" borderId="10" xfId="0" applyNumberFormat="1" applyFont="1" applyFill="1" applyBorder="1" applyAlignment="1">
      <alignment horizontal="center" vertical="center" wrapText="1"/>
    </xf>
    <xf numFmtId="0" fontId="8" fillId="14" borderId="8" xfId="0" applyNumberFormat="1"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9" fontId="4" fillId="6" borderId="1" xfId="0" applyNumberFormat="1" applyFont="1" applyFill="1" applyBorder="1" applyAlignment="1">
      <alignment horizontal="center" vertical="center" wrapText="1"/>
    </xf>
    <xf numFmtId="9" fontId="4" fillId="7" borderId="1" xfId="0" applyNumberFormat="1" applyFont="1" applyFill="1" applyBorder="1" applyAlignment="1">
      <alignment horizontal="center" vertical="center" wrapText="1"/>
    </xf>
    <xf numFmtId="9" fontId="4" fillId="15" borderId="1" xfId="0" applyNumberFormat="1" applyFont="1" applyFill="1" applyBorder="1" applyAlignment="1">
      <alignment horizontal="center" vertical="center" wrapText="1"/>
    </xf>
    <xf numFmtId="9" fontId="8" fillId="4" borderId="1" xfId="0" applyNumberFormat="1" applyFont="1" applyFill="1" applyBorder="1" applyAlignment="1">
      <alignment horizontal="center" vertical="center" wrapText="1"/>
    </xf>
    <xf numFmtId="9" fontId="8" fillId="8" borderId="1" xfId="0" applyNumberFormat="1" applyFont="1" applyFill="1" applyBorder="1" applyAlignment="1">
      <alignment horizontal="center" vertical="center"/>
    </xf>
    <xf numFmtId="9" fontId="8" fillId="8" borderId="8" xfId="0" applyNumberFormat="1" applyFont="1" applyFill="1" applyBorder="1" applyAlignment="1">
      <alignment horizontal="center" vertical="center"/>
    </xf>
    <xf numFmtId="0" fontId="8" fillId="8" borderId="6" xfId="0" applyFont="1" applyFill="1" applyBorder="1" applyAlignment="1">
      <alignment horizontal="center" vertical="center"/>
    </xf>
    <xf numFmtId="0" fontId="8" fillId="8"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99330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49"/>
  <sheetViews>
    <sheetView tabSelected="1" topLeftCell="B4" zoomScale="80" zoomScaleNormal="80" workbookViewId="0">
      <selection activeCell="J14" sqref="J14"/>
    </sheetView>
  </sheetViews>
  <sheetFormatPr defaultColWidth="9.140625" defaultRowHeight="15" x14ac:dyDescent="0.25"/>
  <cols>
    <col min="1" max="1" width="9.140625" style="1"/>
    <col min="2" max="2" width="9.140625" style="2"/>
    <col min="3" max="3" width="13.7109375" style="2" bestFit="1" customWidth="1"/>
    <col min="4" max="4" width="84.85546875" style="3" customWidth="1"/>
    <col min="5" max="5" width="17.140625" style="12" customWidth="1"/>
    <col min="6" max="6" width="23.5703125" style="12" bestFit="1" customWidth="1"/>
    <col min="7" max="7" width="17.140625" style="12" customWidth="1"/>
    <col min="8" max="8" width="21.42578125" style="12" bestFit="1" customWidth="1"/>
    <col min="9" max="9" width="20.5703125" bestFit="1" customWidth="1"/>
    <col min="10" max="10" width="21.42578125" style="1" bestFit="1" customWidth="1"/>
    <col min="11" max="16384" width="9.140625" style="1"/>
  </cols>
  <sheetData>
    <row r="3" spans="2:11" ht="15.75" thickBot="1" x14ac:dyDescent="0.3"/>
    <row r="4" spans="2:11" ht="27" customHeight="1" x14ac:dyDescent="0.3">
      <c r="B4" s="24" t="s">
        <v>0</v>
      </c>
      <c r="C4" s="25" t="s">
        <v>2</v>
      </c>
      <c r="D4" s="26" t="s">
        <v>1</v>
      </c>
      <c r="E4" s="26" t="s">
        <v>83</v>
      </c>
      <c r="F4" s="26" t="s">
        <v>78</v>
      </c>
      <c r="G4" s="26" t="s">
        <v>87</v>
      </c>
      <c r="H4" s="26" t="s">
        <v>82</v>
      </c>
      <c r="I4" s="26" t="s">
        <v>81</v>
      </c>
      <c r="J4" s="27" t="s">
        <v>80</v>
      </c>
      <c r="K4" s="5"/>
    </row>
    <row r="5" spans="2:11" ht="33" x14ac:dyDescent="0.25">
      <c r="B5" s="16">
        <v>1</v>
      </c>
      <c r="C5" s="17" t="s">
        <v>3</v>
      </c>
      <c r="D5" s="18" t="s">
        <v>4</v>
      </c>
      <c r="E5" s="53">
        <v>1</v>
      </c>
      <c r="F5" s="36">
        <v>8</v>
      </c>
      <c r="G5" s="19" t="s">
        <v>90</v>
      </c>
      <c r="H5" s="19" t="s">
        <v>91</v>
      </c>
      <c r="I5" s="62">
        <v>0</v>
      </c>
      <c r="J5" s="64"/>
      <c r="K5" s="4"/>
    </row>
    <row r="6" spans="2:11" ht="16.5" x14ac:dyDescent="0.25">
      <c r="B6" s="16">
        <v>2</v>
      </c>
      <c r="C6" s="17" t="s">
        <v>40</v>
      </c>
      <c r="D6" s="18" t="s">
        <v>41</v>
      </c>
      <c r="E6" s="53">
        <v>1</v>
      </c>
      <c r="F6" s="36">
        <v>4</v>
      </c>
      <c r="G6" s="19" t="s">
        <v>90</v>
      </c>
      <c r="H6" s="19" t="s">
        <v>91</v>
      </c>
      <c r="I6" s="62">
        <v>0</v>
      </c>
      <c r="J6" s="64"/>
      <c r="K6" s="4"/>
    </row>
    <row r="7" spans="2:11" ht="16.5" x14ac:dyDescent="0.25">
      <c r="B7" s="16">
        <v>3</v>
      </c>
      <c r="C7" s="17" t="s">
        <v>42</v>
      </c>
      <c r="D7" s="18" t="s">
        <v>43</v>
      </c>
      <c r="E7" s="53">
        <v>1</v>
      </c>
      <c r="F7" s="36">
        <v>16</v>
      </c>
      <c r="G7" s="19" t="s">
        <v>90</v>
      </c>
      <c r="H7" s="19" t="s">
        <v>91</v>
      </c>
      <c r="I7" s="62">
        <v>0</v>
      </c>
      <c r="J7" s="64"/>
      <c r="K7" s="4"/>
    </row>
    <row r="8" spans="2:11" ht="16.5" x14ac:dyDescent="0.25">
      <c r="B8" s="16">
        <v>4</v>
      </c>
      <c r="C8" s="17" t="s">
        <v>5</v>
      </c>
      <c r="D8" s="18" t="s">
        <v>6</v>
      </c>
      <c r="E8" s="53">
        <v>1</v>
      </c>
      <c r="F8" s="36">
        <v>16</v>
      </c>
      <c r="G8" s="19" t="s">
        <v>90</v>
      </c>
      <c r="H8" s="19" t="s">
        <v>91</v>
      </c>
      <c r="I8" s="62">
        <v>0</v>
      </c>
      <c r="J8" s="64"/>
      <c r="K8" s="4"/>
    </row>
    <row r="9" spans="2:11" ht="16.5" x14ac:dyDescent="0.25">
      <c r="B9" s="20">
        <v>5</v>
      </c>
      <c r="C9" s="21" t="s">
        <v>8</v>
      </c>
      <c r="D9" s="22" t="s">
        <v>7</v>
      </c>
      <c r="E9" s="53">
        <v>1</v>
      </c>
      <c r="F9" s="37">
        <v>10</v>
      </c>
      <c r="G9" s="23" t="s">
        <v>88</v>
      </c>
      <c r="H9" s="23" t="s">
        <v>86</v>
      </c>
      <c r="I9" s="62">
        <v>0</v>
      </c>
      <c r="J9" s="64"/>
      <c r="K9" s="4"/>
    </row>
    <row r="10" spans="2:11" ht="16.5" x14ac:dyDescent="0.25">
      <c r="B10" s="28">
        <v>6</v>
      </c>
      <c r="C10" s="29" t="s">
        <v>10</v>
      </c>
      <c r="D10" s="30" t="s">
        <v>11</v>
      </c>
      <c r="E10" s="53">
        <v>1</v>
      </c>
      <c r="F10" s="38">
        <v>8</v>
      </c>
      <c r="G10" s="31" t="s">
        <v>88</v>
      </c>
      <c r="H10" s="31" t="s">
        <v>85</v>
      </c>
      <c r="I10" s="62">
        <v>1</v>
      </c>
      <c r="J10" s="64">
        <v>6</v>
      </c>
      <c r="K10" s="4"/>
    </row>
    <row r="11" spans="2:11" ht="16.5" x14ac:dyDescent="0.25">
      <c r="B11" s="20">
        <v>7</v>
      </c>
      <c r="C11" s="21" t="s">
        <v>12</v>
      </c>
      <c r="D11" s="22" t="s">
        <v>9</v>
      </c>
      <c r="E11" s="53">
        <v>1</v>
      </c>
      <c r="F11" s="37">
        <v>8</v>
      </c>
      <c r="G11" s="23" t="s">
        <v>88</v>
      </c>
      <c r="H11" s="23" t="s">
        <v>86</v>
      </c>
      <c r="I11" s="62">
        <v>0.7</v>
      </c>
      <c r="J11" s="64">
        <v>6</v>
      </c>
      <c r="K11" s="4"/>
    </row>
    <row r="12" spans="2:11" ht="16.5" x14ac:dyDescent="0.25">
      <c r="B12" s="44">
        <v>8</v>
      </c>
      <c r="C12" s="45" t="s">
        <v>17</v>
      </c>
      <c r="D12" s="46" t="s">
        <v>79</v>
      </c>
      <c r="E12" s="53">
        <v>1</v>
      </c>
      <c r="F12" s="38">
        <v>6</v>
      </c>
      <c r="G12" s="31" t="s">
        <v>88</v>
      </c>
      <c r="H12" s="31" t="s">
        <v>85</v>
      </c>
      <c r="I12" s="62">
        <v>0.3</v>
      </c>
      <c r="J12" s="64">
        <v>2</v>
      </c>
      <c r="K12" s="4"/>
    </row>
    <row r="13" spans="2:11" ht="16.5" x14ac:dyDescent="0.25">
      <c r="B13" s="20">
        <v>9</v>
      </c>
      <c r="C13" s="21" t="s">
        <v>20</v>
      </c>
      <c r="D13" s="22" t="s">
        <v>21</v>
      </c>
      <c r="E13" s="53">
        <v>1</v>
      </c>
      <c r="F13" s="37">
        <v>6</v>
      </c>
      <c r="G13" s="23" t="s">
        <v>88</v>
      </c>
      <c r="H13" s="23" t="s">
        <v>86</v>
      </c>
      <c r="I13" s="62">
        <v>1</v>
      </c>
      <c r="J13" s="64">
        <v>3</v>
      </c>
      <c r="K13" s="4"/>
    </row>
    <row r="14" spans="2:11" ht="16.5" x14ac:dyDescent="0.25">
      <c r="B14" s="32">
        <v>10</v>
      </c>
      <c r="C14" s="33" t="s">
        <v>26</v>
      </c>
      <c r="D14" s="34" t="s">
        <v>27</v>
      </c>
      <c r="E14" s="53">
        <v>1</v>
      </c>
      <c r="F14" s="39">
        <v>8</v>
      </c>
      <c r="G14" s="35" t="s">
        <v>88</v>
      </c>
      <c r="H14" s="35" t="s">
        <v>84</v>
      </c>
      <c r="I14" s="62">
        <v>1</v>
      </c>
      <c r="J14" s="64">
        <v>11</v>
      </c>
      <c r="K14" s="4"/>
    </row>
    <row r="15" spans="2:11" ht="16.5" x14ac:dyDescent="0.25">
      <c r="B15" s="32">
        <v>11</v>
      </c>
      <c r="C15" s="33" t="s">
        <v>30</v>
      </c>
      <c r="D15" s="34" t="s">
        <v>31</v>
      </c>
      <c r="E15" s="53">
        <v>1</v>
      </c>
      <c r="F15" s="39">
        <v>8</v>
      </c>
      <c r="G15" s="35" t="s">
        <v>88</v>
      </c>
      <c r="H15" s="35" t="s">
        <v>84</v>
      </c>
      <c r="I15" s="62">
        <v>0</v>
      </c>
      <c r="J15" s="64"/>
      <c r="K15" s="4"/>
    </row>
    <row r="16" spans="2:11" ht="16.5" x14ac:dyDescent="0.25">
      <c r="B16" s="28">
        <v>12</v>
      </c>
      <c r="C16" s="29" t="s">
        <v>32</v>
      </c>
      <c r="D16" s="30" t="s">
        <v>33</v>
      </c>
      <c r="E16" s="53">
        <v>1</v>
      </c>
      <c r="F16" s="38">
        <v>9</v>
      </c>
      <c r="G16" s="31" t="s">
        <v>88</v>
      </c>
      <c r="H16" s="31" t="s">
        <v>85</v>
      </c>
      <c r="I16" s="62">
        <v>0</v>
      </c>
      <c r="J16" s="64"/>
      <c r="K16" s="4"/>
    </row>
    <row r="17" spans="2:11" ht="16.5" x14ac:dyDescent="0.25">
      <c r="B17" s="32">
        <v>13</v>
      </c>
      <c r="C17" s="33" t="s">
        <v>34</v>
      </c>
      <c r="D17" s="34" t="s">
        <v>35</v>
      </c>
      <c r="E17" s="53">
        <v>1</v>
      </c>
      <c r="F17" s="39">
        <v>8</v>
      </c>
      <c r="G17" s="35" t="s">
        <v>88</v>
      </c>
      <c r="H17" s="35" t="s">
        <v>84</v>
      </c>
      <c r="I17" s="62">
        <v>0</v>
      </c>
      <c r="J17" s="64"/>
      <c r="K17" s="4"/>
    </row>
    <row r="18" spans="2:11" ht="16.5" x14ac:dyDescent="0.25">
      <c r="B18" s="8">
        <v>14</v>
      </c>
      <c r="C18" s="6" t="s">
        <v>13</v>
      </c>
      <c r="D18" s="7" t="s">
        <v>14</v>
      </c>
      <c r="E18" s="54">
        <v>2</v>
      </c>
      <c r="F18" s="40"/>
      <c r="G18" s="13" t="s">
        <v>89</v>
      </c>
      <c r="H18" s="13"/>
      <c r="I18" s="62">
        <v>0</v>
      </c>
      <c r="J18" s="64"/>
      <c r="K18" s="4"/>
    </row>
    <row r="19" spans="2:11" ht="16.5" x14ac:dyDescent="0.25">
      <c r="B19" s="8">
        <v>15</v>
      </c>
      <c r="C19" s="6" t="s">
        <v>15</v>
      </c>
      <c r="D19" s="7" t="s">
        <v>16</v>
      </c>
      <c r="E19" s="54">
        <v>2</v>
      </c>
      <c r="F19" s="40"/>
      <c r="G19" s="13" t="s">
        <v>89</v>
      </c>
      <c r="H19" s="13"/>
      <c r="I19" s="62">
        <v>0</v>
      </c>
      <c r="J19" s="64"/>
      <c r="K19" s="4"/>
    </row>
    <row r="20" spans="2:11" ht="16.5" x14ac:dyDescent="0.25">
      <c r="B20" s="8">
        <v>16</v>
      </c>
      <c r="C20" s="6" t="s">
        <v>18</v>
      </c>
      <c r="D20" s="7" t="s">
        <v>19</v>
      </c>
      <c r="E20" s="54">
        <v>2</v>
      </c>
      <c r="F20" s="40"/>
      <c r="G20" s="13" t="s">
        <v>89</v>
      </c>
      <c r="H20" s="13"/>
      <c r="I20" s="62">
        <v>0</v>
      </c>
      <c r="J20" s="64"/>
      <c r="K20" s="4"/>
    </row>
    <row r="21" spans="2:11" ht="16.5" x14ac:dyDescent="0.25">
      <c r="B21" s="8">
        <v>17</v>
      </c>
      <c r="C21" s="6" t="s">
        <v>22</v>
      </c>
      <c r="D21" s="7" t="s">
        <v>23</v>
      </c>
      <c r="E21" s="54">
        <v>2</v>
      </c>
      <c r="F21" s="40"/>
      <c r="G21" s="13" t="s">
        <v>89</v>
      </c>
      <c r="H21" s="13"/>
      <c r="I21" s="62">
        <v>0</v>
      </c>
      <c r="J21" s="64"/>
      <c r="K21" s="4"/>
    </row>
    <row r="22" spans="2:11" ht="16.5" x14ac:dyDescent="0.25">
      <c r="B22" s="8">
        <v>18</v>
      </c>
      <c r="C22" s="6" t="s">
        <v>24</v>
      </c>
      <c r="D22" s="7" t="s">
        <v>25</v>
      </c>
      <c r="E22" s="54">
        <v>2</v>
      </c>
      <c r="F22" s="40"/>
      <c r="G22" s="13" t="s">
        <v>89</v>
      </c>
      <c r="H22" s="13"/>
      <c r="I22" s="62">
        <v>0</v>
      </c>
      <c r="J22" s="64"/>
      <c r="K22" s="4"/>
    </row>
    <row r="23" spans="2:11" ht="16.5" x14ac:dyDescent="0.25">
      <c r="B23" s="8">
        <v>19</v>
      </c>
      <c r="C23" s="6" t="s">
        <v>28</v>
      </c>
      <c r="D23" s="7" t="s">
        <v>29</v>
      </c>
      <c r="E23" s="54">
        <v>2</v>
      </c>
      <c r="F23" s="40"/>
      <c r="G23" s="13" t="s">
        <v>89</v>
      </c>
      <c r="H23" s="13"/>
      <c r="I23" s="62">
        <v>0</v>
      </c>
      <c r="J23" s="64"/>
      <c r="K23" s="4"/>
    </row>
    <row r="24" spans="2:11" ht="16.5" x14ac:dyDescent="0.25">
      <c r="B24" s="8">
        <v>20</v>
      </c>
      <c r="C24" s="6" t="s">
        <v>36</v>
      </c>
      <c r="D24" s="7" t="s">
        <v>37</v>
      </c>
      <c r="E24" s="54">
        <v>2</v>
      </c>
      <c r="F24" s="40"/>
      <c r="G24" s="13" t="s">
        <v>89</v>
      </c>
      <c r="H24" s="13"/>
      <c r="I24" s="62">
        <v>0</v>
      </c>
      <c r="J24" s="64"/>
      <c r="K24" s="4"/>
    </row>
    <row r="25" spans="2:11" ht="16.5" x14ac:dyDescent="0.25">
      <c r="B25" s="8">
        <v>21</v>
      </c>
      <c r="C25" s="6" t="s">
        <v>38</v>
      </c>
      <c r="D25" s="7" t="s">
        <v>39</v>
      </c>
      <c r="E25" s="54">
        <v>2</v>
      </c>
      <c r="F25" s="40"/>
      <c r="G25" s="13" t="s">
        <v>89</v>
      </c>
      <c r="H25" s="13"/>
      <c r="I25" s="62">
        <v>0</v>
      </c>
      <c r="J25" s="64"/>
      <c r="K25" s="4"/>
    </row>
    <row r="26" spans="2:11" ht="16.5" x14ac:dyDescent="0.25">
      <c r="B26" s="8">
        <v>22</v>
      </c>
      <c r="C26" s="6" t="s">
        <v>44</v>
      </c>
      <c r="D26" s="7" t="s">
        <v>45</v>
      </c>
      <c r="E26" s="53">
        <v>3</v>
      </c>
      <c r="F26" s="40"/>
      <c r="G26" s="13" t="s">
        <v>90</v>
      </c>
      <c r="H26" s="13"/>
      <c r="I26" s="62">
        <v>0</v>
      </c>
      <c r="J26" s="64"/>
      <c r="K26" s="4"/>
    </row>
    <row r="27" spans="2:11" ht="16.5" x14ac:dyDescent="0.25">
      <c r="B27" s="8">
        <v>23</v>
      </c>
      <c r="C27" s="6" t="s">
        <v>60</v>
      </c>
      <c r="D27" s="7" t="s">
        <v>61</v>
      </c>
      <c r="E27" s="53">
        <v>3</v>
      </c>
      <c r="F27" s="40"/>
      <c r="G27" s="13" t="s">
        <v>90</v>
      </c>
      <c r="H27" s="13"/>
      <c r="I27" s="62">
        <v>0</v>
      </c>
      <c r="J27" s="64"/>
      <c r="K27" s="4"/>
    </row>
    <row r="28" spans="2:11" ht="16.5" x14ac:dyDescent="0.25">
      <c r="B28" s="8">
        <v>24</v>
      </c>
      <c r="C28" s="6" t="s">
        <v>62</v>
      </c>
      <c r="D28" s="7" t="s">
        <v>63</v>
      </c>
      <c r="E28" s="53">
        <v>3</v>
      </c>
      <c r="F28" s="40"/>
      <c r="G28" s="13" t="s">
        <v>90</v>
      </c>
      <c r="H28" s="13"/>
      <c r="I28" s="62">
        <v>0</v>
      </c>
      <c r="J28" s="64"/>
      <c r="K28" s="4"/>
    </row>
    <row r="29" spans="2:11" ht="16.5" x14ac:dyDescent="0.25">
      <c r="B29" s="8">
        <v>25</v>
      </c>
      <c r="C29" s="6" t="s">
        <v>54</v>
      </c>
      <c r="D29" s="7" t="s">
        <v>55</v>
      </c>
      <c r="E29" s="53">
        <v>3</v>
      </c>
      <c r="F29" s="40"/>
      <c r="G29" s="13" t="s">
        <v>88</v>
      </c>
      <c r="H29" s="13"/>
      <c r="I29" s="62">
        <v>0</v>
      </c>
      <c r="J29" s="64"/>
      <c r="K29" s="4"/>
    </row>
    <row r="30" spans="2:11" ht="16.5" x14ac:dyDescent="0.25">
      <c r="B30" s="8">
        <v>26</v>
      </c>
      <c r="C30" s="6" t="s">
        <v>56</v>
      </c>
      <c r="D30" s="7" t="s">
        <v>57</v>
      </c>
      <c r="E30" s="53">
        <v>3</v>
      </c>
      <c r="F30" s="40"/>
      <c r="G30" s="13" t="s">
        <v>88</v>
      </c>
      <c r="H30" s="13"/>
      <c r="I30" s="62">
        <v>0</v>
      </c>
      <c r="J30" s="64"/>
      <c r="K30" s="4"/>
    </row>
    <row r="31" spans="2:11" ht="16.5" x14ac:dyDescent="0.25">
      <c r="B31" s="8">
        <v>27</v>
      </c>
      <c r="C31" s="6" t="s">
        <v>58</v>
      </c>
      <c r="D31" s="7" t="s">
        <v>59</v>
      </c>
      <c r="E31" s="53">
        <v>3</v>
      </c>
      <c r="F31" s="40"/>
      <c r="G31" s="13" t="s">
        <v>88</v>
      </c>
      <c r="H31" s="13"/>
      <c r="I31" s="62">
        <v>0</v>
      </c>
      <c r="J31" s="64"/>
      <c r="K31" s="4"/>
    </row>
    <row r="32" spans="2:11" ht="16.5" x14ac:dyDescent="0.25">
      <c r="B32" s="8">
        <v>28</v>
      </c>
      <c r="C32" s="6" t="s">
        <v>64</v>
      </c>
      <c r="D32" s="7" t="s">
        <v>65</v>
      </c>
      <c r="E32" s="53">
        <v>3</v>
      </c>
      <c r="F32" s="40"/>
      <c r="G32" s="13" t="s">
        <v>88</v>
      </c>
      <c r="H32" s="13"/>
      <c r="I32" s="62">
        <v>0</v>
      </c>
      <c r="J32" s="64"/>
      <c r="K32" s="4"/>
    </row>
    <row r="33" spans="2:11" ht="16.5" x14ac:dyDescent="0.25">
      <c r="B33" s="8">
        <v>29</v>
      </c>
      <c r="C33" s="6" t="s">
        <v>68</v>
      </c>
      <c r="D33" s="7" t="s">
        <v>69</v>
      </c>
      <c r="E33" s="53">
        <v>3</v>
      </c>
      <c r="F33" s="40"/>
      <c r="G33" s="13" t="s">
        <v>88</v>
      </c>
      <c r="H33" s="13"/>
      <c r="I33" s="62">
        <v>0</v>
      </c>
      <c r="J33" s="64"/>
      <c r="K33" s="4"/>
    </row>
    <row r="34" spans="2:11" ht="16.5" x14ac:dyDescent="0.25">
      <c r="B34" s="8">
        <v>30</v>
      </c>
      <c r="C34" s="6" t="s">
        <v>70</v>
      </c>
      <c r="D34" s="7" t="s">
        <v>71</v>
      </c>
      <c r="E34" s="53">
        <v>3</v>
      </c>
      <c r="F34" s="40"/>
      <c r="G34" s="13" t="s">
        <v>88</v>
      </c>
      <c r="H34" s="13"/>
      <c r="I34" s="62">
        <v>0</v>
      </c>
      <c r="J34" s="64"/>
      <c r="K34" s="4"/>
    </row>
    <row r="35" spans="2:11" ht="16.5" x14ac:dyDescent="0.25">
      <c r="B35" s="8">
        <v>31</v>
      </c>
      <c r="C35" s="6" t="s">
        <v>74</v>
      </c>
      <c r="D35" s="7" t="s">
        <v>75</v>
      </c>
      <c r="E35" s="55">
        <v>4</v>
      </c>
      <c r="F35" s="40"/>
      <c r="G35" s="13" t="s">
        <v>90</v>
      </c>
      <c r="H35" s="13"/>
      <c r="I35" s="62">
        <v>0</v>
      </c>
      <c r="J35" s="64"/>
      <c r="K35" s="4"/>
    </row>
    <row r="36" spans="2:11" ht="16.5" x14ac:dyDescent="0.25">
      <c r="B36" s="8">
        <v>32</v>
      </c>
      <c r="C36" s="6" t="s">
        <v>76</v>
      </c>
      <c r="D36" s="7" t="s">
        <v>77</v>
      </c>
      <c r="E36" s="55">
        <v>4</v>
      </c>
      <c r="F36" s="40"/>
      <c r="G36" s="13" t="s">
        <v>90</v>
      </c>
      <c r="H36" s="13"/>
      <c r="I36" s="62">
        <v>0</v>
      </c>
      <c r="J36" s="64"/>
      <c r="K36" s="4"/>
    </row>
    <row r="37" spans="2:11" ht="16.5" x14ac:dyDescent="0.25">
      <c r="B37" s="8">
        <v>33</v>
      </c>
      <c r="C37" s="6" t="s">
        <v>46</v>
      </c>
      <c r="D37" s="7" t="s">
        <v>47</v>
      </c>
      <c r="E37" s="55">
        <v>4</v>
      </c>
      <c r="F37" s="40"/>
      <c r="G37" s="13" t="s">
        <v>88</v>
      </c>
      <c r="H37" s="13"/>
      <c r="I37" s="62">
        <v>0</v>
      </c>
      <c r="J37" s="64"/>
      <c r="K37" s="4"/>
    </row>
    <row r="38" spans="2:11" ht="16.5" x14ac:dyDescent="0.25">
      <c r="B38" s="8">
        <v>34</v>
      </c>
      <c r="C38" s="6" t="s">
        <v>48</v>
      </c>
      <c r="D38" s="7" t="s">
        <v>49</v>
      </c>
      <c r="E38" s="55">
        <v>4</v>
      </c>
      <c r="F38" s="40"/>
      <c r="G38" s="13" t="s">
        <v>88</v>
      </c>
      <c r="H38" s="13"/>
      <c r="I38" s="62">
        <v>0</v>
      </c>
      <c r="J38" s="64"/>
      <c r="K38" s="4"/>
    </row>
    <row r="39" spans="2:11" ht="16.5" x14ac:dyDescent="0.25">
      <c r="B39" s="8">
        <v>35</v>
      </c>
      <c r="C39" s="6" t="s">
        <v>50</v>
      </c>
      <c r="D39" s="7" t="s">
        <v>51</v>
      </c>
      <c r="E39" s="55">
        <v>4</v>
      </c>
      <c r="F39" s="40"/>
      <c r="G39" s="13" t="s">
        <v>88</v>
      </c>
      <c r="H39" s="13"/>
      <c r="I39" s="62">
        <v>0</v>
      </c>
      <c r="J39" s="64"/>
      <c r="K39" s="4"/>
    </row>
    <row r="40" spans="2:11" ht="16.5" x14ac:dyDescent="0.25">
      <c r="B40" s="8">
        <v>36</v>
      </c>
      <c r="C40" s="6" t="s">
        <v>52</v>
      </c>
      <c r="D40" s="7" t="s">
        <v>53</v>
      </c>
      <c r="E40" s="55">
        <v>4</v>
      </c>
      <c r="F40" s="40"/>
      <c r="G40" s="13" t="s">
        <v>88</v>
      </c>
      <c r="H40" s="13"/>
      <c r="I40" s="62">
        <v>0</v>
      </c>
      <c r="J40" s="64"/>
      <c r="K40" s="4"/>
    </row>
    <row r="41" spans="2:11" ht="49.5" x14ac:dyDescent="0.25">
      <c r="B41" s="8">
        <v>37</v>
      </c>
      <c r="C41" s="6" t="s">
        <v>66</v>
      </c>
      <c r="D41" s="7" t="s">
        <v>67</v>
      </c>
      <c r="E41" s="55">
        <v>4</v>
      </c>
      <c r="F41" s="40"/>
      <c r="G41" s="13" t="s">
        <v>88</v>
      </c>
      <c r="H41" s="13"/>
      <c r="I41" s="62">
        <v>0</v>
      </c>
      <c r="J41" s="64"/>
      <c r="K41" s="4"/>
    </row>
    <row r="42" spans="2:11" ht="17.25" thickBot="1" x14ac:dyDescent="0.3">
      <c r="B42" s="9">
        <v>38</v>
      </c>
      <c r="C42" s="10" t="s">
        <v>72</v>
      </c>
      <c r="D42" s="11" t="s">
        <v>73</v>
      </c>
      <c r="E42" s="56">
        <v>4</v>
      </c>
      <c r="F42" s="41"/>
      <c r="G42" s="14" t="s">
        <v>88</v>
      </c>
      <c r="H42" s="14"/>
      <c r="I42" s="63">
        <v>0</v>
      </c>
      <c r="J42" s="65"/>
      <c r="K42" s="4"/>
    </row>
    <row r="44" spans="2:11" ht="24.75" customHeight="1" x14ac:dyDescent="0.25">
      <c r="E44" s="42"/>
      <c r="F44" s="42" t="s">
        <v>98</v>
      </c>
      <c r="G44" s="42" t="s">
        <v>78</v>
      </c>
      <c r="H44" s="42" t="s">
        <v>80</v>
      </c>
      <c r="I44" s="42" t="s">
        <v>97</v>
      </c>
    </row>
    <row r="45" spans="2:11" ht="28.5" x14ac:dyDescent="0.25">
      <c r="E45" s="43" t="s">
        <v>92</v>
      </c>
      <c r="F45" s="47" t="s">
        <v>99</v>
      </c>
      <c r="G45" s="15">
        <f>SUMIFS($F$5:$F$42, $E$5:$E$42, RIGHT(E45,1))</f>
        <v>115</v>
      </c>
      <c r="H45" s="15">
        <f>SUMIFS($J$5:$J$42, $E$5:$E$42, RIGHT(E45,1))</f>
        <v>28</v>
      </c>
      <c r="I45" s="57">
        <f>AVERAGE(I5:I17)</f>
        <v>0.30769230769230771</v>
      </c>
    </row>
    <row r="46" spans="2:11" ht="28.5" x14ac:dyDescent="0.25">
      <c r="E46" s="43" t="s">
        <v>93</v>
      </c>
      <c r="F46" s="48" t="s">
        <v>100</v>
      </c>
      <c r="G46" s="15">
        <f t="shared" ref="G46:G48" si="0">SUMIFS($F$5:$F$42, $E$5:$E$42, RIGHT(E46,1))</f>
        <v>0</v>
      </c>
      <c r="H46" s="15">
        <f t="shared" ref="H46:H48" si="1">SUMIFS($J$5:$J$42, $E$5:$E$42, RIGHT(E46,1))</f>
        <v>0</v>
      </c>
      <c r="I46" s="58">
        <f>AVERAGE(I18:I25)</f>
        <v>0</v>
      </c>
    </row>
    <row r="47" spans="2:11" ht="28.5" x14ac:dyDescent="0.25">
      <c r="E47" s="43" t="s">
        <v>94</v>
      </c>
      <c r="F47" s="49" t="s">
        <v>101</v>
      </c>
      <c r="G47" s="15">
        <f t="shared" si="0"/>
        <v>0</v>
      </c>
      <c r="H47" s="15">
        <f t="shared" si="1"/>
        <v>0</v>
      </c>
      <c r="I47" s="59">
        <f>AVERAGE(I26:I34)</f>
        <v>0</v>
      </c>
    </row>
    <row r="48" spans="2:11" ht="28.5" x14ac:dyDescent="0.25">
      <c r="E48" s="43" t="s">
        <v>95</v>
      </c>
      <c r="F48" s="50" t="s">
        <v>102</v>
      </c>
      <c r="G48" s="15">
        <f t="shared" si="0"/>
        <v>0</v>
      </c>
      <c r="H48" s="15">
        <f t="shared" si="1"/>
        <v>0</v>
      </c>
      <c r="I48" s="60">
        <f>AVERAGE(I35:I42)</f>
        <v>0</v>
      </c>
    </row>
    <row r="49" spans="5:9" ht="28.5" x14ac:dyDescent="0.25">
      <c r="E49" s="43" t="s">
        <v>96</v>
      </c>
      <c r="F49" s="51" t="s">
        <v>103</v>
      </c>
      <c r="G49" s="52">
        <f>SUM(G45:G48)</f>
        <v>115</v>
      </c>
      <c r="H49" s="52">
        <f t="shared" ref="H49" si="2">SUMIF(J9:J46,E9)</f>
        <v>0</v>
      </c>
      <c r="I49" s="61">
        <f xml:space="preserve"> AVERAGE(I45:I48)</f>
        <v>7.6923076923076927E-2</v>
      </c>
    </row>
  </sheetData>
  <autoFilter ref="B4:J42">
    <sortState ref="B5:J42">
      <sortCondition ref="E4:E42"/>
    </sortState>
  </autoFilter>
  <sortState ref="B5:I42">
    <sortCondition ref="B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User_Stories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2019-10-07T09:26:58Z</dcterms:modified>
</cp:coreProperties>
</file>