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UCV\UZagreb\Research\UCP_model_python\main_ucp_v17\"/>
    </mc:Choice>
  </mc:AlternateContent>
  <xr:revisionPtr revIDLastSave="0" documentId="13_ncr:1_{9971A873-7EFC-4536-B885-F6F1B5A22E73}" xr6:coauthVersionLast="45" xr6:coauthVersionMax="45" xr10:uidLastSave="{00000000-0000-0000-0000-000000000000}"/>
  <bookViews>
    <workbookView xWindow="-108" yWindow="-108" windowWidth="23256" windowHeight="12576" xr2:uid="{D10CD1A2-FEA8-4601-892B-54C985DD9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1" i="1" l="1"/>
  <c r="AI11" i="1"/>
  <c r="AC11" i="1"/>
  <c r="AB11" i="1"/>
  <c r="V11" i="1"/>
  <c r="U11" i="1"/>
  <c r="Z47" i="1"/>
  <c r="Y47" i="1"/>
  <c r="Z36" i="1"/>
  <c r="Y36" i="1"/>
  <c r="Z25" i="1"/>
  <c r="Y25" i="1"/>
  <c r="F42" i="1"/>
  <c r="F43" i="1" s="1"/>
  <c r="F44" i="1" s="1"/>
  <c r="F45" i="1" s="1"/>
  <c r="F46" i="1" s="1"/>
  <c r="F47" i="1" s="1"/>
  <c r="F35" i="1"/>
  <c r="F36" i="1" s="1"/>
  <c r="F37" i="1" s="1"/>
  <c r="F38" i="1" s="1"/>
  <c r="F39" i="1" s="1"/>
  <c r="F40" i="1" s="1"/>
  <c r="F33" i="1"/>
  <c r="F32" i="1"/>
  <c r="F29" i="1"/>
  <c r="F30" i="1" s="1"/>
  <c r="F31" i="1" s="1"/>
  <c r="F28" i="1"/>
</calcChain>
</file>

<file path=xl/sharedStrings.xml><?xml version="1.0" encoding="utf-8"?>
<sst xmlns="http://schemas.openxmlformats.org/spreadsheetml/2006/main" count="95" uniqueCount="28">
  <si>
    <t>Year</t>
  </si>
  <si>
    <t>CEEP Limit</t>
  </si>
  <si>
    <t>2040  --&gt; 80% RES + 70% CO2 reduction</t>
  </si>
  <si>
    <t>PowerToHeat in District Heating</t>
  </si>
  <si>
    <t>CO2 limit only</t>
  </si>
  <si>
    <t>80% RES only</t>
  </si>
  <si>
    <t>H2</t>
  </si>
  <si>
    <t>FC</t>
  </si>
  <si>
    <t>5% CEEP</t>
  </si>
  <si>
    <t>10% CEEP</t>
  </si>
  <si>
    <t>15% CEEP</t>
  </si>
  <si>
    <t>HR_SolarHigh</t>
  </si>
  <si>
    <t>HR_SolarPP</t>
  </si>
  <si>
    <t>HR_WindPP</t>
  </si>
  <si>
    <t>HR_WindPP1</t>
  </si>
  <si>
    <t>HR_WindPP2</t>
  </si>
  <si>
    <t>HR_WindPP3</t>
  </si>
  <si>
    <t>SOLAR</t>
  </si>
  <si>
    <t>Wind</t>
  </si>
  <si>
    <t>Unit</t>
  </si>
  <si>
    <t>*Investment</t>
  </si>
  <si>
    <t>in</t>
  </si>
  <si>
    <t>renewable</t>
  </si>
  <si>
    <t>Energy*</t>
  </si>
  <si>
    <t>80% RES 5pct CEEP</t>
  </si>
  <si>
    <t>CO2 only</t>
  </si>
  <si>
    <t>RES + CO2 limit</t>
  </si>
  <si>
    <t>Power to Heat (district heating)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</si>
</sst>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0" fontId="0" fillId="0" borderId="45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Power to heat (district heating)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15% CEEP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Sheet1!$G$29:$G$33</c:f>
              <c:numCache>
                <c:formatCode>0.00%</c:formatCode>
                <c:ptCount val="5"/>
                <c:pt idx="0">
                  <c:v>0.66</c:v>
                </c:pt>
                <c:pt idx="1">
                  <c:v>0.71</c:v>
                </c:pt>
                <c:pt idx="2">
                  <c:v>0.66</c:v>
                </c:pt>
                <c:pt idx="3">
                  <c:v>0.39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A-4CF9-9F63-F639605C5B46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10% CEEP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Sheet1!$H$29:$H$33</c:f>
              <c:numCache>
                <c:formatCode>0.00%</c:formatCode>
                <c:ptCount val="5"/>
                <c:pt idx="0">
                  <c:v>0.68</c:v>
                </c:pt>
                <c:pt idx="1">
                  <c:v>0.71</c:v>
                </c:pt>
                <c:pt idx="2">
                  <c:v>0.68</c:v>
                </c:pt>
                <c:pt idx="3">
                  <c:v>0.63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A-4CF9-9F63-F639605C5B46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5% CEEP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Sheet1!$I$29:$I$33</c:f>
              <c:numCache>
                <c:formatCode>0.00%</c:formatCode>
                <c:ptCount val="5"/>
                <c:pt idx="0">
                  <c:v>0.71</c:v>
                </c:pt>
                <c:pt idx="1">
                  <c:v>0.73</c:v>
                </c:pt>
                <c:pt idx="2">
                  <c:v>0.7</c:v>
                </c:pt>
                <c:pt idx="3">
                  <c:v>0.67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A-4CF9-9F63-F639605C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91213615"/>
        <c:axId val="593508927"/>
      </c:barChart>
      <c:catAx>
        <c:axId val="6912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8927"/>
        <c:crosses val="autoZero"/>
        <c:auto val="1"/>
        <c:lblAlgn val="ctr"/>
        <c:lblOffset val="100"/>
        <c:noMultiLvlLbl val="0"/>
      </c:catAx>
      <c:valAx>
        <c:axId val="5935089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H2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15% CEEP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Sheet1!$F$36:$F$40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Sheet1!$G$36:$G$40</c:f>
              <c:numCache>
                <c:formatCode>General</c:formatCode>
                <c:ptCount val="5"/>
                <c:pt idx="0">
                  <c:v>461.83</c:v>
                </c:pt>
                <c:pt idx="1">
                  <c:v>485.38</c:v>
                </c:pt>
                <c:pt idx="2">
                  <c:v>510.14</c:v>
                </c:pt>
                <c:pt idx="3">
                  <c:v>536.16999999999996</c:v>
                </c:pt>
                <c:pt idx="4">
                  <c:v>563.5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4AB0-9CC6-0FD480E784EA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10% CEEP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Sheet1!$F$36:$F$40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Sheet1!$H$36:$H$40</c:f>
              <c:numCache>
                <c:formatCode>General</c:formatCode>
                <c:ptCount val="5"/>
                <c:pt idx="0">
                  <c:v>473.58</c:v>
                </c:pt>
                <c:pt idx="1">
                  <c:v>497.32</c:v>
                </c:pt>
                <c:pt idx="2">
                  <c:v>520.62</c:v>
                </c:pt>
                <c:pt idx="3">
                  <c:v>545.94000000000005</c:v>
                </c:pt>
                <c:pt idx="4">
                  <c:v>571.6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A-4AB0-9CC6-0FD480E784EA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5% CEEP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Sheet1!$F$36:$F$40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Sheet1!$I$36:$I$40</c:f>
              <c:numCache>
                <c:formatCode>General</c:formatCode>
                <c:ptCount val="5"/>
                <c:pt idx="0">
                  <c:v>496.87</c:v>
                </c:pt>
                <c:pt idx="1">
                  <c:v>521.19000000000005</c:v>
                </c:pt>
                <c:pt idx="2">
                  <c:v>544.77</c:v>
                </c:pt>
                <c:pt idx="3">
                  <c:v>567.86</c:v>
                </c:pt>
                <c:pt idx="4">
                  <c:v>607.54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A-4AB0-9CC6-0FD480E7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91213615"/>
        <c:axId val="593508927"/>
      </c:barChart>
      <c:catAx>
        <c:axId val="6912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8927"/>
        <c:crosses val="autoZero"/>
        <c:auto val="1"/>
        <c:lblAlgn val="ctr"/>
        <c:lblOffset val="100"/>
        <c:noMultiLvlLbl val="0"/>
      </c:catAx>
      <c:valAx>
        <c:axId val="59350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Fuel</a:t>
            </a:r>
            <a:r>
              <a:rPr lang="en-US" sz="1400" baseline="0"/>
              <a:t> cells</a:t>
            </a:r>
            <a:r>
              <a:rPr lang="en-US" sz="1400"/>
              <a:t>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15% CEEP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Sheet1!$F$43:$F$47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C-4298-A7FD-5E5C05A71530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10% CEEP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Sheet1!$F$43:$F$47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Sheet1!$H$43:$H$47</c:f>
              <c:numCache>
                <c:formatCode>General</c:formatCode>
                <c:ptCount val="5"/>
                <c:pt idx="0">
                  <c:v>7.64</c:v>
                </c:pt>
                <c:pt idx="1">
                  <c:v>7.76</c:v>
                </c:pt>
                <c:pt idx="2">
                  <c:v>6.81</c:v>
                </c:pt>
                <c:pt idx="3">
                  <c:v>6.35</c:v>
                </c:pt>
                <c:pt idx="4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C-4298-A7FD-5E5C05A71530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5% CEEP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Sheet1!$F$43:$F$47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cat>
          <c:val>
            <c:numRef>
              <c:f>Sheet1!$I$43:$I$47</c:f>
              <c:numCache>
                <c:formatCode>General</c:formatCode>
                <c:ptCount val="5"/>
                <c:pt idx="0">
                  <c:v>22.78</c:v>
                </c:pt>
                <c:pt idx="1">
                  <c:v>23.27</c:v>
                </c:pt>
                <c:pt idx="2">
                  <c:v>22.51</c:v>
                </c:pt>
                <c:pt idx="3">
                  <c:v>20.6</c:v>
                </c:pt>
                <c:pt idx="4">
                  <c:v>28.62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C-4298-A7FD-5E5C05A7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91213615"/>
        <c:axId val="593508927"/>
      </c:barChart>
      <c:catAx>
        <c:axId val="6912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8927"/>
        <c:crosses val="autoZero"/>
        <c:auto val="1"/>
        <c:lblAlgn val="ctr"/>
        <c:lblOffset val="100"/>
        <c:noMultiLvlLbl val="0"/>
      </c:catAx>
      <c:valAx>
        <c:axId val="59350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412783</xdr:colOff>
      <xdr:row>47</xdr:row>
      <xdr:rowOff>125505</xdr:rowOff>
    </xdr:from>
    <xdr:to>
      <xdr:col>7</xdr:col>
      <xdr:colOff>1438019</xdr:colOff>
      <xdr:row>63</xdr:row>
      <xdr:rowOff>23633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9302E-EDED-431D-A7E8-EF1F8C9D6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359402</xdr:colOff>
      <xdr:row>63</xdr:row>
      <xdr:rowOff>59493</xdr:rowOff>
    </xdr:from>
    <xdr:to>
      <xdr:col>7</xdr:col>
      <xdr:colOff>1384638</xdr:colOff>
      <xdr:row>78</xdr:row>
      <xdr:rowOff>123061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A6DFA-124D-4600-B8B6-1B75484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37491</xdr:colOff>
      <xdr:row>47</xdr:row>
      <xdr:rowOff>70904</xdr:rowOff>
    </xdr:from>
    <xdr:to>
      <xdr:col>12</xdr:col>
      <xdr:colOff>61125</xdr:colOff>
      <xdr:row>62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CFE0C-AF79-4919-A8DE-EFCE1450C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BAB0-A336-4C39-8624-C1405AF326F3}">
  <dimension ref="E3:AJ52"/>
  <sheetViews>
    <sheetView tabSelected="1" topLeftCell="H1" zoomScale="85" zoomScaleNormal="85" workbookViewId="0">
      <selection activeCell="N4" sqref="N4"/>
    </sheetView>
  </sheetViews>
  <sheetFormatPr defaultRowHeight="14.4" x14ac:dyDescent="0.3"/>
  <cols>
    <col min="5" max="5" width="12.21875" bestFit="1" customWidth="1"/>
    <col min="6" max="6" width="9.5546875" bestFit="1" customWidth="1"/>
    <col min="7" max="9" width="21" customWidth="1"/>
    <col min="10" max="11" width="18.109375" customWidth="1"/>
    <col min="12" max="12" width="8.5546875" bestFit="1" customWidth="1"/>
    <col min="13" max="15" width="16.5546875" customWidth="1"/>
    <col min="17" max="17" width="14.44140625" bestFit="1" customWidth="1"/>
  </cols>
  <sheetData>
    <row r="3" spans="5:36" x14ac:dyDescent="0.3">
      <c r="G3" s="1" t="s">
        <v>2</v>
      </c>
      <c r="H3" s="1"/>
      <c r="I3" s="1"/>
    </row>
    <row r="4" spans="5:36" x14ac:dyDescent="0.3">
      <c r="F4" t="s">
        <v>1</v>
      </c>
      <c r="G4">
        <v>15</v>
      </c>
      <c r="H4">
        <v>10</v>
      </c>
      <c r="I4">
        <v>5</v>
      </c>
    </row>
    <row r="5" spans="5:36" x14ac:dyDescent="0.3">
      <c r="E5" s="3" t="s">
        <v>3</v>
      </c>
      <c r="F5">
        <v>2030</v>
      </c>
      <c r="G5" s="2">
        <v>0.02</v>
      </c>
      <c r="H5" s="2">
        <v>0.02</v>
      </c>
      <c r="I5" s="2">
        <v>0.08</v>
      </c>
    </row>
    <row r="6" spans="5:36" x14ac:dyDescent="0.3">
      <c r="E6" s="3"/>
      <c r="F6">
        <v>2035</v>
      </c>
      <c r="G6" s="2">
        <v>0.05</v>
      </c>
      <c r="H6" s="2">
        <v>0.08</v>
      </c>
      <c r="I6" s="2">
        <v>0.39</v>
      </c>
    </row>
    <row r="7" spans="5:36" ht="15" thickBot="1" x14ac:dyDescent="0.35">
      <c r="E7" s="3"/>
      <c r="F7">
        <v>2040</v>
      </c>
      <c r="G7" s="2">
        <v>0.52</v>
      </c>
      <c r="H7" s="2">
        <v>0.56000000000000005</v>
      </c>
      <c r="I7" s="2">
        <v>0.5</v>
      </c>
    </row>
    <row r="8" spans="5:36" ht="15" thickBot="1" x14ac:dyDescent="0.35">
      <c r="M8" s="38" t="s">
        <v>27</v>
      </c>
      <c r="N8" s="39"/>
      <c r="O8" s="40"/>
      <c r="Q8" s="1" t="s">
        <v>24</v>
      </c>
      <c r="R8" s="1"/>
      <c r="S8" s="1"/>
      <c r="T8" s="1"/>
      <c r="X8" s="31" t="s">
        <v>25</v>
      </c>
    </row>
    <row r="9" spans="5:36" ht="15" thickBot="1" x14ac:dyDescent="0.35">
      <c r="E9" s="4" t="s">
        <v>1</v>
      </c>
      <c r="F9" s="15"/>
      <c r="G9" s="35" t="s">
        <v>2</v>
      </c>
      <c r="H9" s="36"/>
      <c r="I9" s="37"/>
      <c r="J9" s="38" t="s">
        <v>4</v>
      </c>
      <c r="K9" s="39"/>
      <c r="L9" s="39"/>
      <c r="M9" s="64" t="s">
        <v>5</v>
      </c>
      <c r="N9" s="31" t="s">
        <v>25</v>
      </c>
      <c r="O9" s="31" t="s">
        <v>26</v>
      </c>
      <c r="Q9" t="s">
        <v>20</v>
      </c>
      <c r="R9" t="s">
        <v>21</v>
      </c>
      <c r="S9" t="s">
        <v>22</v>
      </c>
      <c r="T9" t="s">
        <v>23</v>
      </c>
      <c r="X9" t="s">
        <v>20</v>
      </c>
      <c r="Y9" t="s">
        <v>21</v>
      </c>
      <c r="Z9" t="s">
        <v>22</v>
      </c>
      <c r="AA9" t="s">
        <v>23</v>
      </c>
      <c r="AE9" t="s">
        <v>20</v>
      </c>
      <c r="AF9" t="s">
        <v>21</v>
      </c>
      <c r="AG9" t="s">
        <v>22</v>
      </c>
      <c r="AH9" t="s">
        <v>23</v>
      </c>
    </row>
    <row r="10" spans="5:36" ht="15" thickBot="1" x14ac:dyDescent="0.35">
      <c r="E10" s="5"/>
      <c r="F10" s="16"/>
      <c r="G10" s="32">
        <v>15</v>
      </c>
      <c r="H10" s="33">
        <v>10</v>
      </c>
      <c r="I10" s="34">
        <v>5</v>
      </c>
      <c r="J10" s="29">
        <v>5</v>
      </c>
      <c r="K10" s="29">
        <v>10</v>
      </c>
      <c r="L10" s="60">
        <v>15</v>
      </c>
      <c r="M10" s="65">
        <v>5</v>
      </c>
      <c r="N10" s="30">
        <v>5</v>
      </c>
      <c r="O10" s="30">
        <v>5</v>
      </c>
      <c r="Q10" t="s">
        <v>0</v>
      </c>
      <c r="R10">
        <v>1</v>
      </c>
      <c r="S10">
        <v>2</v>
      </c>
      <c r="T10">
        <v>3</v>
      </c>
      <c r="U10" t="s">
        <v>17</v>
      </c>
      <c r="V10" t="s">
        <v>18</v>
      </c>
      <c r="X10" t="s">
        <v>0</v>
      </c>
      <c r="Y10">
        <v>1</v>
      </c>
      <c r="Z10">
        <v>2</v>
      </c>
      <c r="AA10">
        <v>3</v>
      </c>
      <c r="AB10" t="s">
        <v>17</v>
      </c>
      <c r="AC10" t="s">
        <v>18</v>
      </c>
      <c r="AE10" t="s">
        <v>0</v>
      </c>
      <c r="AF10">
        <v>1</v>
      </c>
      <c r="AG10">
        <v>2</v>
      </c>
      <c r="AH10">
        <v>3</v>
      </c>
      <c r="AI10" t="s">
        <v>17</v>
      </c>
      <c r="AJ10" t="s">
        <v>18</v>
      </c>
    </row>
    <row r="11" spans="5:36" x14ac:dyDescent="0.3">
      <c r="E11" s="17" t="s">
        <v>3</v>
      </c>
      <c r="F11" s="20">
        <v>2030</v>
      </c>
      <c r="G11" s="12">
        <v>0.02</v>
      </c>
      <c r="H11" s="7">
        <v>0.02</v>
      </c>
      <c r="I11" s="23">
        <v>0.08</v>
      </c>
      <c r="J11" s="26">
        <v>0.1</v>
      </c>
      <c r="K11" s="26">
        <v>0.02</v>
      </c>
      <c r="L11" s="61">
        <v>0.02</v>
      </c>
      <c r="M11" s="57">
        <v>0.05</v>
      </c>
      <c r="N11" s="8">
        <v>0.08</v>
      </c>
      <c r="O11" s="8">
        <v>7.0000000000000007E-2</v>
      </c>
      <c r="Q11" t="s">
        <v>19</v>
      </c>
      <c r="U11">
        <f>SUM(R12:T13)</f>
        <v>1418.9299999999998</v>
      </c>
      <c r="V11">
        <f>SUM(R14:T17)</f>
        <v>3350.71</v>
      </c>
      <c r="X11" t="s">
        <v>19</v>
      </c>
      <c r="AB11">
        <f>SUM(Y12:AA13)</f>
        <v>1682.76</v>
      </c>
      <c r="AC11">
        <f>SUM(Y14:AA17)</f>
        <v>2406.2199999999998</v>
      </c>
      <c r="AE11" t="s">
        <v>19</v>
      </c>
      <c r="AI11">
        <f>SUM(AF12:AH13)</f>
        <v>1512.79</v>
      </c>
      <c r="AJ11">
        <f>SUM(AF14:AH17)</f>
        <v>3412.8300000000008</v>
      </c>
    </row>
    <row r="12" spans="5:36" x14ac:dyDescent="0.3">
      <c r="E12" s="18"/>
      <c r="F12" s="21">
        <v>2035</v>
      </c>
      <c r="G12" s="13">
        <v>0.05</v>
      </c>
      <c r="H12" s="6">
        <v>0.08</v>
      </c>
      <c r="I12" s="24">
        <v>0.39</v>
      </c>
      <c r="J12" s="27">
        <v>0.33</v>
      </c>
      <c r="K12" s="27">
        <v>0.04</v>
      </c>
      <c r="L12" s="62">
        <v>0.04</v>
      </c>
      <c r="M12" s="58">
        <v>7.0000000000000007E-2</v>
      </c>
      <c r="N12" s="9">
        <v>0.2</v>
      </c>
      <c r="O12" s="9">
        <v>0.24</v>
      </c>
      <c r="Q12" t="s">
        <v>11</v>
      </c>
      <c r="R12">
        <v>589.98</v>
      </c>
      <c r="S12">
        <v>0</v>
      </c>
      <c r="T12">
        <v>192.54</v>
      </c>
      <c r="X12" t="s">
        <v>11</v>
      </c>
      <c r="Y12">
        <v>683.4</v>
      </c>
      <c r="Z12">
        <v>251.1</v>
      </c>
      <c r="AA12">
        <v>194.57</v>
      </c>
      <c r="AE12" t="s">
        <v>11</v>
      </c>
      <c r="AF12">
        <v>603.32000000000005</v>
      </c>
      <c r="AG12">
        <v>28.94</v>
      </c>
      <c r="AH12">
        <v>258.20999999999998</v>
      </c>
    </row>
    <row r="13" spans="5:36" ht="15" thickBot="1" x14ac:dyDescent="0.35">
      <c r="E13" s="19"/>
      <c r="F13" s="22">
        <v>2040</v>
      </c>
      <c r="G13" s="14">
        <v>0.52</v>
      </c>
      <c r="H13" s="10">
        <v>0.56000000000000005</v>
      </c>
      <c r="I13" s="25">
        <v>0.5</v>
      </c>
      <c r="J13" s="28">
        <v>0.37</v>
      </c>
      <c r="K13" s="28">
        <v>0.42</v>
      </c>
      <c r="L13" s="63">
        <v>0.42</v>
      </c>
      <c r="M13" s="59">
        <v>0.08</v>
      </c>
      <c r="N13" s="11">
        <v>0.41</v>
      </c>
      <c r="O13" s="11">
        <v>0.56999999999999995</v>
      </c>
      <c r="Q13" t="s">
        <v>12</v>
      </c>
      <c r="R13">
        <v>636.41</v>
      </c>
      <c r="S13">
        <v>0</v>
      </c>
      <c r="T13">
        <v>0</v>
      </c>
      <c r="X13" t="s">
        <v>12</v>
      </c>
      <c r="Y13">
        <v>553.69000000000005</v>
      </c>
      <c r="Z13">
        <v>0</v>
      </c>
      <c r="AA13">
        <v>0</v>
      </c>
      <c r="AE13" t="s">
        <v>12</v>
      </c>
      <c r="AF13">
        <v>622.32000000000005</v>
      </c>
      <c r="AG13">
        <v>0</v>
      </c>
      <c r="AH13">
        <v>0</v>
      </c>
    </row>
    <row r="14" spans="5:36" x14ac:dyDescent="0.3">
      <c r="M14">
        <v>461.83</v>
      </c>
      <c r="N14">
        <v>461.83</v>
      </c>
      <c r="Q14" t="s">
        <v>13</v>
      </c>
      <c r="R14">
        <v>727.01</v>
      </c>
      <c r="S14">
        <v>135.9</v>
      </c>
      <c r="T14">
        <v>100.93</v>
      </c>
      <c r="X14" t="s">
        <v>13</v>
      </c>
      <c r="Y14">
        <v>638.54</v>
      </c>
      <c r="Z14">
        <v>0</v>
      </c>
      <c r="AA14">
        <v>0</v>
      </c>
      <c r="AE14" t="s">
        <v>13</v>
      </c>
      <c r="AF14">
        <v>725.26</v>
      </c>
      <c r="AG14">
        <v>157.53</v>
      </c>
      <c r="AH14">
        <v>92.96</v>
      </c>
    </row>
    <row r="15" spans="5:36" x14ac:dyDescent="0.3">
      <c r="M15">
        <v>485.38</v>
      </c>
      <c r="N15">
        <v>485.38</v>
      </c>
      <c r="Q15" t="s">
        <v>14</v>
      </c>
      <c r="R15">
        <v>663.24</v>
      </c>
      <c r="S15">
        <v>70.88</v>
      </c>
      <c r="T15">
        <v>97.77</v>
      </c>
      <c r="X15" t="s">
        <v>14</v>
      </c>
      <c r="Y15">
        <v>664.85</v>
      </c>
      <c r="Z15">
        <v>0</v>
      </c>
      <c r="AA15">
        <v>0</v>
      </c>
      <c r="AE15" t="s">
        <v>14</v>
      </c>
      <c r="AF15">
        <v>665.47</v>
      </c>
      <c r="AG15">
        <v>77.650000000000006</v>
      </c>
      <c r="AH15">
        <v>124.94</v>
      </c>
    </row>
    <row r="16" spans="5:36" x14ac:dyDescent="0.3">
      <c r="M16">
        <v>510.14</v>
      </c>
      <c r="N16">
        <v>510.14</v>
      </c>
      <c r="Q16" t="s">
        <v>15</v>
      </c>
      <c r="R16">
        <v>762.19</v>
      </c>
      <c r="S16">
        <v>57.5</v>
      </c>
      <c r="T16">
        <v>288.23</v>
      </c>
      <c r="X16" t="s">
        <v>15</v>
      </c>
      <c r="Y16">
        <v>815.68</v>
      </c>
      <c r="Z16">
        <v>26.29</v>
      </c>
      <c r="AA16">
        <v>0</v>
      </c>
      <c r="AE16" t="s">
        <v>15</v>
      </c>
      <c r="AF16">
        <v>758.87</v>
      </c>
      <c r="AG16">
        <v>71.650000000000006</v>
      </c>
      <c r="AH16">
        <v>312.55</v>
      </c>
    </row>
    <row r="17" spans="5:34" x14ac:dyDescent="0.3">
      <c r="Q17" t="s">
        <v>16</v>
      </c>
      <c r="R17">
        <v>344.17</v>
      </c>
      <c r="S17">
        <v>102.89</v>
      </c>
      <c r="T17">
        <v>0</v>
      </c>
      <c r="X17" t="s">
        <v>16</v>
      </c>
      <c r="Y17">
        <v>260.86</v>
      </c>
      <c r="Z17">
        <v>0</v>
      </c>
      <c r="AA17">
        <v>0</v>
      </c>
      <c r="AE17" t="s">
        <v>16</v>
      </c>
      <c r="AF17">
        <v>340.9</v>
      </c>
      <c r="AG17">
        <v>85.05</v>
      </c>
      <c r="AH17">
        <v>0</v>
      </c>
    </row>
    <row r="24" spans="5:34" ht="15" thickBot="1" x14ac:dyDescent="0.35">
      <c r="Y24" t="s">
        <v>17</v>
      </c>
      <c r="Z24" t="s">
        <v>18</v>
      </c>
    </row>
    <row r="25" spans="5:34" ht="15" thickBot="1" x14ac:dyDescent="0.35">
      <c r="E25" s="4" t="s">
        <v>1</v>
      </c>
      <c r="F25" s="15"/>
      <c r="G25" s="35" t="s">
        <v>2</v>
      </c>
      <c r="H25" s="36"/>
      <c r="I25" s="37"/>
      <c r="J25" s="38"/>
      <c r="K25" s="39"/>
      <c r="L25" s="40"/>
      <c r="Q25" t="s">
        <v>11</v>
      </c>
      <c r="R25">
        <v>217.38</v>
      </c>
      <c r="S25">
        <v>0</v>
      </c>
      <c r="T25">
        <v>0</v>
      </c>
      <c r="U25">
        <v>0</v>
      </c>
      <c r="V25">
        <v>0</v>
      </c>
      <c r="W25">
        <v>86.4</v>
      </c>
      <c r="X25">
        <v>565.76</v>
      </c>
      <c r="Y25">
        <f>SUM(R25:X26)</f>
        <v>1698.1499999999999</v>
      </c>
      <c r="Z25">
        <f>SUM(R27:X30)</f>
        <v>5478.24</v>
      </c>
    </row>
    <row r="26" spans="5:34" ht="15" thickBot="1" x14ac:dyDescent="0.35">
      <c r="E26" s="5"/>
      <c r="F26" s="41"/>
      <c r="G26" s="42" t="s">
        <v>10</v>
      </c>
      <c r="H26" s="43" t="s">
        <v>9</v>
      </c>
      <c r="I26" s="44" t="s">
        <v>8</v>
      </c>
      <c r="J26" s="29"/>
      <c r="K26" s="29"/>
      <c r="L26" s="29"/>
      <c r="Q26" t="s">
        <v>12</v>
      </c>
      <c r="R26">
        <v>787.14</v>
      </c>
      <c r="S26">
        <v>41.47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5:34" ht="14.4" customHeight="1" x14ac:dyDescent="0.3">
      <c r="E27" s="45" t="s">
        <v>3</v>
      </c>
      <c r="F27" s="48">
        <v>2020</v>
      </c>
      <c r="G27" s="57">
        <v>0.02</v>
      </c>
      <c r="H27" s="57">
        <v>0.02</v>
      </c>
      <c r="I27" s="51">
        <v>0.21</v>
      </c>
      <c r="J27" s="12"/>
      <c r="K27" s="26"/>
      <c r="L27" s="26"/>
      <c r="Q27" t="s">
        <v>13</v>
      </c>
      <c r="R27">
        <v>736.49</v>
      </c>
      <c r="S27">
        <v>178.68</v>
      </c>
      <c r="T27">
        <v>746.41</v>
      </c>
      <c r="U27">
        <v>101.08</v>
      </c>
      <c r="V27">
        <v>31.91</v>
      </c>
      <c r="W27">
        <v>0</v>
      </c>
      <c r="X27">
        <v>0</v>
      </c>
    </row>
    <row r="28" spans="5:34" x14ac:dyDescent="0.3">
      <c r="E28" s="46"/>
      <c r="F28" s="49">
        <f>F27+5</f>
        <v>2025</v>
      </c>
      <c r="G28" s="58">
        <v>0.02</v>
      </c>
      <c r="H28" s="58">
        <v>0.02</v>
      </c>
      <c r="I28" s="52">
        <v>0.2</v>
      </c>
      <c r="J28" s="13"/>
      <c r="K28" s="27"/>
      <c r="L28" s="27"/>
      <c r="Q28" t="s">
        <v>14</v>
      </c>
      <c r="R28">
        <v>619.9</v>
      </c>
      <c r="S28">
        <v>123.74</v>
      </c>
      <c r="T28">
        <v>206.42</v>
      </c>
      <c r="U28">
        <v>84.48</v>
      </c>
      <c r="V28">
        <v>145.29</v>
      </c>
      <c r="W28">
        <v>9.09</v>
      </c>
      <c r="X28">
        <v>0</v>
      </c>
    </row>
    <row r="29" spans="5:34" ht="15" thickBot="1" x14ac:dyDescent="0.35">
      <c r="E29" s="46"/>
      <c r="F29" s="49">
        <f t="shared" ref="F29:F31" si="0">F28+5</f>
        <v>2030</v>
      </c>
      <c r="G29" s="58">
        <v>0.66</v>
      </c>
      <c r="H29" s="58">
        <v>0.68</v>
      </c>
      <c r="I29" s="52">
        <v>0.71</v>
      </c>
      <c r="J29" s="14"/>
      <c r="K29" s="28"/>
      <c r="L29" s="28"/>
      <c r="Q29" t="s">
        <v>15</v>
      </c>
      <c r="R29">
        <v>744.93</v>
      </c>
      <c r="S29">
        <v>107.75</v>
      </c>
      <c r="T29">
        <v>98.38</v>
      </c>
      <c r="U29">
        <v>111.62</v>
      </c>
      <c r="V29">
        <v>149.41</v>
      </c>
      <c r="W29">
        <v>216.26</v>
      </c>
      <c r="X29">
        <v>8.1199999999999992</v>
      </c>
    </row>
    <row r="30" spans="5:34" x14ac:dyDescent="0.3">
      <c r="E30" s="46"/>
      <c r="F30" s="49">
        <f t="shared" si="0"/>
        <v>2035</v>
      </c>
      <c r="G30" s="58">
        <v>0.71</v>
      </c>
      <c r="H30" s="58">
        <v>0.71</v>
      </c>
      <c r="I30" s="52">
        <v>0.73</v>
      </c>
      <c r="Q30" t="s">
        <v>16</v>
      </c>
      <c r="R30">
        <v>365.78</v>
      </c>
      <c r="S30">
        <v>139.27000000000001</v>
      </c>
      <c r="T30">
        <v>498.49</v>
      </c>
      <c r="U30">
        <v>54.74</v>
      </c>
      <c r="V30">
        <v>0</v>
      </c>
      <c r="W30">
        <v>0</v>
      </c>
      <c r="X30">
        <v>0</v>
      </c>
    </row>
    <row r="31" spans="5:34" x14ac:dyDescent="0.3">
      <c r="E31" s="46"/>
      <c r="F31" s="49">
        <f t="shared" si="0"/>
        <v>2040</v>
      </c>
      <c r="G31" s="58">
        <v>0.66</v>
      </c>
      <c r="H31" s="58">
        <v>0.68</v>
      </c>
      <c r="I31" s="52">
        <v>0.7</v>
      </c>
    </row>
    <row r="32" spans="5:34" x14ac:dyDescent="0.3">
      <c r="E32" s="46"/>
      <c r="F32" s="49">
        <f>F31+5</f>
        <v>2045</v>
      </c>
      <c r="G32" s="58">
        <v>0.39</v>
      </c>
      <c r="H32" s="58">
        <v>0.63</v>
      </c>
      <c r="I32" s="52">
        <v>0.67</v>
      </c>
    </row>
    <row r="33" spans="5:26" ht="15" thickBot="1" x14ac:dyDescent="0.35">
      <c r="E33" s="47"/>
      <c r="F33" s="50">
        <f>F32+5</f>
        <v>2050</v>
      </c>
      <c r="G33" s="59">
        <v>0.54</v>
      </c>
      <c r="H33" s="59">
        <v>0.6</v>
      </c>
      <c r="I33" s="53">
        <v>0.72</v>
      </c>
    </row>
    <row r="34" spans="5:26" x14ac:dyDescent="0.3">
      <c r="E34" s="45" t="s">
        <v>6</v>
      </c>
      <c r="F34" s="48">
        <v>2020</v>
      </c>
      <c r="G34" s="20">
        <v>57.73</v>
      </c>
      <c r="H34" s="20">
        <v>57.73</v>
      </c>
      <c r="I34" s="54">
        <v>57.73</v>
      </c>
      <c r="Q34" t="s">
        <v>0</v>
      </c>
      <c r="R34">
        <v>1</v>
      </c>
      <c r="S34">
        <v>2</v>
      </c>
      <c r="T34">
        <v>3</v>
      </c>
      <c r="U34">
        <v>4</v>
      </c>
      <c r="V34">
        <v>5</v>
      </c>
      <c r="W34">
        <v>6</v>
      </c>
      <c r="X34">
        <v>7</v>
      </c>
    </row>
    <row r="35" spans="5:26" x14ac:dyDescent="0.3">
      <c r="E35" s="46"/>
      <c r="F35" s="49">
        <f>F34+5</f>
        <v>2025</v>
      </c>
      <c r="G35" s="21">
        <v>230.91</v>
      </c>
      <c r="H35" s="21">
        <v>230.91</v>
      </c>
      <c r="I35" s="55">
        <v>230.91</v>
      </c>
      <c r="Q35" t="s">
        <v>19</v>
      </c>
      <c r="Y35" t="s">
        <v>17</v>
      </c>
      <c r="Z35" t="s">
        <v>18</v>
      </c>
    </row>
    <row r="36" spans="5:26" x14ac:dyDescent="0.3">
      <c r="E36" s="46"/>
      <c r="F36" s="49">
        <f t="shared" ref="F36:F38" si="1">F35+5</f>
        <v>2030</v>
      </c>
      <c r="G36" s="21">
        <v>461.83</v>
      </c>
      <c r="H36" s="21">
        <v>473.58</v>
      </c>
      <c r="I36" s="55">
        <v>496.87</v>
      </c>
      <c r="Q36" t="s">
        <v>11</v>
      </c>
      <c r="R36">
        <v>410.44</v>
      </c>
      <c r="S36">
        <v>0</v>
      </c>
      <c r="T36">
        <v>0</v>
      </c>
      <c r="U36">
        <v>0</v>
      </c>
      <c r="V36">
        <v>0</v>
      </c>
      <c r="W36">
        <v>353.38</v>
      </c>
      <c r="X36">
        <v>93.38</v>
      </c>
      <c r="Y36">
        <f>SUM(R36:X37)</f>
        <v>1737.92</v>
      </c>
      <c r="Z36">
        <f>SUM(R38:X41)</f>
        <v>5892.57</v>
      </c>
    </row>
    <row r="37" spans="5:26" x14ac:dyDescent="0.3">
      <c r="E37" s="46"/>
      <c r="F37" s="49">
        <f t="shared" si="1"/>
        <v>2035</v>
      </c>
      <c r="G37" s="21">
        <v>485.38</v>
      </c>
      <c r="H37" s="21">
        <v>497.32</v>
      </c>
      <c r="I37" s="55">
        <v>521.19000000000005</v>
      </c>
      <c r="Q37" t="s">
        <v>12</v>
      </c>
      <c r="R37">
        <v>797.26</v>
      </c>
      <c r="S37">
        <v>0</v>
      </c>
      <c r="T37">
        <v>0</v>
      </c>
      <c r="U37">
        <v>0</v>
      </c>
      <c r="V37">
        <v>83.46</v>
      </c>
      <c r="W37">
        <v>0</v>
      </c>
      <c r="X37">
        <v>0</v>
      </c>
    </row>
    <row r="38" spans="5:26" x14ac:dyDescent="0.3">
      <c r="E38" s="46"/>
      <c r="F38" s="49">
        <f t="shared" si="1"/>
        <v>2040</v>
      </c>
      <c r="G38" s="21">
        <v>510.14</v>
      </c>
      <c r="H38" s="21">
        <v>520.62</v>
      </c>
      <c r="I38" s="55">
        <v>544.77</v>
      </c>
      <c r="Q38" t="s">
        <v>13</v>
      </c>
      <c r="R38">
        <v>921.22</v>
      </c>
      <c r="S38">
        <v>211.64</v>
      </c>
      <c r="T38">
        <v>914.2</v>
      </c>
      <c r="U38">
        <v>31.3</v>
      </c>
      <c r="V38">
        <v>0</v>
      </c>
      <c r="W38">
        <v>0</v>
      </c>
      <c r="X38">
        <v>0</v>
      </c>
    </row>
    <row r="39" spans="5:26" x14ac:dyDescent="0.3">
      <c r="E39" s="46"/>
      <c r="F39" s="49">
        <f>F38+5</f>
        <v>2045</v>
      </c>
      <c r="G39" s="21">
        <v>536.16999999999996</v>
      </c>
      <c r="H39" s="21">
        <v>545.94000000000005</v>
      </c>
      <c r="I39" s="55">
        <v>567.86</v>
      </c>
      <c r="Q39" t="s">
        <v>14</v>
      </c>
      <c r="R39">
        <v>816.96</v>
      </c>
      <c r="S39">
        <v>201.23</v>
      </c>
      <c r="T39">
        <v>86.12</v>
      </c>
      <c r="U39">
        <v>215.44</v>
      </c>
      <c r="V39">
        <v>13.49</v>
      </c>
      <c r="W39">
        <v>0</v>
      </c>
      <c r="X39">
        <v>0</v>
      </c>
    </row>
    <row r="40" spans="5:26" ht="15" thickBot="1" x14ac:dyDescent="0.35">
      <c r="E40" s="47"/>
      <c r="F40" s="50">
        <f>F39+5</f>
        <v>2050</v>
      </c>
      <c r="G40" s="22">
        <v>563.5</v>
      </c>
      <c r="H40" s="22">
        <v>571.6</v>
      </c>
      <c r="I40" s="56">
        <v>607.54</v>
      </c>
      <c r="Q40" t="s">
        <v>15</v>
      </c>
      <c r="R40">
        <v>942.92</v>
      </c>
      <c r="S40">
        <v>61.05</v>
      </c>
      <c r="T40">
        <v>0</v>
      </c>
      <c r="U40">
        <v>135.79</v>
      </c>
      <c r="V40">
        <v>262.26</v>
      </c>
      <c r="W40">
        <v>0</v>
      </c>
      <c r="X40">
        <v>0</v>
      </c>
    </row>
    <row r="41" spans="5:26" x14ac:dyDescent="0.3">
      <c r="E41" s="45" t="s">
        <v>7</v>
      </c>
      <c r="F41" s="48">
        <v>2020</v>
      </c>
      <c r="G41" s="20">
        <v>0</v>
      </c>
      <c r="H41" s="20">
        <v>0</v>
      </c>
      <c r="I41" s="54">
        <v>0</v>
      </c>
      <c r="Q41" t="s">
        <v>16</v>
      </c>
      <c r="R41">
        <v>319.57</v>
      </c>
      <c r="S41">
        <v>177.43</v>
      </c>
      <c r="T41">
        <v>581.95000000000005</v>
      </c>
      <c r="U41">
        <v>0</v>
      </c>
      <c r="V41">
        <v>0</v>
      </c>
      <c r="W41">
        <v>0</v>
      </c>
      <c r="X41">
        <v>0</v>
      </c>
    </row>
    <row r="42" spans="5:26" x14ac:dyDescent="0.3">
      <c r="E42" s="46"/>
      <c r="F42" s="49">
        <f>F41+5</f>
        <v>2025</v>
      </c>
      <c r="G42" s="21">
        <v>0</v>
      </c>
      <c r="H42" s="21">
        <v>0</v>
      </c>
      <c r="I42" s="55">
        <v>0</v>
      </c>
    </row>
    <row r="43" spans="5:26" x14ac:dyDescent="0.3">
      <c r="E43" s="46"/>
      <c r="F43" s="49">
        <f t="shared" ref="F43:F45" si="2">F42+5</f>
        <v>2030</v>
      </c>
      <c r="G43" s="21">
        <v>0</v>
      </c>
      <c r="H43" s="21">
        <v>7.64</v>
      </c>
      <c r="I43" s="55">
        <v>22.78</v>
      </c>
    </row>
    <row r="44" spans="5:26" x14ac:dyDescent="0.3">
      <c r="E44" s="46"/>
      <c r="F44" s="49">
        <f t="shared" si="2"/>
        <v>2035</v>
      </c>
      <c r="G44" s="21">
        <v>0</v>
      </c>
      <c r="H44" s="21">
        <v>7.76</v>
      </c>
      <c r="I44" s="55">
        <v>23.27</v>
      </c>
      <c r="Q44" t="s">
        <v>20</v>
      </c>
      <c r="R44" t="s">
        <v>21</v>
      </c>
      <c r="S44" t="s">
        <v>22</v>
      </c>
      <c r="T44" t="s">
        <v>23</v>
      </c>
    </row>
    <row r="45" spans="5:26" x14ac:dyDescent="0.3">
      <c r="E45" s="46"/>
      <c r="F45" s="49">
        <f t="shared" si="2"/>
        <v>2040</v>
      </c>
      <c r="G45" s="21">
        <v>0</v>
      </c>
      <c r="H45" s="21">
        <v>6.81</v>
      </c>
      <c r="I45" s="55">
        <v>22.51</v>
      </c>
      <c r="Q45" t="s">
        <v>0</v>
      </c>
      <c r="R45">
        <v>1</v>
      </c>
      <c r="S45">
        <v>2</v>
      </c>
      <c r="T45">
        <v>3</v>
      </c>
      <c r="U45">
        <v>4</v>
      </c>
      <c r="V45">
        <v>5</v>
      </c>
      <c r="W45">
        <v>6</v>
      </c>
      <c r="X45">
        <v>7</v>
      </c>
    </row>
    <row r="46" spans="5:26" x14ac:dyDescent="0.3">
      <c r="E46" s="46"/>
      <c r="F46" s="49">
        <f>F45+5</f>
        <v>2045</v>
      </c>
      <c r="G46" s="21">
        <v>0</v>
      </c>
      <c r="H46" s="21">
        <v>6.35</v>
      </c>
      <c r="I46" s="55">
        <v>20.6</v>
      </c>
      <c r="Q46" t="s">
        <v>19</v>
      </c>
      <c r="Y46" t="s">
        <v>17</v>
      </c>
      <c r="Z46" t="s">
        <v>18</v>
      </c>
    </row>
    <row r="47" spans="5:26" ht="15" thickBot="1" x14ac:dyDescent="0.35">
      <c r="E47" s="47"/>
      <c r="F47" s="50">
        <f>F46+5</f>
        <v>2050</v>
      </c>
      <c r="G47" s="22">
        <v>0</v>
      </c>
      <c r="H47" s="22">
        <v>5.26</v>
      </c>
      <c r="I47" s="56">
        <v>28.62</v>
      </c>
      <c r="Q47" t="s">
        <v>11</v>
      </c>
      <c r="R47">
        <v>600.5</v>
      </c>
      <c r="S47">
        <v>0</v>
      </c>
      <c r="T47">
        <v>0</v>
      </c>
      <c r="U47">
        <v>0</v>
      </c>
      <c r="V47">
        <v>332.54</v>
      </c>
      <c r="W47">
        <v>228.67</v>
      </c>
      <c r="X47">
        <v>0</v>
      </c>
      <c r="Y47">
        <f>SUM(R47:X48)</f>
        <v>1806.58</v>
      </c>
      <c r="Z47">
        <f>SUM(R49:X52)</f>
        <v>6416.9800000000005</v>
      </c>
    </row>
    <row r="48" spans="5:26" x14ac:dyDescent="0.3">
      <c r="Q48" t="s">
        <v>12</v>
      </c>
      <c r="R48">
        <v>644.87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7:24" x14ac:dyDescent="0.3">
      <c r="Q49" t="s">
        <v>13</v>
      </c>
      <c r="R49">
        <v>923.76</v>
      </c>
      <c r="S49">
        <v>186.7</v>
      </c>
      <c r="T49">
        <v>1223.28</v>
      </c>
      <c r="U49">
        <v>0</v>
      </c>
      <c r="V49">
        <v>0</v>
      </c>
      <c r="W49">
        <v>0</v>
      </c>
      <c r="X49">
        <v>0</v>
      </c>
    </row>
    <row r="50" spans="17:24" x14ac:dyDescent="0.3">
      <c r="Q50" t="s">
        <v>14</v>
      </c>
      <c r="R50">
        <v>806.21</v>
      </c>
      <c r="S50">
        <v>167.86</v>
      </c>
      <c r="T50">
        <v>428.11</v>
      </c>
      <c r="U50">
        <v>104.59</v>
      </c>
      <c r="V50">
        <v>0</v>
      </c>
      <c r="W50">
        <v>0</v>
      </c>
      <c r="X50">
        <v>0</v>
      </c>
    </row>
    <row r="51" spans="17:24" x14ac:dyDescent="0.3">
      <c r="Q51" t="s">
        <v>15</v>
      </c>
      <c r="R51">
        <v>927.61</v>
      </c>
      <c r="S51">
        <v>130.44</v>
      </c>
      <c r="T51">
        <v>16.3</v>
      </c>
      <c r="U51">
        <v>307.45999999999998</v>
      </c>
      <c r="V51">
        <v>31.84</v>
      </c>
      <c r="W51">
        <v>0</v>
      </c>
      <c r="X51">
        <v>0</v>
      </c>
    </row>
    <row r="52" spans="17:24" x14ac:dyDescent="0.3">
      <c r="Q52" t="s">
        <v>16</v>
      </c>
      <c r="R52">
        <v>294.67</v>
      </c>
      <c r="S52">
        <v>167.27</v>
      </c>
      <c r="T52">
        <v>700.88</v>
      </c>
      <c r="U52">
        <v>0</v>
      </c>
      <c r="V52">
        <v>0</v>
      </c>
      <c r="W52">
        <v>0</v>
      </c>
      <c r="X52">
        <v>0</v>
      </c>
    </row>
  </sheetData>
  <mergeCells count="14">
    <mergeCell ref="E34:E40"/>
    <mergeCell ref="E41:E47"/>
    <mergeCell ref="Q8:T8"/>
    <mergeCell ref="M8:O8"/>
    <mergeCell ref="J9:L9"/>
    <mergeCell ref="E25:F26"/>
    <mergeCell ref="G25:I25"/>
    <mergeCell ref="J25:L25"/>
    <mergeCell ref="E27:E33"/>
    <mergeCell ref="G3:I3"/>
    <mergeCell ref="E5:E7"/>
    <mergeCell ref="G9:I9"/>
    <mergeCell ref="E11:E13"/>
    <mergeCell ref="E9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2021-04-13T16:51:44Z</dcterms:created>
  <dcterms:modified xsi:type="dcterms:W3CDTF">2021-04-13T23:42:43Z</dcterms:modified>
</cp:coreProperties>
</file>