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ocuments\Henry Wang\2B\ECE_242\Labs\Lab2\"/>
    </mc:Choice>
  </mc:AlternateContent>
  <bookViews>
    <workbookView xWindow="0" yWindow="0" windowWidth="17445" windowHeight="7140" activeTab="1"/>
  </bookViews>
  <sheets>
    <sheet name="Basic Current Mirror" sheetId="1" r:id="rId1"/>
    <sheet name="Multiple Current Mirrors" sheetId="2" r:id="rId2"/>
    <sheet name="I versus V" sheetId="3" r:id="rId3"/>
  </sheets>
  <calcPr calcId="171027"/>
</workbook>
</file>

<file path=xl/calcChain.xml><?xml version="1.0" encoding="utf-8"?>
<calcChain xmlns="http://schemas.openxmlformats.org/spreadsheetml/2006/main">
  <c r="B30" i="2" l="1"/>
  <c r="B22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I5" i="2" l="1"/>
  <c r="I6" i="2"/>
  <c r="J6" i="2" s="1"/>
  <c r="I7" i="2"/>
  <c r="J7" i="2" s="1"/>
  <c r="I8" i="2"/>
  <c r="J8" i="2" s="1"/>
  <c r="I9" i="2"/>
  <c r="I10" i="2"/>
  <c r="J10" i="2" s="1"/>
  <c r="I11" i="2"/>
  <c r="I12" i="2"/>
  <c r="J12" i="2" s="1"/>
  <c r="I13" i="2"/>
  <c r="I14" i="2"/>
  <c r="J14" i="2" s="1"/>
  <c r="I15" i="2"/>
  <c r="I16" i="2"/>
  <c r="J16" i="2" s="1"/>
  <c r="I17" i="2"/>
  <c r="I18" i="2"/>
  <c r="J18" i="2" s="1"/>
  <c r="I19" i="2"/>
  <c r="I20" i="2"/>
  <c r="J20" i="2" s="1"/>
  <c r="B27" i="2"/>
  <c r="B26" i="2"/>
  <c r="B2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J17" i="2" l="1"/>
  <c r="J13" i="2"/>
  <c r="J9" i="2"/>
  <c r="J19" i="2"/>
  <c r="J15" i="2"/>
  <c r="J11" i="2"/>
  <c r="I4" i="2"/>
  <c r="J5" i="2" s="1"/>
  <c r="C5" i="2"/>
  <c r="C6" i="2"/>
  <c r="C7" i="2"/>
  <c r="D7" i="2" s="1"/>
  <c r="C8" i="2"/>
  <c r="D8" i="2" s="1"/>
  <c r="C9" i="2"/>
  <c r="D9" i="2" s="1"/>
  <c r="C10" i="2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C19" i="2"/>
  <c r="D19" i="2" s="1"/>
  <c r="C20" i="2"/>
  <c r="D20" i="2" s="1"/>
  <c r="C4" i="2"/>
  <c r="D5" i="2" l="1"/>
  <c r="D18" i="2"/>
  <c r="D14" i="2"/>
  <c r="D10" i="2"/>
  <c r="D6" i="2"/>
</calcChain>
</file>

<file path=xl/sharedStrings.xml><?xml version="1.0" encoding="utf-8"?>
<sst xmlns="http://schemas.openxmlformats.org/spreadsheetml/2006/main" count="23" uniqueCount="16">
  <si>
    <t>V_DD</t>
  </si>
  <si>
    <t>R_L (kOhms_</t>
  </si>
  <si>
    <t>V_OUT (V)</t>
  </si>
  <si>
    <t>I_OUT (m)</t>
  </si>
  <si>
    <t>R_OUT (kOhms)</t>
  </si>
  <si>
    <t>V_L</t>
  </si>
  <si>
    <t>I_OUT (mA)</t>
  </si>
  <si>
    <t>I_IN</t>
  </si>
  <si>
    <t>I_2</t>
  </si>
  <si>
    <t>I_OUT</t>
  </si>
  <si>
    <t>V1</t>
  </si>
  <si>
    <t xml:space="preserve">V2 </t>
  </si>
  <si>
    <t>V3</t>
  </si>
  <si>
    <t>V_OUT</t>
  </si>
  <si>
    <t>cascode current mirror</t>
  </si>
  <si>
    <t>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</si>
</sst>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I_OUT</a:t>
            </a:r>
            <a:r>
              <a:rPr lang="en-CA" baseline="0"/>
              <a:t> vs V_OUT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'Basic Current Mirror'!$D$4:$D$20</c:f>
              <c:numCache>
                <c:formatCode>General</c:formatCode>
                <c:ptCount val="17"/>
                <c:pt idx="0">
                  <c:v>-8.799999999999919E-2</c:v>
                </c:pt>
                <c:pt idx="1">
                  <c:v>-1.5700000000000713E-2</c:v>
                </c:pt>
                <c:pt idx="2">
                  <c:v>2.0799999999999486E-2</c:v>
                </c:pt>
                <c:pt idx="3">
                  <c:v>7.0000000000000284E-2</c:v>
                </c:pt>
                <c:pt idx="4">
                  <c:v>0.14869999999999983</c:v>
                </c:pt>
                <c:pt idx="5">
                  <c:v>0.6509999999999998</c:v>
                </c:pt>
                <c:pt idx="6">
                  <c:v>1.6069999999999993</c:v>
                </c:pt>
                <c:pt idx="7">
                  <c:v>3.83</c:v>
                </c:pt>
                <c:pt idx="8">
                  <c:v>5.4930000000000003</c:v>
                </c:pt>
                <c:pt idx="9">
                  <c:v>6.7970000000000006</c:v>
                </c:pt>
                <c:pt idx="10">
                  <c:v>8.1329999999999991</c:v>
                </c:pt>
                <c:pt idx="11">
                  <c:v>9.0478000000000005</c:v>
                </c:pt>
                <c:pt idx="12">
                  <c:v>9.3290000000000006</c:v>
                </c:pt>
                <c:pt idx="13">
                  <c:v>9.5175999999999998</c:v>
                </c:pt>
                <c:pt idx="14">
                  <c:v>9.8053000000000008</c:v>
                </c:pt>
                <c:pt idx="15">
                  <c:v>9.8630600000000008</c:v>
                </c:pt>
                <c:pt idx="16">
                  <c:v>9.9018999999999995</c:v>
                </c:pt>
              </c:numCache>
            </c:numRef>
          </c:xVal>
          <c:yVal>
            <c:numRef>
              <c:f>'Basic Current Mirror'!$C$4:$C$20</c:f>
              <c:numCache>
                <c:formatCode>General</c:formatCode>
                <c:ptCount val="17"/>
                <c:pt idx="0">
                  <c:v>1.0088010088010087E-2</c:v>
                </c:pt>
                <c:pt idx="1">
                  <c:v>0.10015700000000001</c:v>
                </c:pt>
                <c:pt idx="2">
                  <c:v>0.14256000000000002</c:v>
                </c:pt>
                <c:pt idx="3">
                  <c:v>0.1986</c:v>
                </c:pt>
                <c:pt idx="4">
                  <c:v>0.28146571428571426</c:v>
                </c:pt>
                <c:pt idx="5">
                  <c:v>0.66778571428571432</c:v>
                </c:pt>
                <c:pt idx="6">
                  <c:v>0.83930000000000005</c:v>
                </c:pt>
                <c:pt idx="7">
                  <c:v>0.88142857142857145</c:v>
                </c:pt>
                <c:pt idx="8">
                  <c:v>0.90139999999999998</c:v>
                </c:pt>
                <c:pt idx="9">
                  <c:v>0.91514285714285715</c:v>
                </c:pt>
                <c:pt idx="10">
                  <c:v>0.9335</c:v>
                </c:pt>
                <c:pt idx="11">
                  <c:v>0.95220000000000005</c:v>
                </c:pt>
                <c:pt idx="12">
                  <c:v>0.95857142857142874</c:v>
                </c:pt>
                <c:pt idx="13">
                  <c:v>0.96479999999999999</c:v>
                </c:pt>
                <c:pt idx="14">
                  <c:v>0.97350000000000003</c:v>
                </c:pt>
                <c:pt idx="15">
                  <c:v>0.97814285714285709</c:v>
                </c:pt>
                <c:pt idx="16">
                  <c:v>0.98099999999999998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2-49A2-84E5-0194F7A3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5824"/>
        <c:axId val="244727392"/>
      </c:scatterChart>
      <c:valAx>
        <c:axId val="244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V_OUT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7392"/>
        <c:crosses val="autoZero"/>
        <c:crossBetween val="midCat"/>
      </c:valAx>
      <c:valAx>
        <c:axId val="2447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I_OUT (V)</a:t>
                </a:r>
              </a:p>
            </c:rich>
          </c:tx>
          <c:layout>
            <c:manualLayout>
              <c:xMode val="edge"/>
              <c:yMode val="edge"/>
              <c:x val="1.7457719585379158E-2"/>
              <c:y val="0.39129875521591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I_OUT</a:t>
            </a:r>
            <a:r>
              <a:rPr lang="en-CA" baseline="0"/>
              <a:t> vs V_OUT </a:t>
            </a:r>
            <a:r>
              <a:rPr lang="en-CA"/>
              <a:t>Multiple</a:t>
            </a:r>
            <a:r>
              <a:rPr lang="en-CA" baseline="0"/>
              <a:t> Current Mirrors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 Current Mirrors'!$B$4:$B$20</c:f>
              <c:numCache>
                <c:formatCode>General</c:formatCode>
                <c:ptCount val="17"/>
                <c:pt idx="0">
                  <c:v>9.9649999999999999</c:v>
                </c:pt>
                <c:pt idx="1">
                  <c:v>9.9019999999999992</c:v>
                </c:pt>
                <c:pt idx="2">
                  <c:v>9.8759999999999994</c:v>
                </c:pt>
                <c:pt idx="3">
                  <c:v>9.8309999999999995</c:v>
                </c:pt>
                <c:pt idx="4">
                  <c:v>9.7789999999999999</c:v>
                </c:pt>
                <c:pt idx="5">
                  <c:v>9.5060000000000002</c:v>
                </c:pt>
                <c:pt idx="6">
                  <c:v>9.3369999999999997</c:v>
                </c:pt>
                <c:pt idx="7">
                  <c:v>9.06</c:v>
                </c:pt>
                <c:pt idx="8">
                  <c:v>8.673</c:v>
                </c:pt>
                <c:pt idx="9">
                  <c:v>8.0850000000000009</c:v>
                </c:pt>
                <c:pt idx="10">
                  <c:v>6.4370000000000003</c:v>
                </c:pt>
                <c:pt idx="11">
                  <c:v>3.5470000000000002</c:v>
                </c:pt>
                <c:pt idx="12">
                  <c:v>2.5329999999999999</c:v>
                </c:pt>
                <c:pt idx="13">
                  <c:v>1.83</c:v>
                </c:pt>
                <c:pt idx="14">
                  <c:v>0.74399999999999999</c:v>
                </c:pt>
                <c:pt idx="15">
                  <c:v>0.52449999999999997</c:v>
                </c:pt>
                <c:pt idx="16">
                  <c:v>0.37609999999999999</c:v>
                </c:pt>
              </c:numCache>
            </c:numRef>
          </c:xVal>
          <c:yVal>
            <c:numRef>
              <c:f>'Multiple Current Mirrors'!$C$4:$C$20</c:f>
              <c:numCache>
                <c:formatCode>General</c:formatCode>
                <c:ptCount val="17"/>
                <c:pt idx="0">
                  <c:v>9.9650099650099647E-3</c:v>
                </c:pt>
                <c:pt idx="1">
                  <c:v>9.9019999999999997E-2</c:v>
                </c:pt>
                <c:pt idx="2">
                  <c:v>0.14108571428571429</c:v>
                </c:pt>
                <c:pt idx="3">
                  <c:v>0.19661999999999999</c:v>
                </c:pt>
                <c:pt idx="4">
                  <c:v>0.27939999999999998</c:v>
                </c:pt>
                <c:pt idx="5">
                  <c:v>0.67900000000000005</c:v>
                </c:pt>
                <c:pt idx="6">
                  <c:v>0.93369999999999997</c:v>
                </c:pt>
                <c:pt idx="7">
                  <c:v>1.2942857142857143</c:v>
                </c:pt>
                <c:pt idx="8">
                  <c:v>1.7345999999999999</c:v>
                </c:pt>
                <c:pt idx="9">
                  <c:v>2.31</c:v>
                </c:pt>
                <c:pt idx="10">
                  <c:v>3.2185000000000001</c:v>
                </c:pt>
                <c:pt idx="11">
                  <c:v>3.5470000000000002</c:v>
                </c:pt>
                <c:pt idx="12">
                  <c:v>3.6185714285714288</c:v>
                </c:pt>
                <c:pt idx="13">
                  <c:v>3.66</c:v>
                </c:pt>
                <c:pt idx="14">
                  <c:v>3.7199999999999998</c:v>
                </c:pt>
                <c:pt idx="15">
                  <c:v>3.746428571428571</c:v>
                </c:pt>
                <c:pt idx="16">
                  <c:v>3.7609999999999997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7-4A3B-B0F3-43394DCA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6392"/>
        <c:axId val="265956800"/>
      </c:scatterChart>
      <c:valAx>
        <c:axId val="1601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V_OUT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6800"/>
        <c:crosses val="autoZero"/>
        <c:crossBetween val="midCat"/>
      </c:valAx>
      <c:valAx>
        <c:axId val="265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I_OUT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I-V</a:t>
            </a:r>
            <a:r>
              <a:rPr lang="en-CA" baseline="0"/>
              <a:t> Curve for Cascode Current Mirror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 Current Mirrors'!$H$4:$H$20</c:f>
              <c:numCache>
                <c:formatCode>General</c:formatCode>
                <c:ptCount val="17"/>
                <c:pt idx="0">
                  <c:v>0.11600000000000001</c:v>
                </c:pt>
                <c:pt idx="1">
                  <c:v>0.11609999999999999</c:v>
                </c:pt>
                <c:pt idx="2">
                  <c:v>0.1681</c:v>
                </c:pt>
                <c:pt idx="3">
                  <c:v>0.2382</c:v>
                </c:pt>
                <c:pt idx="4">
                  <c:v>0.34870000000000001</c:v>
                </c:pt>
                <c:pt idx="5">
                  <c:v>1.0149999999999999</c:v>
                </c:pt>
                <c:pt idx="6">
                  <c:v>1.9376</c:v>
                </c:pt>
                <c:pt idx="7">
                  <c:v>4.12</c:v>
                </c:pt>
                <c:pt idx="8">
                  <c:v>5.88</c:v>
                </c:pt>
                <c:pt idx="9">
                  <c:v>7.1440000000000001</c:v>
                </c:pt>
                <c:pt idx="10">
                  <c:v>8.407</c:v>
                </c:pt>
                <c:pt idx="11">
                  <c:v>9.2490000000000006</c:v>
                </c:pt>
                <c:pt idx="12">
                  <c:v>9.5030000000000001</c:v>
                </c:pt>
                <c:pt idx="13">
                  <c:v>9.6710999999999991</c:v>
                </c:pt>
                <c:pt idx="14">
                  <c:v>9.9245999999999999</c:v>
                </c:pt>
                <c:pt idx="15">
                  <c:v>9.9749999999999996</c:v>
                </c:pt>
                <c:pt idx="16">
                  <c:v>9.99</c:v>
                </c:pt>
              </c:numCache>
            </c:numRef>
          </c:xVal>
          <c:yVal>
            <c:numRef>
              <c:f>'Multiple Current Mirrors'!$I$4:$I$20</c:f>
              <c:numCache>
                <c:formatCode>General</c:formatCode>
                <c:ptCount val="17"/>
                <c:pt idx="0">
                  <c:v>9.8840098840098835E-3</c:v>
                </c:pt>
                <c:pt idx="1">
                  <c:v>9.883900000000001E-2</c:v>
                </c:pt>
                <c:pt idx="2">
                  <c:v>0.14045571428571427</c:v>
                </c:pt>
                <c:pt idx="3">
                  <c:v>0.19523599999999999</c:v>
                </c:pt>
                <c:pt idx="4">
                  <c:v>0.27575142857142854</c:v>
                </c:pt>
                <c:pt idx="5">
                  <c:v>0.64178571428571429</c:v>
                </c:pt>
                <c:pt idx="6">
                  <c:v>0.80624000000000007</c:v>
                </c:pt>
                <c:pt idx="7">
                  <c:v>0.84</c:v>
                </c:pt>
                <c:pt idx="8">
                  <c:v>0.82400000000000007</c:v>
                </c:pt>
                <c:pt idx="9">
                  <c:v>0.81599999999999995</c:v>
                </c:pt>
                <c:pt idx="10">
                  <c:v>0.79649999999999999</c:v>
                </c:pt>
                <c:pt idx="11">
                  <c:v>0.75099999999999945</c:v>
                </c:pt>
                <c:pt idx="12">
                  <c:v>0.70999999999999985</c:v>
                </c:pt>
                <c:pt idx="13">
                  <c:v>0.65780000000000172</c:v>
                </c:pt>
                <c:pt idx="14">
                  <c:v>0.37700000000000067</c:v>
                </c:pt>
                <c:pt idx="15">
                  <c:v>0.1785714285714311</c:v>
                </c:pt>
                <c:pt idx="16">
                  <c:v>9.9999999999997868E-2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0-4D1D-A5F9-4C18862B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06760"/>
        <c:axId val="242805584"/>
      </c:scatterChart>
      <c:valAx>
        <c:axId val="2428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V_OUT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5584"/>
        <c:crosses val="autoZero"/>
        <c:crossBetween val="midCat"/>
      </c:valAx>
      <c:valAx>
        <c:axId val="242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I_OUT (mA)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5921697287839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47625</xdr:rowOff>
    </xdr:from>
    <xdr:to>
      <xdr:col>13</xdr:col>
      <xdr:colOff>561975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21</xdr:row>
      <xdr:rowOff>0</xdr:rowOff>
    </xdr:from>
    <xdr:to>
      <xdr:col>9</xdr:col>
      <xdr:colOff>228600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252412</xdr:colOff>
      <xdr:row>20</xdr:row>
      <xdr:rowOff>185737</xdr:rowOff>
    </xdr:from>
    <xdr:to>
      <xdr:col>14</xdr:col>
      <xdr:colOff>557212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C11" sqref="C11"/>
    </sheetView>
  </sheetViews>
  <sheetFormatPr defaultRowHeight="15" x14ac:dyDescent="0.25"/>
  <cols>
    <col min="1" max="1" width="18.5703125" customWidth="1"/>
    <col min="2" max="2" width="17.140625" customWidth="1"/>
    <col min="3" max="3" width="17.5703125" customWidth="1"/>
  </cols>
  <sheetData>
    <row r="1" spans="1:4" x14ac:dyDescent="0.25">
      <c r="A1" t="s">
        <v>0</v>
      </c>
      <c r="B1">
        <v>10</v>
      </c>
    </row>
    <row r="3" spans="1:4" x14ac:dyDescent="0.25">
      <c r="A3" t="s">
        <v>1</v>
      </c>
      <c r="B3" t="s">
        <v>5</v>
      </c>
      <c r="C3" t="s">
        <v>6</v>
      </c>
      <c r="D3" t="s">
        <v>13</v>
      </c>
    </row>
    <row r="4" spans="1:4" x14ac:dyDescent="0.25">
      <c r="A4">
        <v>999.99900000000002</v>
      </c>
      <c r="B4">
        <v>10.087999999999999</v>
      </c>
      <c r="C4">
        <f>B4/A4</f>
        <v>1.0088010088010087E-2</v>
      </c>
      <c r="D4">
        <f>$B$1-B4</f>
        <v>-8.799999999999919E-2</v>
      </c>
    </row>
    <row r="5" spans="1:4" x14ac:dyDescent="0.25">
      <c r="A5">
        <v>100</v>
      </c>
      <c r="B5">
        <v>10.015700000000001</v>
      </c>
      <c r="C5">
        <f t="shared" ref="C5:C20" si="0">B5/A5</f>
        <v>0.10015700000000001</v>
      </c>
      <c r="D5">
        <f t="shared" ref="D5:D20" si="1">$B$1-B5</f>
        <v>-1.5700000000000713E-2</v>
      </c>
    </row>
    <row r="6" spans="1:4" x14ac:dyDescent="0.25">
      <c r="A6">
        <v>70</v>
      </c>
      <c r="B6">
        <v>9.9792000000000005</v>
      </c>
      <c r="C6">
        <f t="shared" si="0"/>
        <v>0.14256000000000002</v>
      </c>
      <c r="D6">
        <f t="shared" si="1"/>
        <v>2.0799999999999486E-2</v>
      </c>
    </row>
    <row r="7" spans="1:4" x14ac:dyDescent="0.25">
      <c r="A7">
        <v>50</v>
      </c>
      <c r="B7">
        <v>9.93</v>
      </c>
      <c r="C7">
        <f t="shared" si="0"/>
        <v>0.1986</v>
      </c>
      <c r="D7">
        <f t="shared" si="1"/>
        <v>7.0000000000000284E-2</v>
      </c>
    </row>
    <row r="8" spans="1:4" x14ac:dyDescent="0.25">
      <c r="A8">
        <v>35</v>
      </c>
      <c r="B8">
        <v>9.8513000000000002</v>
      </c>
      <c r="C8">
        <f t="shared" si="0"/>
        <v>0.28146571428571426</v>
      </c>
      <c r="D8">
        <f t="shared" si="1"/>
        <v>0.14869999999999983</v>
      </c>
    </row>
    <row r="9" spans="1:4" x14ac:dyDescent="0.25">
      <c r="A9">
        <v>14</v>
      </c>
      <c r="B9">
        <v>9.3490000000000002</v>
      </c>
      <c r="C9">
        <f t="shared" si="0"/>
        <v>0.66778571428571432</v>
      </c>
      <c r="D9">
        <f t="shared" si="1"/>
        <v>0.6509999999999998</v>
      </c>
    </row>
    <row r="10" spans="1:4" x14ac:dyDescent="0.25">
      <c r="A10">
        <v>10</v>
      </c>
      <c r="B10">
        <v>8.3930000000000007</v>
      </c>
      <c r="C10">
        <f t="shared" si="0"/>
        <v>0.83930000000000005</v>
      </c>
      <c r="D10">
        <f t="shared" si="1"/>
        <v>1.6069999999999993</v>
      </c>
    </row>
    <row r="11" spans="1:4" x14ac:dyDescent="0.25">
      <c r="A11">
        <v>7</v>
      </c>
      <c r="B11">
        <v>6.17</v>
      </c>
      <c r="C11">
        <f t="shared" si="0"/>
        <v>0.88142857142857145</v>
      </c>
      <c r="D11">
        <f t="shared" si="1"/>
        <v>3.83</v>
      </c>
    </row>
    <row r="12" spans="1:4" x14ac:dyDescent="0.25">
      <c r="A12">
        <v>5</v>
      </c>
      <c r="B12">
        <v>4.5069999999999997</v>
      </c>
      <c r="C12">
        <f t="shared" si="0"/>
        <v>0.90139999999999998</v>
      </c>
      <c r="D12">
        <f t="shared" si="1"/>
        <v>5.4930000000000003</v>
      </c>
    </row>
    <row r="13" spans="1:4" x14ac:dyDescent="0.25">
      <c r="A13">
        <v>3.5</v>
      </c>
      <c r="B13">
        <v>3.2029999999999998</v>
      </c>
      <c r="C13">
        <f t="shared" si="0"/>
        <v>0.91514285714285715</v>
      </c>
      <c r="D13">
        <f t="shared" si="1"/>
        <v>6.7970000000000006</v>
      </c>
    </row>
    <row r="14" spans="1:4" x14ac:dyDescent="0.25">
      <c r="A14">
        <v>2</v>
      </c>
      <c r="B14">
        <v>1.867</v>
      </c>
      <c r="C14">
        <f t="shared" si="0"/>
        <v>0.9335</v>
      </c>
      <c r="D14">
        <f t="shared" si="1"/>
        <v>8.1329999999999991</v>
      </c>
    </row>
    <row r="15" spans="1:4" x14ac:dyDescent="0.25">
      <c r="A15">
        <v>1</v>
      </c>
      <c r="B15">
        <v>0.95220000000000005</v>
      </c>
      <c r="C15">
        <f t="shared" si="0"/>
        <v>0.95220000000000005</v>
      </c>
      <c r="D15">
        <f t="shared" si="1"/>
        <v>9.0478000000000005</v>
      </c>
    </row>
    <row r="16" spans="1:4" x14ac:dyDescent="0.25">
      <c r="A16">
        <v>0.7</v>
      </c>
      <c r="B16">
        <v>0.67100000000000004</v>
      </c>
      <c r="C16">
        <f t="shared" si="0"/>
        <v>0.95857142857142874</v>
      </c>
      <c r="D16">
        <f t="shared" si="1"/>
        <v>9.3290000000000006</v>
      </c>
    </row>
    <row r="17" spans="1:4" x14ac:dyDescent="0.25">
      <c r="A17">
        <v>0.5</v>
      </c>
      <c r="B17">
        <v>0.4824</v>
      </c>
      <c r="C17">
        <f t="shared" si="0"/>
        <v>0.96479999999999999</v>
      </c>
      <c r="D17">
        <f t="shared" si="1"/>
        <v>9.5175999999999998</v>
      </c>
    </row>
    <row r="18" spans="1:4" x14ac:dyDescent="0.25">
      <c r="A18">
        <v>0.2</v>
      </c>
      <c r="B18">
        <v>0.19470000000000001</v>
      </c>
      <c r="C18">
        <f t="shared" si="0"/>
        <v>0.97350000000000003</v>
      </c>
      <c r="D18">
        <f t="shared" si="1"/>
        <v>9.8053000000000008</v>
      </c>
    </row>
    <row r="19" spans="1:4" x14ac:dyDescent="0.25">
      <c r="A19">
        <v>0.14000000000000001</v>
      </c>
      <c r="B19">
        <v>0.13694000000000001</v>
      </c>
      <c r="C19">
        <f t="shared" si="0"/>
        <v>0.97814285714285709</v>
      </c>
      <c r="D19">
        <f t="shared" si="1"/>
        <v>9.8630600000000008</v>
      </c>
    </row>
    <row r="20" spans="1:4" x14ac:dyDescent="0.25">
      <c r="A20">
        <v>0.1</v>
      </c>
      <c r="B20">
        <v>9.8100000000000007E-2</v>
      </c>
      <c r="C20">
        <f t="shared" si="0"/>
        <v>0.98099999999999998</v>
      </c>
      <c r="D20">
        <f t="shared" si="1"/>
        <v>9.9018999999999995</v>
      </c>
    </row>
    <row r="22" spans="1:4" x14ac:dyDescent="0.25">
      <c r="A22" t="s">
        <v>4</v>
      </c>
      <c r="B22">
        <f>(D15-D10)/(C15-C10)</f>
        <v>65.906111603188677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14" sqref="H14"/>
    </sheetView>
  </sheetViews>
  <sheetFormatPr defaultRowHeight="15" x14ac:dyDescent="0.25"/>
  <cols>
    <col min="1" max="1" width="11.5703125" customWidth="1"/>
    <col min="2" max="2" width="12.5703125" customWidth="1"/>
    <col min="4" max="4" width="16.7109375" customWidth="1"/>
    <col min="7" max="7" width="14" customWidth="1"/>
  </cols>
  <sheetData>
    <row r="1" spans="1:10" x14ac:dyDescent="0.25">
      <c r="A1" t="s">
        <v>0</v>
      </c>
      <c r="B1">
        <v>10</v>
      </c>
      <c r="G1" t="s">
        <v>14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  <c r="J3" t="s">
        <v>4</v>
      </c>
    </row>
    <row r="4" spans="1:10" x14ac:dyDescent="0.25">
      <c r="A4">
        <v>999.99900000000002</v>
      </c>
      <c r="B4">
        <v>9.9649999999999999</v>
      </c>
      <c r="C4">
        <f>B4/A4</f>
        <v>9.9650099650099647E-3</v>
      </c>
      <c r="G4">
        <v>999.99900000000002</v>
      </c>
      <c r="H4">
        <v>0.11600000000000001</v>
      </c>
      <c r="I4">
        <f>($B$1 - H4)/G4</f>
        <v>9.8840098840098835E-3</v>
      </c>
    </row>
    <row r="5" spans="1:10" x14ac:dyDescent="0.25">
      <c r="A5">
        <v>100</v>
      </c>
      <c r="B5">
        <v>9.9019999999999992</v>
      </c>
      <c r="C5">
        <f t="shared" ref="C5:C20" si="0">B5/A5</f>
        <v>9.9019999999999997E-2</v>
      </c>
      <c r="D5">
        <f>-(B5-B4)/(C5-C4)</f>
        <v>0.70742807309559719</v>
      </c>
      <c r="G5">
        <v>100</v>
      </c>
      <c r="H5">
        <v>0.11609999999999999</v>
      </c>
      <c r="I5">
        <f t="shared" ref="I5:I20" si="1">($B$1 - H5)/G5</f>
        <v>9.883900000000001E-2</v>
      </c>
      <c r="J5">
        <f>(H5-H4)/(I5-I4)</f>
        <v>1.1241640280055909E-3</v>
      </c>
    </row>
    <row r="6" spans="1:10" x14ac:dyDescent="0.25">
      <c r="A6">
        <v>70</v>
      </c>
      <c r="B6">
        <v>9.8759999999999994</v>
      </c>
      <c r="C6">
        <f t="shared" si="0"/>
        <v>0.14108571428571429</v>
      </c>
      <c r="D6">
        <f t="shared" ref="D6:D20" si="2">-(B6-B5)/(C6-C5)</f>
        <v>0.61808055423486585</v>
      </c>
      <c r="G6">
        <v>70</v>
      </c>
      <c r="H6">
        <v>0.1681</v>
      </c>
      <c r="I6">
        <f t="shared" si="1"/>
        <v>0.14045571428571427</v>
      </c>
      <c r="J6">
        <f t="shared" ref="J6:J20" si="3">(H6-H5)/(I6-I5)</f>
        <v>1.2494979695658004</v>
      </c>
    </row>
    <row r="7" spans="1:10" x14ac:dyDescent="0.25">
      <c r="A7">
        <v>50</v>
      </c>
      <c r="B7">
        <v>9.8309999999999995</v>
      </c>
      <c r="C7">
        <f t="shared" si="0"/>
        <v>0.19661999999999999</v>
      </c>
      <c r="D7">
        <f t="shared" si="2"/>
        <v>0.81031023306065642</v>
      </c>
      <c r="G7">
        <v>50</v>
      </c>
      <c r="H7">
        <v>0.2382</v>
      </c>
      <c r="I7">
        <f t="shared" si="1"/>
        <v>0.19523599999999999</v>
      </c>
      <c r="J7">
        <f t="shared" si="3"/>
        <v>1.2796574367212392</v>
      </c>
    </row>
    <row r="8" spans="1:10" x14ac:dyDescent="0.25">
      <c r="A8">
        <v>35</v>
      </c>
      <c r="B8">
        <v>9.7789999999999999</v>
      </c>
      <c r="C8">
        <f t="shared" si="0"/>
        <v>0.27939999999999998</v>
      </c>
      <c r="D8">
        <f t="shared" si="2"/>
        <v>0.62817105581057753</v>
      </c>
      <c r="G8">
        <v>35</v>
      </c>
      <c r="H8">
        <v>0.34870000000000001</v>
      </c>
      <c r="I8">
        <f t="shared" si="1"/>
        <v>0.27575142857142854</v>
      </c>
      <c r="J8">
        <f t="shared" si="3"/>
        <v>1.3724077727782438</v>
      </c>
    </row>
    <row r="9" spans="1:10" x14ac:dyDescent="0.25">
      <c r="A9">
        <v>14</v>
      </c>
      <c r="B9">
        <v>9.5060000000000002</v>
      </c>
      <c r="C9">
        <f t="shared" si="0"/>
        <v>0.67900000000000005</v>
      </c>
      <c r="D9">
        <f t="shared" si="2"/>
        <v>0.68318318318318227</v>
      </c>
      <c r="G9">
        <v>14</v>
      </c>
      <c r="H9">
        <v>1.0149999999999999</v>
      </c>
      <c r="I9">
        <f t="shared" si="1"/>
        <v>0.64178571428571429</v>
      </c>
      <c r="J9">
        <f t="shared" si="3"/>
        <v>1.820321281378793</v>
      </c>
    </row>
    <row r="10" spans="1:10" x14ac:dyDescent="0.25">
      <c r="A10">
        <v>10</v>
      </c>
      <c r="B10">
        <v>9.3369999999999997</v>
      </c>
      <c r="C10">
        <f t="shared" si="0"/>
        <v>0.93369999999999997</v>
      </c>
      <c r="D10">
        <f t="shared" si="2"/>
        <v>0.66352571652925219</v>
      </c>
      <c r="G10">
        <v>10</v>
      </c>
      <c r="H10">
        <v>1.9376</v>
      </c>
      <c r="I10">
        <f t="shared" si="1"/>
        <v>0.80624000000000007</v>
      </c>
      <c r="J10">
        <f t="shared" si="3"/>
        <v>5.6100696676453712</v>
      </c>
    </row>
    <row r="11" spans="1:10" x14ac:dyDescent="0.25">
      <c r="A11">
        <v>7</v>
      </c>
      <c r="B11">
        <v>9.06</v>
      </c>
      <c r="C11">
        <f t="shared" si="0"/>
        <v>1.2942857142857143</v>
      </c>
      <c r="D11">
        <f t="shared" si="2"/>
        <v>0.76819460401727135</v>
      </c>
      <c r="G11">
        <v>7</v>
      </c>
      <c r="H11">
        <v>4.12</v>
      </c>
      <c r="I11">
        <f t="shared" si="1"/>
        <v>0.84</v>
      </c>
      <c r="J11">
        <f t="shared" si="3"/>
        <v>64.644549763033368</v>
      </c>
    </row>
    <row r="12" spans="1:10" x14ac:dyDescent="0.25">
      <c r="A12">
        <v>5</v>
      </c>
      <c r="B12">
        <v>8.673</v>
      </c>
      <c r="C12">
        <f t="shared" si="0"/>
        <v>1.7345999999999999</v>
      </c>
      <c r="D12">
        <f t="shared" si="2"/>
        <v>0.87891765621958451</v>
      </c>
      <c r="G12">
        <v>5</v>
      </c>
      <c r="H12">
        <v>5.88</v>
      </c>
      <c r="I12">
        <f t="shared" si="1"/>
        <v>0.82400000000000007</v>
      </c>
      <c r="J12">
        <f t="shared" si="3"/>
        <v>-110.00000000000065</v>
      </c>
    </row>
    <row r="13" spans="1:10" x14ac:dyDescent="0.25">
      <c r="A13">
        <v>3.5</v>
      </c>
      <c r="B13">
        <v>8.0850000000000009</v>
      </c>
      <c r="C13">
        <f t="shared" si="0"/>
        <v>2.31</v>
      </c>
      <c r="D13">
        <f t="shared" si="2"/>
        <v>1.0218978102189764</v>
      </c>
      <c r="G13">
        <v>3.5</v>
      </c>
      <c r="H13">
        <v>7.1440000000000001</v>
      </c>
      <c r="I13">
        <f t="shared" si="1"/>
        <v>0.81599999999999995</v>
      </c>
      <c r="J13">
        <f t="shared" si="3"/>
        <v>-157.9999999999977</v>
      </c>
    </row>
    <row r="14" spans="1:10" x14ac:dyDescent="0.25">
      <c r="A14">
        <v>2</v>
      </c>
      <c r="B14">
        <v>6.4370000000000003</v>
      </c>
      <c r="C14">
        <f t="shared" si="0"/>
        <v>3.2185000000000001</v>
      </c>
      <c r="D14">
        <f t="shared" si="2"/>
        <v>1.8139790864061645</v>
      </c>
      <c r="G14">
        <v>2</v>
      </c>
      <c r="H14">
        <v>8.407</v>
      </c>
      <c r="I14">
        <f t="shared" si="1"/>
        <v>0.79649999999999999</v>
      </c>
      <c r="J14">
        <f t="shared" si="3"/>
        <v>-64.769230769230887</v>
      </c>
    </row>
    <row r="15" spans="1:10" x14ac:dyDescent="0.25">
      <c r="A15">
        <v>1</v>
      </c>
      <c r="B15">
        <v>3.5470000000000002</v>
      </c>
      <c r="C15">
        <f t="shared" si="0"/>
        <v>3.5470000000000002</v>
      </c>
      <c r="D15">
        <f t="shared" si="2"/>
        <v>8.7975646879756475</v>
      </c>
      <c r="G15">
        <v>1</v>
      </c>
      <c r="H15">
        <v>9.2490000000000006</v>
      </c>
      <c r="I15">
        <f t="shared" si="1"/>
        <v>0.75099999999999945</v>
      </c>
      <c r="J15">
        <f t="shared" si="3"/>
        <v>-18.505494505494298</v>
      </c>
    </row>
    <row r="16" spans="1:10" x14ac:dyDescent="0.25">
      <c r="A16">
        <v>0.7</v>
      </c>
      <c r="B16">
        <v>2.5329999999999999</v>
      </c>
      <c r="C16">
        <f t="shared" si="0"/>
        <v>3.6185714285714288</v>
      </c>
      <c r="D16">
        <f t="shared" si="2"/>
        <v>14.167664670658677</v>
      </c>
      <c r="G16">
        <v>0.7</v>
      </c>
      <c r="H16">
        <v>9.5030000000000001</v>
      </c>
      <c r="I16">
        <f t="shared" si="1"/>
        <v>0.70999999999999985</v>
      </c>
      <c r="J16">
        <f t="shared" si="3"/>
        <v>-6.195121951219563</v>
      </c>
    </row>
    <row r="17" spans="1:10" x14ac:dyDescent="0.25">
      <c r="A17">
        <v>0.5</v>
      </c>
      <c r="B17">
        <v>1.83</v>
      </c>
      <c r="C17">
        <f t="shared" si="0"/>
        <v>3.66</v>
      </c>
      <c r="D17">
        <f t="shared" si="2"/>
        <v>16.968965517241401</v>
      </c>
      <c r="G17">
        <v>0.5</v>
      </c>
      <c r="H17">
        <v>9.6710999999999991</v>
      </c>
      <c r="I17">
        <f t="shared" si="1"/>
        <v>0.65780000000000172</v>
      </c>
      <c r="J17">
        <f t="shared" si="3"/>
        <v>-3.2203065134100579</v>
      </c>
    </row>
    <row r="18" spans="1:10" x14ac:dyDescent="0.25">
      <c r="A18">
        <v>0.2</v>
      </c>
      <c r="B18">
        <v>0.74399999999999999</v>
      </c>
      <c r="C18">
        <f t="shared" si="0"/>
        <v>3.7199999999999998</v>
      </c>
      <c r="D18">
        <f t="shared" si="2"/>
        <v>18.100000000000119</v>
      </c>
      <c r="G18">
        <v>0.2</v>
      </c>
      <c r="H18">
        <v>9.9245999999999999</v>
      </c>
      <c r="I18">
        <f t="shared" si="1"/>
        <v>0.37700000000000067</v>
      </c>
      <c r="J18">
        <f t="shared" si="3"/>
        <v>-0.90277777777777701</v>
      </c>
    </row>
    <row r="19" spans="1:10" x14ac:dyDescent="0.25">
      <c r="A19">
        <v>0.14000000000000001</v>
      </c>
      <c r="B19">
        <v>0.52449999999999997</v>
      </c>
      <c r="C19">
        <f t="shared" si="0"/>
        <v>3.746428571428571</v>
      </c>
      <c r="D19">
        <f t="shared" si="2"/>
        <v>8.3054054054054642</v>
      </c>
      <c r="G19">
        <v>0.14000000000000001</v>
      </c>
      <c r="H19">
        <v>9.9749999999999996</v>
      </c>
      <c r="I19">
        <f t="shared" si="1"/>
        <v>0.1785714285714311</v>
      </c>
      <c r="J19">
        <f t="shared" si="3"/>
        <v>-0.25399568034557363</v>
      </c>
    </row>
    <row r="20" spans="1:10" x14ac:dyDescent="0.25">
      <c r="A20">
        <v>0.1</v>
      </c>
      <c r="B20">
        <v>0.37609999999999999</v>
      </c>
      <c r="C20">
        <f t="shared" si="0"/>
        <v>3.7609999999999997</v>
      </c>
      <c r="D20">
        <f t="shared" si="2"/>
        <v>10.184313725490119</v>
      </c>
      <c r="G20">
        <v>0.1</v>
      </c>
      <c r="H20">
        <v>9.99</v>
      </c>
      <c r="I20">
        <f t="shared" si="1"/>
        <v>9.9999999999997868E-2</v>
      </c>
      <c r="J20">
        <f t="shared" si="3"/>
        <v>-0.19090909090908681</v>
      </c>
    </row>
    <row r="22" spans="1:10" x14ac:dyDescent="0.25">
      <c r="A22" t="s">
        <v>10</v>
      </c>
      <c r="B22">
        <v>7.6951999999999998</v>
      </c>
    </row>
    <row r="23" spans="1:10" x14ac:dyDescent="0.25">
      <c r="A23" t="s">
        <v>11</v>
      </c>
      <c r="B23">
        <v>1.71</v>
      </c>
    </row>
    <row r="24" spans="1:10" x14ac:dyDescent="0.25">
      <c r="A24" t="s">
        <v>12</v>
      </c>
      <c r="B24">
        <v>3.5529999999999999</v>
      </c>
    </row>
    <row r="25" spans="1:10" x14ac:dyDescent="0.25">
      <c r="A25" t="s">
        <v>7</v>
      </c>
      <c r="B25">
        <f>B22/9.1</f>
        <v>0.84562637362637361</v>
      </c>
    </row>
    <row r="26" spans="1:10" x14ac:dyDescent="0.25">
      <c r="A26" t="s">
        <v>8</v>
      </c>
      <c r="B26">
        <f>B23/1</f>
        <v>1.71</v>
      </c>
    </row>
    <row r="27" spans="1:10" x14ac:dyDescent="0.25">
      <c r="A27" t="s">
        <v>9</v>
      </c>
      <c r="B27">
        <f>B24/1</f>
        <v>3.5529999999999999</v>
      </c>
    </row>
    <row r="30" spans="1:10" x14ac:dyDescent="0.25">
      <c r="A30" t="s">
        <v>15</v>
      </c>
      <c r="B30">
        <f>(D16-D15)/(C16-C15)</f>
        <v>75.03133708339557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Current Mirror</vt:lpstr>
      <vt:lpstr>Multiple Current Mirrors</vt:lpstr>
      <vt:lpstr>I versus V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nairn</dc:creator>
  <cp:lastModifiedBy>Henry Wang</cp:lastModifiedBy>
  <dcterms:created xsi:type="dcterms:W3CDTF">2014-07-22T14:22:21Z</dcterms:created>
  <dcterms:modified xsi:type="dcterms:W3CDTF">2017-05-28T21:29:57Z</dcterms:modified>
</cp:coreProperties>
</file>