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chartsheets/sheet1.xml" ContentType="application/vnd.openxmlformats-officedocument.spreadsheetml.chartsheet+xml"/>
  <Override PartName="/xl/chartsheets/sheet2.xml" ContentType="application/vnd.openxmlformats-officedocument.spreadsheetml.chart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360" windowWidth="25440" windowHeight="12090" firstSheet="4" activeTab="8"/>
  </bookViews>
  <sheets>
    <sheet name="Abflüsse" sheetId="13" r:id="rId1"/>
    <sheet name="NS_2015" sheetId="14" r:id="rId2"/>
    <sheet name="NS_2016" sheetId="17" r:id="rId3"/>
    <sheet name="TW-Tage" sheetId="12" r:id="rId4"/>
    <sheet name="Seaside Beach_2015" sheetId="2" r:id="rId5"/>
    <sheet name="Seaside Beach_2016" sheetId="19" r:id="rId6"/>
    <sheet name="Dia_2015" sheetId="18" r:id="rId7"/>
    <sheet name="Dia_2016" sheetId="21" r:id="rId8"/>
    <sheet name="Bewertung Seaside Beach_2015" sheetId="4" r:id="rId9"/>
    <sheet name="Bewertung Seaside Beach_2016" sheetId="20" r:id="rId10"/>
  </sheets>
  <definedNames>
    <definedName name="_xlnm._FilterDatabase" localSheetId="2" hidden="1">NS_2016!$C$4:$J$4</definedName>
    <definedName name="_xlnm._FilterDatabase" localSheetId="5" hidden="1">'Seaside Beach_2016'!$A$3:$F$69</definedName>
    <definedName name="_xlnm.Print_Area" localSheetId="5">'Seaside Beach_2016'!$A$1:$F$69</definedName>
  </definedNames>
  <calcPr calcId="145621"/>
</workbook>
</file>

<file path=xl/calcChain.xml><?xml version="1.0" encoding="utf-8"?>
<calcChain xmlns="http://schemas.openxmlformats.org/spreadsheetml/2006/main">
  <c r="B140" i="20" l="1"/>
  <c r="B141" i="20"/>
  <c r="B142" i="20"/>
  <c r="B143" i="20"/>
  <c r="B144" i="20" s="1"/>
  <c r="B145" i="20" s="1"/>
  <c r="B146" i="20" s="1"/>
  <c r="B147" i="20" s="1"/>
  <c r="B148" i="20" s="1"/>
  <c r="B149" i="20" s="1"/>
  <c r="B150" i="20" s="1"/>
  <c r="B151" i="20" s="1"/>
  <c r="B152" i="20" s="1"/>
  <c r="B153" i="20" s="1"/>
  <c r="B154" i="20" s="1"/>
  <c r="B155" i="20" s="1"/>
  <c r="B156" i="20" s="1"/>
  <c r="B157" i="20" s="1"/>
  <c r="B158" i="20" s="1"/>
  <c r="B159" i="20" s="1"/>
  <c r="B160" i="20" s="1"/>
  <c r="B161" i="20" s="1"/>
  <c r="B162" i="20" s="1"/>
  <c r="B163" i="20" s="1"/>
  <c r="B164" i="20" s="1"/>
  <c r="B165" i="20" s="1"/>
  <c r="B166" i="20" s="1"/>
  <c r="B167" i="20" s="1"/>
  <c r="B168" i="20" s="1"/>
  <c r="B169" i="20" s="1"/>
  <c r="B170" i="20" s="1"/>
  <c r="B171" i="20" s="1"/>
  <c r="B172" i="20" s="1"/>
  <c r="B173" i="20" s="1"/>
  <c r="B174" i="20" s="1"/>
  <c r="B175" i="20" s="1"/>
  <c r="B176" i="20" s="1"/>
  <c r="B177" i="20" s="1"/>
  <c r="B178" i="20" s="1"/>
  <c r="B179" i="20" s="1"/>
  <c r="B180" i="20" s="1"/>
  <c r="B181" i="20" s="1"/>
  <c r="B182" i="20" s="1"/>
  <c r="B183" i="20" s="1"/>
  <c r="B184" i="20" s="1"/>
  <c r="B185" i="20" s="1"/>
  <c r="B186" i="20" s="1"/>
  <c r="B187" i="20" s="1"/>
  <c r="B188" i="20" s="1"/>
  <c r="B189" i="20" s="1"/>
  <c r="B190" i="20" s="1"/>
  <c r="B191" i="20" s="1"/>
  <c r="B192" i="20" s="1"/>
  <c r="B193" i="20" s="1"/>
  <c r="B194" i="20" s="1"/>
  <c r="B195" i="20" s="1"/>
  <c r="B196" i="20" s="1"/>
  <c r="B197" i="20" s="1"/>
  <c r="B198" i="20" s="1"/>
  <c r="B199" i="20" s="1"/>
  <c r="B200" i="20" s="1"/>
  <c r="B201" i="20" s="1"/>
  <c r="B202" i="20" s="1"/>
  <c r="B203" i="20" s="1"/>
  <c r="B204" i="20" s="1"/>
  <c r="B205" i="20" s="1"/>
  <c r="F5" i="19"/>
  <c r="F6" i="19"/>
  <c r="F7" i="19"/>
  <c r="F8" i="19"/>
  <c r="F9" i="19"/>
  <c r="F10" i="19"/>
  <c r="F11" i="19"/>
  <c r="F12" i="19"/>
  <c r="F13" i="19"/>
  <c r="F14" i="19"/>
  <c r="F15" i="19"/>
  <c r="F16" i="19"/>
  <c r="F17" i="19"/>
  <c r="F18" i="19"/>
  <c r="F19" i="19"/>
  <c r="F20" i="19"/>
  <c r="F21" i="19"/>
  <c r="F22" i="19"/>
  <c r="F23" i="19"/>
  <c r="F24" i="19"/>
  <c r="F25" i="19"/>
  <c r="F26" i="19"/>
  <c r="F27" i="19"/>
  <c r="F28" i="19"/>
  <c r="F29" i="19"/>
  <c r="F30" i="19"/>
  <c r="F31" i="19"/>
  <c r="F32" i="19"/>
  <c r="F33" i="19"/>
  <c r="F34" i="19"/>
  <c r="F35" i="19"/>
  <c r="F36" i="19"/>
  <c r="F37" i="19"/>
  <c r="F38" i="19"/>
  <c r="F39" i="19"/>
  <c r="F40" i="19"/>
  <c r="F41" i="19"/>
  <c r="F42" i="19"/>
  <c r="F43" i="19"/>
  <c r="F44" i="19"/>
  <c r="F45" i="19"/>
  <c r="F46" i="19"/>
  <c r="F47" i="19"/>
  <c r="F48" i="19"/>
  <c r="F49" i="19"/>
  <c r="F50" i="19"/>
  <c r="F51" i="19"/>
  <c r="F52" i="19"/>
  <c r="F53" i="19"/>
  <c r="F54" i="19"/>
  <c r="F55" i="19"/>
  <c r="F56" i="19"/>
  <c r="F57" i="19"/>
  <c r="F58" i="19"/>
  <c r="F59" i="19"/>
  <c r="F60" i="19"/>
  <c r="F61" i="19"/>
  <c r="F62" i="19"/>
  <c r="F63" i="19"/>
  <c r="F64" i="19"/>
  <c r="F65" i="19"/>
  <c r="F66" i="19"/>
  <c r="F67" i="19"/>
  <c r="F68" i="19"/>
  <c r="F69" i="19"/>
  <c r="F4" i="19"/>
  <c r="E31" i="19"/>
  <c r="E32" i="19"/>
  <c r="E33" i="19"/>
  <c r="E34" i="19"/>
  <c r="E35" i="19"/>
  <c r="E36" i="19"/>
  <c r="E37" i="19"/>
  <c r="E38" i="19"/>
  <c r="E39" i="19"/>
  <c r="E40" i="19"/>
  <c r="E41" i="19"/>
  <c r="E42" i="19"/>
  <c r="E43" i="19"/>
  <c r="E44" i="19"/>
  <c r="E45" i="19"/>
  <c r="E46" i="19"/>
  <c r="E47" i="19"/>
  <c r="E48" i="19"/>
  <c r="E49" i="19"/>
  <c r="E50" i="19"/>
  <c r="E51" i="19"/>
  <c r="E52" i="19"/>
  <c r="E53" i="19"/>
  <c r="E54" i="19"/>
  <c r="E55" i="19"/>
  <c r="E56" i="19"/>
  <c r="E57" i="19"/>
  <c r="E58" i="19"/>
  <c r="E59" i="19"/>
  <c r="E60" i="19"/>
  <c r="E61" i="19"/>
  <c r="E62" i="19"/>
  <c r="E63" i="19"/>
  <c r="E64" i="19"/>
  <c r="E65" i="19"/>
  <c r="E66" i="19"/>
  <c r="E67" i="19"/>
  <c r="E68" i="19"/>
  <c r="E69" i="19"/>
  <c r="E5" i="19"/>
  <c r="E6" i="19"/>
  <c r="E7" i="19"/>
  <c r="E8" i="19"/>
  <c r="E9" i="19"/>
  <c r="E10" i="19"/>
  <c r="E11" i="19"/>
  <c r="E12" i="19"/>
  <c r="E13" i="19"/>
  <c r="E14" i="19"/>
  <c r="E15" i="19"/>
  <c r="E16" i="19"/>
  <c r="E17" i="19"/>
  <c r="E18" i="19"/>
  <c r="E19" i="19"/>
  <c r="E20" i="19"/>
  <c r="E21" i="19"/>
  <c r="E22" i="19"/>
  <c r="E23" i="19"/>
  <c r="E24" i="19"/>
  <c r="E25" i="19"/>
  <c r="E26" i="19"/>
  <c r="E27" i="19"/>
  <c r="E28" i="19"/>
  <c r="E29" i="19"/>
  <c r="E30" i="19"/>
  <c r="E4" i="19"/>
  <c r="H136" i="20"/>
  <c r="H68" i="20"/>
  <c r="L68" i="20"/>
  <c r="J68" i="20"/>
  <c r="F2" i="20"/>
  <c r="F3" i="20"/>
  <c r="F4" i="20"/>
  <c r="F5" i="20"/>
  <c r="F6" i="20"/>
  <c r="F7" i="20"/>
  <c r="F8" i="20"/>
  <c r="F9" i="20"/>
  <c r="F10" i="20"/>
  <c r="F11" i="20"/>
  <c r="F12" i="20"/>
  <c r="F13" i="20"/>
  <c r="F14" i="20"/>
  <c r="F15" i="20"/>
  <c r="F16" i="20"/>
  <c r="F17" i="20"/>
  <c r="F18" i="20"/>
  <c r="F19" i="20"/>
  <c r="F20" i="20"/>
  <c r="F21" i="20"/>
  <c r="F22" i="20"/>
  <c r="F23" i="20"/>
  <c r="F24" i="20"/>
  <c r="F25" i="20"/>
  <c r="F26" i="20"/>
  <c r="F27" i="20"/>
  <c r="F28" i="20"/>
  <c r="F29" i="20"/>
  <c r="F30" i="20"/>
  <c r="F31" i="20"/>
  <c r="F32" i="20"/>
  <c r="F33" i="20"/>
  <c r="F34" i="20"/>
  <c r="F35" i="20"/>
  <c r="F36" i="20"/>
  <c r="F37" i="20"/>
  <c r="F38" i="20"/>
  <c r="F39" i="20"/>
  <c r="F40" i="20"/>
  <c r="F41" i="20"/>
  <c r="F42" i="20"/>
  <c r="F43" i="20"/>
  <c r="F44" i="20"/>
  <c r="F45" i="20"/>
  <c r="F46" i="20"/>
  <c r="F47" i="20"/>
  <c r="F48" i="20"/>
  <c r="F49" i="20"/>
  <c r="F50" i="20"/>
  <c r="F51" i="20"/>
  <c r="F52" i="20"/>
  <c r="F53" i="20"/>
  <c r="F54" i="20"/>
  <c r="F55" i="20"/>
  <c r="F56" i="20"/>
  <c r="F57" i="20"/>
  <c r="F58" i="20"/>
  <c r="F59" i="20"/>
  <c r="F60" i="20"/>
  <c r="F61" i="20"/>
  <c r="F62" i="20"/>
  <c r="F63" i="20"/>
  <c r="F64" i="20"/>
  <c r="F65" i="20"/>
  <c r="F66" i="20"/>
  <c r="F67" i="20"/>
  <c r="F68" i="20"/>
  <c r="B3" i="20"/>
  <c r="B4" i="20" s="1"/>
  <c r="B5" i="20" s="1"/>
  <c r="B6" i="20" s="1"/>
  <c r="B7" i="20" s="1"/>
  <c r="B8" i="20" s="1"/>
  <c r="B9" i="20" s="1"/>
  <c r="B10" i="20" s="1"/>
  <c r="B11" i="20" s="1"/>
  <c r="B12" i="20" s="1"/>
  <c r="B13" i="20" s="1"/>
  <c r="B14" i="20" s="1"/>
  <c r="B15" i="20" s="1"/>
  <c r="B16" i="20" s="1"/>
  <c r="B17" i="20" s="1"/>
  <c r="B18" i="20" s="1"/>
  <c r="B19" i="20" s="1"/>
  <c r="B20" i="20" s="1"/>
  <c r="B21" i="20" s="1"/>
  <c r="B22" i="20" s="1"/>
  <c r="B23" i="20" s="1"/>
  <c r="B24" i="20" s="1"/>
  <c r="B25" i="20" s="1"/>
  <c r="B26" i="20" s="1"/>
  <c r="B27" i="20" s="1"/>
  <c r="B28" i="20" s="1"/>
  <c r="B29" i="20" s="1"/>
  <c r="B30" i="20" s="1"/>
  <c r="B31" i="20" s="1"/>
  <c r="B32" i="20" s="1"/>
  <c r="B33" i="20" s="1"/>
  <c r="B34" i="20" s="1"/>
  <c r="B35" i="20" s="1"/>
  <c r="B36" i="20" s="1"/>
  <c r="B37" i="20" s="1"/>
  <c r="B38" i="20" s="1"/>
  <c r="B39" i="20" s="1"/>
  <c r="B40" i="20" s="1"/>
  <c r="B41" i="20" s="1"/>
  <c r="B42" i="20" s="1"/>
  <c r="B43" i="20" s="1"/>
  <c r="B44" i="20" s="1"/>
  <c r="B45" i="20" s="1"/>
  <c r="B46" i="20" s="1"/>
  <c r="B47" i="20" s="1"/>
  <c r="B48" i="20" s="1"/>
  <c r="B49" i="20" s="1"/>
  <c r="B50" i="20" s="1"/>
  <c r="B51" i="20" s="1"/>
  <c r="B52" i="20" s="1"/>
  <c r="B53" i="20" s="1"/>
  <c r="B54" i="20" s="1"/>
  <c r="B55" i="20" s="1"/>
  <c r="B56" i="20" s="1"/>
  <c r="B57" i="20" s="1"/>
  <c r="B58" i="20" s="1"/>
  <c r="B59" i="20" s="1"/>
  <c r="B60" i="20" s="1"/>
  <c r="B61" i="20" s="1"/>
  <c r="B62" i="20" s="1"/>
  <c r="B63" i="20" s="1"/>
  <c r="B64" i="20" s="1"/>
  <c r="B65" i="20" s="1"/>
  <c r="B66" i="20" s="1"/>
  <c r="B67" i="20" s="1"/>
  <c r="B68" i="20" s="1"/>
  <c r="F91" i="20" l="1"/>
  <c r="F92" i="20"/>
  <c r="F93" i="20"/>
  <c r="F94" i="20"/>
  <c r="F95" i="20"/>
  <c r="F96" i="20"/>
  <c r="F97" i="20"/>
  <c r="F98" i="20"/>
  <c r="F99" i="20"/>
  <c r="F100" i="20"/>
  <c r="F101" i="20"/>
  <c r="F102" i="20"/>
  <c r="F103" i="20"/>
  <c r="F104" i="20"/>
  <c r="F105" i="20"/>
  <c r="F106" i="20"/>
  <c r="F107" i="20"/>
  <c r="F108" i="20"/>
  <c r="F109" i="20"/>
  <c r="F110" i="20"/>
  <c r="F111" i="20"/>
  <c r="F112" i="20"/>
  <c r="F113" i="20"/>
  <c r="F114" i="20"/>
  <c r="F115" i="20"/>
  <c r="F116" i="20"/>
  <c r="F117" i="20"/>
  <c r="F118" i="20"/>
  <c r="F119" i="20"/>
  <c r="F120" i="20"/>
  <c r="F121" i="20"/>
  <c r="F122" i="20"/>
  <c r="F123" i="20"/>
  <c r="F124" i="20"/>
  <c r="F125" i="20"/>
  <c r="F126" i="20"/>
  <c r="F127" i="20"/>
  <c r="F128" i="20"/>
  <c r="F129" i="20"/>
  <c r="F130" i="20"/>
  <c r="F131" i="20"/>
  <c r="F132" i="20"/>
  <c r="F133" i="20"/>
  <c r="F134" i="20"/>
  <c r="F135" i="20"/>
  <c r="F136" i="20"/>
  <c r="F90" i="20"/>
  <c r="F89" i="20"/>
  <c r="F88" i="20"/>
  <c r="F87" i="20"/>
  <c r="F86" i="20"/>
  <c r="F85" i="20"/>
  <c r="F84" i="20"/>
  <c r="F83" i="20"/>
  <c r="F82" i="20"/>
  <c r="F81" i="20"/>
  <c r="F80" i="20"/>
  <c r="F79" i="20"/>
  <c r="F78" i="20"/>
  <c r="F77" i="20"/>
  <c r="F76" i="20"/>
  <c r="F75" i="20"/>
  <c r="F74" i="20"/>
  <c r="F73" i="20"/>
  <c r="F72" i="20"/>
  <c r="B72" i="20"/>
  <c r="B73" i="20" s="1"/>
  <c r="B74" i="20" s="1"/>
  <c r="B75" i="20" s="1"/>
  <c r="B76" i="20" s="1"/>
  <c r="B77" i="20" s="1"/>
  <c r="B78" i="20" s="1"/>
  <c r="B79" i="20" s="1"/>
  <c r="B80" i="20" s="1"/>
  <c r="B81" i="20" s="1"/>
  <c r="B82" i="20" s="1"/>
  <c r="B83" i="20" s="1"/>
  <c r="B84" i="20" s="1"/>
  <c r="B85" i="20" s="1"/>
  <c r="B86" i="20" s="1"/>
  <c r="B87" i="20" s="1"/>
  <c r="B88" i="20" s="1"/>
  <c r="B89" i="20" s="1"/>
  <c r="B90" i="20" s="1"/>
  <c r="B91" i="20" s="1"/>
  <c r="B92" i="20" s="1"/>
  <c r="B93" i="20" s="1"/>
  <c r="B94" i="20" s="1"/>
  <c r="B95" i="20" s="1"/>
  <c r="B96" i="20" s="1"/>
  <c r="B97" i="20" s="1"/>
  <c r="B98" i="20" s="1"/>
  <c r="B99" i="20" s="1"/>
  <c r="B100" i="20" s="1"/>
  <c r="B101" i="20" s="1"/>
  <c r="B102" i="20" s="1"/>
  <c r="B103" i="20" s="1"/>
  <c r="B104" i="20" s="1"/>
  <c r="B105" i="20" s="1"/>
  <c r="B106" i="20" s="1"/>
  <c r="B107" i="20" s="1"/>
  <c r="B108" i="20" s="1"/>
  <c r="B109" i="20" s="1"/>
  <c r="B110" i="20" s="1"/>
  <c r="B111" i="20" s="1"/>
  <c r="B112" i="20" s="1"/>
  <c r="B113" i="20" s="1"/>
  <c r="B114" i="20" s="1"/>
  <c r="B115" i="20" s="1"/>
  <c r="B116" i="20" s="1"/>
  <c r="B117" i="20" s="1"/>
  <c r="B118" i="20" s="1"/>
  <c r="B119" i="20" s="1"/>
  <c r="B120" i="20" s="1"/>
  <c r="B121" i="20" s="1"/>
  <c r="B122" i="20" s="1"/>
  <c r="B123" i="20" s="1"/>
  <c r="B124" i="20" s="1"/>
  <c r="B125" i="20" s="1"/>
  <c r="B126" i="20" s="1"/>
  <c r="B127" i="20" s="1"/>
  <c r="B128" i="20" s="1"/>
  <c r="B129" i="20" s="1"/>
  <c r="B130" i="20" s="1"/>
  <c r="B131" i="20" s="1"/>
  <c r="B132" i="20" s="1"/>
  <c r="B133" i="20" s="1"/>
  <c r="B134" i="20" s="1"/>
  <c r="B135" i="20" s="1"/>
  <c r="B136" i="20" s="1"/>
  <c r="F71" i="20"/>
  <c r="C69" i="19"/>
  <c r="C68" i="19"/>
  <c r="C67" i="19"/>
  <c r="C66" i="19"/>
  <c r="C65" i="19"/>
  <c r="C64" i="19"/>
  <c r="C63" i="19"/>
  <c r="C62" i="19"/>
  <c r="C61" i="19"/>
  <c r="C60" i="19"/>
  <c r="C59" i="19"/>
  <c r="C58" i="19"/>
  <c r="C57" i="19"/>
  <c r="C56" i="19"/>
  <c r="C55" i="19"/>
  <c r="C54" i="19"/>
  <c r="C53" i="19"/>
  <c r="C52" i="19"/>
  <c r="C51" i="19"/>
  <c r="C50" i="19"/>
  <c r="C49" i="19"/>
  <c r="C48" i="19"/>
  <c r="C47" i="19"/>
  <c r="C46" i="19"/>
  <c r="C45" i="19"/>
  <c r="C44" i="19"/>
  <c r="C43" i="19"/>
  <c r="C42" i="19"/>
  <c r="C41" i="19"/>
  <c r="C40" i="19"/>
  <c r="C39" i="19"/>
  <c r="C38" i="19"/>
  <c r="C37" i="19"/>
  <c r="C36" i="19"/>
  <c r="C35" i="19"/>
  <c r="C34" i="19"/>
  <c r="C33" i="19"/>
  <c r="C32" i="19"/>
  <c r="C31" i="19"/>
  <c r="C30" i="19"/>
  <c r="C29" i="19"/>
  <c r="C28" i="19"/>
  <c r="C27" i="19"/>
  <c r="C26" i="19"/>
  <c r="C25" i="19"/>
  <c r="C24" i="19"/>
  <c r="C23" i="19"/>
  <c r="C22" i="19"/>
  <c r="C21" i="19"/>
  <c r="C20" i="19"/>
  <c r="C19" i="19"/>
  <c r="C18" i="19"/>
  <c r="C17" i="19"/>
  <c r="C16" i="19"/>
  <c r="C15" i="19"/>
  <c r="C14" i="19"/>
  <c r="C13" i="19"/>
  <c r="C12" i="19"/>
  <c r="C11" i="19"/>
  <c r="C10" i="19"/>
  <c r="C9" i="19"/>
  <c r="C8" i="19"/>
  <c r="C7" i="19"/>
  <c r="C6" i="19"/>
  <c r="C5" i="19"/>
  <c r="B5" i="19"/>
  <c r="B6" i="19" s="1"/>
  <c r="B7" i="19" s="1"/>
  <c r="B8" i="19" s="1"/>
  <c r="B9" i="19" s="1"/>
  <c r="B10" i="19" s="1"/>
  <c r="B11" i="19" s="1"/>
  <c r="B12" i="19" s="1"/>
  <c r="B13" i="19" s="1"/>
  <c r="B14" i="19" s="1"/>
  <c r="B15" i="19" s="1"/>
  <c r="B16" i="19" s="1"/>
  <c r="B17" i="19" s="1"/>
  <c r="B18" i="19" s="1"/>
  <c r="B19" i="19" s="1"/>
  <c r="B20" i="19" s="1"/>
  <c r="B21" i="19" s="1"/>
  <c r="B22" i="19" s="1"/>
  <c r="B23" i="19" s="1"/>
  <c r="B24" i="19" s="1"/>
  <c r="B25" i="19" s="1"/>
  <c r="B26" i="19" s="1"/>
  <c r="B27" i="19" s="1"/>
  <c r="B28" i="19" s="1"/>
  <c r="B29" i="19" s="1"/>
  <c r="B30" i="19" s="1"/>
  <c r="B31" i="19" s="1"/>
  <c r="B32" i="19" s="1"/>
  <c r="B33" i="19" s="1"/>
  <c r="B34" i="19" s="1"/>
  <c r="B35" i="19" s="1"/>
  <c r="B36" i="19" s="1"/>
  <c r="B37" i="19" s="1"/>
  <c r="B38" i="19" s="1"/>
  <c r="B39" i="19" s="1"/>
  <c r="B40" i="19" s="1"/>
  <c r="B41" i="19" s="1"/>
  <c r="B42" i="19" s="1"/>
  <c r="B43" i="19" s="1"/>
  <c r="B44" i="19" s="1"/>
  <c r="B45" i="19" s="1"/>
  <c r="B46" i="19" s="1"/>
  <c r="B47" i="19" s="1"/>
  <c r="B48" i="19" s="1"/>
  <c r="B49" i="19" s="1"/>
  <c r="B50" i="19" s="1"/>
  <c r="B51" i="19" s="1"/>
  <c r="B52" i="19" s="1"/>
  <c r="B53" i="19" s="1"/>
  <c r="B54" i="19" s="1"/>
  <c r="B55" i="19" s="1"/>
  <c r="B56" i="19" s="1"/>
  <c r="B57" i="19" s="1"/>
  <c r="B58" i="19" s="1"/>
  <c r="B59" i="19" s="1"/>
  <c r="B60" i="19" s="1"/>
  <c r="B61" i="19" s="1"/>
  <c r="B62" i="19" s="1"/>
  <c r="B63" i="19" s="1"/>
  <c r="B64" i="19" s="1"/>
  <c r="B65" i="19" s="1"/>
  <c r="B66" i="19" s="1"/>
  <c r="B67" i="19" s="1"/>
  <c r="B68" i="19" s="1"/>
  <c r="B69" i="19" s="1"/>
  <c r="C4" i="19"/>
  <c r="E139" i="12"/>
  <c r="E140" i="12"/>
  <c r="E141" i="12"/>
  <c r="E142" i="12"/>
  <c r="E143" i="12"/>
  <c r="E144" i="12"/>
  <c r="E145" i="12"/>
  <c r="E146" i="12"/>
  <c r="E147" i="12"/>
  <c r="E148" i="12"/>
  <c r="E149" i="12"/>
  <c r="E150" i="12"/>
  <c r="E151" i="12"/>
  <c r="E152" i="12"/>
  <c r="E153" i="12"/>
  <c r="E154" i="12"/>
  <c r="E155" i="12"/>
  <c r="E156" i="12"/>
  <c r="E157" i="12"/>
  <c r="E158" i="12"/>
  <c r="E159" i="12"/>
  <c r="E160" i="12"/>
  <c r="E161" i="12"/>
  <c r="E162" i="12"/>
  <c r="E163" i="12"/>
  <c r="E164" i="12"/>
  <c r="E165" i="12"/>
  <c r="E166" i="12"/>
  <c r="E167" i="12"/>
  <c r="E168" i="12"/>
  <c r="E169" i="12"/>
  <c r="E170" i="12"/>
  <c r="E171" i="12"/>
  <c r="E172" i="12"/>
  <c r="E173" i="12"/>
  <c r="E174" i="12"/>
  <c r="E175" i="12"/>
  <c r="E176" i="12"/>
  <c r="E177" i="12"/>
  <c r="E178" i="12"/>
  <c r="E179" i="12"/>
  <c r="E180" i="12"/>
  <c r="E181" i="12"/>
  <c r="E182" i="12"/>
  <c r="E183" i="12"/>
  <c r="E184" i="12"/>
  <c r="E185" i="12"/>
  <c r="E186" i="12"/>
  <c r="E187" i="12"/>
  <c r="E188" i="12"/>
  <c r="E189" i="12"/>
  <c r="E190" i="12"/>
  <c r="E191" i="12"/>
  <c r="E192" i="12"/>
  <c r="E193" i="12"/>
  <c r="E194" i="12"/>
  <c r="E195" i="12"/>
  <c r="E196" i="12"/>
  <c r="E197" i="12"/>
  <c r="E198" i="12"/>
  <c r="E199" i="12"/>
  <c r="E200" i="12"/>
  <c r="E201" i="12"/>
  <c r="E202" i="12"/>
  <c r="E203" i="12"/>
  <c r="E204" i="12"/>
  <c r="E205" i="12"/>
  <c r="E206" i="12"/>
  <c r="E207" i="12"/>
  <c r="E208" i="12"/>
  <c r="E209" i="12"/>
  <c r="E210" i="12"/>
  <c r="E211" i="12"/>
  <c r="E212" i="12"/>
  <c r="E213" i="12"/>
  <c r="E214" i="12"/>
  <c r="E215" i="12"/>
  <c r="E216" i="12"/>
  <c r="E217" i="12"/>
  <c r="E218" i="12"/>
  <c r="E219" i="12"/>
  <c r="E220" i="12"/>
  <c r="E221" i="12"/>
  <c r="E222" i="12"/>
  <c r="E223" i="12"/>
  <c r="E224" i="12"/>
  <c r="E225" i="12"/>
  <c r="E226" i="12"/>
  <c r="E227" i="12"/>
  <c r="E228" i="12"/>
  <c r="E229" i="12"/>
  <c r="E230" i="12"/>
  <c r="E231" i="12"/>
  <c r="E232" i="12"/>
  <c r="E233" i="12"/>
  <c r="E234" i="12"/>
  <c r="E235" i="12"/>
  <c r="E236" i="12"/>
  <c r="E237" i="12"/>
  <c r="E238" i="12"/>
  <c r="E239" i="12"/>
  <c r="E240" i="12"/>
  <c r="E241" i="12"/>
  <c r="E242" i="12"/>
  <c r="E243" i="12"/>
  <c r="E244" i="12"/>
  <c r="E245" i="12"/>
  <c r="E246" i="12"/>
  <c r="E247" i="12"/>
  <c r="E248" i="12"/>
  <c r="E249" i="12"/>
  <c r="E250" i="12"/>
  <c r="E251" i="12"/>
  <c r="E252" i="12"/>
  <c r="E253" i="12"/>
  <c r="E254" i="12"/>
  <c r="E255" i="12"/>
  <c r="E256" i="12"/>
  <c r="E257" i="12"/>
  <c r="E258" i="12"/>
  <c r="E259" i="12"/>
  <c r="E260" i="12"/>
  <c r="E261" i="12"/>
  <c r="E262" i="12"/>
  <c r="E263" i="12"/>
  <c r="E264" i="12"/>
  <c r="E265" i="12"/>
  <c r="E266" i="12"/>
  <c r="E267" i="12"/>
  <c r="E268" i="12"/>
  <c r="E269" i="12"/>
  <c r="E270" i="12"/>
  <c r="E271" i="12"/>
  <c r="E272" i="12"/>
  <c r="E273" i="12"/>
  <c r="E274" i="12"/>
  <c r="E275" i="12"/>
  <c r="E276" i="12"/>
  <c r="E277" i="12"/>
  <c r="E278" i="12"/>
  <c r="E279" i="12"/>
  <c r="E280" i="12"/>
  <c r="E281" i="12"/>
  <c r="E282" i="12"/>
  <c r="E283" i="12"/>
  <c r="E284" i="12"/>
  <c r="E285" i="12"/>
  <c r="E286" i="12"/>
  <c r="J136" i="20" l="1"/>
  <c r="L136" i="20" l="1"/>
  <c r="N136" i="20"/>
  <c r="N68" i="20"/>
  <c r="E21" i="4"/>
  <c r="F21" i="4" s="1"/>
  <c r="E20" i="4"/>
  <c r="F20" i="4" s="1"/>
  <c r="E19" i="4"/>
  <c r="F19" i="4" s="1"/>
  <c r="E18" i="4"/>
  <c r="F18" i="4" s="1"/>
  <c r="E17" i="4"/>
  <c r="F17" i="4" s="1"/>
  <c r="E16" i="4"/>
  <c r="F16" i="4" s="1"/>
  <c r="E15" i="4"/>
  <c r="F15" i="4" s="1"/>
  <c r="E14" i="4"/>
  <c r="F14" i="4" s="1"/>
  <c r="E13" i="4"/>
  <c r="F13" i="4" s="1"/>
  <c r="E12" i="4"/>
  <c r="F12" i="4" s="1"/>
  <c r="E11" i="4"/>
  <c r="F11" i="4" s="1"/>
  <c r="E10" i="4"/>
  <c r="F10" i="4" s="1"/>
  <c r="E9" i="4"/>
  <c r="F9" i="4" s="1"/>
  <c r="E8" i="4"/>
  <c r="F8" i="4" s="1"/>
  <c r="E7" i="4"/>
  <c r="F7" i="4" s="1"/>
  <c r="E6" i="4"/>
  <c r="F6" i="4" s="1"/>
  <c r="E5" i="4"/>
  <c r="F5" i="4" s="1"/>
  <c r="E4" i="4"/>
  <c r="F4" i="4" s="1"/>
  <c r="E3" i="4"/>
  <c r="E2" i="4"/>
  <c r="B3" i="4"/>
  <c r="B4" i="4" s="1"/>
  <c r="B5" i="4" s="1"/>
  <c r="B6" i="4" s="1"/>
  <c r="B7" i="4" s="1"/>
  <c r="B8" i="4" s="1"/>
  <c r="B9" i="4" s="1"/>
  <c r="B10" i="4" s="1"/>
  <c r="B11" i="4" s="1"/>
  <c r="B12" i="4" s="1"/>
  <c r="B13" i="4" s="1"/>
  <c r="B14" i="4" s="1"/>
  <c r="B15" i="4" s="1"/>
  <c r="B16" i="4" s="1"/>
  <c r="B17" i="4" s="1"/>
  <c r="B18" i="4" s="1"/>
  <c r="B19" i="4" s="1"/>
  <c r="B20" i="4" s="1"/>
  <c r="B21" i="4" s="1"/>
  <c r="B25" i="4"/>
  <c r="B26" i="4" s="1"/>
  <c r="B27" i="4" s="1"/>
  <c r="B28" i="4" s="1"/>
  <c r="B29" i="4" s="1"/>
  <c r="B30" i="4" s="1"/>
  <c r="B31" i="4" s="1"/>
  <c r="B32" i="4" s="1"/>
  <c r="B33" i="4" s="1"/>
  <c r="B34" i="4" s="1"/>
  <c r="B35" i="4" s="1"/>
  <c r="B36" i="4" s="1"/>
  <c r="B37" i="4" s="1"/>
  <c r="B38" i="4" s="1"/>
  <c r="B39" i="4" s="1"/>
  <c r="B40" i="4" s="1"/>
  <c r="B41" i="4" s="1"/>
  <c r="B42" i="4" s="1"/>
  <c r="B43" i="4" s="1"/>
  <c r="F43" i="4"/>
  <c r="F42" i="4"/>
  <c r="F41" i="4"/>
  <c r="E138" i="12"/>
  <c r="E137" i="12"/>
  <c r="E136" i="12"/>
  <c r="E135" i="12"/>
  <c r="E134" i="12"/>
  <c r="E133" i="12"/>
  <c r="E132" i="12"/>
  <c r="E131" i="12"/>
  <c r="E130" i="12"/>
  <c r="E129" i="12"/>
  <c r="E128" i="12"/>
  <c r="E127" i="12"/>
  <c r="E126" i="12"/>
  <c r="E125" i="12"/>
  <c r="E124" i="12"/>
  <c r="E123" i="12"/>
  <c r="E122" i="12"/>
  <c r="E121" i="12"/>
  <c r="E120" i="12"/>
  <c r="E119" i="12"/>
  <c r="E118" i="12"/>
  <c r="E117" i="12"/>
  <c r="E116" i="12"/>
  <c r="E115" i="12"/>
  <c r="E114" i="12"/>
  <c r="E113" i="12"/>
  <c r="E112" i="12"/>
  <c r="E111" i="12"/>
  <c r="E110" i="12"/>
  <c r="E109" i="12"/>
  <c r="E108" i="12"/>
  <c r="E107" i="12"/>
  <c r="E106" i="12"/>
  <c r="E105" i="12"/>
  <c r="E104" i="12"/>
  <c r="E103" i="12"/>
  <c r="E102" i="12"/>
  <c r="E101" i="12"/>
  <c r="E100" i="12"/>
  <c r="E99" i="12"/>
  <c r="E98" i="12"/>
  <c r="E97" i="12"/>
  <c r="E96" i="12"/>
  <c r="E95" i="12"/>
  <c r="E94" i="12"/>
  <c r="E93" i="12"/>
  <c r="E92" i="12"/>
  <c r="E91" i="12"/>
  <c r="E90" i="12"/>
  <c r="E89" i="12"/>
  <c r="E88" i="12"/>
  <c r="E87" i="12"/>
  <c r="E86" i="12"/>
  <c r="E85" i="12"/>
  <c r="E84" i="12"/>
  <c r="E83" i="12"/>
  <c r="E82" i="12"/>
  <c r="E81" i="12"/>
  <c r="E80" i="12"/>
  <c r="E79" i="12"/>
  <c r="E78" i="12"/>
  <c r="E77" i="12"/>
  <c r="E76" i="12"/>
  <c r="E75" i="12"/>
  <c r="E74" i="12"/>
  <c r="E73" i="12"/>
  <c r="E72" i="12"/>
  <c r="E71" i="12"/>
  <c r="E70" i="12"/>
  <c r="E69" i="12"/>
  <c r="E68" i="12"/>
  <c r="E67" i="12"/>
  <c r="E66" i="12"/>
  <c r="E65" i="12"/>
  <c r="E64" i="12"/>
  <c r="E63" i="12"/>
  <c r="E62" i="12"/>
  <c r="E61" i="12"/>
  <c r="E60" i="12"/>
  <c r="E59" i="12"/>
  <c r="E58" i="12"/>
  <c r="E57" i="12"/>
  <c r="E56" i="12"/>
  <c r="E55" i="12"/>
  <c r="E54" i="12"/>
  <c r="E53" i="12"/>
  <c r="E52" i="12"/>
  <c r="E51" i="12"/>
  <c r="E50" i="12"/>
  <c r="E49" i="12"/>
  <c r="E48" i="12"/>
  <c r="E47" i="12"/>
  <c r="E46" i="12"/>
  <c r="E45" i="12"/>
  <c r="E44" i="12"/>
  <c r="E43" i="12"/>
  <c r="E42" i="12"/>
  <c r="E41" i="12"/>
  <c r="E40" i="12"/>
  <c r="E39" i="12"/>
  <c r="E38" i="12"/>
  <c r="E37" i="12"/>
  <c r="E36" i="12"/>
  <c r="E35" i="12"/>
  <c r="E34" i="12"/>
  <c r="E33" i="12"/>
  <c r="E32" i="12"/>
  <c r="E31" i="12"/>
  <c r="E30" i="12"/>
  <c r="E29" i="12"/>
  <c r="E28" i="12"/>
  <c r="E27" i="12"/>
  <c r="E26" i="12"/>
  <c r="E25" i="12"/>
  <c r="E24" i="12"/>
  <c r="E23" i="12"/>
  <c r="E22" i="12"/>
  <c r="E21" i="12"/>
  <c r="E20" i="12"/>
  <c r="E19" i="12"/>
  <c r="E18" i="12"/>
  <c r="E17" i="12"/>
  <c r="E16" i="12"/>
  <c r="E15" i="12"/>
  <c r="E14" i="12"/>
  <c r="E13" i="12"/>
  <c r="E12" i="12"/>
  <c r="E11" i="12"/>
  <c r="E10" i="12"/>
  <c r="E9" i="12"/>
  <c r="E8" i="12"/>
  <c r="E7" i="12"/>
  <c r="E6" i="12"/>
  <c r="E5" i="12"/>
  <c r="B5" i="2"/>
  <c r="B6" i="2" s="1"/>
  <c r="B7" i="2" s="1"/>
  <c r="B8" i="2" s="1"/>
  <c r="B9" i="2" s="1"/>
  <c r="B10" i="2" s="1"/>
  <c r="B11" i="2" s="1"/>
  <c r="B12" i="2" s="1"/>
  <c r="B13" i="2" s="1"/>
  <c r="B14" i="2" s="1"/>
  <c r="B15" i="2" s="1"/>
  <c r="B16" i="2" s="1"/>
  <c r="B17" i="2" s="1"/>
  <c r="B18" i="2" s="1"/>
  <c r="B19" i="2" s="1"/>
  <c r="B20" i="2" s="1"/>
  <c r="B21" i="2" s="1"/>
  <c r="B22" i="2" s="1"/>
  <c r="B23" i="2" s="1"/>
  <c r="B24" i="2" s="1"/>
  <c r="B25" i="2" s="1"/>
  <c r="B26" i="2" s="1"/>
  <c r="B27" i="2" s="1"/>
  <c r="B28" i="2" s="1"/>
  <c r="B29" i="2" s="1"/>
  <c r="B30" i="2" s="1"/>
  <c r="B31" i="2" s="1"/>
  <c r="B32" i="2" s="1"/>
  <c r="B33" i="2" s="1"/>
  <c r="B34" i="2" s="1"/>
  <c r="B35" i="2" s="1"/>
  <c r="B36" i="2" s="1"/>
  <c r="B37" i="2" s="1"/>
  <c r="B38" i="2" s="1"/>
  <c r="B39" i="2" s="1"/>
  <c r="B40" i="2" s="1"/>
  <c r="B41" i="2" s="1"/>
  <c r="B42" i="2" s="1"/>
  <c r="B43" i="2" s="1"/>
  <c r="B44" i="2" s="1"/>
  <c r="B45" i="2" s="1"/>
  <c r="B46" i="2" s="1"/>
  <c r="B47" i="2" s="1"/>
  <c r="B48" i="2" s="1"/>
  <c r="B49" i="2" s="1"/>
  <c r="B50" i="2" s="1"/>
  <c r="B51" i="2" s="1"/>
  <c r="B52" i="2" s="1"/>
  <c r="B53" i="2" s="1"/>
  <c r="B54" i="2" s="1"/>
  <c r="B55" i="2" s="1"/>
  <c r="B56" i="2" s="1"/>
  <c r="B57" i="2" s="1"/>
  <c r="B58" i="2" s="1"/>
  <c r="B59" i="2" s="1"/>
  <c r="B60" i="2" s="1"/>
  <c r="B61" i="2" s="1"/>
  <c r="B62" i="2" s="1"/>
  <c r="B63" i="2" s="1"/>
  <c r="B64" i="2" s="1"/>
  <c r="B65" i="2" s="1"/>
  <c r="B66" i="2" s="1"/>
  <c r="B67" i="2" s="1"/>
  <c r="B68" i="2" s="1"/>
  <c r="B69" i="2" s="1"/>
  <c r="B70" i="2" s="1"/>
  <c r="B71" i="2" s="1"/>
  <c r="B72" i="2" s="1"/>
  <c r="B73" i="2" s="1"/>
  <c r="B74" i="2" s="1"/>
  <c r="B75" i="2" s="1"/>
  <c r="C75" i="2"/>
  <c r="C74" i="2"/>
  <c r="C73" i="2"/>
  <c r="C72" i="2"/>
  <c r="C71" i="2"/>
  <c r="C70" i="2"/>
  <c r="C69" i="2"/>
  <c r="C68" i="2"/>
  <c r="C67" i="2"/>
  <c r="C66" i="2"/>
  <c r="C65" i="2"/>
  <c r="C64" i="2"/>
  <c r="C63" i="2"/>
  <c r="C62" i="2"/>
  <c r="C61" i="2"/>
  <c r="C60" i="2"/>
  <c r="C59" i="2"/>
  <c r="C58" i="2"/>
  <c r="C57" i="2"/>
  <c r="C56" i="2"/>
  <c r="C55" i="2"/>
  <c r="C54" i="2"/>
  <c r="C53" i="2"/>
  <c r="C52" i="2"/>
  <c r="C51" i="2"/>
  <c r="C50" i="2"/>
  <c r="C49" i="2"/>
  <c r="C48" i="2"/>
  <c r="C47" i="2"/>
  <c r="C46" i="2"/>
  <c r="C45" i="2"/>
  <c r="C44" i="2"/>
  <c r="C43" i="2"/>
  <c r="C42" i="2"/>
  <c r="C41" i="2"/>
  <c r="C40" i="2"/>
  <c r="C39" i="2"/>
  <c r="C38" i="2"/>
  <c r="C37" i="2"/>
  <c r="C36" i="2"/>
  <c r="C35" i="2"/>
  <c r="C34" i="2"/>
  <c r="C33" i="2"/>
  <c r="C32" i="2"/>
  <c r="C31" i="2"/>
  <c r="C30" i="2"/>
  <c r="C29" i="2"/>
  <c r="C28" i="2"/>
  <c r="C27" i="2"/>
  <c r="C26" i="2"/>
  <c r="C25" i="2"/>
  <c r="C24" i="2"/>
  <c r="C23" i="2"/>
  <c r="C22" i="2"/>
  <c r="C21" i="2"/>
  <c r="C20" i="2"/>
  <c r="C19" i="2"/>
  <c r="C18" i="2"/>
  <c r="C17" i="2"/>
  <c r="C16" i="2"/>
  <c r="C15" i="2"/>
  <c r="C14" i="2"/>
  <c r="C13" i="2"/>
  <c r="C12" i="2"/>
  <c r="C11" i="2"/>
  <c r="C10" i="2"/>
  <c r="C9" i="2"/>
  <c r="C8" i="2"/>
  <c r="C7" i="2"/>
  <c r="C6" i="2"/>
  <c r="C5" i="2"/>
  <c r="C4" i="2"/>
  <c r="B137" i="2" l="1"/>
  <c r="F2" i="4" l="1"/>
  <c r="F3" i="4"/>
  <c r="F24" i="4"/>
  <c r="F25" i="4"/>
  <c r="F40" i="4" l="1"/>
  <c r="F39" i="4"/>
  <c r="F38" i="4"/>
  <c r="F37" i="4"/>
  <c r="F36" i="4"/>
  <c r="F35" i="4"/>
  <c r="F34" i="4"/>
  <c r="F33" i="4"/>
  <c r="H43" i="4" s="1"/>
  <c r="N43" i="4" s="1"/>
  <c r="F32" i="4"/>
  <c r="F31" i="4"/>
  <c r="F30" i="4"/>
  <c r="F29" i="4"/>
  <c r="F28" i="4"/>
  <c r="F27" i="4"/>
  <c r="F26" i="4"/>
  <c r="J43" i="4" s="1"/>
  <c r="H21" i="4" l="1"/>
  <c r="J21" i="4"/>
  <c r="N21" i="4" l="1"/>
  <c r="L21" i="4"/>
  <c r="L43" i="4"/>
</calcChain>
</file>

<file path=xl/sharedStrings.xml><?xml version="1.0" encoding="utf-8"?>
<sst xmlns="http://schemas.openxmlformats.org/spreadsheetml/2006/main" count="700" uniqueCount="48">
  <si>
    <t>Messtelle</t>
  </si>
  <si>
    <t>lfd. Nr.</t>
  </si>
  <si>
    <t>Woche</t>
  </si>
  <si>
    <t>Datum</t>
  </si>
  <si>
    <t>E.coli [MPN/100 ml]</t>
  </si>
  <si>
    <t>Int.Enterokokken [MPN/100 ml]</t>
  </si>
  <si>
    <t>intest. Enterokokken, ISO 7899-2</t>
  </si>
  <si>
    <t>Mittelwert:</t>
  </si>
  <si>
    <t>Standardabw:</t>
  </si>
  <si>
    <t>90%-Perz.:</t>
  </si>
  <si>
    <t>95%-Perz.:</t>
  </si>
  <si>
    <t>E. coli, ISO 9308-3</t>
  </si>
  <si>
    <t>E. coli, ISO 9308-1</t>
  </si>
  <si>
    <t>E. coli, ISO 9308-2</t>
  </si>
  <si>
    <t>Seaside Beach</t>
  </si>
  <si>
    <t>intest. Enterokokken, ISO 7899-0</t>
  </si>
  <si>
    <t>intest. Enterokokken, ISO 7899-1</t>
  </si>
  <si>
    <t>Messstelle</t>
  </si>
  <si>
    <t>Lfd. Nr.</t>
  </si>
  <si>
    <t>Indikatorparameter</t>
  </si>
  <si>
    <t>Messwert</t>
  </si>
  <si>
    <t>Log10 des Messwertes</t>
  </si>
  <si>
    <t>Essen-Bredeney Wetteramt (DWD)</t>
  </si>
  <si>
    <t>Essen-Burgaltendorf (RV)</t>
  </si>
  <si>
    <t>Essen-Kupferdreh (RV)</t>
  </si>
  <si>
    <t>Summe Tagesniederschlag</t>
  </si>
  <si>
    <t>mm/d</t>
  </si>
  <si>
    <t>Messstation</t>
  </si>
  <si>
    <t>Hattingen</t>
  </si>
  <si>
    <t>Spillenburg</t>
  </si>
  <si>
    <t>Werden</t>
  </si>
  <si>
    <t>Mülheim</t>
  </si>
  <si>
    <t xml:space="preserve">Parameter </t>
  </si>
  <si>
    <t>Abfluss Tagesmittelwert</t>
  </si>
  <si>
    <t>Einheit</t>
  </si>
  <si>
    <t>m3/s</t>
  </si>
  <si>
    <t>Wuppertal-Buchenhofen (DWD)</t>
  </si>
  <si>
    <t>Witten-Stockum (DWD)</t>
  </si>
  <si>
    <t>Heiligenhaus-Abtsküche (RV)</t>
  </si>
  <si>
    <t>Neuhaus (RV)</t>
  </si>
  <si>
    <t>wird vom DWD nachgelief.</t>
  </si>
  <si>
    <t xml:space="preserve"> ---</t>
  </si>
  <si>
    <t>Essen-Kettwig (RTV)</t>
  </si>
  <si>
    <t>Ruhrhaus (RTV)</t>
  </si>
  <si>
    <t>Essen-Steele (RTV)</t>
  </si>
  <si>
    <t>SeaSide Beach</t>
  </si>
  <si>
    <t>Parameter</t>
  </si>
  <si>
    <t>Temperatur, Luft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</si>
</sst>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164" formatCode="dd\.mm\.yyyy"/>
    <numFmt numFmtId="165" formatCode="0.0000"/>
    <numFmt numFmtId="166" formatCode="0.000"/>
    <numFmt numFmtId="167" formatCode="[$-F800]dddd\,\ mmmm\ dd\,\ yyyy"/>
    <numFmt numFmtId="168" formatCode="0.0"/>
  </numFmts>
  <fonts count="10" x14ac:knownFonts="1">
    <font>
      <sz val="11"/>
      <color theme="1"/>
      <name val="Calibri"/>
      <family val="2"/>
      <scheme val="minor"/>
    </font>
    <font>
      <b/>
      <sz val="12"/>
      <name val="Arial"/>
      <family val="2"/>
    </font>
    <font>
      <sz val="12"/>
      <name val="Arial"/>
      <family val="2"/>
    </font>
    <font>
      <sz val="10"/>
      <name val="Arial"/>
      <family val="2"/>
    </font>
    <font>
      <sz val="10"/>
      <color indexed="8"/>
      <name val="Arial"/>
      <family val="2"/>
    </font>
    <font>
      <sz val="11"/>
      <color indexed="8"/>
      <name val="Calibri"/>
      <family val="2"/>
    </font>
    <font>
      <b/>
      <sz val="11"/>
      <color theme="1"/>
      <name val="Arial"/>
      <family val="2"/>
    </font>
    <font>
      <b/>
      <sz val="10"/>
      <name val="Arial"/>
      <family val="2"/>
    </font>
    <font>
      <sz val="11"/>
      <color rgb="FFFF0000"/>
      <name val="Calibri"/>
      <family val="2"/>
      <scheme val="minor"/>
    </font>
    <font>
      <b/>
      <sz val="11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3" tint="0.399975585192419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6" tint="-0.249977111117893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</borders>
  <cellStyleXfs count="12">
    <xf numFmtId="0" fontId="0" fillId="0" borderId="0"/>
    <xf numFmtId="0" fontId="3" fillId="0" borderId="0"/>
    <xf numFmtId="0" fontId="4" fillId="0" borderId="0"/>
    <xf numFmtId="0" fontId="4" fillId="0" borderId="0"/>
    <xf numFmtId="0" fontId="3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</cellStyleXfs>
  <cellXfs count="70">
    <xf numFmtId="0" fontId="0" fillId="0" borderId="0" xfId="0"/>
    <xf numFmtId="0" fontId="0" fillId="0" borderId="0" xfId="0"/>
    <xf numFmtId="0" fontId="1" fillId="0" borderId="1" xfId="0" applyFont="1" applyBorder="1" applyAlignment="1">
      <alignment horizontal="center"/>
    </xf>
    <xf numFmtId="0" fontId="1" fillId="0" borderId="1" xfId="0" applyFont="1" applyFill="1" applyBorder="1" applyAlignment="1">
      <alignment horizontal="center"/>
    </xf>
    <xf numFmtId="3" fontId="2" fillId="0" borderId="1" xfId="0" applyNumberFormat="1" applyFont="1" applyFill="1" applyBorder="1" applyAlignment="1">
      <alignment horizontal="center"/>
    </xf>
    <xf numFmtId="3" fontId="1" fillId="0" borderId="1" xfId="0" applyNumberFormat="1" applyFont="1" applyFill="1" applyBorder="1" applyAlignment="1">
      <alignment horizontal="center"/>
    </xf>
    <xf numFmtId="0" fontId="2" fillId="0" borderId="2" xfId="0" applyFont="1" applyBorder="1" applyAlignment="1">
      <alignment horizontal="center" vertical="top" wrapText="1"/>
    </xf>
    <xf numFmtId="0" fontId="5" fillId="0" borderId="5" xfId="2" applyFont="1" applyFill="1" applyBorder="1" applyAlignment="1">
      <alignment vertical="center"/>
    </xf>
    <xf numFmtId="164" fontId="5" fillId="0" borderId="5" xfId="2" applyNumberFormat="1" applyFont="1" applyFill="1" applyBorder="1" applyAlignment="1">
      <alignment vertical="center"/>
    </xf>
    <xf numFmtId="165" fontId="0" fillId="0" borderId="0" xfId="0" applyNumberFormat="1" applyBorder="1"/>
    <xf numFmtId="0" fontId="6" fillId="0" borderId="0" xfId="0" applyFont="1" applyBorder="1" applyAlignment="1">
      <alignment horizontal="right"/>
    </xf>
    <xf numFmtId="0" fontId="5" fillId="0" borderId="5" xfId="3" applyFont="1" applyFill="1" applyBorder="1" applyAlignment="1">
      <alignment vertical="center"/>
    </xf>
    <xf numFmtId="14" fontId="0" fillId="0" borderId="0" xfId="0" applyNumberFormat="1"/>
    <xf numFmtId="1" fontId="7" fillId="3" borderId="0" xfId="1" applyNumberFormat="1" applyFont="1" applyFill="1" applyAlignment="1"/>
    <xf numFmtId="0" fontId="0" fillId="0" borderId="0" xfId="0" applyFill="1" applyBorder="1"/>
    <xf numFmtId="0" fontId="5" fillId="0" borderId="0" xfId="2" applyFont="1" applyFill="1" applyBorder="1" applyAlignment="1">
      <alignment vertical="center"/>
    </xf>
    <xf numFmtId="1" fontId="7" fillId="4" borderId="0" xfId="1" applyNumberFormat="1" applyFont="1" applyFill="1" applyAlignment="1"/>
    <xf numFmtId="0" fontId="6" fillId="0" borderId="1" xfId="0" applyFont="1" applyBorder="1" applyAlignment="1">
      <alignment horizontal="right"/>
    </xf>
    <xf numFmtId="165" fontId="0" fillId="0" borderId="1" xfId="0" applyNumberFormat="1" applyBorder="1"/>
    <xf numFmtId="1" fontId="7" fillId="3" borderId="1" xfId="1" applyNumberFormat="1" applyFont="1" applyFill="1" applyBorder="1" applyAlignment="1"/>
    <xf numFmtId="1" fontId="7" fillId="2" borderId="1" xfId="1" applyNumberFormat="1" applyFont="1" applyFill="1" applyBorder="1" applyAlignment="1"/>
    <xf numFmtId="0" fontId="2" fillId="0" borderId="2" xfId="0" applyFont="1" applyBorder="1" applyAlignment="1">
      <alignment horizontal="center" vertical="top" wrapText="1"/>
    </xf>
    <xf numFmtId="167" fontId="2" fillId="0" borderId="1" xfId="0" applyNumberFormat="1" applyFont="1" applyFill="1" applyBorder="1" applyAlignment="1">
      <alignment horizontal="center"/>
    </xf>
    <xf numFmtId="0" fontId="0" fillId="0" borderId="0" xfId="0" applyFont="1" applyBorder="1"/>
    <xf numFmtId="14" fontId="0" fillId="0" borderId="0" xfId="0" applyNumberFormat="1" applyBorder="1"/>
    <xf numFmtId="0" fontId="5" fillId="0" borderId="0" xfId="3" applyFont="1" applyFill="1" applyBorder="1" applyAlignment="1">
      <alignment horizontal="right" wrapText="1"/>
    </xf>
    <xf numFmtId="168" fontId="0" fillId="0" borderId="0" xfId="0" applyNumberFormat="1" applyBorder="1"/>
    <xf numFmtId="0" fontId="0" fillId="0" borderId="0" xfId="0"/>
    <xf numFmtId="0" fontId="0" fillId="0" borderId="0" xfId="0" applyFont="1"/>
    <xf numFmtId="14" fontId="0" fillId="0" borderId="0" xfId="0" applyNumberFormat="1"/>
    <xf numFmtId="168" fontId="0" fillId="0" borderId="0" xfId="0" applyNumberFormat="1"/>
    <xf numFmtId="166" fontId="0" fillId="0" borderId="0" xfId="0" applyNumberFormat="1"/>
    <xf numFmtId="166" fontId="0" fillId="0" borderId="0" xfId="0" applyNumberFormat="1" applyFont="1"/>
    <xf numFmtId="0" fontId="0" fillId="0" borderId="0" xfId="0"/>
    <xf numFmtId="168" fontId="0" fillId="0" borderId="0" xfId="0" applyNumberFormat="1" applyBorder="1"/>
    <xf numFmtId="0" fontId="0" fillId="0" borderId="0" xfId="0" applyBorder="1"/>
    <xf numFmtId="14" fontId="0" fillId="0" borderId="0" xfId="0" applyNumberFormat="1" applyBorder="1"/>
    <xf numFmtId="0" fontId="5" fillId="0" borderId="0" xfId="3" applyFont="1" applyFill="1" applyBorder="1" applyAlignment="1">
      <alignment horizontal="right" wrapText="1"/>
    </xf>
    <xf numFmtId="0" fontId="0" fillId="0" borderId="0" xfId="0" applyFont="1" applyBorder="1"/>
    <xf numFmtId="0" fontId="2" fillId="0" borderId="2" xfId="0" applyFont="1" applyBorder="1" applyAlignment="1">
      <alignment horizontal="center" vertical="top" wrapText="1"/>
    </xf>
    <xf numFmtId="0" fontId="3" fillId="0" borderId="0" xfId="4"/>
    <xf numFmtId="49" fontId="3" fillId="0" borderId="0" xfId="4" applyNumberFormat="1"/>
    <xf numFmtId="166" fontId="3" fillId="0" borderId="0" xfId="4" applyNumberFormat="1"/>
    <xf numFmtId="0" fontId="5" fillId="0" borderId="5" xfId="3" applyFont="1" applyFill="1" applyBorder="1" applyAlignment="1">
      <alignment horizontal="right" wrapText="1"/>
    </xf>
    <xf numFmtId="0" fontId="0" fillId="0" borderId="0" xfId="0" applyFont="1" applyFill="1" applyBorder="1"/>
    <xf numFmtId="0" fontId="5" fillId="0" borderId="5" xfId="5" applyFont="1" applyFill="1" applyBorder="1" applyAlignment="1">
      <alignment horizontal="right" wrapText="1"/>
    </xf>
    <xf numFmtId="0" fontId="5" fillId="0" borderId="5" xfId="6" applyFont="1" applyFill="1" applyBorder="1" applyAlignment="1">
      <alignment horizontal="right" wrapText="1"/>
    </xf>
    <xf numFmtId="0" fontId="5" fillId="0" borderId="5" xfId="7" applyFont="1" applyFill="1" applyBorder="1" applyAlignment="1">
      <alignment horizontal="right" wrapText="1"/>
    </xf>
    <xf numFmtId="0" fontId="5" fillId="0" borderId="5" xfId="8" applyFont="1" applyFill="1" applyBorder="1" applyAlignment="1">
      <alignment horizontal="right" wrapText="1"/>
    </xf>
    <xf numFmtId="0" fontId="5" fillId="0" borderId="5" xfId="9" applyFont="1" applyFill="1" applyBorder="1" applyAlignment="1">
      <alignment horizontal="right" wrapText="1"/>
    </xf>
    <xf numFmtId="0" fontId="5" fillId="0" borderId="5" xfId="10" applyFont="1" applyFill="1" applyBorder="1" applyAlignment="1">
      <alignment horizontal="right" wrapText="1"/>
    </xf>
    <xf numFmtId="0" fontId="0" fillId="0" borderId="0" xfId="0"/>
    <xf numFmtId="0" fontId="5" fillId="0" borderId="5" xfId="6" applyFont="1" applyFill="1" applyBorder="1" applyAlignment="1">
      <alignment horizontal="right" wrapText="1"/>
    </xf>
    <xf numFmtId="0" fontId="5" fillId="0" borderId="5" xfId="7" applyFont="1" applyFill="1" applyBorder="1" applyAlignment="1">
      <alignment horizontal="right" wrapText="1"/>
    </xf>
    <xf numFmtId="0" fontId="5" fillId="0" borderId="5" xfId="9" applyFont="1" applyFill="1" applyBorder="1" applyAlignment="1">
      <alignment horizontal="right" wrapText="1"/>
    </xf>
    <xf numFmtId="0" fontId="5" fillId="0" borderId="5" xfId="11" applyFont="1" applyFill="1" applyBorder="1" applyAlignment="1">
      <alignment horizontal="right" wrapText="1"/>
    </xf>
    <xf numFmtId="0" fontId="0" fillId="0" borderId="0" xfId="0"/>
    <xf numFmtId="0" fontId="8" fillId="0" borderId="0" xfId="0" applyFont="1"/>
    <xf numFmtId="0" fontId="0" fillId="0" borderId="0" xfId="0"/>
    <xf numFmtId="0" fontId="9" fillId="0" borderId="0" xfId="0" applyFont="1" applyFill="1" applyBorder="1" applyAlignment="1">
      <alignment horizontal="right"/>
    </xf>
    <xf numFmtId="1" fontId="7" fillId="0" borderId="0" xfId="1" applyNumberFormat="1" applyFont="1" applyFill="1" applyBorder="1" applyAlignment="1"/>
    <xf numFmtId="14" fontId="0" fillId="0" borderId="0" xfId="0" applyNumberFormat="1" applyAlignment="1">
      <alignment wrapText="1"/>
    </xf>
    <xf numFmtId="0" fontId="0" fillId="0" borderId="0" xfId="0"/>
    <xf numFmtId="0" fontId="0" fillId="0" borderId="0" xfId="0" applyFont="1" applyFill="1" applyBorder="1" applyAlignment="1">
      <alignment horizontal="right"/>
    </xf>
    <xf numFmtId="0" fontId="0" fillId="0" borderId="0" xfId="0" applyAlignment="1">
      <alignment horizontal="center"/>
    </xf>
    <xf numFmtId="0" fontId="2" fillId="0" borderId="2" xfId="0" applyFont="1" applyBorder="1" applyAlignment="1">
      <alignment horizontal="center" vertical="top" wrapText="1"/>
    </xf>
    <xf numFmtId="0" fontId="2" fillId="0" borderId="3" xfId="0" applyFont="1" applyBorder="1" applyAlignment="1">
      <alignment horizontal="center" vertical="top" wrapText="1"/>
    </xf>
    <xf numFmtId="0" fontId="2" fillId="0" borderId="4" xfId="0" applyFont="1" applyBorder="1" applyAlignment="1">
      <alignment horizontal="center" vertical="top" wrapText="1"/>
    </xf>
    <xf numFmtId="0" fontId="2" fillId="0" borderId="6" xfId="0" applyFont="1" applyBorder="1" applyAlignment="1">
      <alignment horizontal="center" vertical="top" wrapText="1"/>
    </xf>
    <xf numFmtId="0" fontId="2" fillId="0" borderId="7" xfId="0" applyFont="1" applyBorder="1" applyAlignment="1">
      <alignment horizontal="center" vertical="top" wrapText="1"/>
    </xf>
  </cellXfs>
  <cellStyles count="12">
    <cellStyle name="Standard" xfId="0" builtinId="0"/>
    <cellStyle name="Standard 2" xfId="4"/>
    <cellStyle name="Standard 3" xfId="1"/>
    <cellStyle name="Standard_E-Burgaltendorf" xfId="7"/>
    <cellStyle name="Standard_E-Kettwig" xfId="8"/>
    <cellStyle name="Standard_E-Kupferdreh" xfId="9"/>
    <cellStyle name="Standard_E-Ruhrhaus" xfId="10"/>
    <cellStyle name="Standard_E-Steele" xfId="11"/>
    <cellStyle name="Standard_Tabelle1" xfId="3"/>
    <cellStyle name="Standard_Tabelle2" xfId="5"/>
    <cellStyle name="Standard_Tabelle3" xfId="6"/>
    <cellStyle name="Standard_Tabelle3_1" xfId="2"/>
  </cellStyles>
  <dxfs count="18">
    <dxf>
      <fill>
        <patternFill>
          <bgColor theme="4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theme="3" tint="0.39994506668294322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theme="4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theme="3" tint="0.39994506668294322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C7CE"/>
        </patternFill>
      </fill>
    </dxf>
  </dxfs>
  <tableStyles count="0" defaultTableStyle="TableStyleMedium2" defaultPivotStyle="PivotStyleLight16"/>
  <colors>
    <mruColors>
      <color rgb="FFBE12B2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hartsheet" Target="chartsheets/sheet2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chartsheet" Target="chartsheets/sheet1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8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7.xml"/><Relationship Id="rId14" Type="http://schemas.openxmlformats.org/officeDocument/2006/relationships/calcChain" Target="calcChain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5.9588122361352108E-2"/>
          <c:y val="2.3458877586824484E-2"/>
          <c:w val="0.8992194917565246"/>
          <c:h val="0.69275927889431388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'Seaside Beach_2015'!$E$3</c:f>
              <c:strCache>
                <c:ptCount val="1"/>
                <c:pt idx="0">
                  <c:v>E.coli [MPN/100 ml]</c:v>
                </c:pt>
              </c:strCache>
            </c:strRef>
          </c:tx>
          <c:spPr>
            <a:solidFill>
              <a:srgbClr val="002060"/>
            </a:solidFill>
          </c:spPr>
          <c:invertIfNegative val="0"/>
          <c:cat>
            <c:numRef>
              <c:f>'Seaside Beach_2015'!$D$4:$D$75</c:f>
              <c:numCache>
                <c:formatCode>[$-F800]dddd\,\ mmmm\ dd\,\ yyyy</c:formatCode>
                <c:ptCount val="72"/>
                <c:pt idx="0">
                  <c:v>42128</c:v>
                </c:pt>
                <c:pt idx="1">
                  <c:v>42129</c:v>
                </c:pt>
                <c:pt idx="2">
                  <c:v>42135</c:v>
                </c:pt>
                <c:pt idx="3">
                  <c:v>42136</c:v>
                </c:pt>
                <c:pt idx="4">
                  <c:v>42142</c:v>
                </c:pt>
                <c:pt idx="5">
                  <c:v>42143</c:v>
                </c:pt>
                <c:pt idx="6">
                  <c:v>42144</c:v>
                </c:pt>
                <c:pt idx="7">
                  <c:v>42145</c:v>
                </c:pt>
                <c:pt idx="8">
                  <c:v>42150</c:v>
                </c:pt>
                <c:pt idx="9">
                  <c:v>42151</c:v>
                </c:pt>
                <c:pt idx="10">
                  <c:v>42152</c:v>
                </c:pt>
                <c:pt idx="11">
                  <c:v>42156</c:v>
                </c:pt>
                <c:pt idx="12">
                  <c:v>42157</c:v>
                </c:pt>
                <c:pt idx="13">
                  <c:v>42158</c:v>
                </c:pt>
                <c:pt idx="14">
                  <c:v>42163</c:v>
                </c:pt>
                <c:pt idx="15">
                  <c:v>42164</c:v>
                </c:pt>
                <c:pt idx="16">
                  <c:v>42165</c:v>
                </c:pt>
                <c:pt idx="17">
                  <c:v>42166</c:v>
                </c:pt>
                <c:pt idx="18">
                  <c:v>42170</c:v>
                </c:pt>
                <c:pt idx="19">
                  <c:v>42171</c:v>
                </c:pt>
                <c:pt idx="20">
                  <c:v>42172</c:v>
                </c:pt>
                <c:pt idx="21">
                  <c:v>42173</c:v>
                </c:pt>
                <c:pt idx="22">
                  <c:v>42177</c:v>
                </c:pt>
                <c:pt idx="23">
                  <c:v>42178</c:v>
                </c:pt>
                <c:pt idx="24">
                  <c:v>42179</c:v>
                </c:pt>
                <c:pt idx="25">
                  <c:v>42180</c:v>
                </c:pt>
                <c:pt idx="26">
                  <c:v>42184</c:v>
                </c:pt>
                <c:pt idx="27">
                  <c:v>42185</c:v>
                </c:pt>
                <c:pt idx="28">
                  <c:v>42186</c:v>
                </c:pt>
                <c:pt idx="29">
                  <c:v>42187</c:v>
                </c:pt>
                <c:pt idx="30">
                  <c:v>42191</c:v>
                </c:pt>
                <c:pt idx="31">
                  <c:v>42192</c:v>
                </c:pt>
                <c:pt idx="32">
                  <c:v>42193</c:v>
                </c:pt>
                <c:pt idx="33">
                  <c:v>42194</c:v>
                </c:pt>
                <c:pt idx="34">
                  <c:v>42198</c:v>
                </c:pt>
                <c:pt idx="35">
                  <c:v>42199</c:v>
                </c:pt>
                <c:pt idx="36">
                  <c:v>42200</c:v>
                </c:pt>
                <c:pt idx="37">
                  <c:v>42201</c:v>
                </c:pt>
                <c:pt idx="38">
                  <c:v>42205</c:v>
                </c:pt>
                <c:pt idx="39">
                  <c:v>42206</c:v>
                </c:pt>
                <c:pt idx="40">
                  <c:v>42207</c:v>
                </c:pt>
                <c:pt idx="41">
                  <c:v>42208</c:v>
                </c:pt>
                <c:pt idx="42">
                  <c:v>42212</c:v>
                </c:pt>
                <c:pt idx="43">
                  <c:v>42213</c:v>
                </c:pt>
                <c:pt idx="44">
                  <c:v>42214</c:v>
                </c:pt>
                <c:pt idx="45">
                  <c:v>42215</c:v>
                </c:pt>
                <c:pt idx="46">
                  <c:v>42219</c:v>
                </c:pt>
                <c:pt idx="47">
                  <c:v>42220</c:v>
                </c:pt>
                <c:pt idx="48">
                  <c:v>42221</c:v>
                </c:pt>
                <c:pt idx="49">
                  <c:v>42222</c:v>
                </c:pt>
                <c:pt idx="50">
                  <c:v>42226</c:v>
                </c:pt>
                <c:pt idx="51">
                  <c:v>42227</c:v>
                </c:pt>
                <c:pt idx="52">
                  <c:v>42228</c:v>
                </c:pt>
                <c:pt idx="53">
                  <c:v>42229</c:v>
                </c:pt>
                <c:pt idx="54">
                  <c:v>42233</c:v>
                </c:pt>
                <c:pt idx="55">
                  <c:v>42234</c:v>
                </c:pt>
                <c:pt idx="56">
                  <c:v>42235</c:v>
                </c:pt>
                <c:pt idx="57">
                  <c:v>42236</c:v>
                </c:pt>
                <c:pt idx="58">
                  <c:v>42240</c:v>
                </c:pt>
                <c:pt idx="59">
                  <c:v>42241</c:v>
                </c:pt>
                <c:pt idx="60">
                  <c:v>42242</c:v>
                </c:pt>
                <c:pt idx="61">
                  <c:v>42243</c:v>
                </c:pt>
                <c:pt idx="62">
                  <c:v>42247</c:v>
                </c:pt>
                <c:pt idx="63">
                  <c:v>42248</c:v>
                </c:pt>
                <c:pt idx="64">
                  <c:v>42249</c:v>
                </c:pt>
                <c:pt idx="65">
                  <c:v>42250</c:v>
                </c:pt>
                <c:pt idx="66">
                  <c:v>42254</c:v>
                </c:pt>
                <c:pt idx="67">
                  <c:v>42255</c:v>
                </c:pt>
                <c:pt idx="68">
                  <c:v>42256</c:v>
                </c:pt>
                <c:pt idx="69">
                  <c:v>42257</c:v>
                </c:pt>
                <c:pt idx="70">
                  <c:v>42261</c:v>
                </c:pt>
                <c:pt idx="71">
                  <c:v>42262</c:v>
                </c:pt>
              </c:numCache>
            </c:numRef>
          </c:cat>
          <c:val>
            <c:numRef>
              <c:f>'Seaside Beach_2015'!$E$4:$E$75</c:f>
              <c:numCache>
                <c:formatCode>#,##0</c:formatCode>
                <c:ptCount val="72"/>
                <c:pt idx="0">
                  <c:v>130</c:v>
                </c:pt>
                <c:pt idx="1">
                  <c:v>2000</c:v>
                </c:pt>
                <c:pt idx="2">
                  <c:v>15</c:v>
                </c:pt>
                <c:pt idx="3">
                  <c:v>45</c:v>
                </c:pt>
                <c:pt idx="4">
                  <c:v>30</c:v>
                </c:pt>
                <c:pt idx="5">
                  <c:v>15</c:v>
                </c:pt>
                <c:pt idx="6">
                  <c:v>61</c:v>
                </c:pt>
                <c:pt idx="7">
                  <c:v>77</c:v>
                </c:pt>
                <c:pt idx="8">
                  <c:v>15</c:v>
                </c:pt>
                <c:pt idx="9">
                  <c:v>15</c:v>
                </c:pt>
                <c:pt idx="10">
                  <c:v>15</c:v>
                </c:pt>
                <c:pt idx="11">
                  <c:v>350</c:v>
                </c:pt>
                <c:pt idx="12">
                  <c:v>46</c:v>
                </c:pt>
                <c:pt idx="13">
                  <c:v>180</c:v>
                </c:pt>
                <c:pt idx="14">
                  <c:v>77</c:v>
                </c:pt>
                <c:pt idx="15">
                  <c:v>46</c:v>
                </c:pt>
                <c:pt idx="16">
                  <c:v>15</c:v>
                </c:pt>
                <c:pt idx="17">
                  <c:v>15</c:v>
                </c:pt>
                <c:pt idx="18">
                  <c:v>110</c:v>
                </c:pt>
                <c:pt idx="19">
                  <c:v>15</c:v>
                </c:pt>
                <c:pt idx="20">
                  <c:v>15</c:v>
                </c:pt>
                <c:pt idx="21">
                  <c:v>46</c:v>
                </c:pt>
                <c:pt idx="22">
                  <c:v>180</c:v>
                </c:pt>
                <c:pt idx="23">
                  <c:v>1500</c:v>
                </c:pt>
                <c:pt idx="24">
                  <c:v>4600</c:v>
                </c:pt>
                <c:pt idx="25">
                  <c:v>2100</c:v>
                </c:pt>
                <c:pt idx="26">
                  <c:v>46</c:v>
                </c:pt>
                <c:pt idx="27">
                  <c:v>15</c:v>
                </c:pt>
                <c:pt idx="28">
                  <c:v>15</c:v>
                </c:pt>
                <c:pt idx="29">
                  <c:v>15</c:v>
                </c:pt>
                <c:pt idx="30">
                  <c:v>180</c:v>
                </c:pt>
                <c:pt idx="31">
                  <c:v>1200</c:v>
                </c:pt>
                <c:pt idx="32">
                  <c:v>110</c:v>
                </c:pt>
                <c:pt idx="33">
                  <c:v>46</c:v>
                </c:pt>
                <c:pt idx="34">
                  <c:v>15</c:v>
                </c:pt>
                <c:pt idx="35">
                  <c:v>46</c:v>
                </c:pt>
                <c:pt idx="36">
                  <c:v>820</c:v>
                </c:pt>
                <c:pt idx="37">
                  <c:v>1800</c:v>
                </c:pt>
                <c:pt idx="38">
                  <c:v>1400</c:v>
                </c:pt>
                <c:pt idx="39">
                  <c:v>390</c:v>
                </c:pt>
                <c:pt idx="40">
                  <c:v>110</c:v>
                </c:pt>
                <c:pt idx="41">
                  <c:v>200</c:v>
                </c:pt>
                <c:pt idx="42">
                  <c:v>1500</c:v>
                </c:pt>
                <c:pt idx="43">
                  <c:v>330</c:v>
                </c:pt>
                <c:pt idx="44">
                  <c:v>140</c:v>
                </c:pt>
                <c:pt idx="45">
                  <c:v>200</c:v>
                </c:pt>
                <c:pt idx="46">
                  <c:v>15</c:v>
                </c:pt>
                <c:pt idx="47">
                  <c:v>15</c:v>
                </c:pt>
                <c:pt idx="48">
                  <c:v>15</c:v>
                </c:pt>
                <c:pt idx="49">
                  <c:v>15</c:v>
                </c:pt>
                <c:pt idx="50">
                  <c:v>250</c:v>
                </c:pt>
                <c:pt idx="51">
                  <c:v>200</c:v>
                </c:pt>
                <c:pt idx="52">
                  <c:v>770</c:v>
                </c:pt>
                <c:pt idx="53">
                  <c:v>270</c:v>
                </c:pt>
                <c:pt idx="54">
                  <c:v>21000</c:v>
                </c:pt>
                <c:pt idx="55">
                  <c:v>28000</c:v>
                </c:pt>
                <c:pt idx="56">
                  <c:v>2700</c:v>
                </c:pt>
                <c:pt idx="57">
                  <c:v>1100</c:v>
                </c:pt>
                <c:pt idx="58">
                  <c:v>110</c:v>
                </c:pt>
                <c:pt idx="59">
                  <c:v>290</c:v>
                </c:pt>
                <c:pt idx="60">
                  <c:v>3400</c:v>
                </c:pt>
                <c:pt idx="61">
                  <c:v>1400</c:v>
                </c:pt>
                <c:pt idx="62">
                  <c:v>61</c:v>
                </c:pt>
                <c:pt idx="63">
                  <c:v>77</c:v>
                </c:pt>
                <c:pt idx="64">
                  <c:v>310</c:v>
                </c:pt>
                <c:pt idx="65">
                  <c:v>1600</c:v>
                </c:pt>
                <c:pt idx="66">
                  <c:v>1500</c:v>
                </c:pt>
                <c:pt idx="67">
                  <c:v>730</c:v>
                </c:pt>
                <c:pt idx="68">
                  <c:v>230</c:v>
                </c:pt>
                <c:pt idx="69">
                  <c:v>210</c:v>
                </c:pt>
                <c:pt idx="70">
                  <c:v>2000</c:v>
                </c:pt>
                <c:pt idx="71">
                  <c:v>430</c:v>
                </c:pt>
              </c:numCache>
            </c:numRef>
          </c:val>
        </c:ser>
        <c:ser>
          <c:idx val="1"/>
          <c:order val="1"/>
          <c:tx>
            <c:strRef>
              <c:f>'Seaside Beach_2015'!$F$3</c:f>
              <c:strCache>
                <c:ptCount val="1"/>
                <c:pt idx="0">
                  <c:v>Int.Enterokokken [MPN/100 ml]</c:v>
                </c:pt>
              </c:strCache>
            </c:strRef>
          </c:tx>
          <c:spPr>
            <a:solidFill>
              <a:srgbClr val="FFC000"/>
            </a:solidFill>
          </c:spPr>
          <c:invertIfNegative val="0"/>
          <c:cat>
            <c:numRef>
              <c:f>'Seaside Beach_2015'!$D$4:$D$75</c:f>
              <c:numCache>
                <c:formatCode>[$-F800]dddd\,\ mmmm\ dd\,\ yyyy</c:formatCode>
                <c:ptCount val="72"/>
                <c:pt idx="0">
                  <c:v>42128</c:v>
                </c:pt>
                <c:pt idx="1">
                  <c:v>42129</c:v>
                </c:pt>
                <c:pt idx="2">
                  <c:v>42135</c:v>
                </c:pt>
                <c:pt idx="3">
                  <c:v>42136</c:v>
                </c:pt>
                <c:pt idx="4">
                  <c:v>42142</c:v>
                </c:pt>
                <c:pt idx="5">
                  <c:v>42143</c:v>
                </c:pt>
                <c:pt idx="6">
                  <c:v>42144</c:v>
                </c:pt>
                <c:pt idx="7">
                  <c:v>42145</c:v>
                </c:pt>
                <c:pt idx="8">
                  <c:v>42150</c:v>
                </c:pt>
                <c:pt idx="9">
                  <c:v>42151</c:v>
                </c:pt>
                <c:pt idx="10">
                  <c:v>42152</c:v>
                </c:pt>
                <c:pt idx="11">
                  <c:v>42156</c:v>
                </c:pt>
                <c:pt idx="12">
                  <c:v>42157</c:v>
                </c:pt>
                <c:pt idx="13">
                  <c:v>42158</c:v>
                </c:pt>
                <c:pt idx="14">
                  <c:v>42163</c:v>
                </c:pt>
                <c:pt idx="15">
                  <c:v>42164</c:v>
                </c:pt>
                <c:pt idx="16">
                  <c:v>42165</c:v>
                </c:pt>
                <c:pt idx="17">
                  <c:v>42166</c:v>
                </c:pt>
                <c:pt idx="18">
                  <c:v>42170</c:v>
                </c:pt>
                <c:pt idx="19">
                  <c:v>42171</c:v>
                </c:pt>
                <c:pt idx="20">
                  <c:v>42172</c:v>
                </c:pt>
                <c:pt idx="21">
                  <c:v>42173</c:v>
                </c:pt>
                <c:pt idx="22">
                  <c:v>42177</c:v>
                </c:pt>
                <c:pt idx="23">
                  <c:v>42178</c:v>
                </c:pt>
                <c:pt idx="24">
                  <c:v>42179</c:v>
                </c:pt>
                <c:pt idx="25">
                  <c:v>42180</c:v>
                </c:pt>
                <c:pt idx="26">
                  <c:v>42184</c:v>
                </c:pt>
                <c:pt idx="27">
                  <c:v>42185</c:v>
                </c:pt>
                <c:pt idx="28">
                  <c:v>42186</c:v>
                </c:pt>
                <c:pt idx="29">
                  <c:v>42187</c:v>
                </c:pt>
                <c:pt idx="30">
                  <c:v>42191</c:v>
                </c:pt>
                <c:pt idx="31">
                  <c:v>42192</c:v>
                </c:pt>
                <c:pt idx="32">
                  <c:v>42193</c:v>
                </c:pt>
                <c:pt idx="33">
                  <c:v>42194</c:v>
                </c:pt>
                <c:pt idx="34">
                  <c:v>42198</c:v>
                </c:pt>
                <c:pt idx="35">
                  <c:v>42199</c:v>
                </c:pt>
                <c:pt idx="36">
                  <c:v>42200</c:v>
                </c:pt>
                <c:pt idx="37">
                  <c:v>42201</c:v>
                </c:pt>
                <c:pt idx="38">
                  <c:v>42205</c:v>
                </c:pt>
                <c:pt idx="39">
                  <c:v>42206</c:v>
                </c:pt>
                <c:pt idx="40">
                  <c:v>42207</c:v>
                </c:pt>
                <c:pt idx="41">
                  <c:v>42208</c:v>
                </c:pt>
                <c:pt idx="42">
                  <c:v>42212</c:v>
                </c:pt>
                <c:pt idx="43">
                  <c:v>42213</c:v>
                </c:pt>
                <c:pt idx="44">
                  <c:v>42214</c:v>
                </c:pt>
                <c:pt idx="45">
                  <c:v>42215</c:v>
                </c:pt>
                <c:pt idx="46">
                  <c:v>42219</c:v>
                </c:pt>
                <c:pt idx="47">
                  <c:v>42220</c:v>
                </c:pt>
                <c:pt idx="48">
                  <c:v>42221</c:v>
                </c:pt>
                <c:pt idx="49">
                  <c:v>42222</c:v>
                </c:pt>
                <c:pt idx="50">
                  <c:v>42226</c:v>
                </c:pt>
                <c:pt idx="51">
                  <c:v>42227</c:v>
                </c:pt>
                <c:pt idx="52">
                  <c:v>42228</c:v>
                </c:pt>
                <c:pt idx="53">
                  <c:v>42229</c:v>
                </c:pt>
                <c:pt idx="54">
                  <c:v>42233</c:v>
                </c:pt>
                <c:pt idx="55">
                  <c:v>42234</c:v>
                </c:pt>
                <c:pt idx="56">
                  <c:v>42235</c:v>
                </c:pt>
                <c:pt idx="57">
                  <c:v>42236</c:v>
                </c:pt>
                <c:pt idx="58">
                  <c:v>42240</c:v>
                </c:pt>
                <c:pt idx="59">
                  <c:v>42241</c:v>
                </c:pt>
                <c:pt idx="60">
                  <c:v>42242</c:v>
                </c:pt>
                <c:pt idx="61">
                  <c:v>42243</c:v>
                </c:pt>
                <c:pt idx="62">
                  <c:v>42247</c:v>
                </c:pt>
                <c:pt idx="63">
                  <c:v>42248</c:v>
                </c:pt>
                <c:pt idx="64">
                  <c:v>42249</c:v>
                </c:pt>
                <c:pt idx="65">
                  <c:v>42250</c:v>
                </c:pt>
                <c:pt idx="66">
                  <c:v>42254</c:v>
                </c:pt>
                <c:pt idx="67">
                  <c:v>42255</c:v>
                </c:pt>
                <c:pt idx="68">
                  <c:v>42256</c:v>
                </c:pt>
                <c:pt idx="69">
                  <c:v>42257</c:v>
                </c:pt>
                <c:pt idx="70">
                  <c:v>42261</c:v>
                </c:pt>
                <c:pt idx="71">
                  <c:v>42262</c:v>
                </c:pt>
              </c:numCache>
            </c:numRef>
          </c:cat>
          <c:val>
            <c:numRef>
              <c:f>'Seaside Beach_2015'!$F$4:$F$75</c:f>
              <c:numCache>
                <c:formatCode>#,##0</c:formatCode>
                <c:ptCount val="72"/>
                <c:pt idx="0">
                  <c:v>15</c:v>
                </c:pt>
                <c:pt idx="1">
                  <c:v>15</c:v>
                </c:pt>
                <c:pt idx="2">
                  <c:v>15</c:v>
                </c:pt>
                <c:pt idx="3">
                  <c:v>15</c:v>
                </c:pt>
                <c:pt idx="4">
                  <c:v>15</c:v>
                </c:pt>
                <c:pt idx="5">
                  <c:v>15</c:v>
                </c:pt>
                <c:pt idx="6">
                  <c:v>15</c:v>
                </c:pt>
                <c:pt idx="7">
                  <c:v>15</c:v>
                </c:pt>
                <c:pt idx="8">
                  <c:v>15</c:v>
                </c:pt>
                <c:pt idx="9">
                  <c:v>15</c:v>
                </c:pt>
                <c:pt idx="10">
                  <c:v>15</c:v>
                </c:pt>
                <c:pt idx="11">
                  <c:v>30</c:v>
                </c:pt>
                <c:pt idx="12">
                  <c:v>15</c:v>
                </c:pt>
                <c:pt idx="13">
                  <c:v>15</c:v>
                </c:pt>
                <c:pt idx="14">
                  <c:v>15</c:v>
                </c:pt>
                <c:pt idx="15">
                  <c:v>30</c:v>
                </c:pt>
                <c:pt idx="16">
                  <c:v>15</c:v>
                </c:pt>
                <c:pt idx="17">
                  <c:v>15</c:v>
                </c:pt>
                <c:pt idx="18">
                  <c:v>15</c:v>
                </c:pt>
                <c:pt idx="19">
                  <c:v>15</c:v>
                </c:pt>
                <c:pt idx="20">
                  <c:v>30</c:v>
                </c:pt>
                <c:pt idx="21">
                  <c:v>15</c:v>
                </c:pt>
                <c:pt idx="22">
                  <c:v>30</c:v>
                </c:pt>
                <c:pt idx="23">
                  <c:v>30</c:v>
                </c:pt>
                <c:pt idx="24">
                  <c:v>130</c:v>
                </c:pt>
                <c:pt idx="25">
                  <c:v>15</c:v>
                </c:pt>
                <c:pt idx="26">
                  <c:v>15</c:v>
                </c:pt>
                <c:pt idx="27">
                  <c:v>15</c:v>
                </c:pt>
                <c:pt idx="28">
                  <c:v>15</c:v>
                </c:pt>
                <c:pt idx="29">
                  <c:v>15</c:v>
                </c:pt>
                <c:pt idx="30">
                  <c:v>15</c:v>
                </c:pt>
                <c:pt idx="31">
                  <c:v>61</c:v>
                </c:pt>
                <c:pt idx="32">
                  <c:v>15</c:v>
                </c:pt>
                <c:pt idx="33">
                  <c:v>15</c:v>
                </c:pt>
                <c:pt idx="34">
                  <c:v>15</c:v>
                </c:pt>
                <c:pt idx="35">
                  <c:v>15</c:v>
                </c:pt>
                <c:pt idx="36">
                  <c:v>15</c:v>
                </c:pt>
                <c:pt idx="37">
                  <c:v>110</c:v>
                </c:pt>
                <c:pt idx="38">
                  <c:v>180</c:v>
                </c:pt>
                <c:pt idx="39">
                  <c:v>15</c:v>
                </c:pt>
                <c:pt idx="40">
                  <c:v>15</c:v>
                </c:pt>
                <c:pt idx="41">
                  <c:v>15</c:v>
                </c:pt>
                <c:pt idx="42">
                  <c:v>46</c:v>
                </c:pt>
                <c:pt idx="43">
                  <c:v>30</c:v>
                </c:pt>
                <c:pt idx="44">
                  <c:v>61</c:v>
                </c:pt>
                <c:pt idx="45">
                  <c:v>110</c:v>
                </c:pt>
                <c:pt idx="46">
                  <c:v>15</c:v>
                </c:pt>
                <c:pt idx="47">
                  <c:v>15</c:v>
                </c:pt>
                <c:pt idx="48">
                  <c:v>15</c:v>
                </c:pt>
                <c:pt idx="49">
                  <c:v>15</c:v>
                </c:pt>
                <c:pt idx="50">
                  <c:v>15</c:v>
                </c:pt>
                <c:pt idx="51">
                  <c:v>15</c:v>
                </c:pt>
                <c:pt idx="52">
                  <c:v>45</c:v>
                </c:pt>
                <c:pt idx="53">
                  <c:v>15</c:v>
                </c:pt>
                <c:pt idx="54">
                  <c:v>880</c:v>
                </c:pt>
                <c:pt idx="55">
                  <c:v>1500</c:v>
                </c:pt>
                <c:pt idx="56">
                  <c:v>94</c:v>
                </c:pt>
                <c:pt idx="57">
                  <c:v>30</c:v>
                </c:pt>
                <c:pt idx="58">
                  <c:v>15</c:v>
                </c:pt>
                <c:pt idx="59">
                  <c:v>30</c:v>
                </c:pt>
                <c:pt idx="60">
                  <c:v>61</c:v>
                </c:pt>
                <c:pt idx="61">
                  <c:v>15</c:v>
                </c:pt>
                <c:pt idx="62">
                  <c:v>15</c:v>
                </c:pt>
                <c:pt idx="63">
                  <c:v>15</c:v>
                </c:pt>
                <c:pt idx="64">
                  <c:v>15</c:v>
                </c:pt>
                <c:pt idx="65">
                  <c:v>15</c:v>
                </c:pt>
                <c:pt idx="66">
                  <c:v>30</c:v>
                </c:pt>
                <c:pt idx="67">
                  <c:v>15</c:v>
                </c:pt>
                <c:pt idx="68">
                  <c:v>30</c:v>
                </c:pt>
                <c:pt idx="69">
                  <c:v>15</c:v>
                </c:pt>
                <c:pt idx="70">
                  <c:v>77</c:v>
                </c:pt>
                <c:pt idx="71">
                  <c:v>15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204507008"/>
        <c:axId val="204508544"/>
      </c:barChart>
      <c:lineChart>
        <c:grouping val="standard"/>
        <c:varyColors val="0"/>
        <c:ser>
          <c:idx val="2"/>
          <c:order val="2"/>
          <c:tx>
            <c:v>Badeverbot E. coli 1800 KBE/100 ml</c:v>
          </c:tx>
          <c:spPr>
            <a:ln>
              <a:solidFill>
                <a:srgbClr val="FF0000"/>
              </a:solidFill>
              <a:prstDash val="dash"/>
            </a:ln>
          </c:spPr>
          <c:marker>
            <c:symbol val="none"/>
          </c:marker>
          <c:val>
            <c:numRef>
              <c:f>'Seaside Beach_2015'!$G$4:$G$75</c:f>
              <c:numCache>
                <c:formatCode>General</c:formatCode>
                <c:ptCount val="72"/>
                <c:pt idx="0">
                  <c:v>1800</c:v>
                </c:pt>
                <c:pt idx="1">
                  <c:v>1800</c:v>
                </c:pt>
                <c:pt idx="2">
                  <c:v>1800</c:v>
                </c:pt>
                <c:pt idx="3">
                  <c:v>1800</c:v>
                </c:pt>
                <c:pt idx="4">
                  <c:v>1800</c:v>
                </c:pt>
                <c:pt idx="5">
                  <c:v>1800</c:v>
                </c:pt>
                <c:pt idx="6">
                  <c:v>1800</c:v>
                </c:pt>
                <c:pt idx="7">
                  <c:v>1800</c:v>
                </c:pt>
                <c:pt idx="8">
                  <c:v>1800</c:v>
                </c:pt>
                <c:pt idx="9">
                  <c:v>1800</c:v>
                </c:pt>
                <c:pt idx="10">
                  <c:v>1800</c:v>
                </c:pt>
                <c:pt idx="11">
                  <c:v>1800</c:v>
                </c:pt>
                <c:pt idx="12">
                  <c:v>1800</c:v>
                </c:pt>
                <c:pt idx="13">
                  <c:v>1800</c:v>
                </c:pt>
                <c:pt idx="14">
                  <c:v>1800</c:v>
                </c:pt>
                <c:pt idx="15">
                  <c:v>1800</c:v>
                </c:pt>
                <c:pt idx="16">
                  <c:v>1800</c:v>
                </c:pt>
                <c:pt idx="17">
                  <c:v>1800</c:v>
                </c:pt>
                <c:pt idx="18">
                  <c:v>1800</c:v>
                </c:pt>
                <c:pt idx="19">
                  <c:v>1800</c:v>
                </c:pt>
                <c:pt idx="20">
                  <c:v>1800</c:v>
                </c:pt>
                <c:pt idx="21">
                  <c:v>1800</c:v>
                </c:pt>
                <c:pt idx="22">
                  <c:v>1800</c:v>
                </c:pt>
                <c:pt idx="23">
                  <c:v>1800</c:v>
                </c:pt>
                <c:pt idx="24">
                  <c:v>1800</c:v>
                </c:pt>
                <c:pt idx="25">
                  <c:v>1800</c:v>
                </c:pt>
                <c:pt idx="26">
                  <c:v>1800</c:v>
                </c:pt>
                <c:pt idx="27">
                  <c:v>1800</c:v>
                </c:pt>
                <c:pt idx="28">
                  <c:v>1800</c:v>
                </c:pt>
                <c:pt idx="29">
                  <c:v>1800</c:v>
                </c:pt>
                <c:pt idx="30">
                  <c:v>1800</c:v>
                </c:pt>
                <c:pt idx="31">
                  <c:v>1800</c:v>
                </c:pt>
                <c:pt idx="32">
                  <c:v>1800</c:v>
                </c:pt>
                <c:pt idx="33">
                  <c:v>1800</c:v>
                </c:pt>
                <c:pt idx="34">
                  <c:v>1800</c:v>
                </c:pt>
                <c:pt idx="35">
                  <c:v>1800</c:v>
                </c:pt>
                <c:pt idx="36">
                  <c:v>1800</c:v>
                </c:pt>
                <c:pt idx="37">
                  <c:v>1800</c:v>
                </c:pt>
                <c:pt idx="38">
                  <c:v>1800</c:v>
                </c:pt>
                <c:pt idx="39">
                  <c:v>1800</c:v>
                </c:pt>
                <c:pt idx="40">
                  <c:v>1800</c:v>
                </c:pt>
                <c:pt idx="41">
                  <c:v>1800</c:v>
                </c:pt>
                <c:pt idx="42">
                  <c:v>1800</c:v>
                </c:pt>
                <c:pt idx="43">
                  <c:v>1800</c:v>
                </c:pt>
                <c:pt idx="44">
                  <c:v>1800</c:v>
                </c:pt>
                <c:pt idx="45">
                  <c:v>1800</c:v>
                </c:pt>
                <c:pt idx="46">
                  <c:v>1800</c:v>
                </c:pt>
                <c:pt idx="47">
                  <c:v>1800</c:v>
                </c:pt>
                <c:pt idx="48">
                  <c:v>1800</c:v>
                </c:pt>
                <c:pt idx="49">
                  <c:v>1800</c:v>
                </c:pt>
                <c:pt idx="50">
                  <c:v>1800</c:v>
                </c:pt>
                <c:pt idx="51">
                  <c:v>1800</c:v>
                </c:pt>
                <c:pt idx="52">
                  <c:v>1800</c:v>
                </c:pt>
                <c:pt idx="53">
                  <c:v>1800</c:v>
                </c:pt>
                <c:pt idx="54">
                  <c:v>1800</c:v>
                </c:pt>
                <c:pt idx="55">
                  <c:v>1800</c:v>
                </c:pt>
                <c:pt idx="56">
                  <c:v>1800</c:v>
                </c:pt>
                <c:pt idx="57">
                  <c:v>1800</c:v>
                </c:pt>
                <c:pt idx="58">
                  <c:v>1800</c:v>
                </c:pt>
                <c:pt idx="59">
                  <c:v>1800</c:v>
                </c:pt>
                <c:pt idx="60">
                  <c:v>1800</c:v>
                </c:pt>
                <c:pt idx="61">
                  <c:v>1800</c:v>
                </c:pt>
                <c:pt idx="62">
                  <c:v>1800</c:v>
                </c:pt>
                <c:pt idx="63">
                  <c:v>1800</c:v>
                </c:pt>
                <c:pt idx="64">
                  <c:v>1800</c:v>
                </c:pt>
                <c:pt idx="65">
                  <c:v>1800</c:v>
                </c:pt>
                <c:pt idx="66">
                  <c:v>1800</c:v>
                </c:pt>
                <c:pt idx="67">
                  <c:v>1800</c:v>
                </c:pt>
                <c:pt idx="68">
                  <c:v>1800</c:v>
                </c:pt>
                <c:pt idx="69">
                  <c:v>1800</c:v>
                </c:pt>
                <c:pt idx="70">
                  <c:v>1800</c:v>
                </c:pt>
                <c:pt idx="71">
                  <c:v>1800</c:v>
                </c:pt>
              </c:numCache>
            </c:numRef>
          </c:val>
          <c:smooth val="0"/>
        </c:ser>
        <c:ser>
          <c:idx val="3"/>
          <c:order val="3"/>
          <c:tx>
            <c:v>Badeverbot Int. Ent. 700 KBE/100 ml</c:v>
          </c:tx>
          <c:spPr>
            <a:ln>
              <a:solidFill>
                <a:schemeClr val="accent1"/>
              </a:solidFill>
              <a:prstDash val="dash"/>
            </a:ln>
          </c:spPr>
          <c:marker>
            <c:symbol val="none"/>
          </c:marker>
          <c:val>
            <c:numRef>
              <c:f>'Seaside Beach_2015'!$H$4:$H$75</c:f>
              <c:numCache>
                <c:formatCode>General</c:formatCode>
                <c:ptCount val="72"/>
                <c:pt idx="0">
                  <c:v>700</c:v>
                </c:pt>
                <c:pt idx="1">
                  <c:v>700</c:v>
                </c:pt>
                <c:pt idx="2">
                  <c:v>700</c:v>
                </c:pt>
                <c:pt idx="3">
                  <c:v>700</c:v>
                </c:pt>
                <c:pt idx="4">
                  <c:v>700</c:v>
                </c:pt>
                <c:pt idx="5">
                  <c:v>700</c:v>
                </c:pt>
                <c:pt idx="6">
                  <c:v>700</c:v>
                </c:pt>
                <c:pt idx="7">
                  <c:v>700</c:v>
                </c:pt>
                <c:pt idx="8">
                  <c:v>700</c:v>
                </c:pt>
                <c:pt idx="9">
                  <c:v>700</c:v>
                </c:pt>
                <c:pt idx="10">
                  <c:v>700</c:v>
                </c:pt>
                <c:pt idx="11">
                  <c:v>700</c:v>
                </c:pt>
                <c:pt idx="12">
                  <c:v>700</c:v>
                </c:pt>
                <c:pt idx="13">
                  <c:v>700</c:v>
                </c:pt>
                <c:pt idx="14">
                  <c:v>700</c:v>
                </c:pt>
                <c:pt idx="15">
                  <c:v>700</c:v>
                </c:pt>
                <c:pt idx="16">
                  <c:v>700</c:v>
                </c:pt>
                <c:pt idx="17">
                  <c:v>700</c:v>
                </c:pt>
                <c:pt idx="18">
                  <c:v>700</c:v>
                </c:pt>
                <c:pt idx="19">
                  <c:v>700</c:v>
                </c:pt>
                <c:pt idx="20">
                  <c:v>700</c:v>
                </c:pt>
                <c:pt idx="21">
                  <c:v>700</c:v>
                </c:pt>
                <c:pt idx="22">
                  <c:v>700</c:v>
                </c:pt>
                <c:pt idx="23">
                  <c:v>700</c:v>
                </c:pt>
                <c:pt idx="24">
                  <c:v>700</c:v>
                </c:pt>
                <c:pt idx="25">
                  <c:v>700</c:v>
                </c:pt>
                <c:pt idx="26">
                  <c:v>700</c:v>
                </c:pt>
                <c:pt idx="27">
                  <c:v>700</c:v>
                </c:pt>
                <c:pt idx="28">
                  <c:v>700</c:v>
                </c:pt>
                <c:pt idx="29">
                  <c:v>700</c:v>
                </c:pt>
                <c:pt idx="30">
                  <c:v>700</c:v>
                </c:pt>
                <c:pt idx="31">
                  <c:v>700</c:v>
                </c:pt>
                <c:pt idx="32">
                  <c:v>700</c:v>
                </c:pt>
                <c:pt idx="33">
                  <c:v>700</c:v>
                </c:pt>
                <c:pt idx="34">
                  <c:v>700</c:v>
                </c:pt>
                <c:pt idx="35">
                  <c:v>700</c:v>
                </c:pt>
                <c:pt idx="36">
                  <c:v>700</c:v>
                </c:pt>
                <c:pt idx="37">
                  <c:v>700</c:v>
                </c:pt>
                <c:pt idx="38">
                  <c:v>700</c:v>
                </c:pt>
                <c:pt idx="39">
                  <c:v>700</c:v>
                </c:pt>
                <c:pt idx="40">
                  <c:v>700</c:v>
                </c:pt>
                <c:pt idx="41">
                  <c:v>700</c:v>
                </c:pt>
                <c:pt idx="42">
                  <c:v>700</c:v>
                </c:pt>
                <c:pt idx="43">
                  <c:v>700</c:v>
                </c:pt>
                <c:pt idx="44">
                  <c:v>700</c:v>
                </c:pt>
                <c:pt idx="45">
                  <c:v>700</c:v>
                </c:pt>
                <c:pt idx="46">
                  <c:v>700</c:v>
                </c:pt>
                <c:pt idx="47">
                  <c:v>700</c:v>
                </c:pt>
                <c:pt idx="48">
                  <c:v>700</c:v>
                </c:pt>
                <c:pt idx="49">
                  <c:v>700</c:v>
                </c:pt>
                <c:pt idx="50">
                  <c:v>700</c:v>
                </c:pt>
                <c:pt idx="51">
                  <c:v>700</c:v>
                </c:pt>
                <c:pt idx="52">
                  <c:v>700</c:v>
                </c:pt>
                <c:pt idx="53">
                  <c:v>700</c:v>
                </c:pt>
                <c:pt idx="54">
                  <c:v>700</c:v>
                </c:pt>
                <c:pt idx="55">
                  <c:v>700</c:v>
                </c:pt>
                <c:pt idx="56">
                  <c:v>700</c:v>
                </c:pt>
                <c:pt idx="57">
                  <c:v>700</c:v>
                </c:pt>
                <c:pt idx="58">
                  <c:v>700</c:v>
                </c:pt>
                <c:pt idx="59">
                  <c:v>700</c:v>
                </c:pt>
                <c:pt idx="60">
                  <c:v>700</c:v>
                </c:pt>
                <c:pt idx="61">
                  <c:v>700</c:v>
                </c:pt>
                <c:pt idx="62">
                  <c:v>700</c:v>
                </c:pt>
                <c:pt idx="63">
                  <c:v>700</c:v>
                </c:pt>
                <c:pt idx="64">
                  <c:v>700</c:v>
                </c:pt>
                <c:pt idx="65">
                  <c:v>700</c:v>
                </c:pt>
                <c:pt idx="66">
                  <c:v>700</c:v>
                </c:pt>
                <c:pt idx="67">
                  <c:v>700</c:v>
                </c:pt>
                <c:pt idx="68">
                  <c:v>700</c:v>
                </c:pt>
                <c:pt idx="69">
                  <c:v>700</c:v>
                </c:pt>
                <c:pt idx="70">
                  <c:v>700</c:v>
                </c:pt>
                <c:pt idx="71">
                  <c:v>700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04507008"/>
        <c:axId val="204508544"/>
      </c:lineChart>
      <c:catAx>
        <c:axId val="204507008"/>
        <c:scaling>
          <c:orientation val="minMax"/>
        </c:scaling>
        <c:delete val="0"/>
        <c:axPos val="b"/>
        <c:numFmt formatCode="[$-F800]dddd\,\ mmmm\ dd\,\ yyyy" sourceLinked="1"/>
        <c:majorTickMark val="out"/>
        <c:minorTickMark val="none"/>
        <c:tickLblPos val="nextTo"/>
        <c:crossAx val="204508544"/>
        <c:crosses val="autoZero"/>
        <c:auto val="0"/>
        <c:lblAlgn val="ctr"/>
        <c:lblOffset val="100"/>
        <c:noMultiLvlLbl val="0"/>
      </c:catAx>
      <c:valAx>
        <c:axId val="204508544"/>
        <c:scaling>
          <c:orientation val="minMax"/>
          <c:max val="2000"/>
        </c:scaling>
        <c:delete val="0"/>
        <c:axPos val="l"/>
        <c:majorGridlines>
          <c:spPr>
            <a:ln>
              <a:prstDash val="dash"/>
            </a:ln>
          </c:spPr>
        </c:majorGridlines>
        <c:numFmt formatCode="#,##0" sourceLinked="1"/>
        <c:majorTickMark val="out"/>
        <c:minorTickMark val="none"/>
        <c:tickLblPos val="nextTo"/>
        <c:crossAx val="204507008"/>
        <c:crosses val="autoZero"/>
        <c:crossBetween val="between"/>
      </c:valAx>
    </c:plotArea>
    <c:legend>
      <c:legendPos val="r"/>
      <c:layout>
        <c:manualLayout>
          <c:xMode val="edge"/>
          <c:yMode val="edge"/>
          <c:x val="0.1097090645239311"/>
          <c:y val="0.12372268506014585"/>
          <c:w val="0.2537414205476875"/>
          <c:h val="0.15267895207030519"/>
        </c:manualLayout>
      </c:layout>
      <c:overlay val="0"/>
    </c:legend>
    <c:plotVisOnly val="1"/>
    <c:dispBlanksAs val="gap"/>
    <c:showDLblsOverMax val="0"/>
  </c:char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5.9588122361352108E-2"/>
          <c:y val="2.3458877586824484E-2"/>
          <c:w val="0.91014035131846271"/>
          <c:h val="0.72837617124271892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'Seaside Beach_2016'!$E$3</c:f>
              <c:strCache>
                <c:ptCount val="1"/>
                <c:pt idx="0">
                  <c:v>E.coli [MPN/100 ml]</c:v>
                </c:pt>
              </c:strCache>
            </c:strRef>
          </c:tx>
          <c:spPr>
            <a:solidFill>
              <a:srgbClr val="002060"/>
            </a:solidFill>
          </c:spPr>
          <c:invertIfNegative val="0"/>
          <c:cat>
            <c:numRef>
              <c:f>'Seaside Beach_2016'!$D$4:$D$69</c:f>
              <c:numCache>
                <c:formatCode>[$-F800]dddd\,\ mmmm\ dd\,\ yyyy</c:formatCode>
                <c:ptCount val="66"/>
                <c:pt idx="0">
                  <c:v>42508</c:v>
                </c:pt>
                <c:pt idx="1">
                  <c:v>42513</c:v>
                </c:pt>
                <c:pt idx="2">
                  <c:v>42515</c:v>
                </c:pt>
                <c:pt idx="3">
                  <c:v>42520</c:v>
                </c:pt>
                <c:pt idx="4">
                  <c:v>42521</c:v>
                </c:pt>
                <c:pt idx="5">
                  <c:v>42522</c:v>
                </c:pt>
                <c:pt idx="6">
                  <c:v>42523</c:v>
                </c:pt>
                <c:pt idx="7">
                  <c:v>42527</c:v>
                </c:pt>
                <c:pt idx="8">
                  <c:v>42528</c:v>
                </c:pt>
                <c:pt idx="9">
                  <c:v>42529</c:v>
                </c:pt>
                <c:pt idx="10">
                  <c:v>42530</c:v>
                </c:pt>
                <c:pt idx="11">
                  <c:v>42534</c:v>
                </c:pt>
                <c:pt idx="12">
                  <c:v>42535</c:v>
                </c:pt>
                <c:pt idx="13">
                  <c:v>42536</c:v>
                </c:pt>
                <c:pt idx="14">
                  <c:v>42537</c:v>
                </c:pt>
                <c:pt idx="15">
                  <c:v>42541</c:v>
                </c:pt>
                <c:pt idx="16">
                  <c:v>42542</c:v>
                </c:pt>
                <c:pt idx="17">
                  <c:v>42543</c:v>
                </c:pt>
                <c:pt idx="18">
                  <c:v>42544</c:v>
                </c:pt>
                <c:pt idx="19">
                  <c:v>42548</c:v>
                </c:pt>
                <c:pt idx="20">
                  <c:v>42549</c:v>
                </c:pt>
                <c:pt idx="21">
                  <c:v>42550</c:v>
                </c:pt>
                <c:pt idx="22">
                  <c:v>42551</c:v>
                </c:pt>
                <c:pt idx="23">
                  <c:v>42555</c:v>
                </c:pt>
                <c:pt idx="24">
                  <c:v>42556</c:v>
                </c:pt>
                <c:pt idx="25">
                  <c:v>42557</c:v>
                </c:pt>
                <c:pt idx="26">
                  <c:v>42558</c:v>
                </c:pt>
                <c:pt idx="27">
                  <c:v>42562</c:v>
                </c:pt>
                <c:pt idx="28">
                  <c:v>42563</c:v>
                </c:pt>
                <c:pt idx="29">
                  <c:v>42564</c:v>
                </c:pt>
                <c:pt idx="30">
                  <c:v>42565</c:v>
                </c:pt>
                <c:pt idx="31">
                  <c:v>42569</c:v>
                </c:pt>
                <c:pt idx="32">
                  <c:v>42570</c:v>
                </c:pt>
                <c:pt idx="33">
                  <c:v>42572</c:v>
                </c:pt>
                <c:pt idx="34">
                  <c:v>42576</c:v>
                </c:pt>
                <c:pt idx="35">
                  <c:v>42577</c:v>
                </c:pt>
                <c:pt idx="36">
                  <c:v>42578</c:v>
                </c:pt>
                <c:pt idx="37">
                  <c:v>42579</c:v>
                </c:pt>
                <c:pt idx="38">
                  <c:v>42583</c:v>
                </c:pt>
                <c:pt idx="39">
                  <c:v>42584</c:v>
                </c:pt>
                <c:pt idx="40">
                  <c:v>42585</c:v>
                </c:pt>
                <c:pt idx="41">
                  <c:v>42586</c:v>
                </c:pt>
                <c:pt idx="42">
                  <c:v>42590</c:v>
                </c:pt>
                <c:pt idx="43">
                  <c:v>42591</c:v>
                </c:pt>
                <c:pt idx="44">
                  <c:v>42592</c:v>
                </c:pt>
                <c:pt idx="45">
                  <c:v>42593</c:v>
                </c:pt>
                <c:pt idx="46">
                  <c:v>42597</c:v>
                </c:pt>
                <c:pt idx="47">
                  <c:v>42598</c:v>
                </c:pt>
                <c:pt idx="48">
                  <c:v>42599</c:v>
                </c:pt>
                <c:pt idx="49">
                  <c:v>42600</c:v>
                </c:pt>
                <c:pt idx="50">
                  <c:v>42604</c:v>
                </c:pt>
                <c:pt idx="51">
                  <c:v>42605</c:v>
                </c:pt>
                <c:pt idx="52">
                  <c:v>42606</c:v>
                </c:pt>
                <c:pt idx="53">
                  <c:v>42607</c:v>
                </c:pt>
                <c:pt idx="54">
                  <c:v>42611</c:v>
                </c:pt>
                <c:pt idx="55">
                  <c:v>42612</c:v>
                </c:pt>
                <c:pt idx="56">
                  <c:v>42613</c:v>
                </c:pt>
                <c:pt idx="57">
                  <c:v>42614</c:v>
                </c:pt>
                <c:pt idx="58">
                  <c:v>42618</c:v>
                </c:pt>
                <c:pt idx="59">
                  <c:v>42619</c:v>
                </c:pt>
                <c:pt idx="60">
                  <c:v>42620</c:v>
                </c:pt>
                <c:pt idx="61">
                  <c:v>42621</c:v>
                </c:pt>
                <c:pt idx="62">
                  <c:v>42625</c:v>
                </c:pt>
                <c:pt idx="63">
                  <c:v>42626</c:v>
                </c:pt>
                <c:pt idx="64">
                  <c:v>42627</c:v>
                </c:pt>
                <c:pt idx="65">
                  <c:v>42628</c:v>
                </c:pt>
              </c:numCache>
            </c:numRef>
          </c:cat>
          <c:val>
            <c:numRef>
              <c:f>'Seaside Beach_2016'!$E$4:$E$69</c:f>
              <c:numCache>
                <c:formatCode>#,##0</c:formatCode>
                <c:ptCount val="66"/>
                <c:pt idx="0">
                  <c:v>1</c:v>
                </c:pt>
                <c:pt idx="1">
                  <c:v>30</c:v>
                </c:pt>
                <c:pt idx="2">
                  <c:v>1000</c:v>
                </c:pt>
                <c:pt idx="3">
                  <c:v>330</c:v>
                </c:pt>
                <c:pt idx="4">
                  <c:v>12000</c:v>
                </c:pt>
                <c:pt idx="5">
                  <c:v>1400</c:v>
                </c:pt>
                <c:pt idx="6">
                  <c:v>9000</c:v>
                </c:pt>
                <c:pt idx="7">
                  <c:v>140</c:v>
                </c:pt>
                <c:pt idx="8">
                  <c:v>110</c:v>
                </c:pt>
                <c:pt idx="9">
                  <c:v>6600</c:v>
                </c:pt>
                <c:pt idx="10">
                  <c:v>1900</c:v>
                </c:pt>
                <c:pt idx="11">
                  <c:v>94</c:v>
                </c:pt>
                <c:pt idx="12">
                  <c:v>1000</c:v>
                </c:pt>
                <c:pt idx="13">
                  <c:v>420</c:v>
                </c:pt>
                <c:pt idx="14">
                  <c:v>600</c:v>
                </c:pt>
                <c:pt idx="15">
                  <c:v>520</c:v>
                </c:pt>
                <c:pt idx="16">
                  <c:v>310</c:v>
                </c:pt>
                <c:pt idx="17">
                  <c:v>920</c:v>
                </c:pt>
                <c:pt idx="18">
                  <c:v>45</c:v>
                </c:pt>
                <c:pt idx="19">
                  <c:v>3200</c:v>
                </c:pt>
                <c:pt idx="20">
                  <c:v>480</c:v>
                </c:pt>
                <c:pt idx="21">
                  <c:v>630</c:v>
                </c:pt>
                <c:pt idx="22">
                  <c:v>1000</c:v>
                </c:pt>
                <c:pt idx="23">
                  <c:v>1700</c:v>
                </c:pt>
                <c:pt idx="24">
                  <c:v>110</c:v>
                </c:pt>
                <c:pt idx="25">
                  <c:v>200</c:v>
                </c:pt>
                <c:pt idx="26">
                  <c:v>77</c:v>
                </c:pt>
                <c:pt idx="27">
                  <c:v>30</c:v>
                </c:pt>
                <c:pt idx="28">
                  <c:v>15</c:v>
                </c:pt>
                <c:pt idx="29">
                  <c:v>110</c:v>
                </c:pt>
                <c:pt idx="30">
                  <c:v>61</c:v>
                </c:pt>
                <c:pt idx="31">
                  <c:v>77</c:v>
                </c:pt>
                <c:pt idx="32">
                  <c:v>61</c:v>
                </c:pt>
                <c:pt idx="33">
                  <c:v>1</c:v>
                </c:pt>
                <c:pt idx="34">
                  <c:v>46</c:v>
                </c:pt>
                <c:pt idx="35">
                  <c:v>560</c:v>
                </c:pt>
                <c:pt idx="36">
                  <c:v>1200</c:v>
                </c:pt>
                <c:pt idx="37">
                  <c:v>94</c:v>
                </c:pt>
                <c:pt idx="38">
                  <c:v>180</c:v>
                </c:pt>
                <c:pt idx="39">
                  <c:v>3800</c:v>
                </c:pt>
                <c:pt idx="40">
                  <c:v>1200</c:v>
                </c:pt>
                <c:pt idx="41">
                  <c:v>1300</c:v>
                </c:pt>
                <c:pt idx="42">
                  <c:v>61</c:v>
                </c:pt>
                <c:pt idx="43">
                  <c:v>61</c:v>
                </c:pt>
                <c:pt idx="44">
                  <c:v>94</c:v>
                </c:pt>
                <c:pt idx="45">
                  <c:v>77</c:v>
                </c:pt>
                <c:pt idx="46">
                  <c:v>94</c:v>
                </c:pt>
                <c:pt idx="47">
                  <c:v>94</c:v>
                </c:pt>
                <c:pt idx="48">
                  <c:v>30</c:v>
                </c:pt>
                <c:pt idx="49">
                  <c:v>30</c:v>
                </c:pt>
                <c:pt idx="50">
                  <c:v>940</c:v>
                </c:pt>
                <c:pt idx="51">
                  <c:v>210</c:v>
                </c:pt>
                <c:pt idx="52">
                  <c:v>61</c:v>
                </c:pt>
                <c:pt idx="53">
                  <c:v>1</c:v>
                </c:pt>
                <c:pt idx="54">
                  <c:v>210</c:v>
                </c:pt>
                <c:pt idx="55">
                  <c:v>77</c:v>
                </c:pt>
                <c:pt idx="56">
                  <c:v>94</c:v>
                </c:pt>
                <c:pt idx="57">
                  <c:v>30</c:v>
                </c:pt>
                <c:pt idx="58">
                  <c:v>28000</c:v>
                </c:pt>
                <c:pt idx="59">
                  <c:v>2500</c:v>
                </c:pt>
                <c:pt idx="60">
                  <c:v>390</c:v>
                </c:pt>
                <c:pt idx="61">
                  <c:v>61</c:v>
                </c:pt>
                <c:pt idx="62">
                  <c:v>77</c:v>
                </c:pt>
                <c:pt idx="63">
                  <c:v>1</c:v>
                </c:pt>
                <c:pt idx="64">
                  <c:v>30</c:v>
                </c:pt>
                <c:pt idx="65">
                  <c:v>30</c:v>
                </c:pt>
              </c:numCache>
            </c:numRef>
          </c:val>
        </c:ser>
        <c:ser>
          <c:idx val="1"/>
          <c:order val="1"/>
          <c:tx>
            <c:strRef>
              <c:f>'Seaside Beach_2016'!$F$3</c:f>
              <c:strCache>
                <c:ptCount val="1"/>
                <c:pt idx="0">
                  <c:v>Int.Enterokokken [MPN/100 ml]</c:v>
                </c:pt>
              </c:strCache>
            </c:strRef>
          </c:tx>
          <c:spPr>
            <a:solidFill>
              <a:srgbClr val="FFC000"/>
            </a:solidFill>
          </c:spPr>
          <c:invertIfNegative val="0"/>
          <c:cat>
            <c:numRef>
              <c:f>'Seaside Beach_2016'!$D$4:$D$69</c:f>
              <c:numCache>
                <c:formatCode>[$-F800]dddd\,\ mmmm\ dd\,\ yyyy</c:formatCode>
                <c:ptCount val="66"/>
                <c:pt idx="0">
                  <c:v>42508</c:v>
                </c:pt>
                <c:pt idx="1">
                  <c:v>42513</c:v>
                </c:pt>
                <c:pt idx="2">
                  <c:v>42515</c:v>
                </c:pt>
                <c:pt idx="3">
                  <c:v>42520</c:v>
                </c:pt>
                <c:pt idx="4">
                  <c:v>42521</c:v>
                </c:pt>
                <c:pt idx="5">
                  <c:v>42522</c:v>
                </c:pt>
                <c:pt idx="6">
                  <c:v>42523</c:v>
                </c:pt>
                <c:pt idx="7">
                  <c:v>42527</c:v>
                </c:pt>
                <c:pt idx="8">
                  <c:v>42528</c:v>
                </c:pt>
                <c:pt idx="9">
                  <c:v>42529</c:v>
                </c:pt>
                <c:pt idx="10">
                  <c:v>42530</c:v>
                </c:pt>
                <c:pt idx="11">
                  <c:v>42534</c:v>
                </c:pt>
                <c:pt idx="12">
                  <c:v>42535</c:v>
                </c:pt>
                <c:pt idx="13">
                  <c:v>42536</c:v>
                </c:pt>
                <c:pt idx="14">
                  <c:v>42537</c:v>
                </c:pt>
                <c:pt idx="15">
                  <c:v>42541</c:v>
                </c:pt>
                <c:pt idx="16">
                  <c:v>42542</c:v>
                </c:pt>
                <c:pt idx="17">
                  <c:v>42543</c:v>
                </c:pt>
                <c:pt idx="18">
                  <c:v>42544</c:v>
                </c:pt>
                <c:pt idx="19">
                  <c:v>42548</c:v>
                </c:pt>
                <c:pt idx="20">
                  <c:v>42549</c:v>
                </c:pt>
                <c:pt idx="21">
                  <c:v>42550</c:v>
                </c:pt>
                <c:pt idx="22">
                  <c:v>42551</c:v>
                </c:pt>
                <c:pt idx="23">
                  <c:v>42555</c:v>
                </c:pt>
                <c:pt idx="24">
                  <c:v>42556</c:v>
                </c:pt>
                <c:pt idx="25">
                  <c:v>42557</c:v>
                </c:pt>
                <c:pt idx="26">
                  <c:v>42558</c:v>
                </c:pt>
                <c:pt idx="27">
                  <c:v>42562</c:v>
                </c:pt>
                <c:pt idx="28">
                  <c:v>42563</c:v>
                </c:pt>
                <c:pt idx="29">
                  <c:v>42564</c:v>
                </c:pt>
                <c:pt idx="30">
                  <c:v>42565</c:v>
                </c:pt>
                <c:pt idx="31">
                  <c:v>42569</c:v>
                </c:pt>
                <c:pt idx="32">
                  <c:v>42570</c:v>
                </c:pt>
                <c:pt idx="33">
                  <c:v>42572</c:v>
                </c:pt>
                <c:pt idx="34">
                  <c:v>42576</c:v>
                </c:pt>
                <c:pt idx="35">
                  <c:v>42577</c:v>
                </c:pt>
                <c:pt idx="36">
                  <c:v>42578</c:v>
                </c:pt>
                <c:pt idx="37">
                  <c:v>42579</c:v>
                </c:pt>
                <c:pt idx="38">
                  <c:v>42583</c:v>
                </c:pt>
                <c:pt idx="39">
                  <c:v>42584</c:v>
                </c:pt>
                <c:pt idx="40">
                  <c:v>42585</c:v>
                </c:pt>
                <c:pt idx="41">
                  <c:v>42586</c:v>
                </c:pt>
                <c:pt idx="42">
                  <c:v>42590</c:v>
                </c:pt>
                <c:pt idx="43">
                  <c:v>42591</c:v>
                </c:pt>
                <c:pt idx="44">
                  <c:v>42592</c:v>
                </c:pt>
                <c:pt idx="45">
                  <c:v>42593</c:v>
                </c:pt>
                <c:pt idx="46">
                  <c:v>42597</c:v>
                </c:pt>
                <c:pt idx="47">
                  <c:v>42598</c:v>
                </c:pt>
                <c:pt idx="48">
                  <c:v>42599</c:v>
                </c:pt>
                <c:pt idx="49">
                  <c:v>42600</c:v>
                </c:pt>
                <c:pt idx="50">
                  <c:v>42604</c:v>
                </c:pt>
                <c:pt idx="51">
                  <c:v>42605</c:v>
                </c:pt>
                <c:pt idx="52">
                  <c:v>42606</c:v>
                </c:pt>
                <c:pt idx="53">
                  <c:v>42607</c:v>
                </c:pt>
                <c:pt idx="54">
                  <c:v>42611</c:v>
                </c:pt>
                <c:pt idx="55">
                  <c:v>42612</c:v>
                </c:pt>
                <c:pt idx="56">
                  <c:v>42613</c:v>
                </c:pt>
                <c:pt idx="57">
                  <c:v>42614</c:v>
                </c:pt>
                <c:pt idx="58">
                  <c:v>42618</c:v>
                </c:pt>
                <c:pt idx="59">
                  <c:v>42619</c:v>
                </c:pt>
                <c:pt idx="60">
                  <c:v>42620</c:v>
                </c:pt>
                <c:pt idx="61">
                  <c:v>42621</c:v>
                </c:pt>
                <c:pt idx="62">
                  <c:v>42625</c:v>
                </c:pt>
                <c:pt idx="63">
                  <c:v>42626</c:v>
                </c:pt>
                <c:pt idx="64">
                  <c:v>42627</c:v>
                </c:pt>
                <c:pt idx="65">
                  <c:v>42628</c:v>
                </c:pt>
              </c:numCache>
            </c:numRef>
          </c:cat>
          <c:val>
            <c:numRef>
              <c:f>'Seaside Beach_2016'!$F$4:$F$69</c:f>
              <c:numCache>
                <c:formatCode>#,##0</c:formatCode>
                <c:ptCount val="66"/>
                <c:pt idx="0">
                  <c:v>1</c:v>
                </c:pt>
                <c:pt idx="1">
                  <c:v>15</c:v>
                </c:pt>
                <c:pt idx="2">
                  <c:v>15</c:v>
                </c:pt>
                <c:pt idx="3">
                  <c:v>77</c:v>
                </c:pt>
                <c:pt idx="4">
                  <c:v>1100</c:v>
                </c:pt>
                <c:pt idx="5">
                  <c:v>300</c:v>
                </c:pt>
                <c:pt idx="6">
                  <c:v>1100</c:v>
                </c:pt>
                <c:pt idx="7">
                  <c:v>15</c:v>
                </c:pt>
                <c:pt idx="8">
                  <c:v>30</c:v>
                </c:pt>
                <c:pt idx="9">
                  <c:v>660</c:v>
                </c:pt>
                <c:pt idx="10">
                  <c:v>77</c:v>
                </c:pt>
                <c:pt idx="11">
                  <c:v>15</c:v>
                </c:pt>
                <c:pt idx="12">
                  <c:v>130</c:v>
                </c:pt>
                <c:pt idx="13">
                  <c:v>46</c:v>
                </c:pt>
                <c:pt idx="14">
                  <c:v>77</c:v>
                </c:pt>
                <c:pt idx="15">
                  <c:v>1</c:v>
                </c:pt>
                <c:pt idx="16">
                  <c:v>15</c:v>
                </c:pt>
                <c:pt idx="17">
                  <c:v>30</c:v>
                </c:pt>
                <c:pt idx="18">
                  <c:v>1</c:v>
                </c:pt>
                <c:pt idx="19">
                  <c:v>180</c:v>
                </c:pt>
                <c:pt idx="20">
                  <c:v>1</c:v>
                </c:pt>
                <c:pt idx="21">
                  <c:v>61</c:v>
                </c:pt>
                <c:pt idx="22">
                  <c:v>30</c:v>
                </c:pt>
                <c:pt idx="23">
                  <c:v>400</c:v>
                </c:pt>
                <c:pt idx="24">
                  <c:v>1</c:v>
                </c:pt>
                <c:pt idx="25">
                  <c:v>15</c:v>
                </c:pt>
                <c:pt idx="26">
                  <c:v>1</c:v>
                </c:pt>
                <c:pt idx="27">
                  <c:v>1</c:v>
                </c:pt>
                <c:pt idx="28">
                  <c:v>1</c:v>
                </c:pt>
                <c:pt idx="29">
                  <c:v>1</c:v>
                </c:pt>
                <c:pt idx="30">
                  <c:v>1</c:v>
                </c:pt>
                <c:pt idx="31">
                  <c:v>1</c:v>
                </c:pt>
                <c:pt idx="32">
                  <c:v>15</c:v>
                </c:pt>
                <c:pt idx="33">
                  <c:v>1</c:v>
                </c:pt>
                <c:pt idx="34">
                  <c:v>15</c:v>
                </c:pt>
                <c:pt idx="35">
                  <c:v>200</c:v>
                </c:pt>
                <c:pt idx="36">
                  <c:v>77</c:v>
                </c:pt>
                <c:pt idx="37">
                  <c:v>1</c:v>
                </c:pt>
                <c:pt idx="38">
                  <c:v>1</c:v>
                </c:pt>
                <c:pt idx="39">
                  <c:v>310</c:v>
                </c:pt>
                <c:pt idx="40">
                  <c:v>77</c:v>
                </c:pt>
                <c:pt idx="41">
                  <c:v>130</c:v>
                </c:pt>
                <c:pt idx="42">
                  <c:v>1</c:v>
                </c:pt>
                <c:pt idx="43">
                  <c:v>1</c:v>
                </c:pt>
                <c:pt idx="44">
                  <c:v>1</c:v>
                </c:pt>
                <c:pt idx="45">
                  <c:v>1</c:v>
                </c:pt>
                <c:pt idx="46">
                  <c:v>1</c:v>
                </c:pt>
                <c:pt idx="47">
                  <c:v>1</c:v>
                </c:pt>
                <c:pt idx="48">
                  <c:v>1</c:v>
                </c:pt>
                <c:pt idx="49">
                  <c:v>1</c:v>
                </c:pt>
                <c:pt idx="50">
                  <c:v>1</c:v>
                </c:pt>
                <c:pt idx="51">
                  <c:v>1</c:v>
                </c:pt>
                <c:pt idx="52">
                  <c:v>130</c:v>
                </c:pt>
                <c:pt idx="53">
                  <c:v>1</c:v>
                </c:pt>
                <c:pt idx="54">
                  <c:v>61</c:v>
                </c:pt>
                <c:pt idx="55">
                  <c:v>15</c:v>
                </c:pt>
                <c:pt idx="56">
                  <c:v>1</c:v>
                </c:pt>
                <c:pt idx="57">
                  <c:v>61</c:v>
                </c:pt>
                <c:pt idx="58">
                  <c:v>560</c:v>
                </c:pt>
                <c:pt idx="59">
                  <c:v>46</c:v>
                </c:pt>
                <c:pt idx="60">
                  <c:v>15</c:v>
                </c:pt>
                <c:pt idx="61">
                  <c:v>30</c:v>
                </c:pt>
                <c:pt idx="62">
                  <c:v>1</c:v>
                </c:pt>
                <c:pt idx="63">
                  <c:v>1</c:v>
                </c:pt>
                <c:pt idx="64">
                  <c:v>1</c:v>
                </c:pt>
                <c:pt idx="65">
                  <c:v>1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205347072"/>
        <c:axId val="205352960"/>
      </c:barChart>
      <c:lineChart>
        <c:grouping val="standard"/>
        <c:varyColors val="0"/>
        <c:ser>
          <c:idx val="2"/>
          <c:order val="2"/>
          <c:tx>
            <c:v>Badeverbot E.Coli 1800 KBE/100 ml</c:v>
          </c:tx>
          <c:spPr>
            <a:ln>
              <a:solidFill>
                <a:srgbClr val="FF0000"/>
              </a:solidFill>
              <a:prstDash val="dash"/>
            </a:ln>
          </c:spPr>
          <c:marker>
            <c:symbol val="none"/>
          </c:marker>
          <c:val>
            <c:numRef>
              <c:f>'Seaside Beach_2016'!$G$4:$G$69</c:f>
              <c:numCache>
                <c:formatCode>General</c:formatCode>
                <c:ptCount val="66"/>
                <c:pt idx="0">
                  <c:v>1800</c:v>
                </c:pt>
                <c:pt idx="1">
                  <c:v>1800</c:v>
                </c:pt>
                <c:pt idx="2">
                  <c:v>1800</c:v>
                </c:pt>
                <c:pt idx="3">
                  <c:v>1800</c:v>
                </c:pt>
                <c:pt idx="4">
                  <c:v>1800</c:v>
                </c:pt>
                <c:pt idx="5">
                  <c:v>1800</c:v>
                </c:pt>
                <c:pt idx="6">
                  <c:v>1800</c:v>
                </c:pt>
                <c:pt idx="7">
                  <c:v>1800</c:v>
                </c:pt>
                <c:pt idx="8">
                  <c:v>1800</c:v>
                </c:pt>
                <c:pt idx="9">
                  <c:v>1800</c:v>
                </c:pt>
                <c:pt idx="10">
                  <c:v>1800</c:v>
                </c:pt>
                <c:pt idx="11">
                  <c:v>1800</c:v>
                </c:pt>
                <c:pt idx="12">
                  <c:v>1800</c:v>
                </c:pt>
                <c:pt idx="13">
                  <c:v>1800</c:v>
                </c:pt>
                <c:pt idx="14">
                  <c:v>1800</c:v>
                </c:pt>
                <c:pt idx="15">
                  <c:v>1800</c:v>
                </c:pt>
                <c:pt idx="16">
                  <c:v>1800</c:v>
                </c:pt>
                <c:pt idx="17">
                  <c:v>1800</c:v>
                </c:pt>
                <c:pt idx="18">
                  <c:v>1800</c:v>
                </c:pt>
                <c:pt idx="19">
                  <c:v>1800</c:v>
                </c:pt>
                <c:pt idx="20">
                  <c:v>1800</c:v>
                </c:pt>
                <c:pt idx="21">
                  <c:v>1800</c:v>
                </c:pt>
                <c:pt idx="22">
                  <c:v>1800</c:v>
                </c:pt>
                <c:pt idx="23">
                  <c:v>1800</c:v>
                </c:pt>
                <c:pt idx="24">
                  <c:v>1800</c:v>
                </c:pt>
                <c:pt idx="25">
                  <c:v>1800</c:v>
                </c:pt>
                <c:pt idx="26">
                  <c:v>1800</c:v>
                </c:pt>
                <c:pt idx="27">
                  <c:v>1800</c:v>
                </c:pt>
                <c:pt idx="28">
                  <c:v>1800</c:v>
                </c:pt>
                <c:pt idx="29">
                  <c:v>1800</c:v>
                </c:pt>
                <c:pt idx="30">
                  <c:v>1800</c:v>
                </c:pt>
                <c:pt idx="31">
                  <c:v>1800</c:v>
                </c:pt>
                <c:pt idx="32">
                  <c:v>1800</c:v>
                </c:pt>
                <c:pt idx="33">
                  <c:v>1800</c:v>
                </c:pt>
                <c:pt idx="34">
                  <c:v>1800</c:v>
                </c:pt>
                <c:pt idx="35">
                  <c:v>1800</c:v>
                </c:pt>
                <c:pt idx="36">
                  <c:v>1800</c:v>
                </c:pt>
                <c:pt idx="37">
                  <c:v>1800</c:v>
                </c:pt>
                <c:pt idx="38">
                  <c:v>1800</c:v>
                </c:pt>
                <c:pt idx="39">
                  <c:v>1800</c:v>
                </c:pt>
                <c:pt idx="40">
                  <c:v>1800</c:v>
                </c:pt>
                <c:pt idx="41">
                  <c:v>1800</c:v>
                </c:pt>
                <c:pt idx="42">
                  <c:v>1800</c:v>
                </c:pt>
                <c:pt idx="43">
                  <c:v>1800</c:v>
                </c:pt>
                <c:pt idx="44">
                  <c:v>1800</c:v>
                </c:pt>
                <c:pt idx="45">
                  <c:v>1800</c:v>
                </c:pt>
                <c:pt idx="46">
                  <c:v>1800</c:v>
                </c:pt>
                <c:pt idx="47">
                  <c:v>1800</c:v>
                </c:pt>
                <c:pt idx="48">
                  <c:v>1800</c:v>
                </c:pt>
                <c:pt idx="49">
                  <c:v>1800</c:v>
                </c:pt>
                <c:pt idx="50">
                  <c:v>1800</c:v>
                </c:pt>
                <c:pt idx="51">
                  <c:v>1800</c:v>
                </c:pt>
                <c:pt idx="52">
                  <c:v>1800</c:v>
                </c:pt>
                <c:pt idx="53">
                  <c:v>1800</c:v>
                </c:pt>
                <c:pt idx="54">
                  <c:v>1800</c:v>
                </c:pt>
                <c:pt idx="55">
                  <c:v>1800</c:v>
                </c:pt>
                <c:pt idx="56">
                  <c:v>1800</c:v>
                </c:pt>
                <c:pt idx="57">
                  <c:v>1800</c:v>
                </c:pt>
                <c:pt idx="58">
                  <c:v>1800</c:v>
                </c:pt>
                <c:pt idx="59">
                  <c:v>1800</c:v>
                </c:pt>
                <c:pt idx="60">
                  <c:v>1800</c:v>
                </c:pt>
                <c:pt idx="61">
                  <c:v>1800</c:v>
                </c:pt>
                <c:pt idx="62">
                  <c:v>1800</c:v>
                </c:pt>
                <c:pt idx="63">
                  <c:v>1800</c:v>
                </c:pt>
                <c:pt idx="64">
                  <c:v>1800</c:v>
                </c:pt>
                <c:pt idx="65">
                  <c:v>1800</c:v>
                </c:pt>
              </c:numCache>
            </c:numRef>
          </c:val>
          <c:smooth val="0"/>
        </c:ser>
        <c:ser>
          <c:idx val="3"/>
          <c:order val="3"/>
          <c:tx>
            <c:v>Badeverbot Int. Ent. 700 KBE/100 ml</c:v>
          </c:tx>
          <c:spPr>
            <a:ln>
              <a:solidFill>
                <a:schemeClr val="accent1"/>
              </a:solidFill>
              <a:prstDash val="dash"/>
            </a:ln>
          </c:spPr>
          <c:marker>
            <c:symbol val="none"/>
          </c:marker>
          <c:val>
            <c:numRef>
              <c:f>'Seaside Beach_2016'!$H$4:$H$69</c:f>
              <c:numCache>
                <c:formatCode>General</c:formatCode>
                <c:ptCount val="66"/>
                <c:pt idx="0">
                  <c:v>700</c:v>
                </c:pt>
                <c:pt idx="1">
                  <c:v>700</c:v>
                </c:pt>
                <c:pt idx="2">
                  <c:v>700</c:v>
                </c:pt>
                <c:pt idx="3">
                  <c:v>700</c:v>
                </c:pt>
                <c:pt idx="4">
                  <c:v>700</c:v>
                </c:pt>
                <c:pt idx="5">
                  <c:v>700</c:v>
                </c:pt>
                <c:pt idx="6">
                  <c:v>700</c:v>
                </c:pt>
                <c:pt idx="7">
                  <c:v>700</c:v>
                </c:pt>
                <c:pt idx="8">
                  <c:v>700</c:v>
                </c:pt>
                <c:pt idx="9">
                  <c:v>700</c:v>
                </c:pt>
                <c:pt idx="10">
                  <c:v>700</c:v>
                </c:pt>
                <c:pt idx="11">
                  <c:v>700</c:v>
                </c:pt>
                <c:pt idx="12">
                  <c:v>700</c:v>
                </c:pt>
                <c:pt idx="13">
                  <c:v>700</c:v>
                </c:pt>
                <c:pt idx="14">
                  <c:v>700</c:v>
                </c:pt>
                <c:pt idx="15">
                  <c:v>700</c:v>
                </c:pt>
                <c:pt idx="16">
                  <c:v>700</c:v>
                </c:pt>
                <c:pt idx="17">
                  <c:v>700</c:v>
                </c:pt>
                <c:pt idx="18">
                  <c:v>700</c:v>
                </c:pt>
                <c:pt idx="19">
                  <c:v>700</c:v>
                </c:pt>
                <c:pt idx="20">
                  <c:v>700</c:v>
                </c:pt>
                <c:pt idx="21">
                  <c:v>700</c:v>
                </c:pt>
                <c:pt idx="22">
                  <c:v>700</c:v>
                </c:pt>
                <c:pt idx="23">
                  <c:v>700</c:v>
                </c:pt>
                <c:pt idx="24">
                  <c:v>700</c:v>
                </c:pt>
                <c:pt idx="25">
                  <c:v>700</c:v>
                </c:pt>
                <c:pt idx="26">
                  <c:v>700</c:v>
                </c:pt>
                <c:pt idx="27">
                  <c:v>700</c:v>
                </c:pt>
                <c:pt idx="28">
                  <c:v>700</c:v>
                </c:pt>
                <c:pt idx="29">
                  <c:v>700</c:v>
                </c:pt>
                <c:pt idx="30">
                  <c:v>700</c:v>
                </c:pt>
                <c:pt idx="31">
                  <c:v>700</c:v>
                </c:pt>
                <c:pt idx="32">
                  <c:v>700</c:v>
                </c:pt>
                <c:pt idx="33">
                  <c:v>700</c:v>
                </c:pt>
                <c:pt idx="34">
                  <c:v>700</c:v>
                </c:pt>
                <c:pt idx="35">
                  <c:v>700</c:v>
                </c:pt>
                <c:pt idx="36">
                  <c:v>700</c:v>
                </c:pt>
                <c:pt idx="37">
                  <c:v>700</c:v>
                </c:pt>
                <c:pt idx="38">
                  <c:v>700</c:v>
                </c:pt>
                <c:pt idx="39">
                  <c:v>700</c:v>
                </c:pt>
                <c:pt idx="40">
                  <c:v>700</c:v>
                </c:pt>
                <c:pt idx="41">
                  <c:v>700</c:v>
                </c:pt>
                <c:pt idx="42">
                  <c:v>700</c:v>
                </c:pt>
                <c:pt idx="43">
                  <c:v>700</c:v>
                </c:pt>
                <c:pt idx="44">
                  <c:v>700</c:v>
                </c:pt>
                <c:pt idx="45">
                  <c:v>700</c:v>
                </c:pt>
                <c:pt idx="46">
                  <c:v>700</c:v>
                </c:pt>
                <c:pt idx="47">
                  <c:v>700</c:v>
                </c:pt>
                <c:pt idx="48">
                  <c:v>700</c:v>
                </c:pt>
                <c:pt idx="49">
                  <c:v>700</c:v>
                </c:pt>
                <c:pt idx="50">
                  <c:v>700</c:v>
                </c:pt>
                <c:pt idx="51">
                  <c:v>700</c:v>
                </c:pt>
                <c:pt idx="52">
                  <c:v>700</c:v>
                </c:pt>
                <c:pt idx="53">
                  <c:v>700</c:v>
                </c:pt>
                <c:pt idx="54">
                  <c:v>700</c:v>
                </c:pt>
                <c:pt idx="55">
                  <c:v>700</c:v>
                </c:pt>
                <c:pt idx="56">
                  <c:v>700</c:v>
                </c:pt>
                <c:pt idx="57">
                  <c:v>700</c:v>
                </c:pt>
                <c:pt idx="58">
                  <c:v>700</c:v>
                </c:pt>
                <c:pt idx="59">
                  <c:v>700</c:v>
                </c:pt>
                <c:pt idx="60">
                  <c:v>700</c:v>
                </c:pt>
                <c:pt idx="61">
                  <c:v>700</c:v>
                </c:pt>
                <c:pt idx="62">
                  <c:v>700</c:v>
                </c:pt>
                <c:pt idx="63">
                  <c:v>700</c:v>
                </c:pt>
                <c:pt idx="64">
                  <c:v>700</c:v>
                </c:pt>
                <c:pt idx="65">
                  <c:v>700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05347072"/>
        <c:axId val="205352960"/>
      </c:lineChart>
      <c:catAx>
        <c:axId val="205347072"/>
        <c:scaling>
          <c:orientation val="minMax"/>
        </c:scaling>
        <c:delete val="0"/>
        <c:axPos val="b"/>
        <c:numFmt formatCode="[$-F800]dddd\,\ mmmm\ dd\,\ yyyy" sourceLinked="1"/>
        <c:majorTickMark val="out"/>
        <c:minorTickMark val="none"/>
        <c:tickLblPos val="nextTo"/>
        <c:crossAx val="205352960"/>
        <c:crosses val="autoZero"/>
        <c:auto val="0"/>
        <c:lblAlgn val="ctr"/>
        <c:lblOffset val="100"/>
        <c:noMultiLvlLbl val="0"/>
      </c:catAx>
      <c:valAx>
        <c:axId val="205352960"/>
        <c:scaling>
          <c:orientation val="minMax"/>
          <c:max val="2000"/>
          <c:min val="0"/>
        </c:scaling>
        <c:delete val="0"/>
        <c:axPos val="l"/>
        <c:majorGridlines/>
        <c:numFmt formatCode="#,##0" sourceLinked="1"/>
        <c:majorTickMark val="out"/>
        <c:minorTickMark val="none"/>
        <c:tickLblPos val="nextTo"/>
        <c:crossAx val="205347072"/>
        <c:crosses val="autoZero"/>
        <c:crossBetween val="between"/>
      </c:valAx>
    </c:plotArea>
    <c:legend>
      <c:legendPos val="r"/>
      <c:layout>
        <c:manualLayout>
          <c:xMode val="edge"/>
          <c:yMode val="edge"/>
          <c:x val="0.6352755905511811"/>
          <c:y val="0.12154638190015166"/>
          <c:w val="0.2537414205476875"/>
          <c:h val="0.15267895207030519"/>
        </c:manualLayout>
      </c:layout>
      <c:overlay val="0"/>
    </c:legend>
    <c:plotVisOnly val="1"/>
    <c:dispBlanksAs val="gap"/>
    <c:showDLblsOverMax val="0"/>
  </c:chart>
</c:chartSpac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chartsheets/sheet1.xml><?xml version="1.0" encoding="utf-8"?>
<chartsheet xmlns="http://schemas.openxmlformats.org/spreadsheetml/2006/main" xmlns:r="http://schemas.openxmlformats.org/officeDocument/2006/relationships">
  <sheetPr/>
  <sheetViews>
    <sheetView zoomScale="117" workbookViewId="0" zoomToFit="1"/>
  </sheetViews>
  <pageMargins left="0.7" right="0.7" top="0.78740157499999996" bottom="0.78740157499999996" header="0.3" footer="0.3"/>
  <drawing r:id="rId1"/>
</chartsheet>
</file>

<file path=xl/chartsheets/sheet2.xml><?xml version="1.0" encoding="utf-8"?>
<chartsheet xmlns="http://schemas.openxmlformats.org/spreadsheetml/2006/main" xmlns:r="http://schemas.openxmlformats.org/officeDocument/2006/relationships">
  <sheetPr/>
  <sheetViews>
    <sheetView zoomScale="117" workbookViewId="0" zoomToFit="1"/>
  </sheetViews>
  <pageMargins left="0.7" right="0.7" top="0.78740157499999996" bottom="0.78740157499999996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9297051" cy="6008077"/>
    <xdr:graphicFrame macro="">
      <xdr:nvGraphicFramePr>
        <xdr:cNvPr id="2" name="Diagramm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.xml><?xml version="1.0" encoding="utf-8"?>
<xdr:wsDr xmlns:xdr="http://schemas.openxmlformats.org/drawingml/2006/spreadsheetDrawing" xmlns:a="http://schemas.openxmlformats.org/drawingml/2006/main">
  <xdr:absoluteAnchor>
    <xdr:pos x="0" y="0"/>
    <xdr:ext cx="9297051" cy="6008077"/>
    <xdr:graphicFrame macro="">
      <xdr:nvGraphicFramePr>
        <xdr:cNvPr id="2" name="Diagramm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90"/>
  <sheetViews>
    <sheetView workbookViewId="0">
      <selection activeCell="B296" sqref="B296"/>
    </sheetView>
  </sheetViews>
  <sheetFormatPr baseColWidth="10" defaultRowHeight="15" x14ac:dyDescent="0.25"/>
  <sheetData>
    <row r="1" spans="1:6" x14ac:dyDescent="0.25">
      <c r="A1" s="28"/>
      <c r="B1" s="28" t="s">
        <v>27</v>
      </c>
      <c r="C1" s="28" t="s">
        <v>28</v>
      </c>
      <c r="D1" s="28" t="s">
        <v>29</v>
      </c>
      <c r="E1" s="28" t="s">
        <v>30</v>
      </c>
      <c r="F1" s="28" t="s">
        <v>31</v>
      </c>
    </row>
    <row r="2" spans="1:6" x14ac:dyDescent="0.25">
      <c r="A2" s="28"/>
      <c r="B2" s="28" t="s">
        <v>32</v>
      </c>
      <c r="C2" s="28" t="s">
        <v>33</v>
      </c>
      <c r="D2" s="28" t="s">
        <v>33</v>
      </c>
      <c r="E2" s="28" t="s">
        <v>33</v>
      </c>
      <c r="F2" s="28" t="s">
        <v>33</v>
      </c>
    </row>
    <row r="3" spans="1:6" x14ac:dyDescent="0.25">
      <c r="A3" s="28" t="s">
        <v>3</v>
      </c>
      <c r="B3" s="28" t="s">
        <v>34</v>
      </c>
      <c r="C3" s="28" t="s">
        <v>35</v>
      </c>
      <c r="D3" s="28" t="s">
        <v>35</v>
      </c>
      <c r="E3" s="28" t="s">
        <v>35</v>
      </c>
      <c r="F3" s="28" t="s">
        <v>35</v>
      </c>
    </row>
    <row r="5" spans="1:6" x14ac:dyDescent="0.25">
      <c r="A5" s="29">
        <v>42125</v>
      </c>
      <c r="B5" s="27"/>
      <c r="C5" s="31">
        <v>35.225000000000001</v>
      </c>
      <c r="D5" s="31">
        <v>29.399000000000001</v>
      </c>
      <c r="E5" s="31">
        <v>36.42</v>
      </c>
      <c r="F5" s="31">
        <v>36.396000000000001</v>
      </c>
    </row>
    <row r="6" spans="1:6" x14ac:dyDescent="0.25">
      <c r="A6" s="29">
        <v>42126</v>
      </c>
      <c r="B6" s="27"/>
      <c r="C6" s="31">
        <v>32.243000000000002</v>
      </c>
      <c r="D6" s="31">
        <v>28.076000000000001</v>
      </c>
      <c r="E6" s="31">
        <v>34.435000000000002</v>
      </c>
      <c r="F6" s="31">
        <v>33.826999999999998</v>
      </c>
    </row>
    <row r="7" spans="1:6" x14ac:dyDescent="0.25">
      <c r="A7" s="29">
        <v>42127</v>
      </c>
      <c r="B7" s="27"/>
      <c r="C7" s="31">
        <v>28.643999999999998</v>
      </c>
      <c r="D7" s="31">
        <v>26.047999999999998</v>
      </c>
      <c r="E7" s="31">
        <v>29.594000000000001</v>
      </c>
      <c r="F7" s="31">
        <v>30.119</v>
      </c>
    </row>
    <row r="8" spans="1:6" x14ac:dyDescent="0.25">
      <c r="A8" s="29">
        <v>42128</v>
      </c>
      <c r="B8" s="27"/>
      <c r="C8" s="31">
        <v>40.258000000000003</v>
      </c>
      <c r="D8" s="31">
        <v>38.073999999999998</v>
      </c>
      <c r="E8" s="31">
        <v>39.292000000000002</v>
      </c>
      <c r="F8" s="31">
        <v>42.33</v>
      </c>
    </row>
    <row r="9" spans="1:6" x14ac:dyDescent="0.25">
      <c r="A9" s="29">
        <v>42129</v>
      </c>
      <c r="B9" s="27"/>
      <c r="C9" s="31">
        <v>36.335000000000001</v>
      </c>
      <c r="D9" s="31">
        <v>41.241999999999997</v>
      </c>
      <c r="E9" s="31">
        <v>37.256999999999998</v>
      </c>
      <c r="F9" s="31">
        <v>39.692999999999998</v>
      </c>
    </row>
    <row r="10" spans="1:6" x14ac:dyDescent="0.25">
      <c r="A10" s="29">
        <v>42130</v>
      </c>
      <c r="B10" s="27"/>
      <c r="C10" s="32">
        <v>37.481999999999999</v>
      </c>
      <c r="D10" s="31">
        <v>40.722999999999999</v>
      </c>
      <c r="E10" s="31">
        <v>37.19</v>
      </c>
      <c r="F10" s="31">
        <v>39.920999999999999</v>
      </c>
    </row>
    <row r="11" spans="1:6" x14ac:dyDescent="0.25">
      <c r="A11" s="29">
        <v>42131</v>
      </c>
      <c r="B11" s="27"/>
      <c r="C11" s="31">
        <v>33.186</v>
      </c>
      <c r="D11" s="31">
        <v>29.876999999999999</v>
      </c>
      <c r="E11" s="31">
        <v>32.558999999999997</v>
      </c>
      <c r="F11" s="31">
        <v>34.119</v>
      </c>
    </row>
    <row r="12" spans="1:6" x14ac:dyDescent="0.25">
      <c r="A12" s="29">
        <v>42132</v>
      </c>
      <c r="B12" s="27"/>
      <c r="C12" s="31">
        <v>31.895</v>
      </c>
      <c r="D12" s="31">
        <v>28.052</v>
      </c>
      <c r="E12" s="31">
        <v>31.184000000000001</v>
      </c>
      <c r="F12" s="31">
        <v>31.334</v>
      </c>
    </row>
    <row r="13" spans="1:6" x14ac:dyDescent="0.25">
      <c r="A13" s="29">
        <v>42133</v>
      </c>
      <c r="B13" s="27"/>
      <c r="C13" s="31">
        <v>29.62</v>
      </c>
      <c r="D13" s="31">
        <v>27.646000000000001</v>
      </c>
      <c r="E13" s="31">
        <v>28.975999999999999</v>
      </c>
      <c r="F13" s="31">
        <v>29.475999999999999</v>
      </c>
    </row>
    <row r="14" spans="1:6" x14ac:dyDescent="0.25">
      <c r="A14" s="29">
        <v>42134</v>
      </c>
      <c r="B14" s="27"/>
      <c r="C14" s="31">
        <v>28.92</v>
      </c>
      <c r="D14" s="31">
        <v>22.641999999999999</v>
      </c>
      <c r="E14" s="31">
        <v>29.364000000000001</v>
      </c>
      <c r="F14" s="31">
        <v>28.867999999999999</v>
      </c>
    </row>
    <row r="15" spans="1:6" x14ac:dyDescent="0.25">
      <c r="A15" s="29">
        <v>42135</v>
      </c>
      <c r="B15" s="27"/>
      <c r="C15" s="31">
        <v>29.3</v>
      </c>
      <c r="D15" s="31">
        <v>26.22</v>
      </c>
      <c r="E15" s="31">
        <v>28.530999999999999</v>
      </c>
      <c r="F15" s="31">
        <v>29.029</v>
      </c>
    </row>
    <row r="16" spans="1:6" x14ac:dyDescent="0.25">
      <c r="A16" s="29">
        <v>42136</v>
      </c>
      <c r="B16" s="27"/>
      <c r="C16" s="31">
        <v>30.71</v>
      </c>
      <c r="D16" s="31">
        <v>29.757000000000001</v>
      </c>
      <c r="E16" s="31">
        <v>30.143999999999998</v>
      </c>
      <c r="F16" s="31">
        <v>31.047999999999998</v>
      </c>
    </row>
    <row r="17" spans="1:6" x14ac:dyDescent="0.25">
      <c r="A17" s="29">
        <v>42137</v>
      </c>
      <c r="B17" s="27"/>
      <c r="C17" s="31">
        <v>28.001000000000001</v>
      </c>
      <c r="D17" s="31">
        <v>22.984000000000002</v>
      </c>
      <c r="E17" s="31">
        <v>27.841999999999999</v>
      </c>
      <c r="F17" s="31">
        <v>27.771999999999998</v>
      </c>
    </row>
    <row r="18" spans="1:6" x14ac:dyDescent="0.25">
      <c r="A18" s="29">
        <v>42138</v>
      </c>
      <c r="B18" s="27"/>
      <c r="C18" s="31">
        <v>27.988</v>
      </c>
      <c r="D18" s="31">
        <v>21.01</v>
      </c>
      <c r="E18" s="31">
        <v>27.957000000000001</v>
      </c>
      <c r="F18" s="31">
        <v>28.309000000000001</v>
      </c>
    </row>
    <row r="19" spans="1:6" x14ac:dyDescent="0.25">
      <c r="A19" s="29">
        <v>42139</v>
      </c>
      <c r="B19" s="27"/>
      <c r="C19" s="31">
        <v>27.7</v>
      </c>
      <c r="D19" s="31">
        <v>21.056000000000001</v>
      </c>
      <c r="E19" s="31">
        <v>27.646999999999998</v>
      </c>
      <c r="F19" s="31">
        <v>28.364000000000001</v>
      </c>
    </row>
    <row r="20" spans="1:6" x14ac:dyDescent="0.25">
      <c r="A20" s="29">
        <v>42140</v>
      </c>
      <c r="B20" s="27"/>
      <c r="C20" s="31">
        <v>27.408999999999999</v>
      </c>
      <c r="D20" s="31">
        <v>21.100999999999999</v>
      </c>
      <c r="E20" s="31">
        <v>27.786000000000001</v>
      </c>
      <c r="F20" s="31">
        <v>27.827999999999999</v>
      </c>
    </row>
    <row r="21" spans="1:6" x14ac:dyDescent="0.25">
      <c r="A21" s="29">
        <v>42141</v>
      </c>
      <c r="B21" s="27"/>
      <c r="C21" s="31">
        <v>26.791</v>
      </c>
      <c r="D21" s="31">
        <v>20.393000000000001</v>
      </c>
      <c r="E21" s="31">
        <v>26.873999999999999</v>
      </c>
      <c r="F21" s="31">
        <v>26.359000000000002</v>
      </c>
    </row>
    <row r="22" spans="1:6" x14ac:dyDescent="0.25">
      <c r="A22" s="29">
        <v>42142</v>
      </c>
      <c r="B22" s="27"/>
      <c r="C22" s="31">
        <v>26.306000000000001</v>
      </c>
      <c r="D22" s="31">
        <v>21.940999999999999</v>
      </c>
      <c r="E22" s="31">
        <v>27.323</v>
      </c>
      <c r="F22" s="31">
        <v>27.433</v>
      </c>
    </row>
    <row r="23" spans="1:6" x14ac:dyDescent="0.25">
      <c r="A23" s="29">
        <v>42143</v>
      </c>
      <c r="B23" s="27"/>
      <c r="C23" s="31">
        <v>28.931000000000001</v>
      </c>
      <c r="D23" s="31">
        <v>25.044</v>
      </c>
      <c r="E23" s="31">
        <v>28.911999999999999</v>
      </c>
      <c r="F23" s="31">
        <v>28.94</v>
      </c>
    </row>
    <row r="24" spans="1:6" x14ac:dyDescent="0.25">
      <c r="A24" s="29">
        <v>42144</v>
      </c>
      <c r="B24" s="27"/>
      <c r="C24" s="31">
        <v>26.696999999999999</v>
      </c>
      <c r="D24" s="31">
        <v>18.216000000000001</v>
      </c>
      <c r="E24" s="31">
        <v>27.106000000000002</v>
      </c>
      <c r="F24" s="31">
        <v>27.006</v>
      </c>
    </row>
    <row r="25" spans="1:6" x14ac:dyDescent="0.25">
      <c r="A25" s="29">
        <v>42145</v>
      </c>
      <c r="B25" s="27"/>
      <c r="C25" s="31">
        <v>25.908999999999999</v>
      </c>
      <c r="D25" s="31">
        <v>16.292000000000002</v>
      </c>
      <c r="E25" s="31">
        <v>26.460999999999999</v>
      </c>
      <c r="F25" s="31">
        <v>25.504000000000001</v>
      </c>
    </row>
    <row r="26" spans="1:6" x14ac:dyDescent="0.25">
      <c r="A26" s="29">
        <v>42146</v>
      </c>
      <c r="B26" s="27"/>
      <c r="C26" s="31">
        <v>24.079000000000001</v>
      </c>
      <c r="D26" s="31">
        <v>16.158000000000001</v>
      </c>
      <c r="E26" s="31">
        <v>24.157</v>
      </c>
      <c r="F26" s="31">
        <v>24.007999999999999</v>
      </c>
    </row>
    <row r="27" spans="1:6" x14ac:dyDescent="0.25">
      <c r="A27" s="29">
        <v>42147</v>
      </c>
      <c r="B27" s="27"/>
      <c r="C27" s="31">
        <v>22.172000000000001</v>
      </c>
      <c r="D27" s="31">
        <v>13.292999999999999</v>
      </c>
      <c r="E27" s="31">
        <v>23.257999999999999</v>
      </c>
      <c r="F27" s="31">
        <v>21.317</v>
      </c>
    </row>
    <row r="28" spans="1:6" x14ac:dyDescent="0.25">
      <c r="A28" s="29">
        <v>42148</v>
      </c>
      <c r="B28" s="27"/>
      <c r="C28" s="31">
        <v>22.358000000000001</v>
      </c>
      <c r="D28" s="31">
        <v>14.125</v>
      </c>
      <c r="E28" s="31">
        <v>23.477</v>
      </c>
      <c r="F28" s="31">
        <v>22.143999999999998</v>
      </c>
    </row>
    <row r="29" spans="1:6" x14ac:dyDescent="0.25">
      <c r="A29" s="29">
        <v>42149</v>
      </c>
      <c r="B29" s="27"/>
      <c r="C29" s="31">
        <v>22.867999999999999</v>
      </c>
      <c r="D29" s="31">
        <v>14.34</v>
      </c>
      <c r="E29" s="31">
        <v>23.858000000000001</v>
      </c>
      <c r="F29" s="31">
        <v>21.847999999999999</v>
      </c>
    </row>
    <row r="30" spans="1:6" x14ac:dyDescent="0.25">
      <c r="A30" s="29">
        <v>42150</v>
      </c>
      <c r="B30" s="27"/>
      <c r="C30" s="31">
        <v>25.478000000000002</v>
      </c>
      <c r="D30" s="31">
        <v>16.748000000000001</v>
      </c>
      <c r="E30" s="31">
        <v>26.638000000000002</v>
      </c>
      <c r="F30" s="31">
        <v>25.675999999999998</v>
      </c>
    </row>
    <row r="31" spans="1:6" x14ac:dyDescent="0.25">
      <c r="A31" s="29">
        <v>42151</v>
      </c>
      <c r="B31" s="27"/>
      <c r="C31" s="31">
        <v>23.754999999999999</v>
      </c>
      <c r="D31" s="31">
        <v>15.206</v>
      </c>
      <c r="E31" s="31">
        <v>25.166</v>
      </c>
      <c r="F31" s="31">
        <v>23.53</v>
      </c>
    </row>
    <row r="32" spans="1:6" x14ac:dyDescent="0.25">
      <c r="A32" s="29">
        <v>42152</v>
      </c>
      <c r="B32" s="27"/>
      <c r="C32" s="31">
        <v>21.882000000000001</v>
      </c>
      <c r="D32" s="31">
        <v>17.007999999999999</v>
      </c>
      <c r="E32" s="31">
        <v>24.167000000000002</v>
      </c>
      <c r="F32" s="31">
        <v>22.716999999999999</v>
      </c>
    </row>
    <row r="33" spans="1:6" x14ac:dyDescent="0.25">
      <c r="A33" s="29">
        <v>42153</v>
      </c>
      <c r="B33" s="27"/>
      <c r="C33" s="31">
        <v>26.768000000000001</v>
      </c>
      <c r="D33" s="31">
        <v>22.608000000000001</v>
      </c>
      <c r="E33" s="31">
        <v>27.725000000000001</v>
      </c>
      <c r="F33" s="31">
        <v>26.329000000000001</v>
      </c>
    </row>
    <row r="34" spans="1:6" x14ac:dyDescent="0.25">
      <c r="A34" s="29">
        <v>42154</v>
      </c>
      <c r="B34" s="27"/>
      <c r="C34" s="31">
        <v>26.568999999999999</v>
      </c>
      <c r="D34" s="31">
        <v>19.16</v>
      </c>
      <c r="E34" s="31">
        <v>27.449000000000002</v>
      </c>
      <c r="F34" s="31">
        <v>26.181000000000001</v>
      </c>
    </row>
    <row r="35" spans="1:6" x14ac:dyDescent="0.25">
      <c r="A35" s="29">
        <v>42155</v>
      </c>
      <c r="B35" s="27"/>
      <c r="C35" s="31">
        <v>26.785</v>
      </c>
      <c r="D35" s="31">
        <v>22.888000000000002</v>
      </c>
      <c r="E35" s="31">
        <v>28.82</v>
      </c>
      <c r="F35" s="31">
        <v>29.167999999999999</v>
      </c>
    </row>
    <row r="36" spans="1:6" x14ac:dyDescent="0.25">
      <c r="A36" s="29">
        <v>42156</v>
      </c>
      <c r="B36" s="27"/>
      <c r="C36" s="31">
        <v>28.335999999999999</v>
      </c>
      <c r="D36" s="31">
        <v>19.989999999999998</v>
      </c>
      <c r="E36" s="31">
        <v>22.815000000000001</v>
      </c>
      <c r="F36" s="31">
        <v>28.457000000000001</v>
      </c>
    </row>
    <row r="37" spans="1:6" x14ac:dyDescent="0.25">
      <c r="A37" s="29">
        <v>42157</v>
      </c>
      <c r="B37" s="27"/>
      <c r="C37" s="31">
        <v>24.187999999999999</v>
      </c>
      <c r="D37" s="31">
        <v>19.332999999999998</v>
      </c>
      <c r="E37" s="31">
        <v>21.242999999999999</v>
      </c>
      <c r="F37" s="31">
        <v>25.247</v>
      </c>
    </row>
    <row r="38" spans="1:6" x14ac:dyDescent="0.25">
      <c r="A38" s="29">
        <v>42158</v>
      </c>
      <c r="B38" s="27"/>
      <c r="C38" s="31">
        <v>23.661000000000001</v>
      </c>
      <c r="D38" s="31">
        <v>14.456</v>
      </c>
      <c r="E38" s="31">
        <v>17.048999999999999</v>
      </c>
      <c r="F38" s="31">
        <v>22.202000000000002</v>
      </c>
    </row>
    <row r="39" spans="1:6" x14ac:dyDescent="0.25">
      <c r="A39" s="29">
        <v>42159</v>
      </c>
      <c r="B39" s="27"/>
      <c r="C39" s="31">
        <v>22.4</v>
      </c>
      <c r="D39" s="31">
        <v>14.101000000000001</v>
      </c>
      <c r="E39" s="31">
        <v>17.608000000000001</v>
      </c>
      <c r="F39" s="31">
        <v>22.88</v>
      </c>
    </row>
    <row r="40" spans="1:6" x14ac:dyDescent="0.25">
      <c r="A40" s="29">
        <v>42160</v>
      </c>
      <c r="B40" s="27"/>
      <c r="C40" s="31">
        <v>22.231000000000002</v>
      </c>
      <c r="D40" s="31">
        <v>15.445</v>
      </c>
      <c r="E40" s="31">
        <v>18.259</v>
      </c>
      <c r="F40" s="31">
        <v>20.765999999999998</v>
      </c>
    </row>
    <row r="41" spans="1:6" x14ac:dyDescent="0.25">
      <c r="A41" s="29">
        <v>42161</v>
      </c>
      <c r="B41" s="27"/>
      <c r="C41" s="31">
        <v>23.9</v>
      </c>
      <c r="D41" s="31">
        <v>16.164999999999999</v>
      </c>
      <c r="E41" s="31">
        <v>20.059999999999999</v>
      </c>
      <c r="F41" s="31">
        <v>21.184000000000001</v>
      </c>
    </row>
    <row r="42" spans="1:6" x14ac:dyDescent="0.25">
      <c r="A42" s="29">
        <v>42162</v>
      </c>
      <c r="B42" s="27"/>
      <c r="C42" s="31">
        <v>24.279</v>
      </c>
      <c r="D42" s="31">
        <v>15.682</v>
      </c>
      <c r="E42" s="31">
        <v>24.661000000000001</v>
      </c>
      <c r="F42" s="31">
        <v>22.966999999999999</v>
      </c>
    </row>
    <row r="43" spans="1:6" x14ac:dyDescent="0.25">
      <c r="A43" s="29">
        <v>42163</v>
      </c>
      <c r="B43" s="27"/>
      <c r="C43" s="31">
        <v>22.882000000000001</v>
      </c>
      <c r="D43" s="31">
        <v>13.427</v>
      </c>
      <c r="E43" s="31">
        <v>22.649000000000001</v>
      </c>
      <c r="F43" s="31">
        <v>22.204999999999998</v>
      </c>
    </row>
    <row r="44" spans="1:6" x14ac:dyDescent="0.25">
      <c r="A44" s="29">
        <v>42164</v>
      </c>
      <c r="B44" s="27"/>
      <c r="C44" s="31">
        <v>22.7</v>
      </c>
      <c r="D44" s="31">
        <v>12.045999999999999</v>
      </c>
      <c r="E44" s="31">
        <v>22.614000000000001</v>
      </c>
      <c r="F44" s="31">
        <v>22.067</v>
      </c>
    </row>
    <row r="45" spans="1:6" x14ac:dyDescent="0.25">
      <c r="A45" s="29">
        <v>42165</v>
      </c>
      <c r="B45" s="27"/>
      <c r="C45" s="31">
        <v>20.802</v>
      </c>
      <c r="D45" s="31">
        <v>11.4</v>
      </c>
      <c r="E45" s="31">
        <v>18.465</v>
      </c>
      <c r="F45" s="31">
        <v>17.934999999999999</v>
      </c>
    </row>
    <row r="46" spans="1:6" x14ac:dyDescent="0.25">
      <c r="A46" s="29">
        <v>42166</v>
      </c>
      <c r="B46" s="27"/>
      <c r="C46" s="31">
        <v>22.295000000000002</v>
      </c>
      <c r="D46" s="31">
        <v>13.712</v>
      </c>
      <c r="E46" s="31">
        <v>21.273</v>
      </c>
      <c r="F46" s="31">
        <v>22.35</v>
      </c>
    </row>
    <row r="47" spans="1:6" x14ac:dyDescent="0.25">
      <c r="A47" s="29">
        <v>42167</v>
      </c>
      <c r="B47" s="27"/>
      <c r="C47" s="31">
        <v>21.622</v>
      </c>
      <c r="D47" s="31">
        <v>13.851000000000001</v>
      </c>
      <c r="E47" s="31">
        <v>19.507000000000001</v>
      </c>
      <c r="F47" s="31">
        <v>20.678999999999998</v>
      </c>
    </row>
    <row r="48" spans="1:6" x14ac:dyDescent="0.25">
      <c r="A48" s="29">
        <v>42168</v>
      </c>
      <c r="B48" s="27"/>
      <c r="C48" s="31">
        <v>21.991</v>
      </c>
      <c r="D48" s="31">
        <v>14.787000000000001</v>
      </c>
      <c r="E48" s="31">
        <v>20.905999999999999</v>
      </c>
      <c r="F48" s="31">
        <v>22.103000000000002</v>
      </c>
    </row>
    <row r="49" spans="1:6" x14ac:dyDescent="0.25">
      <c r="A49" s="29">
        <v>42169</v>
      </c>
      <c r="B49" s="27"/>
      <c r="C49" s="31">
        <v>23.523</v>
      </c>
      <c r="D49" s="31">
        <v>14.237</v>
      </c>
      <c r="E49" s="31">
        <v>21.09</v>
      </c>
      <c r="F49" s="31">
        <v>22.373000000000001</v>
      </c>
    </row>
    <row r="50" spans="1:6" x14ac:dyDescent="0.25">
      <c r="A50" s="29">
        <v>42170</v>
      </c>
      <c r="B50" s="27"/>
      <c r="C50" s="31">
        <v>21.044</v>
      </c>
      <c r="D50" s="31">
        <v>10.287000000000001</v>
      </c>
      <c r="E50" s="31">
        <v>19.341999999999999</v>
      </c>
      <c r="F50" s="31">
        <v>19.34</v>
      </c>
    </row>
    <row r="51" spans="1:6" x14ac:dyDescent="0.25">
      <c r="A51" s="29">
        <v>42171</v>
      </c>
      <c r="B51" s="27"/>
      <c r="C51" s="31">
        <v>21.957999999999998</v>
      </c>
      <c r="D51" s="31">
        <v>11.371</v>
      </c>
      <c r="E51" s="31">
        <v>23.164999999999999</v>
      </c>
      <c r="F51" s="31">
        <v>19.8</v>
      </c>
    </row>
    <row r="52" spans="1:6" x14ac:dyDescent="0.25">
      <c r="A52" s="29">
        <v>42172</v>
      </c>
      <c r="B52" s="27"/>
      <c r="C52" s="31">
        <v>20.814</v>
      </c>
      <c r="D52" s="31">
        <v>10.968999999999999</v>
      </c>
      <c r="E52" s="31">
        <v>19.501999999999999</v>
      </c>
      <c r="F52" s="31">
        <v>21.085000000000001</v>
      </c>
    </row>
    <row r="53" spans="1:6" x14ac:dyDescent="0.25">
      <c r="A53" s="29">
        <v>42173</v>
      </c>
      <c r="B53" s="27"/>
      <c r="C53" s="31">
        <v>28.751000000000001</v>
      </c>
      <c r="D53" s="31">
        <v>18.413</v>
      </c>
      <c r="E53" s="31">
        <v>25.492999999999999</v>
      </c>
      <c r="F53" s="31">
        <v>27.169</v>
      </c>
    </row>
    <row r="54" spans="1:6" x14ac:dyDescent="0.25">
      <c r="A54" s="29">
        <v>42174</v>
      </c>
      <c r="B54" s="27"/>
      <c r="C54" s="31">
        <v>24.998000000000001</v>
      </c>
      <c r="D54" s="31">
        <v>14.42</v>
      </c>
      <c r="E54" s="31">
        <v>22.361999999999998</v>
      </c>
      <c r="F54" s="31">
        <v>25.463999999999999</v>
      </c>
    </row>
    <row r="55" spans="1:6" x14ac:dyDescent="0.25">
      <c r="A55" s="29">
        <v>42175</v>
      </c>
      <c r="B55" s="27"/>
      <c r="C55" s="31">
        <v>28.431000000000001</v>
      </c>
      <c r="D55" s="31">
        <v>16.356999999999999</v>
      </c>
      <c r="E55" s="31">
        <v>25.898</v>
      </c>
      <c r="F55" s="31">
        <v>29.375</v>
      </c>
    </row>
    <row r="56" spans="1:6" x14ac:dyDescent="0.25">
      <c r="A56" s="29">
        <v>42176</v>
      </c>
      <c r="B56" s="27"/>
      <c r="C56" s="31">
        <v>24.462</v>
      </c>
      <c r="D56" s="31">
        <v>15.753</v>
      </c>
      <c r="E56" s="31">
        <v>21.7</v>
      </c>
      <c r="F56" s="31">
        <v>24.808</v>
      </c>
    </row>
    <row r="57" spans="1:6" x14ac:dyDescent="0.25">
      <c r="A57" s="29">
        <v>42177</v>
      </c>
      <c r="B57" s="27"/>
      <c r="C57" s="31">
        <v>32.539000000000001</v>
      </c>
      <c r="D57" s="31">
        <v>25.43</v>
      </c>
      <c r="E57" s="31">
        <v>31.635999999999999</v>
      </c>
      <c r="F57" s="31">
        <v>34.628999999999998</v>
      </c>
    </row>
    <row r="58" spans="1:6" x14ac:dyDescent="0.25">
      <c r="A58" s="29">
        <v>42178</v>
      </c>
      <c r="B58" s="27"/>
      <c r="C58" s="31">
        <v>40.021000000000001</v>
      </c>
      <c r="D58" s="31">
        <v>31.138999999999999</v>
      </c>
      <c r="E58" s="31">
        <v>41.415999999999997</v>
      </c>
      <c r="F58" s="31">
        <v>46.942</v>
      </c>
    </row>
    <row r="59" spans="1:6" x14ac:dyDescent="0.25">
      <c r="A59" s="29">
        <v>42179</v>
      </c>
      <c r="B59" s="27"/>
      <c r="C59" s="31">
        <v>28.981000000000002</v>
      </c>
      <c r="D59" s="31">
        <v>17.148</v>
      </c>
      <c r="E59" s="31">
        <v>26.013999999999999</v>
      </c>
      <c r="F59" s="31">
        <v>28.349</v>
      </c>
    </row>
    <row r="60" spans="1:6" x14ac:dyDescent="0.25">
      <c r="A60" s="29">
        <v>42180</v>
      </c>
      <c r="B60" s="27"/>
      <c r="C60" s="31">
        <v>25.021999999999998</v>
      </c>
      <c r="D60" s="31">
        <v>15.1</v>
      </c>
      <c r="E60" s="31">
        <v>22.472000000000001</v>
      </c>
      <c r="F60" s="31">
        <v>25.805</v>
      </c>
    </row>
    <row r="61" spans="1:6" x14ac:dyDescent="0.25">
      <c r="A61" s="29">
        <v>42181</v>
      </c>
      <c r="B61" s="27"/>
      <c r="C61" s="31">
        <v>20.773</v>
      </c>
      <c r="D61" s="31">
        <v>12.031000000000001</v>
      </c>
      <c r="E61" s="31">
        <v>18.196000000000002</v>
      </c>
      <c r="F61" s="31">
        <v>20.952999999999999</v>
      </c>
    </row>
    <row r="62" spans="1:6" x14ac:dyDescent="0.25">
      <c r="A62" s="29">
        <v>42182</v>
      </c>
      <c r="B62" s="27"/>
      <c r="C62" s="31">
        <v>22.542000000000002</v>
      </c>
      <c r="D62" s="31">
        <v>12.693</v>
      </c>
      <c r="E62" s="31">
        <v>18.544</v>
      </c>
      <c r="F62" s="31">
        <v>20.99</v>
      </c>
    </row>
    <row r="63" spans="1:6" x14ac:dyDescent="0.25">
      <c r="A63" s="29">
        <v>42183</v>
      </c>
      <c r="B63" s="27"/>
      <c r="C63" s="31">
        <v>24.542999999999999</v>
      </c>
      <c r="D63" s="31">
        <v>14.361000000000001</v>
      </c>
      <c r="E63" s="31">
        <v>22.254000000000001</v>
      </c>
      <c r="F63" s="31">
        <v>24.079000000000001</v>
      </c>
    </row>
    <row r="64" spans="1:6" x14ac:dyDescent="0.25">
      <c r="A64" s="29">
        <v>42184</v>
      </c>
      <c r="B64" s="27"/>
      <c r="C64" s="31">
        <v>22.632000000000001</v>
      </c>
      <c r="D64" s="31">
        <v>11.574</v>
      </c>
      <c r="E64" s="31">
        <v>18.902000000000001</v>
      </c>
      <c r="F64" s="31">
        <v>22.123999999999999</v>
      </c>
    </row>
    <row r="65" spans="1:6" x14ac:dyDescent="0.25">
      <c r="A65" s="29">
        <v>42185</v>
      </c>
      <c r="B65" s="27"/>
      <c r="C65" s="31">
        <v>20.178999999999998</v>
      </c>
      <c r="D65" s="31">
        <v>10.787000000000001</v>
      </c>
      <c r="E65" s="31">
        <v>17.123000000000001</v>
      </c>
      <c r="F65" s="31">
        <v>19.899000000000001</v>
      </c>
    </row>
    <row r="66" spans="1:6" x14ac:dyDescent="0.25">
      <c r="A66" s="29">
        <v>42186</v>
      </c>
      <c r="B66" s="27"/>
      <c r="C66" s="31">
        <v>22.129000000000001</v>
      </c>
      <c r="D66" s="31">
        <v>13.291</v>
      </c>
      <c r="E66" s="31">
        <v>19.198</v>
      </c>
      <c r="F66" s="31">
        <v>20.288</v>
      </c>
    </row>
    <row r="67" spans="1:6" x14ac:dyDescent="0.25">
      <c r="A67" s="29">
        <v>42187</v>
      </c>
      <c r="B67" s="27"/>
      <c r="C67" s="31">
        <v>20.116</v>
      </c>
      <c r="D67" s="31">
        <v>11.346</v>
      </c>
      <c r="E67" s="31">
        <v>19.890999999999998</v>
      </c>
      <c r="F67" s="31">
        <v>21.122</v>
      </c>
    </row>
    <row r="68" spans="1:6" x14ac:dyDescent="0.25">
      <c r="A68" s="29">
        <v>42188</v>
      </c>
      <c r="B68" s="27"/>
      <c r="C68" s="31">
        <v>22.042000000000002</v>
      </c>
      <c r="D68" s="31">
        <v>12.391</v>
      </c>
      <c r="E68" s="31">
        <v>19.5</v>
      </c>
      <c r="F68" s="31">
        <v>21.204000000000001</v>
      </c>
    </row>
    <row r="69" spans="1:6" x14ac:dyDescent="0.25">
      <c r="A69" s="29">
        <v>42189</v>
      </c>
      <c r="B69" s="27"/>
      <c r="C69" s="31">
        <v>19.260999999999999</v>
      </c>
      <c r="D69" s="31">
        <v>9.6649999999999991</v>
      </c>
      <c r="E69" s="31">
        <v>19.231999999999999</v>
      </c>
      <c r="F69" s="31">
        <v>20.225000000000001</v>
      </c>
    </row>
    <row r="70" spans="1:6" x14ac:dyDescent="0.25">
      <c r="A70" s="29">
        <v>42190</v>
      </c>
      <c r="B70" s="27"/>
      <c r="C70" s="31">
        <v>33.6</v>
      </c>
      <c r="D70" s="31">
        <v>23.571000000000002</v>
      </c>
      <c r="E70" s="31">
        <v>24.131</v>
      </c>
      <c r="F70" s="31">
        <v>30.067</v>
      </c>
    </row>
    <row r="71" spans="1:6" x14ac:dyDescent="0.25">
      <c r="A71" s="29">
        <v>42191</v>
      </c>
      <c r="B71" s="27"/>
      <c r="C71" s="31">
        <v>35.018000000000001</v>
      </c>
      <c r="D71" s="31">
        <v>23.643999999999998</v>
      </c>
      <c r="E71" s="31">
        <v>32.905999999999999</v>
      </c>
      <c r="F71" s="31">
        <v>37.155999999999999</v>
      </c>
    </row>
    <row r="72" spans="1:6" x14ac:dyDescent="0.25">
      <c r="A72" s="29">
        <v>42192</v>
      </c>
      <c r="B72" s="27"/>
      <c r="C72" s="31">
        <v>25.738</v>
      </c>
      <c r="D72" s="31">
        <v>18.216000000000001</v>
      </c>
      <c r="E72" s="31">
        <v>23.196999999999999</v>
      </c>
      <c r="F72" s="31">
        <v>25.922999999999998</v>
      </c>
    </row>
    <row r="73" spans="1:6" x14ac:dyDescent="0.25">
      <c r="A73" s="29">
        <v>42193</v>
      </c>
      <c r="B73" s="27"/>
      <c r="C73" s="31">
        <v>25.175999999999998</v>
      </c>
      <c r="D73" s="31">
        <v>22.678000000000001</v>
      </c>
      <c r="E73" s="31">
        <v>22.715</v>
      </c>
      <c r="F73" s="31">
        <v>25.414000000000001</v>
      </c>
    </row>
    <row r="74" spans="1:6" x14ac:dyDescent="0.25">
      <c r="A74" s="29">
        <v>42194</v>
      </c>
      <c r="B74" s="27"/>
      <c r="C74" s="31">
        <v>37.503999999999998</v>
      </c>
      <c r="D74" s="31">
        <v>24.751000000000001</v>
      </c>
      <c r="E74" s="31">
        <v>34.863999999999997</v>
      </c>
      <c r="F74" s="31">
        <v>39.005000000000003</v>
      </c>
    </row>
    <row r="75" spans="1:6" x14ac:dyDescent="0.25">
      <c r="A75" s="29">
        <v>42195</v>
      </c>
      <c r="B75" s="27"/>
      <c r="C75" s="31">
        <v>29.937999999999999</v>
      </c>
      <c r="D75" s="31">
        <v>21.355</v>
      </c>
      <c r="E75" s="31">
        <v>27.465</v>
      </c>
      <c r="F75" s="31">
        <v>31.207999999999998</v>
      </c>
    </row>
    <row r="76" spans="1:6" x14ac:dyDescent="0.25">
      <c r="A76" s="29">
        <v>42196</v>
      </c>
      <c r="B76" s="27"/>
      <c r="C76" s="31">
        <v>23.782</v>
      </c>
      <c r="D76" s="31">
        <v>19.012</v>
      </c>
      <c r="E76" s="31">
        <v>21.126000000000001</v>
      </c>
      <c r="F76" s="31">
        <v>23.995999999999999</v>
      </c>
    </row>
    <row r="77" spans="1:6" x14ac:dyDescent="0.25">
      <c r="A77" s="29">
        <v>42197</v>
      </c>
      <c r="B77" s="27"/>
      <c r="C77" s="31">
        <v>21.132000000000001</v>
      </c>
      <c r="D77" s="31">
        <v>17.452000000000002</v>
      </c>
      <c r="E77" s="31">
        <v>16.486999999999998</v>
      </c>
      <c r="F77" s="31">
        <v>18.231000000000002</v>
      </c>
    </row>
    <row r="78" spans="1:6" x14ac:dyDescent="0.25">
      <c r="A78" s="29">
        <v>42198</v>
      </c>
      <c r="B78" s="27"/>
      <c r="C78" s="31">
        <v>27.488</v>
      </c>
      <c r="D78" s="31">
        <v>18.425000000000001</v>
      </c>
      <c r="E78" s="31">
        <v>25.917999999999999</v>
      </c>
      <c r="F78" s="31">
        <v>29.603000000000002</v>
      </c>
    </row>
    <row r="79" spans="1:6" x14ac:dyDescent="0.25">
      <c r="A79" s="29">
        <v>42199</v>
      </c>
      <c r="B79" s="27"/>
      <c r="C79" s="31">
        <v>30.356999999999999</v>
      </c>
      <c r="D79" s="31">
        <v>22.25</v>
      </c>
      <c r="E79" s="31">
        <v>28.568000000000001</v>
      </c>
      <c r="F79" s="31">
        <v>31.614999999999998</v>
      </c>
    </row>
    <row r="80" spans="1:6" x14ac:dyDescent="0.25">
      <c r="A80" s="29">
        <v>42200</v>
      </c>
      <c r="B80" s="27"/>
      <c r="C80" s="31">
        <v>31.472999999999999</v>
      </c>
      <c r="D80" s="31">
        <v>20.797000000000001</v>
      </c>
      <c r="E80" s="31">
        <v>29.233000000000001</v>
      </c>
      <c r="F80" s="31">
        <v>32.423000000000002</v>
      </c>
    </row>
    <row r="81" spans="1:6" x14ac:dyDescent="0.25">
      <c r="A81" s="29">
        <v>42201</v>
      </c>
      <c r="B81" s="27"/>
      <c r="C81" s="31">
        <v>23.835000000000001</v>
      </c>
      <c r="D81" s="31">
        <v>18.646000000000001</v>
      </c>
      <c r="E81" s="31">
        <v>22.321000000000002</v>
      </c>
      <c r="F81" s="31">
        <v>24.867999999999999</v>
      </c>
    </row>
    <row r="82" spans="1:6" x14ac:dyDescent="0.25">
      <c r="A82" s="29">
        <v>42202</v>
      </c>
      <c r="B82" s="27"/>
      <c r="C82" s="31">
        <v>20.265000000000001</v>
      </c>
      <c r="D82" s="31">
        <v>17.434000000000001</v>
      </c>
      <c r="E82" s="31">
        <v>18.831</v>
      </c>
      <c r="F82" s="31">
        <v>19.888000000000002</v>
      </c>
    </row>
    <row r="83" spans="1:6" x14ac:dyDescent="0.25">
      <c r="A83" s="29">
        <v>42203</v>
      </c>
      <c r="B83" s="27"/>
      <c r="C83" s="31">
        <v>22.841999999999999</v>
      </c>
      <c r="D83" s="31">
        <v>18.773</v>
      </c>
      <c r="E83" s="31">
        <v>19.274000000000001</v>
      </c>
      <c r="F83" s="31">
        <v>22.036000000000001</v>
      </c>
    </row>
    <row r="84" spans="1:6" x14ac:dyDescent="0.25">
      <c r="A84" s="29">
        <v>42204</v>
      </c>
      <c r="B84" s="27"/>
      <c r="C84" s="31">
        <v>39.56</v>
      </c>
      <c r="D84" s="31">
        <v>27.797999999999998</v>
      </c>
      <c r="E84" s="31">
        <v>36.334000000000003</v>
      </c>
      <c r="F84" s="31">
        <v>37.207000000000001</v>
      </c>
    </row>
    <row r="85" spans="1:6" x14ac:dyDescent="0.25">
      <c r="A85" s="29">
        <v>42205</v>
      </c>
      <c r="B85" s="27"/>
      <c r="C85" s="31">
        <v>38.69</v>
      </c>
      <c r="D85" s="31">
        <v>30.151</v>
      </c>
      <c r="E85" s="31">
        <v>37.476999999999997</v>
      </c>
      <c r="F85" s="31">
        <v>42.192999999999998</v>
      </c>
    </row>
    <row r="86" spans="1:6" x14ac:dyDescent="0.25">
      <c r="A86" s="29">
        <v>42206</v>
      </c>
      <c r="B86" s="27"/>
      <c r="C86" s="31">
        <v>25.954999999999998</v>
      </c>
      <c r="D86" s="31">
        <v>19.47</v>
      </c>
      <c r="E86" s="31">
        <v>23.795999999999999</v>
      </c>
      <c r="F86" s="31">
        <v>27.492999999999999</v>
      </c>
    </row>
    <row r="87" spans="1:6" x14ac:dyDescent="0.25">
      <c r="A87" s="29">
        <v>42207</v>
      </c>
      <c r="B87" s="27"/>
      <c r="C87" s="31">
        <v>26.765999999999998</v>
      </c>
      <c r="D87" s="31">
        <v>20.72</v>
      </c>
      <c r="E87" s="31">
        <v>22.6</v>
      </c>
      <c r="F87" s="31">
        <v>25.077000000000002</v>
      </c>
    </row>
    <row r="88" spans="1:6" x14ac:dyDescent="0.25">
      <c r="A88" s="29">
        <v>42208</v>
      </c>
      <c r="B88" s="27"/>
      <c r="C88" s="31">
        <v>23.081</v>
      </c>
      <c r="D88" s="31">
        <v>17.628</v>
      </c>
      <c r="E88" s="31">
        <v>20.350000000000001</v>
      </c>
      <c r="F88" s="31">
        <v>23.37</v>
      </c>
    </row>
    <row r="89" spans="1:6" x14ac:dyDescent="0.25">
      <c r="A89" s="29">
        <v>42209</v>
      </c>
      <c r="B89" s="27"/>
      <c r="C89" s="31">
        <v>22.361999999999998</v>
      </c>
      <c r="D89" s="31">
        <v>17.774000000000001</v>
      </c>
      <c r="E89" s="31">
        <v>19.181000000000001</v>
      </c>
      <c r="F89" s="31">
        <v>20.98</v>
      </c>
    </row>
    <row r="90" spans="1:6" x14ac:dyDescent="0.25">
      <c r="A90" s="29">
        <v>42210</v>
      </c>
      <c r="B90" s="27"/>
      <c r="C90" s="31">
        <v>32.642000000000003</v>
      </c>
      <c r="D90" s="31">
        <v>24.632000000000001</v>
      </c>
      <c r="E90" s="31">
        <v>30.382999999999999</v>
      </c>
      <c r="F90" s="31">
        <v>34.07</v>
      </c>
    </row>
    <row r="91" spans="1:6" x14ac:dyDescent="0.25">
      <c r="A91" s="29">
        <v>42211</v>
      </c>
      <c r="B91" s="27"/>
      <c r="C91" s="31">
        <v>32.283999999999999</v>
      </c>
      <c r="D91" s="31">
        <v>21.263999999999999</v>
      </c>
      <c r="E91" s="31">
        <v>30.341000000000001</v>
      </c>
      <c r="F91" s="31">
        <v>33.795999999999999</v>
      </c>
    </row>
    <row r="92" spans="1:6" x14ac:dyDescent="0.25">
      <c r="A92" s="29">
        <v>42212</v>
      </c>
      <c r="B92" s="27"/>
      <c r="C92" s="31">
        <v>27.263999999999999</v>
      </c>
      <c r="D92" s="31">
        <v>19.614000000000001</v>
      </c>
      <c r="E92" s="31">
        <v>24.71</v>
      </c>
      <c r="F92" s="31">
        <v>27.751999999999999</v>
      </c>
    </row>
    <row r="93" spans="1:6" x14ac:dyDescent="0.25">
      <c r="A93" s="29">
        <v>42213</v>
      </c>
      <c r="B93" s="27"/>
      <c r="C93" s="31">
        <v>28.901</v>
      </c>
      <c r="D93" s="31">
        <v>20.715</v>
      </c>
      <c r="E93" s="31">
        <v>25.802</v>
      </c>
      <c r="F93" s="31">
        <v>28.744</v>
      </c>
    </row>
    <row r="94" spans="1:6" x14ac:dyDescent="0.25">
      <c r="A94" s="29">
        <v>42214</v>
      </c>
      <c r="B94" s="27"/>
      <c r="C94" s="31">
        <v>27.867000000000001</v>
      </c>
      <c r="D94" s="31">
        <v>21.573</v>
      </c>
      <c r="E94" s="31">
        <v>25.542999999999999</v>
      </c>
      <c r="F94" s="31">
        <v>28.041</v>
      </c>
    </row>
    <row r="95" spans="1:6" x14ac:dyDescent="0.25">
      <c r="A95" s="29">
        <v>42215</v>
      </c>
      <c r="B95" s="27"/>
      <c r="C95" s="31">
        <v>25.478999999999999</v>
      </c>
      <c r="D95" s="31">
        <v>23.463000000000001</v>
      </c>
      <c r="E95" s="31">
        <v>23.829000000000001</v>
      </c>
      <c r="F95" s="31">
        <v>27.41</v>
      </c>
    </row>
    <row r="96" spans="1:6" x14ac:dyDescent="0.25">
      <c r="A96" s="29">
        <v>42216</v>
      </c>
      <c r="B96" s="27"/>
      <c r="C96" s="31">
        <v>23.494</v>
      </c>
      <c r="D96" s="31">
        <v>18.227</v>
      </c>
      <c r="E96" s="31">
        <v>19.914999999999999</v>
      </c>
      <c r="F96" s="31">
        <v>22.474</v>
      </c>
    </row>
    <row r="97" spans="1:6" x14ac:dyDescent="0.25">
      <c r="A97" s="29">
        <v>42217</v>
      </c>
      <c r="B97" s="27"/>
      <c r="C97" s="31">
        <v>22.213999999999999</v>
      </c>
      <c r="D97" s="31">
        <v>17.262</v>
      </c>
      <c r="E97" s="31">
        <v>18.728999999999999</v>
      </c>
      <c r="F97" s="31">
        <v>20.567</v>
      </c>
    </row>
    <row r="98" spans="1:6" x14ac:dyDescent="0.25">
      <c r="A98" s="29">
        <v>42218</v>
      </c>
      <c r="B98" s="27"/>
      <c r="C98" s="31">
        <v>24.959</v>
      </c>
      <c r="D98" s="31">
        <v>19.003</v>
      </c>
      <c r="E98" s="31">
        <v>21.484000000000002</v>
      </c>
      <c r="F98" s="31">
        <v>23.678999999999998</v>
      </c>
    </row>
    <row r="99" spans="1:6" x14ac:dyDescent="0.25">
      <c r="A99" s="29">
        <v>42219</v>
      </c>
      <c r="B99" s="27"/>
      <c r="C99" s="31">
        <v>22.61</v>
      </c>
      <c r="D99" s="31">
        <v>19.437999999999999</v>
      </c>
      <c r="E99" s="31">
        <v>20.562999999999999</v>
      </c>
      <c r="F99" s="31">
        <v>22.646999999999998</v>
      </c>
    </row>
    <row r="100" spans="1:6" x14ac:dyDescent="0.25">
      <c r="A100" s="29">
        <v>42220</v>
      </c>
      <c r="B100" s="27"/>
      <c r="C100" s="31">
        <v>23.032</v>
      </c>
      <c r="D100" s="31">
        <v>19.811</v>
      </c>
      <c r="E100" s="31">
        <v>20.917999999999999</v>
      </c>
      <c r="F100" s="31">
        <v>23.271999999999998</v>
      </c>
    </row>
    <row r="101" spans="1:6" x14ac:dyDescent="0.25">
      <c r="A101" s="29">
        <v>42221</v>
      </c>
      <c r="B101" s="27"/>
      <c r="C101" s="31">
        <v>26.731000000000002</v>
      </c>
      <c r="D101" s="31">
        <v>19.785</v>
      </c>
      <c r="E101" s="31">
        <v>24.073</v>
      </c>
      <c r="F101" s="31">
        <v>26.254000000000001</v>
      </c>
    </row>
    <row r="102" spans="1:6" x14ac:dyDescent="0.25">
      <c r="A102" s="29">
        <v>42222</v>
      </c>
      <c r="B102" s="27"/>
      <c r="C102" s="31">
        <v>21.411000000000001</v>
      </c>
      <c r="D102" s="31">
        <v>17.661000000000001</v>
      </c>
      <c r="E102" s="31">
        <v>19.786000000000001</v>
      </c>
      <c r="F102" s="31">
        <v>22.12</v>
      </c>
    </row>
    <row r="103" spans="1:6" x14ac:dyDescent="0.25">
      <c r="A103" s="29">
        <v>42223</v>
      </c>
      <c r="B103" s="27"/>
      <c r="C103" s="31">
        <v>25.79</v>
      </c>
      <c r="D103" s="31">
        <v>21.914999999999999</v>
      </c>
      <c r="E103" s="31">
        <v>22.864000000000001</v>
      </c>
      <c r="F103" s="31">
        <v>25.777000000000001</v>
      </c>
    </row>
    <row r="104" spans="1:6" x14ac:dyDescent="0.25">
      <c r="A104" s="29">
        <v>42224</v>
      </c>
      <c r="B104" s="27"/>
      <c r="C104" s="31">
        <v>30.664000000000001</v>
      </c>
      <c r="D104" s="31">
        <v>21.834</v>
      </c>
      <c r="E104" s="31">
        <v>25.846</v>
      </c>
      <c r="F104" s="31">
        <v>28.491</v>
      </c>
    </row>
    <row r="105" spans="1:6" x14ac:dyDescent="0.25">
      <c r="A105" s="29">
        <v>42225</v>
      </c>
      <c r="B105" s="27"/>
      <c r="C105" s="31">
        <v>27.128</v>
      </c>
      <c r="D105" s="31">
        <v>21.388000000000002</v>
      </c>
      <c r="E105" s="31">
        <v>25.43</v>
      </c>
      <c r="F105" s="31">
        <v>28.957999999999998</v>
      </c>
    </row>
    <row r="106" spans="1:6" x14ac:dyDescent="0.25">
      <c r="A106" s="29">
        <v>42226</v>
      </c>
      <c r="B106" s="27"/>
      <c r="C106" s="31">
        <v>25.184999999999999</v>
      </c>
      <c r="D106" s="31">
        <v>19.887</v>
      </c>
      <c r="E106" s="31">
        <v>21.602</v>
      </c>
      <c r="F106" s="31">
        <v>24.504999999999999</v>
      </c>
    </row>
    <row r="107" spans="1:6" x14ac:dyDescent="0.25">
      <c r="A107" s="29">
        <v>42227</v>
      </c>
      <c r="B107" s="27"/>
      <c r="C107" s="31">
        <v>52.642000000000003</v>
      </c>
      <c r="D107" s="31">
        <v>35.768000000000001</v>
      </c>
      <c r="E107" s="31">
        <v>49.743000000000002</v>
      </c>
      <c r="F107" s="31">
        <v>54.143999999999998</v>
      </c>
    </row>
    <row r="108" spans="1:6" x14ac:dyDescent="0.25">
      <c r="A108" s="29">
        <v>42228</v>
      </c>
      <c r="B108" s="27"/>
      <c r="C108" s="31">
        <v>28.332000000000001</v>
      </c>
      <c r="D108" s="31">
        <v>21.085000000000001</v>
      </c>
      <c r="E108" s="31">
        <v>26.210999999999999</v>
      </c>
      <c r="F108" s="31">
        <v>30.099</v>
      </c>
    </row>
    <row r="109" spans="1:6" x14ac:dyDescent="0.25">
      <c r="A109" s="29">
        <v>42229</v>
      </c>
      <c r="B109" s="27"/>
      <c r="C109" s="31">
        <v>22.457999999999998</v>
      </c>
      <c r="D109" s="31">
        <v>17.459</v>
      </c>
      <c r="E109" s="31">
        <v>18.596</v>
      </c>
      <c r="F109" s="31">
        <v>20.646999999999998</v>
      </c>
    </row>
    <row r="110" spans="1:6" x14ac:dyDescent="0.25">
      <c r="A110" s="29">
        <v>42230</v>
      </c>
      <c r="B110" s="27"/>
      <c r="C110" s="31">
        <v>25.640999999999998</v>
      </c>
      <c r="D110" s="31">
        <v>24.042000000000002</v>
      </c>
      <c r="E110" s="31">
        <v>24.138999999999999</v>
      </c>
      <c r="F110" s="31">
        <v>28.675999999999998</v>
      </c>
    </row>
    <row r="111" spans="1:6" x14ac:dyDescent="0.25">
      <c r="A111" s="29">
        <v>42231</v>
      </c>
      <c r="B111" s="27"/>
      <c r="C111" s="31">
        <v>22.405999999999999</v>
      </c>
      <c r="D111" s="31">
        <v>22.109000000000002</v>
      </c>
      <c r="E111" s="31">
        <v>21.510999999999999</v>
      </c>
      <c r="F111" s="31">
        <v>25.63</v>
      </c>
    </row>
    <row r="112" spans="1:6" x14ac:dyDescent="0.25">
      <c r="A112" s="29">
        <v>42232</v>
      </c>
      <c r="B112" s="27"/>
      <c r="C112" s="31">
        <v>42.752000000000002</v>
      </c>
      <c r="D112" s="31">
        <v>31.588000000000001</v>
      </c>
      <c r="E112" s="31">
        <v>43.469000000000001</v>
      </c>
      <c r="F112" s="31">
        <v>50.006</v>
      </c>
    </row>
    <row r="113" spans="1:6" x14ac:dyDescent="0.25">
      <c r="A113" s="29">
        <v>42233</v>
      </c>
      <c r="B113" s="27"/>
      <c r="C113" s="31">
        <v>81.322999999999993</v>
      </c>
      <c r="D113" s="31">
        <v>55.716000000000001</v>
      </c>
      <c r="E113" s="31">
        <v>78.387</v>
      </c>
      <c r="F113" s="31">
        <v>84.590999999999994</v>
      </c>
    </row>
    <row r="114" spans="1:6" x14ac:dyDescent="0.25">
      <c r="A114" s="29">
        <v>42234</v>
      </c>
      <c r="B114" s="27"/>
      <c r="C114" s="31">
        <v>113.629</v>
      </c>
      <c r="D114" s="31">
        <v>92.977999999999994</v>
      </c>
      <c r="E114" s="31">
        <v>113.39400000000001</v>
      </c>
      <c r="F114" s="31">
        <v>123.193</v>
      </c>
    </row>
    <row r="115" spans="1:6" x14ac:dyDescent="0.25">
      <c r="A115" s="29">
        <v>42235</v>
      </c>
      <c r="B115" s="27"/>
      <c r="C115" s="31">
        <v>64.400000000000006</v>
      </c>
      <c r="D115" s="31">
        <v>47.893000000000001</v>
      </c>
      <c r="E115" s="31">
        <v>64.034999999999997</v>
      </c>
      <c r="F115" s="31">
        <v>72.185000000000002</v>
      </c>
    </row>
    <row r="116" spans="1:6" x14ac:dyDescent="0.25">
      <c r="A116" s="29">
        <v>42236</v>
      </c>
      <c r="B116" s="27"/>
      <c r="C116" s="31">
        <v>45.927999999999997</v>
      </c>
      <c r="D116" s="31">
        <v>34.134999999999998</v>
      </c>
      <c r="E116" s="31">
        <v>45.116</v>
      </c>
      <c r="F116" s="31">
        <v>50.177999999999997</v>
      </c>
    </row>
    <row r="117" spans="1:6" x14ac:dyDescent="0.25">
      <c r="A117" s="29">
        <v>42237</v>
      </c>
      <c r="B117" s="27"/>
      <c r="C117" s="31">
        <v>36.002000000000002</v>
      </c>
      <c r="D117" s="31">
        <v>24.018999999999998</v>
      </c>
      <c r="E117" s="31">
        <v>32.816000000000003</v>
      </c>
      <c r="F117" s="31">
        <v>35.298999999999999</v>
      </c>
    </row>
    <row r="118" spans="1:6" x14ac:dyDescent="0.25">
      <c r="A118" s="29">
        <v>42238</v>
      </c>
      <c r="B118" s="27"/>
      <c r="C118" s="31">
        <v>29.248000000000001</v>
      </c>
      <c r="D118" s="31">
        <v>21.984999999999999</v>
      </c>
      <c r="E118" s="31">
        <v>25.657</v>
      </c>
      <c r="F118" s="31">
        <v>28.274000000000001</v>
      </c>
    </row>
    <row r="119" spans="1:6" x14ac:dyDescent="0.25">
      <c r="A119" s="29">
        <v>42239</v>
      </c>
      <c r="B119" s="27"/>
      <c r="C119" s="31">
        <v>29.254999999999999</v>
      </c>
      <c r="D119" s="31">
        <v>23.202000000000002</v>
      </c>
      <c r="E119" s="31">
        <v>25.876999999999999</v>
      </c>
      <c r="F119" s="31">
        <v>28.129000000000001</v>
      </c>
    </row>
    <row r="120" spans="1:6" x14ac:dyDescent="0.25">
      <c r="A120" s="29">
        <v>42240</v>
      </c>
      <c r="B120" s="27"/>
      <c r="C120" s="31">
        <v>28.324999999999999</v>
      </c>
      <c r="D120" s="31">
        <v>25.027000000000001</v>
      </c>
      <c r="E120" s="31">
        <v>27.629000000000001</v>
      </c>
      <c r="F120" s="31">
        <v>32.234000000000002</v>
      </c>
    </row>
    <row r="121" spans="1:6" x14ac:dyDescent="0.25">
      <c r="A121" s="29">
        <v>42241</v>
      </c>
      <c r="B121" s="27"/>
      <c r="C121" s="31">
        <v>36.133000000000003</v>
      </c>
      <c r="D121" s="31">
        <v>28.553999999999998</v>
      </c>
      <c r="E121" s="31">
        <v>34.411999999999999</v>
      </c>
      <c r="F121" s="31">
        <v>37.399000000000001</v>
      </c>
    </row>
    <row r="122" spans="1:6" x14ac:dyDescent="0.25">
      <c r="A122" s="29">
        <v>42242</v>
      </c>
      <c r="B122" s="27"/>
      <c r="C122" s="31">
        <v>27.495000000000001</v>
      </c>
      <c r="D122" s="31">
        <v>22.338000000000001</v>
      </c>
      <c r="E122" s="31">
        <v>26.632000000000001</v>
      </c>
      <c r="F122" s="31">
        <v>29.33</v>
      </c>
    </row>
    <row r="123" spans="1:6" x14ac:dyDescent="0.25">
      <c r="A123" s="29">
        <v>42243</v>
      </c>
      <c r="B123" s="27"/>
      <c r="C123" s="31">
        <v>28.149000000000001</v>
      </c>
      <c r="D123" s="31">
        <v>22.481000000000002</v>
      </c>
      <c r="E123" s="31">
        <v>27.126000000000001</v>
      </c>
      <c r="F123" s="31">
        <v>30.896999999999998</v>
      </c>
    </row>
    <row r="124" spans="1:6" x14ac:dyDescent="0.25">
      <c r="A124" s="29">
        <v>42244</v>
      </c>
      <c r="B124" s="27"/>
      <c r="C124" s="31">
        <v>58.128</v>
      </c>
      <c r="D124" s="31">
        <v>42.988999999999997</v>
      </c>
      <c r="E124" s="31">
        <v>58.610999999999997</v>
      </c>
      <c r="F124" s="31">
        <v>64.188000000000002</v>
      </c>
    </row>
    <row r="125" spans="1:6" x14ac:dyDescent="0.25">
      <c r="A125" s="29">
        <v>42245</v>
      </c>
      <c r="B125" s="27"/>
      <c r="C125" s="31">
        <v>32.215000000000003</v>
      </c>
      <c r="D125" s="31">
        <v>24.026</v>
      </c>
      <c r="E125" s="31">
        <v>31.334</v>
      </c>
      <c r="F125" s="31">
        <v>35.44</v>
      </c>
    </row>
    <row r="126" spans="1:6" x14ac:dyDescent="0.25">
      <c r="A126" s="29">
        <v>42246</v>
      </c>
      <c r="B126" s="27"/>
      <c r="C126" s="31">
        <v>26.481000000000002</v>
      </c>
      <c r="D126" s="31">
        <v>19.585000000000001</v>
      </c>
      <c r="E126" s="31">
        <v>24.562999999999999</v>
      </c>
      <c r="F126" s="31">
        <v>27.565000000000001</v>
      </c>
    </row>
    <row r="127" spans="1:6" x14ac:dyDescent="0.25">
      <c r="A127" s="29">
        <v>42247</v>
      </c>
      <c r="B127" s="27"/>
      <c r="C127" s="31">
        <v>26.259</v>
      </c>
      <c r="D127" s="31">
        <v>21.158000000000001</v>
      </c>
      <c r="E127" s="31">
        <v>24.161999999999999</v>
      </c>
      <c r="F127" s="31">
        <v>26.207000000000001</v>
      </c>
    </row>
    <row r="128" spans="1:6" x14ac:dyDescent="0.25">
      <c r="A128" s="29">
        <v>42248</v>
      </c>
      <c r="B128" s="27"/>
      <c r="C128" s="30">
        <v>27.38</v>
      </c>
      <c r="D128" s="31">
        <v>21.2</v>
      </c>
      <c r="E128" s="31">
        <v>25.7</v>
      </c>
      <c r="F128" s="31">
        <v>29.4</v>
      </c>
    </row>
    <row r="129" spans="1:8" x14ac:dyDescent="0.25">
      <c r="A129" s="29">
        <v>42249</v>
      </c>
      <c r="B129" s="27"/>
      <c r="C129" s="30">
        <v>44.23</v>
      </c>
      <c r="D129" s="31">
        <v>30.3</v>
      </c>
      <c r="E129" s="31">
        <v>43.1</v>
      </c>
      <c r="F129" s="31">
        <v>47.7</v>
      </c>
    </row>
    <row r="130" spans="1:8" x14ac:dyDescent="0.25">
      <c r="A130" s="29">
        <v>42250</v>
      </c>
      <c r="B130" s="27"/>
      <c r="C130" s="30">
        <v>29.8</v>
      </c>
      <c r="D130" s="31">
        <v>21.8</v>
      </c>
      <c r="E130" s="31">
        <v>28.4</v>
      </c>
      <c r="F130" s="31">
        <v>32.1</v>
      </c>
    </row>
    <row r="131" spans="1:8" x14ac:dyDescent="0.25">
      <c r="A131" s="29">
        <v>42251</v>
      </c>
      <c r="B131" s="27"/>
      <c r="C131" s="30">
        <v>28.79</v>
      </c>
      <c r="D131" s="31">
        <v>22</v>
      </c>
      <c r="E131" s="31">
        <v>26.1</v>
      </c>
      <c r="F131" s="31">
        <v>29.3</v>
      </c>
    </row>
    <row r="132" spans="1:8" x14ac:dyDescent="0.25">
      <c r="A132" s="29">
        <v>42252</v>
      </c>
      <c r="B132" s="27"/>
      <c r="C132" s="30">
        <v>34.67</v>
      </c>
      <c r="D132" s="31">
        <v>24.8</v>
      </c>
      <c r="E132" s="31">
        <v>33.299999999999997</v>
      </c>
      <c r="F132" s="31">
        <v>37.1</v>
      </c>
    </row>
    <row r="133" spans="1:8" x14ac:dyDescent="0.25">
      <c r="A133" s="29">
        <v>42253</v>
      </c>
      <c r="B133" s="27"/>
      <c r="C133" s="30">
        <v>41.95</v>
      </c>
      <c r="D133" s="31">
        <v>27.1</v>
      </c>
      <c r="E133" s="31">
        <v>41.1</v>
      </c>
      <c r="F133" s="31">
        <v>46.1</v>
      </c>
    </row>
    <row r="134" spans="1:8" x14ac:dyDescent="0.25">
      <c r="A134" s="29">
        <v>42254</v>
      </c>
      <c r="B134" s="27"/>
      <c r="C134" s="30">
        <v>39.700000000000003</v>
      </c>
      <c r="D134" s="31">
        <v>26.1</v>
      </c>
      <c r="E134" s="31">
        <v>37.299999999999997</v>
      </c>
      <c r="F134" s="31">
        <v>40.5</v>
      </c>
    </row>
    <row r="135" spans="1:8" x14ac:dyDescent="0.25">
      <c r="A135" s="29">
        <v>42255</v>
      </c>
      <c r="B135" s="27"/>
      <c r="C135" s="30">
        <v>52.39</v>
      </c>
      <c r="D135" s="31">
        <v>39.5</v>
      </c>
      <c r="E135" s="31">
        <v>50.3</v>
      </c>
      <c r="F135" s="31">
        <v>55.4</v>
      </c>
    </row>
    <row r="136" spans="1:8" x14ac:dyDescent="0.25">
      <c r="A136" s="29">
        <v>42256</v>
      </c>
      <c r="B136" s="27"/>
      <c r="C136" s="30">
        <v>44.11</v>
      </c>
      <c r="D136" s="31">
        <v>30.7</v>
      </c>
      <c r="E136" s="31">
        <v>42.7</v>
      </c>
      <c r="F136" s="31">
        <v>46.7</v>
      </c>
    </row>
    <row r="137" spans="1:8" x14ac:dyDescent="0.25">
      <c r="A137" s="29">
        <v>42257</v>
      </c>
      <c r="B137" s="27"/>
      <c r="C137" s="30">
        <v>35.590000000000003</v>
      </c>
      <c r="D137" s="31">
        <v>23.4</v>
      </c>
      <c r="E137" s="31">
        <v>33.5</v>
      </c>
      <c r="F137" s="31">
        <v>37.5</v>
      </c>
    </row>
    <row r="138" spans="1:8" x14ac:dyDescent="0.25">
      <c r="A138" s="29">
        <v>42258</v>
      </c>
      <c r="B138" s="27"/>
      <c r="C138" s="31">
        <v>34</v>
      </c>
      <c r="D138" s="31">
        <v>21.1</v>
      </c>
      <c r="E138" s="31">
        <v>32.1</v>
      </c>
      <c r="F138" s="31">
        <v>35</v>
      </c>
    </row>
    <row r="139" spans="1:8" x14ac:dyDescent="0.25">
      <c r="A139" s="29">
        <v>42259</v>
      </c>
      <c r="B139" s="27"/>
      <c r="C139" s="31">
        <v>31.9</v>
      </c>
      <c r="D139" s="31">
        <v>20.3</v>
      </c>
      <c r="E139" s="31">
        <v>28.9</v>
      </c>
      <c r="F139" s="31">
        <v>31.9</v>
      </c>
    </row>
    <row r="140" spans="1:8" x14ac:dyDescent="0.25">
      <c r="A140" s="29">
        <v>42260</v>
      </c>
      <c r="B140" s="27"/>
      <c r="C140" s="31">
        <v>58.6</v>
      </c>
      <c r="D140" s="31">
        <v>45.5</v>
      </c>
      <c r="E140" s="31">
        <v>55.1</v>
      </c>
      <c r="F140" s="31">
        <v>58.9</v>
      </c>
    </row>
    <row r="141" spans="1:8" x14ac:dyDescent="0.25">
      <c r="A141" s="29">
        <v>42261</v>
      </c>
      <c r="B141" s="27"/>
      <c r="C141" s="31">
        <v>53.1</v>
      </c>
      <c r="D141" s="31">
        <v>44.5</v>
      </c>
      <c r="E141" s="31">
        <v>52.1</v>
      </c>
      <c r="F141" s="31">
        <v>58.1</v>
      </c>
    </row>
    <row r="142" spans="1:8" x14ac:dyDescent="0.25">
      <c r="A142" s="29">
        <v>42262</v>
      </c>
      <c r="B142" s="27"/>
      <c r="C142" s="31">
        <v>45.2</v>
      </c>
      <c r="D142" s="31">
        <v>35</v>
      </c>
      <c r="E142" s="31">
        <v>44.8</v>
      </c>
      <c r="F142" s="31">
        <v>47.4</v>
      </c>
    </row>
    <row r="143" spans="1:8" x14ac:dyDescent="0.25">
      <c r="A143" s="29">
        <v>42263</v>
      </c>
      <c r="B143" s="27"/>
      <c r="C143" s="31">
        <v>47.9</v>
      </c>
      <c r="D143" s="31">
        <v>37.5</v>
      </c>
      <c r="E143" s="31">
        <v>48.1</v>
      </c>
      <c r="F143" s="31">
        <v>52.2</v>
      </c>
    </row>
    <row r="144" spans="1:8" x14ac:dyDescent="0.25">
      <c r="A144" s="29">
        <v>42264</v>
      </c>
      <c r="B144" s="27"/>
      <c r="C144" s="31">
        <v>77.8</v>
      </c>
      <c r="D144" s="31">
        <v>61.8</v>
      </c>
      <c r="E144" s="31">
        <v>74</v>
      </c>
      <c r="F144" s="31">
        <v>79.599999999999994</v>
      </c>
      <c r="H144" s="29"/>
    </row>
    <row r="145" spans="1:8" x14ac:dyDescent="0.25">
      <c r="A145" s="29">
        <v>42265</v>
      </c>
      <c r="B145" s="27"/>
      <c r="C145" s="31">
        <v>78.8</v>
      </c>
      <c r="D145" s="31">
        <v>63.4</v>
      </c>
      <c r="E145" s="31">
        <v>78.2</v>
      </c>
      <c r="F145" s="31">
        <v>84.7</v>
      </c>
      <c r="H145" s="29"/>
    </row>
    <row r="146" spans="1:8" x14ac:dyDescent="0.25">
      <c r="A146" s="29">
        <v>42491</v>
      </c>
      <c r="B146" s="40"/>
      <c r="C146" s="42">
        <v>63.39</v>
      </c>
      <c r="D146" s="42">
        <v>61.4</v>
      </c>
      <c r="E146" s="42">
        <v>63.7</v>
      </c>
      <c r="F146" s="42">
        <v>70.400000000000006</v>
      </c>
      <c r="H146" s="29"/>
    </row>
    <row r="147" spans="1:8" x14ac:dyDescent="0.25">
      <c r="A147" s="29">
        <v>42492</v>
      </c>
      <c r="B147" s="40"/>
      <c r="C147" s="42">
        <v>58.44</v>
      </c>
      <c r="D147" s="42">
        <v>56.9</v>
      </c>
      <c r="E147" s="42">
        <v>58.1</v>
      </c>
      <c r="F147" s="42">
        <v>64.400000000000006</v>
      </c>
      <c r="H147" s="29"/>
    </row>
    <row r="148" spans="1:8" x14ac:dyDescent="0.25">
      <c r="A148" s="29">
        <v>42493</v>
      </c>
      <c r="B148" s="40"/>
      <c r="C148" s="42">
        <v>55.41</v>
      </c>
      <c r="D148" s="42">
        <v>53.6</v>
      </c>
      <c r="E148" s="42">
        <v>55.3</v>
      </c>
      <c r="F148" s="42">
        <v>62.1</v>
      </c>
      <c r="H148" s="29"/>
    </row>
    <row r="149" spans="1:8" x14ac:dyDescent="0.25">
      <c r="A149" s="29">
        <v>42494</v>
      </c>
      <c r="B149" s="40"/>
      <c r="C149" s="42">
        <v>49.13</v>
      </c>
      <c r="D149" s="42">
        <v>47.3</v>
      </c>
      <c r="E149" s="42">
        <v>49</v>
      </c>
      <c r="F149" s="42">
        <v>54.1</v>
      </c>
      <c r="H149" s="29"/>
    </row>
    <row r="150" spans="1:8" x14ac:dyDescent="0.25">
      <c r="A150" s="29">
        <v>42495</v>
      </c>
      <c r="B150" s="40"/>
      <c r="C150" s="42">
        <v>44.28</v>
      </c>
      <c r="D150" s="42">
        <v>43</v>
      </c>
      <c r="E150" s="42">
        <v>44.8</v>
      </c>
      <c r="F150" s="42">
        <v>49.4</v>
      </c>
      <c r="H150" s="29"/>
    </row>
    <row r="151" spans="1:8" x14ac:dyDescent="0.25">
      <c r="A151" s="29">
        <v>42496</v>
      </c>
      <c r="B151" s="40"/>
      <c r="C151" s="42">
        <v>41.29</v>
      </c>
      <c r="D151" s="42">
        <v>39.799999999999997</v>
      </c>
      <c r="E151" s="42">
        <v>40.5</v>
      </c>
      <c r="F151" s="42">
        <v>44.8</v>
      </c>
    </row>
    <row r="152" spans="1:8" x14ac:dyDescent="0.25">
      <c r="A152" s="29">
        <v>42497</v>
      </c>
      <c r="B152" s="40"/>
      <c r="C152" s="42">
        <v>39.08</v>
      </c>
      <c r="D152" s="42">
        <v>38.1</v>
      </c>
      <c r="E152" s="42">
        <v>39.4</v>
      </c>
      <c r="F152" s="42">
        <v>42.3</v>
      </c>
    </row>
    <row r="153" spans="1:8" x14ac:dyDescent="0.25">
      <c r="A153" s="29">
        <v>42498</v>
      </c>
      <c r="B153" s="40"/>
      <c r="C153" s="42">
        <v>36.72</v>
      </c>
      <c r="D153" s="42">
        <v>36.4</v>
      </c>
      <c r="E153" s="42">
        <v>36.4</v>
      </c>
      <c r="F153" s="42">
        <v>38</v>
      </c>
    </row>
    <row r="154" spans="1:8" x14ac:dyDescent="0.25">
      <c r="A154" s="61">
        <v>42499</v>
      </c>
      <c r="B154" s="40"/>
      <c r="C154" s="42">
        <v>36.450000000000003</v>
      </c>
      <c r="D154" s="42">
        <v>36.299999999999997</v>
      </c>
      <c r="E154" s="42">
        <v>36.6</v>
      </c>
      <c r="F154" s="42">
        <v>39.799999999999997</v>
      </c>
    </row>
    <row r="155" spans="1:8" x14ac:dyDescent="0.25">
      <c r="A155" s="29">
        <v>42500</v>
      </c>
      <c r="B155" s="40"/>
      <c r="C155" s="42">
        <v>33.64</v>
      </c>
      <c r="D155" s="42">
        <v>33.299999999999997</v>
      </c>
      <c r="E155" s="42">
        <v>32.1</v>
      </c>
      <c r="F155" s="42">
        <v>35.1</v>
      </c>
    </row>
    <row r="156" spans="1:8" x14ac:dyDescent="0.25">
      <c r="A156" s="29">
        <v>42501</v>
      </c>
      <c r="B156" s="40"/>
      <c r="C156" s="42">
        <v>31.74</v>
      </c>
      <c r="D156" s="42">
        <v>31.2</v>
      </c>
      <c r="E156" s="42">
        <v>30.6</v>
      </c>
      <c r="F156" s="42">
        <v>33.6</v>
      </c>
    </row>
    <row r="157" spans="1:8" x14ac:dyDescent="0.25">
      <c r="A157" s="29">
        <v>42502</v>
      </c>
      <c r="B157" s="40"/>
      <c r="C157" s="42">
        <v>29.89</v>
      </c>
      <c r="D157" s="42">
        <v>30.5</v>
      </c>
      <c r="E157" s="42">
        <v>29.3</v>
      </c>
      <c r="F157" s="42">
        <v>31.8</v>
      </c>
    </row>
    <row r="158" spans="1:8" x14ac:dyDescent="0.25">
      <c r="A158" s="29">
        <v>42503</v>
      </c>
      <c r="B158" s="40"/>
      <c r="C158" s="42">
        <v>31.7</v>
      </c>
      <c r="D158" s="42">
        <v>31.9</v>
      </c>
      <c r="E158" s="42">
        <v>29.1</v>
      </c>
      <c r="F158" s="42">
        <v>30.5</v>
      </c>
    </row>
    <row r="159" spans="1:8" x14ac:dyDescent="0.25">
      <c r="A159" s="29">
        <v>42504</v>
      </c>
      <c r="B159" s="40"/>
      <c r="C159" s="42">
        <v>27.46</v>
      </c>
      <c r="D159" s="42">
        <v>28.9</v>
      </c>
      <c r="E159" s="42">
        <v>25.1</v>
      </c>
      <c r="F159" s="42">
        <v>28.9</v>
      </c>
    </row>
    <row r="160" spans="1:8" x14ac:dyDescent="0.25">
      <c r="A160" s="29">
        <v>42505</v>
      </c>
      <c r="B160" s="40"/>
      <c r="C160" s="42">
        <v>26.83</v>
      </c>
      <c r="D160" s="42">
        <v>28.6</v>
      </c>
      <c r="E160" s="42">
        <v>23.8</v>
      </c>
      <c r="F160" s="42">
        <v>27.2</v>
      </c>
    </row>
    <row r="161" spans="1:6" x14ac:dyDescent="0.25">
      <c r="A161" s="29">
        <v>42506</v>
      </c>
      <c r="B161" s="40"/>
      <c r="C161" s="42">
        <v>29.44</v>
      </c>
      <c r="D161" s="42">
        <v>30.4</v>
      </c>
      <c r="E161" s="42">
        <v>27.8</v>
      </c>
      <c r="F161" s="42">
        <v>31.3</v>
      </c>
    </row>
    <row r="162" spans="1:6" x14ac:dyDescent="0.25">
      <c r="A162" s="29">
        <v>42507</v>
      </c>
      <c r="B162" s="40"/>
      <c r="C162" s="42">
        <v>27.49</v>
      </c>
      <c r="D162" s="42">
        <v>29.5</v>
      </c>
      <c r="E162" s="42">
        <v>25</v>
      </c>
      <c r="F162" s="42">
        <v>27.8</v>
      </c>
    </row>
    <row r="163" spans="1:6" x14ac:dyDescent="0.25">
      <c r="A163" s="29">
        <v>42508</v>
      </c>
      <c r="B163" s="40"/>
      <c r="C163" s="42">
        <v>26.8</v>
      </c>
      <c r="D163" s="42">
        <v>28.9</v>
      </c>
      <c r="E163" s="42">
        <v>25.3</v>
      </c>
      <c r="F163" s="42">
        <v>27.8</v>
      </c>
    </row>
    <row r="164" spans="1:6" x14ac:dyDescent="0.25">
      <c r="A164" s="29">
        <v>42509</v>
      </c>
      <c r="B164" s="40"/>
      <c r="C164" s="42">
        <v>26.8</v>
      </c>
      <c r="D164" s="42">
        <v>28.4</v>
      </c>
      <c r="E164" s="42">
        <v>24.6</v>
      </c>
      <c r="F164" s="42">
        <v>28.1</v>
      </c>
    </row>
    <row r="165" spans="1:6" x14ac:dyDescent="0.25">
      <c r="A165" s="29">
        <v>42510</v>
      </c>
      <c r="B165" s="40"/>
      <c r="C165" s="42">
        <v>26.08</v>
      </c>
      <c r="D165" s="42">
        <v>27.6</v>
      </c>
      <c r="E165" s="42">
        <v>23.2</v>
      </c>
      <c r="F165" s="42">
        <v>26.1</v>
      </c>
    </row>
    <row r="166" spans="1:6" x14ac:dyDescent="0.25">
      <c r="A166" s="29">
        <v>42511</v>
      </c>
      <c r="B166" s="40"/>
      <c r="C166" s="42">
        <v>23.83</v>
      </c>
      <c r="D166" s="42">
        <v>26.3</v>
      </c>
      <c r="E166" s="42">
        <v>21.8</v>
      </c>
      <c r="F166" s="42">
        <v>24.1</v>
      </c>
    </row>
    <row r="167" spans="1:6" x14ac:dyDescent="0.25">
      <c r="A167" s="29">
        <v>42512</v>
      </c>
      <c r="B167" s="40"/>
      <c r="C167" s="42">
        <v>23.77</v>
      </c>
      <c r="D167" s="42">
        <v>27.7</v>
      </c>
      <c r="E167" s="42">
        <v>21.4</v>
      </c>
      <c r="F167" s="42">
        <v>23.8</v>
      </c>
    </row>
    <row r="168" spans="1:6" x14ac:dyDescent="0.25">
      <c r="A168" s="29">
        <v>42513</v>
      </c>
      <c r="B168" s="40"/>
      <c r="C168" s="42">
        <v>33.01</v>
      </c>
      <c r="D168" s="42">
        <v>33.6</v>
      </c>
      <c r="E168" s="42">
        <v>32</v>
      </c>
      <c r="F168" s="42">
        <v>36</v>
      </c>
    </row>
    <row r="169" spans="1:6" x14ac:dyDescent="0.25">
      <c r="A169" s="29">
        <v>42514</v>
      </c>
      <c r="B169" s="40"/>
      <c r="C169" s="42">
        <v>35.01</v>
      </c>
      <c r="D169" s="42">
        <v>35.799999999999997</v>
      </c>
      <c r="E169" s="42">
        <v>33.6</v>
      </c>
      <c r="F169" s="42">
        <v>37.799999999999997</v>
      </c>
    </row>
    <row r="170" spans="1:6" x14ac:dyDescent="0.25">
      <c r="A170" s="29">
        <v>42515</v>
      </c>
      <c r="B170" s="40"/>
      <c r="C170" s="42">
        <v>26.63</v>
      </c>
      <c r="D170" s="42">
        <v>27.9</v>
      </c>
      <c r="E170" s="42">
        <v>25.9</v>
      </c>
      <c r="F170" s="42">
        <v>30.1</v>
      </c>
    </row>
    <row r="171" spans="1:6" x14ac:dyDescent="0.25">
      <c r="A171" s="29">
        <v>42516</v>
      </c>
      <c r="B171" s="40"/>
      <c r="C171" s="42">
        <v>21.34</v>
      </c>
      <c r="D171" s="42">
        <v>24.6</v>
      </c>
      <c r="E171" s="42">
        <v>18.100000000000001</v>
      </c>
      <c r="F171" s="42">
        <v>21</v>
      </c>
    </row>
    <row r="172" spans="1:6" x14ac:dyDescent="0.25">
      <c r="A172" s="29">
        <v>42517</v>
      </c>
      <c r="B172" s="40"/>
      <c r="C172" s="42">
        <v>23.18</v>
      </c>
      <c r="D172" s="42">
        <v>26</v>
      </c>
      <c r="E172" s="42">
        <v>20.8</v>
      </c>
      <c r="F172" s="42">
        <v>23.6</v>
      </c>
    </row>
    <row r="173" spans="1:6" x14ac:dyDescent="0.25">
      <c r="A173" s="29">
        <v>42518</v>
      </c>
      <c r="B173" s="40"/>
      <c r="C173" s="42">
        <v>26.67</v>
      </c>
      <c r="D173" s="42">
        <v>28.4</v>
      </c>
      <c r="E173" s="42">
        <v>24.1</v>
      </c>
      <c r="F173" s="42">
        <v>26.8</v>
      </c>
    </row>
    <row r="174" spans="1:6" x14ac:dyDescent="0.25">
      <c r="A174" s="29">
        <v>42519</v>
      </c>
      <c r="B174" s="40"/>
      <c r="C174" s="42">
        <v>27.39</v>
      </c>
      <c r="D174" s="42">
        <v>29</v>
      </c>
      <c r="E174" s="42">
        <v>25.2</v>
      </c>
      <c r="F174" s="42">
        <v>28.7</v>
      </c>
    </row>
    <row r="175" spans="1:6" x14ac:dyDescent="0.25">
      <c r="A175" s="29">
        <v>42520</v>
      </c>
      <c r="B175" s="40"/>
      <c r="C175" s="42">
        <v>64.25</v>
      </c>
      <c r="D175" s="42">
        <v>63.6</v>
      </c>
      <c r="E175" s="42">
        <v>65.5</v>
      </c>
      <c r="F175" s="42">
        <v>69.599999999999994</v>
      </c>
    </row>
    <row r="176" spans="1:6" x14ac:dyDescent="0.25">
      <c r="A176" s="29">
        <v>42521</v>
      </c>
      <c r="B176" s="40"/>
      <c r="C176" s="42">
        <v>63.81</v>
      </c>
      <c r="D176" s="42">
        <v>66</v>
      </c>
      <c r="E176" s="42">
        <v>67.2</v>
      </c>
      <c r="F176" s="42">
        <v>74.400000000000006</v>
      </c>
    </row>
    <row r="177" spans="1:6" x14ac:dyDescent="0.25">
      <c r="A177" s="29">
        <v>42522</v>
      </c>
      <c r="B177" s="40"/>
      <c r="C177" s="42">
        <v>44.44</v>
      </c>
      <c r="D177" s="42">
        <v>43.7</v>
      </c>
      <c r="E177" s="42">
        <v>47.9</v>
      </c>
      <c r="F177" s="42">
        <v>55.5</v>
      </c>
    </row>
    <row r="178" spans="1:6" x14ac:dyDescent="0.25">
      <c r="A178" s="29">
        <v>42523</v>
      </c>
      <c r="B178" s="40"/>
      <c r="C178" s="42">
        <v>78.290000000000006</v>
      </c>
      <c r="D178" s="42">
        <v>79.3</v>
      </c>
      <c r="E178" s="42">
        <v>80.7</v>
      </c>
      <c r="F178" s="42">
        <v>88.2</v>
      </c>
    </row>
    <row r="179" spans="1:6" x14ac:dyDescent="0.25">
      <c r="A179" s="29">
        <v>42524</v>
      </c>
      <c r="B179" s="40"/>
      <c r="C179" s="42">
        <v>60.08</v>
      </c>
      <c r="D179" s="42">
        <v>58.7</v>
      </c>
      <c r="E179" s="42">
        <v>58.7</v>
      </c>
      <c r="F179" s="42">
        <v>64.7</v>
      </c>
    </row>
    <row r="180" spans="1:6" x14ac:dyDescent="0.25">
      <c r="A180" s="29">
        <v>42525</v>
      </c>
      <c r="B180" s="40"/>
      <c r="C180" s="42">
        <v>57.17</v>
      </c>
      <c r="D180" s="42">
        <v>54.9</v>
      </c>
      <c r="E180" s="42">
        <v>54.9</v>
      </c>
      <c r="F180" s="42">
        <v>59.4</v>
      </c>
    </row>
    <row r="181" spans="1:6" x14ac:dyDescent="0.25">
      <c r="A181" s="29">
        <v>42526</v>
      </c>
      <c r="B181" s="40"/>
      <c r="C181" s="42">
        <v>55.44</v>
      </c>
      <c r="D181" s="42">
        <v>53.9</v>
      </c>
      <c r="E181" s="42">
        <v>54.7</v>
      </c>
      <c r="F181" s="42">
        <v>61.6</v>
      </c>
    </row>
    <row r="182" spans="1:6" x14ac:dyDescent="0.25">
      <c r="A182" s="29">
        <v>42527</v>
      </c>
      <c r="B182" s="40"/>
      <c r="C182" s="42">
        <v>47.71</v>
      </c>
      <c r="D182" s="42">
        <v>45.5</v>
      </c>
      <c r="E182" s="42">
        <v>44.5</v>
      </c>
      <c r="F182" s="42">
        <v>49.2</v>
      </c>
    </row>
    <row r="183" spans="1:6" x14ac:dyDescent="0.25">
      <c r="A183" s="29">
        <v>42528</v>
      </c>
      <c r="B183" s="40"/>
      <c r="C183" s="42">
        <v>46.59</v>
      </c>
      <c r="D183" s="42">
        <v>47.2</v>
      </c>
      <c r="E183" s="42">
        <v>48.4</v>
      </c>
      <c r="F183" s="42">
        <v>59.8</v>
      </c>
    </row>
    <row r="184" spans="1:6" x14ac:dyDescent="0.25">
      <c r="A184" s="29">
        <v>42529</v>
      </c>
      <c r="B184" s="40"/>
      <c r="C184" s="42">
        <v>50.2</v>
      </c>
      <c r="D184" s="42">
        <v>48.1</v>
      </c>
      <c r="E184" s="42">
        <v>49.9</v>
      </c>
      <c r="F184" s="42">
        <v>56.7</v>
      </c>
    </row>
    <row r="185" spans="1:6" x14ac:dyDescent="0.25">
      <c r="A185" s="29">
        <v>42530</v>
      </c>
      <c r="B185" s="40"/>
      <c r="C185" s="42">
        <v>36.479999999999997</v>
      </c>
      <c r="D185" s="42">
        <v>34.5</v>
      </c>
      <c r="E185" s="42">
        <v>34.1</v>
      </c>
      <c r="F185" s="42">
        <v>38.700000000000003</v>
      </c>
    </row>
    <row r="186" spans="1:6" x14ac:dyDescent="0.25">
      <c r="A186" s="29">
        <v>42531</v>
      </c>
      <c r="B186" s="40"/>
      <c r="C186" s="42">
        <v>33.74</v>
      </c>
      <c r="D186" s="42">
        <v>30.9</v>
      </c>
      <c r="E186" s="42">
        <v>33.4</v>
      </c>
      <c r="F186" s="42">
        <v>37.200000000000003</v>
      </c>
    </row>
    <row r="187" spans="1:6" x14ac:dyDescent="0.25">
      <c r="A187" s="29">
        <v>42532</v>
      </c>
      <c r="B187" s="40"/>
      <c r="C187" s="42">
        <v>33.1</v>
      </c>
      <c r="D187" s="42">
        <v>31.3</v>
      </c>
      <c r="E187" s="42">
        <v>31.7</v>
      </c>
      <c r="F187" s="42">
        <v>35.799999999999997</v>
      </c>
    </row>
    <row r="188" spans="1:6" x14ac:dyDescent="0.25">
      <c r="A188" s="29">
        <v>42533</v>
      </c>
      <c r="B188" s="40"/>
      <c r="C188" s="42">
        <v>31.97</v>
      </c>
      <c r="D188" s="42">
        <v>28.8</v>
      </c>
      <c r="E188" s="42">
        <v>29.4</v>
      </c>
      <c r="F188" s="42">
        <v>32.9</v>
      </c>
    </row>
    <row r="189" spans="1:6" x14ac:dyDescent="0.25">
      <c r="A189" s="29">
        <v>42534</v>
      </c>
      <c r="B189" s="40"/>
      <c r="C189" s="42">
        <v>39.42</v>
      </c>
      <c r="D189" s="42">
        <v>36.1</v>
      </c>
      <c r="E189" s="42">
        <v>36.700000000000003</v>
      </c>
      <c r="F189" s="42">
        <v>40.700000000000003</v>
      </c>
    </row>
    <row r="190" spans="1:6" x14ac:dyDescent="0.25">
      <c r="A190" s="29">
        <v>42535</v>
      </c>
      <c r="B190" s="40"/>
      <c r="C190" s="42">
        <v>44.63</v>
      </c>
      <c r="D190" s="42">
        <v>42.5</v>
      </c>
      <c r="E190" s="42">
        <v>45.1</v>
      </c>
      <c r="F190" s="42">
        <v>49.9</v>
      </c>
    </row>
    <row r="191" spans="1:6" x14ac:dyDescent="0.25">
      <c r="A191" s="29">
        <v>42536</v>
      </c>
      <c r="B191" s="40"/>
      <c r="C191" s="42">
        <v>39.369999999999997</v>
      </c>
      <c r="D191" s="42">
        <v>37.6</v>
      </c>
      <c r="E191" s="42">
        <v>42</v>
      </c>
      <c r="F191" s="42">
        <v>48.7</v>
      </c>
    </row>
    <row r="192" spans="1:6" x14ac:dyDescent="0.25">
      <c r="A192" s="29">
        <v>42537</v>
      </c>
      <c r="B192" s="40"/>
      <c r="C192" s="42">
        <v>42.29</v>
      </c>
      <c r="D192" s="42">
        <v>39.1</v>
      </c>
      <c r="E192" s="42">
        <v>41.3</v>
      </c>
      <c r="F192" s="42">
        <v>45.1</v>
      </c>
    </row>
    <row r="193" spans="1:6" x14ac:dyDescent="0.25">
      <c r="A193" s="29">
        <v>42538</v>
      </c>
      <c r="B193" s="40"/>
      <c r="C193" s="42">
        <v>39.11</v>
      </c>
      <c r="D193" s="42">
        <v>36.299999999999997</v>
      </c>
      <c r="E193" s="42">
        <v>38</v>
      </c>
      <c r="F193" s="42">
        <v>42.3</v>
      </c>
    </row>
    <row r="194" spans="1:6" x14ac:dyDescent="0.25">
      <c r="A194" s="29">
        <v>42539</v>
      </c>
      <c r="B194" s="40"/>
      <c r="C194" s="42">
        <v>37.26</v>
      </c>
      <c r="D194" s="42">
        <v>35.9</v>
      </c>
      <c r="E194" s="42">
        <v>37.700000000000003</v>
      </c>
      <c r="F194" s="42">
        <v>44.4</v>
      </c>
    </row>
    <row r="195" spans="1:6" x14ac:dyDescent="0.25">
      <c r="A195" s="29">
        <v>42540</v>
      </c>
      <c r="B195" s="40"/>
      <c r="C195" s="42">
        <v>44.11</v>
      </c>
      <c r="D195" s="42" t="s">
        <v>41</v>
      </c>
      <c r="E195" s="42">
        <v>43.7</v>
      </c>
      <c r="F195" s="42">
        <v>49.9</v>
      </c>
    </row>
    <row r="196" spans="1:6" x14ac:dyDescent="0.25">
      <c r="A196" s="29">
        <v>42541</v>
      </c>
      <c r="B196" s="40"/>
      <c r="C196" s="42">
        <v>38.31</v>
      </c>
      <c r="D196" s="42" t="s">
        <v>41</v>
      </c>
      <c r="E196" s="42">
        <v>38.799999999999997</v>
      </c>
      <c r="F196" s="42">
        <v>43.8</v>
      </c>
    </row>
    <row r="197" spans="1:6" x14ac:dyDescent="0.25">
      <c r="A197" s="29">
        <v>42542</v>
      </c>
      <c r="B197" s="40"/>
      <c r="C197" s="42">
        <v>44.43</v>
      </c>
      <c r="D197" s="42">
        <v>42.5</v>
      </c>
      <c r="E197" s="42">
        <v>45.2</v>
      </c>
      <c r="F197" s="42">
        <v>50.9</v>
      </c>
    </row>
    <row r="198" spans="1:6" x14ac:dyDescent="0.25">
      <c r="A198" s="29">
        <v>42543</v>
      </c>
      <c r="B198" s="40"/>
      <c r="C198" s="42">
        <v>34.5</v>
      </c>
      <c r="D198" s="42">
        <v>31.4</v>
      </c>
      <c r="E198" s="42">
        <v>33.299999999999997</v>
      </c>
      <c r="F198" s="42">
        <v>37.9</v>
      </c>
    </row>
    <row r="199" spans="1:6" x14ac:dyDescent="0.25">
      <c r="A199" s="29">
        <v>42544</v>
      </c>
      <c r="B199" s="40"/>
      <c r="C199" s="42">
        <v>33.69</v>
      </c>
      <c r="D199" s="42">
        <v>32.4</v>
      </c>
      <c r="E199" s="42">
        <v>27.6</v>
      </c>
      <c r="F199" s="42">
        <v>36</v>
      </c>
    </row>
    <row r="200" spans="1:6" x14ac:dyDescent="0.25">
      <c r="A200" s="29">
        <v>42545</v>
      </c>
      <c r="B200" s="40"/>
      <c r="C200" s="42">
        <v>33.479999999999997</v>
      </c>
      <c r="D200" s="42">
        <v>32.1</v>
      </c>
      <c r="E200" s="42">
        <v>33.200000000000003</v>
      </c>
      <c r="F200" s="42">
        <v>37.799999999999997</v>
      </c>
    </row>
    <row r="201" spans="1:6" x14ac:dyDescent="0.25">
      <c r="A201" s="29">
        <v>42546</v>
      </c>
      <c r="B201" s="40"/>
      <c r="C201" s="42">
        <v>59.38</v>
      </c>
      <c r="D201" s="42">
        <v>58.3</v>
      </c>
      <c r="E201" s="42">
        <v>61</v>
      </c>
      <c r="F201" s="42">
        <v>67.2</v>
      </c>
    </row>
    <row r="202" spans="1:6" x14ac:dyDescent="0.25">
      <c r="A202" s="29">
        <v>42547</v>
      </c>
      <c r="B202" s="40"/>
      <c r="C202" s="42">
        <v>93.19</v>
      </c>
      <c r="D202" s="42">
        <v>95.2</v>
      </c>
      <c r="E202" s="42">
        <v>94.1</v>
      </c>
      <c r="F202" s="42">
        <v>106</v>
      </c>
    </row>
    <row r="203" spans="1:6" x14ac:dyDescent="0.25">
      <c r="A203" s="29">
        <v>42548</v>
      </c>
      <c r="B203" s="40"/>
      <c r="C203" s="42">
        <v>69.25</v>
      </c>
      <c r="D203" s="42">
        <v>69.2</v>
      </c>
      <c r="E203" s="42">
        <v>69.7</v>
      </c>
      <c r="F203" s="42">
        <v>77</v>
      </c>
    </row>
    <row r="204" spans="1:6" x14ac:dyDescent="0.25">
      <c r="A204" s="29">
        <v>42549</v>
      </c>
      <c r="B204" s="40"/>
      <c r="C204" s="42">
        <v>68.47</v>
      </c>
      <c r="D204" s="42">
        <v>65.7</v>
      </c>
      <c r="E204" s="42">
        <v>66.599999999999994</v>
      </c>
      <c r="F204" s="42">
        <v>73.599999999999994</v>
      </c>
    </row>
    <row r="205" spans="1:6" x14ac:dyDescent="0.25">
      <c r="A205" s="29">
        <v>42550</v>
      </c>
      <c r="B205" s="40"/>
      <c r="C205" s="42">
        <v>76.260000000000005</v>
      </c>
      <c r="D205" s="42">
        <v>76.599999999999994</v>
      </c>
      <c r="E205" s="42">
        <v>77</v>
      </c>
      <c r="F205" s="42">
        <v>84.7</v>
      </c>
    </row>
    <row r="206" spans="1:6" x14ac:dyDescent="0.25">
      <c r="A206" s="29">
        <v>42551</v>
      </c>
      <c r="B206" s="40"/>
      <c r="C206" s="42">
        <v>63.42</v>
      </c>
      <c r="D206" s="42">
        <v>62.5</v>
      </c>
      <c r="E206" s="42">
        <v>63.5</v>
      </c>
      <c r="F206" s="42">
        <v>71.5</v>
      </c>
    </row>
    <row r="207" spans="1:6" x14ac:dyDescent="0.25">
      <c r="A207" s="29">
        <v>42552</v>
      </c>
      <c r="B207" s="40"/>
      <c r="C207" s="42">
        <v>67.95</v>
      </c>
      <c r="D207" s="42">
        <v>66.7</v>
      </c>
      <c r="E207" s="42">
        <v>65.8</v>
      </c>
      <c r="F207" s="42">
        <v>70.400000000000006</v>
      </c>
    </row>
    <row r="208" spans="1:6" x14ac:dyDescent="0.25">
      <c r="A208" s="29">
        <v>42553</v>
      </c>
      <c r="B208" s="40"/>
      <c r="C208" s="42">
        <v>68.36</v>
      </c>
      <c r="D208" s="42">
        <v>67.099999999999994</v>
      </c>
      <c r="E208" s="42">
        <v>68.400000000000006</v>
      </c>
      <c r="F208" s="42">
        <v>75.900000000000006</v>
      </c>
    </row>
    <row r="209" spans="1:6" x14ac:dyDescent="0.25">
      <c r="A209" s="29">
        <v>42554</v>
      </c>
      <c r="B209" s="40"/>
      <c r="C209" s="42">
        <v>63.46</v>
      </c>
      <c r="D209" s="42">
        <v>62.7</v>
      </c>
      <c r="E209" s="42">
        <v>64</v>
      </c>
      <c r="F209" s="42">
        <v>68.7</v>
      </c>
    </row>
    <row r="210" spans="1:6" x14ac:dyDescent="0.25">
      <c r="A210" s="29">
        <v>42555</v>
      </c>
      <c r="B210" s="40"/>
      <c r="C210" s="42">
        <v>55.29</v>
      </c>
      <c r="D210" s="42">
        <v>55.1</v>
      </c>
      <c r="E210" s="42">
        <v>55.8</v>
      </c>
      <c r="F210" s="42">
        <v>61.1</v>
      </c>
    </row>
    <row r="211" spans="1:6" x14ac:dyDescent="0.25">
      <c r="A211" s="29">
        <v>42556</v>
      </c>
      <c r="B211" s="40"/>
      <c r="C211" s="42">
        <v>36.200000000000003</v>
      </c>
      <c r="D211" s="42">
        <v>36.6</v>
      </c>
      <c r="E211" s="42">
        <v>36.6</v>
      </c>
      <c r="F211" s="42">
        <v>41.1</v>
      </c>
    </row>
    <row r="212" spans="1:6" x14ac:dyDescent="0.25">
      <c r="A212" s="29">
        <v>42557</v>
      </c>
      <c r="B212" s="40"/>
      <c r="C212" s="42">
        <v>37.270000000000003</v>
      </c>
      <c r="D212" s="42">
        <v>36.4</v>
      </c>
      <c r="E212" s="42">
        <v>36.700000000000003</v>
      </c>
      <c r="F212" s="42">
        <v>40.4</v>
      </c>
    </row>
    <row r="213" spans="1:6" x14ac:dyDescent="0.25">
      <c r="A213" s="29">
        <v>42558</v>
      </c>
      <c r="B213" s="40"/>
      <c r="C213" s="42">
        <v>30.41</v>
      </c>
      <c r="D213" s="42">
        <v>28.2</v>
      </c>
      <c r="E213" s="42">
        <v>28.5</v>
      </c>
      <c r="F213" s="42">
        <v>32.799999999999997</v>
      </c>
    </row>
    <row r="214" spans="1:6" x14ac:dyDescent="0.25">
      <c r="A214" s="29">
        <v>42559</v>
      </c>
      <c r="B214" s="40"/>
      <c r="C214" s="42">
        <v>31.94</v>
      </c>
      <c r="D214" s="42">
        <v>29.6</v>
      </c>
      <c r="E214" s="42">
        <v>30.8</v>
      </c>
      <c r="F214" s="42">
        <v>35.1</v>
      </c>
    </row>
    <row r="215" spans="1:6" x14ac:dyDescent="0.25">
      <c r="A215" s="29">
        <v>42560</v>
      </c>
      <c r="B215" s="40"/>
      <c r="C215" s="42">
        <v>29.05</v>
      </c>
      <c r="D215" s="42">
        <v>27.9</v>
      </c>
      <c r="E215" s="42">
        <v>26</v>
      </c>
      <c r="F215" s="42">
        <v>29.6</v>
      </c>
    </row>
    <row r="216" spans="1:6" x14ac:dyDescent="0.25">
      <c r="A216" s="29">
        <v>42561</v>
      </c>
      <c r="B216" s="40"/>
      <c r="C216" s="42">
        <v>27.86</v>
      </c>
      <c r="D216" s="42">
        <v>25.5</v>
      </c>
      <c r="E216" s="42">
        <v>26.1</v>
      </c>
      <c r="F216" s="42">
        <v>29.9</v>
      </c>
    </row>
    <row r="217" spans="1:6" x14ac:dyDescent="0.25">
      <c r="A217" s="29">
        <v>42562</v>
      </c>
      <c r="B217" s="40"/>
      <c r="C217" s="42">
        <v>26.42</v>
      </c>
      <c r="D217" s="42">
        <v>26</v>
      </c>
      <c r="E217" s="42">
        <v>21.7</v>
      </c>
      <c r="F217" s="42">
        <v>24.9</v>
      </c>
    </row>
    <row r="218" spans="1:6" x14ac:dyDescent="0.25">
      <c r="A218" s="29">
        <v>42563</v>
      </c>
      <c r="B218" s="40"/>
      <c r="C218" s="42">
        <v>27.13</v>
      </c>
      <c r="D218" s="42">
        <v>28.1</v>
      </c>
      <c r="E218" s="42">
        <v>25.3</v>
      </c>
      <c r="F218" s="42">
        <v>29.4</v>
      </c>
    </row>
    <row r="219" spans="1:6" x14ac:dyDescent="0.25">
      <c r="A219" s="29">
        <v>42564</v>
      </c>
      <c r="B219" s="40"/>
      <c r="C219" s="42">
        <v>25.21</v>
      </c>
      <c r="D219" s="42">
        <v>24.6</v>
      </c>
      <c r="E219" s="42">
        <v>21.9</v>
      </c>
      <c r="F219" s="42">
        <v>25.7</v>
      </c>
    </row>
    <row r="220" spans="1:6" x14ac:dyDescent="0.25">
      <c r="A220" s="29">
        <v>42565</v>
      </c>
      <c r="B220" s="40"/>
      <c r="C220" s="42">
        <v>33.11</v>
      </c>
      <c r="D220" s="42">
        <v>32.1</v>
      </c>
      <c r="E220" s="42">
        <v>29.6</v>
      </c>
      <c r="F220" s="42">
        <v>33.200000000000003</v>
      </c>
    </row>
    <row r="221" spans="1:6" x14ac:dyDescent="0.25">
      <c r="A221" s="29">
        <v>42566</v>
      </c>
      <c r="B221" s="40"/>
      <c r="C221" s="42">
        <v>26.96</v>
      </c>
      <c r="D221" s="42">
        <v>25.9</v>
      </c>
      <c r="E221" s="42">
        <v>24.2</v>
      </c>
      <c r="F221" s="42">
        <v>28.8</v>
      </c>
    </row>
    <row r="222" spans="1:6" x14ac:dyDescent="0.25">
      <c r="A222" s="29">
        <v>42567</v>
      </c>
      <c r="B222" s="40"/>
      <c r="C222" s="42">
        <v>25.33</v>
      </c>
      <c r="D222" s="42">
        <v>25.8</v>
      </c>
      <c r="E222" s="42">
        <v>21.6</v>
      </c>
      <c r="F222" s="42">
        <v>24.5</v>
      </c>
    </row>
    <row r="223" spans="1:6" x14ac:dyDescent="0.25">
      <c r="A223" s="29">
        <v>42568</v>
      </c>
      <c r="B223" s="40"/>
      <c r="C223" s="42">
        <v>27.33</v>
      </c>
      <c r="D223" s="42">
        <v>27.6</v>
      </c>
      <c r="E223" s="42">
        <v>23.5</v>
      </c>
      <c r="F223" s="42">
        <v>26.4</v>
      </c>
    </row>
    <row r="224" spans="1:6" x14ac:dyDescent="0.25">
      <c r="A224" s="29">
        <v>42569</v>
      </c>
      <c r="B224" s="40"/>
      <c r="C224" s="42">
        <v>25.47</v>
      </c>
      <c r="D224" s="42">
        <v>26</v>
      </c>
      <c r="E224" s="42">
        <v>21.6</v>
      </c>
      <c r="F224" s="42">
        <v>25.5</v>
      </c>
    </row>
    <row r="225" spans="1:6" x14ac:dyDescent="0.25">
      <c r="A225" s="29">
        <v>42570</v>
      </c>
      <c r="B225" s="40"/>
      <c r="C225" s="42">
        <v>23.98</v>
      </c>
      <c r="D225" s="42">
        <v>26.5</v>
      </c>
      <c r="E225" s="42">
        <v>21.5</v>
      </c>
      <c r="F225" s="42">
        <v>26.2</v>
      </c>
    </row>
    <row r="226" spans="1:6" x14ac:dyDescent="0.25">
      <c r="A226" s="29">
        <v>42571</v>
      </c>
      <c r="B226" s="40"/>
      <c r="C226" s="42">
        <v>26.81</v>
      </c>
      <c r="D226" s="42">
        <v>30</v>
      </c>
      <c r="E226" s="42">
        <v>23.2</v>
      </c>
      <c r="F226" s="42">
        <v>24.5</v>
      </c>
    </row>
    <row r="227" spans="1:6" x14ac:dyDescent="0.25">
      <c r="A227" s="29">
        <v>42572</v>
      </c>
      <c r="B227" s="40"/>
      <c r="C227" s="42">
        <v>24.5</v>
      </c>
      <c r="D227" s="42">
        <v>28.4</v>
      </c>
      <c r="E227" s="42">
        <v>19.899999999999999</v>
      </c>
      <c r="F227" s="42">
        <v>23.4</v>
      </c>
    </row>
    <row r="228" spans="1:6" x14ac:dyDescent="0.25">
      <c r="A228" s="29">
        <v>42573</v>
      </c>
      <c r="B228" s="40"/>
      <c r="C228" s="42">
        <v>26</v>
      </c>
      <c r="D228" s="42">
        <v>29.4</v>
      </c>
      <c r="E228" s="42">
        <v>24.2</v>
      </c>
      <c r="F228" s="42">
        <v>27.7</v>
      </c>
    </row>
    <row r="229" spans="1:6" x14ac:dyDescent="0.25">
      <c r="A229" s="29">
        <v>42574</v>
      </c>
      <c r="B229" s="40"/>
      <c r="C229" s="42">
        <v>38.29</v>
      </c>
      <c r="D229" s="42">
        <v>40.200000000000003</v>
      </c>
      <c r="E229" s="42">
        <v>32.9</v>
      </c>
      <c r="F229" s="42">
        <v>36.4</v>
      </c>
    </row>
    <row r="230" spans="1:6" x14ac:dyDescent="0.25">
      <c r="A230" s="29">
        <v>42575</v>
      </c>
      <c r="B230" s="40"/>
      <c r="C230" s="42">
        <v>28.99</v>
      </c>
      <c r="D230" s="42">
        <v>32.200000000000003</v>
      </c>
      <c r="E230" s="42">
        <v>26.2</v>
      </c>
      <c r="F230" s="42">
        <v>30.6</v>
      </c>
    </row>
    <row r="231" spans="1:6" x14ac:dyDescent="0.25">
      <c r="A231" s="29">
        <v>42576</v>
      </c>
      <c r="B231" s="40"/>
      <c r="C231" s="42">
        <v>27.65</v>
      </c>
      <c r="D231" s="42">
        <v>31.1</v>
      </c>
      <c r="E231" s="42">
        <v>23.8</v>
      </c>
      <c r="F231" s="42">
        <v>27.2</v>
      </c>
    </row>
    <row r="232" spans="1:6" x14ac:dyDescent="0.25">
      <c r="A232" s="29">
        <v>42577</v>
      </c>
      <c r="B232" s="40"/>
      <c r="C232" s="42">
        <v>26.82</v>
      </c>
      <c r="D232" s="42">
        <v>29.9</v>
      </c>
      <c r="E232" s="42">
        <v>22.2</v>
      </c>
      <c r="F232" s="42">
        <v>25.9</v>
      </c>
    </row>
    <row r="233" spans="1:6" x14ac:dyDescent="0.25">
      <c r="A233" s="29">
        <v>42578</v>
      </c>
      <c r="B233" s="40"/>
      <c r="C233" s="42">
        <v>27.35</v>
      </c>
      <c r="D233" s="42">
        <v>30.4</v>
      </c>
      <c r="E233" s="42">
        <v>24.6</v>
      </c>
      <c r="F233" s="42">
        <v>28</v>
      </c>
    </row>
    <row r="234" spans="1:6" x14ac:dyDescent="0.25">
      <c r="A234" s="29">
        <v>42579</v>
      </c>
      <c r="B234" s="40"/>
      <c r="C234" s="42">
        <v>23.29</v>
      </c>
      <c r="D234" s="42">
        <v>27.6</v>
      </c>
      <c r="E234" s="42">
        <v>19.399999999999999</v>
      </c>
      <c r="F234" s="42">
        <v>23</v>
      </c>
    </row>
    <row r="235" spans="1:6" x14ac:dyDescent="0.25">
      <c r="A235" s="29">
        <v>42580</v>
      </c>
      <c r="B235" s="40"/>
      <c r="C235" s="42">
        <v>34.78</v>
      </c>
      <c r="D235" s="42">
        <v>37.799999999999997</v>
      </c>
      <c r="E235" s="42">
        <v>31.9</v>
      </c>
      <c r="F235" s="42">
        <v>36.700000000000003</v>
      </c>
    </row>
    <row r="236" spans="1:6" x14ac:dyDescent="0.25">
      <c r="A236" s="29">
        <v>42581</v>
      </c>
      <c r="B236" s="40"/>
      <c r="C236" s="42">
        <v>25.79</v>
      </c>
      <c r="D236" s="42">
        <v>29.2</v>
      </c>
      <c r="E236" s="42">
        <v>21.8</v>
      </c>
      <c r="F236" s="42">
        <v>25.3</v>
      </c>
    </row>
    <row r="237" spans="1:6" x14ac:dyDescent="0.25">
      <c r="A237" s="29">
        <v>42582</v>
      </c>
      <c r="B237" s="40"/>
      <c r="C237" s="42">
        <v>24.9</v>
      </c>
      <c r="D237" s="42">
        <v>29.5</v>
      </c>
      <c r="E237" s="42">
        <v>24</v>
      </c>
      <c r="F237" s="42">
        <v>27.2</v>
      </c>
    </row>
    <row r="238" spans="1:6" x14ac:dyDescent="0.25">
      <c r="A238" s="29">
        <v>42583</v>
      </c>
      <c r="B238" s="40"/>
      <c r="C238" s="42">
        <v>28.02</v>
      </c>
      <c r="D238" s="42">
        <v>31.1</v>
      </c>
      <c r="E238" s="42">
        <v>23.4</v>
      </c>
      <c r="F238" s="42">
        <v>27.2</v>
      </c>
    </row>
    <row r="239" spans="1:6" x14ac:dyDescent="0.25">
      <c r="A239" s="29">
        <v>42584</v>
      </c>
      <c r="B239" s="40"/>
      <c r="C239" s="42">
        <v>26.56</v>
      </c>
      <c r="D239" s="42">
        <v>31</v>
      </c>
      <c r="E239" s="42">
        <v>25.9</v>
      </c>
      <c r="F239" s="42">
        <v>30.5</v>
      </c>
    </row>
    <row r="240" spans="1:6" x14ac:dyDescent="0.25">
      <c r="A240" s="29">
        <v>42585</v>
      </c>
      <c r="B240" s="40"/>
      <c r="C240" s="42">
        <v>37.01</v>
      </c>
      <c r="D240" s="42">
        <v>41</v>
      </c>
      <c r="E240" s="42">
        <v>36.1</v>
      </c>
      <c r="F240" s="42">
        <v>42.6</v>
      </c>
    </row>
    <row r="241" spans="1:6" x14ac:dyDescent="0.25">
      <c r="A241" s="29">
        <v>42586</v>
      </c>
      <c r="B241" s="40"/>
      <c r="C241" s="42">
        <v>37.72</v>
      </c>
      <c r="D241" s="42">
        <v>40.799999999999997</v>
      </c>
      <c r="E241" s="42">
        <v>35.299999999999997</v>
      </c>
      <c r="F241" s="42">
        <v>40.9</v>
      </c>
    </row>
    <row r="242" spans="1:6" x14ac:dyDescent="0.25">
      <c r="A242" s="29">
        <v>42587</v>
      </c>
      <c r="B242" s="40"/>
      <c r="C242" s="42">
        <v>29.48</v>
      </c>
      <c r="D242" s="42">
        <v>32.6</v>
      </c>
      <c r="E242" s="42">
        <v>27.4</v>
      </c>
      <c r="F242" s="42">
        <v>32.200000000000003</v>
      </c>
    </row>
    <row r="243" spans="1:6" x14ac:dyDescent="0.25">
      <c r="A243" s="29">
        <v>42588</v>
      </c>
      <c r="B243" s="40"/>
      <c r="C243" s="42">
        <v>26.51</v>
      </c>
      <c r="D243" s="42">
        <v>31.3</v>
      </c>
      <c r="E243" s="42">
        <v>24.3</v>
      </c>
      <c r="F243" s="42">
        <v>27.3</v>
      </c>
    </row>
    <row r="244" spans="1:6" x14ac:dyDescent="0.25">
      <c r="A244" s="29">
        <v>42589</v>
      </c>
      <c r="B244" s="40"/>
      <c r="C244" s="42">
        <v>25.91</v>
      </c>
      <c r="D244" s="42">
        <v>29.1</v>
      </c>
      <c r="E244" s="42">
        <v>22.8</v>
      </c>
      <c r="F244" s="42">
        <v>25.7</v>
      </c>
    </row>
    <row r="245" spans="1:6" x14ac:dyDescent="0.25">
      <c r="A245" s="29">
        <v>42590</v>
      </c>
      <c r="B245" s="40"/>
      <c r="C245" s="42">
        <v>25.19</v>
      </c>
      <c r="D245" s="42">
        <v>29.2</v>
      </c>
      <c r="E245" s="42">
        <v>21.5</v>
      </c>
      <c r="F245" s="42">
        <v>23.7</v>
      </c>
    </row>
    <row r="246" spans="1:6" x14ac:dyDescent="0.25">
      <c r="A246" s="29">
        <v>42591</v>
      </c>
      <c r="B246" s="40"/>
      <c r="C246" s="42">
        <v>25.56</v>
      </c>
      <c r="D246" s="42">
        <v>29</v>
      </c>
      <c r="E246" s="42">
        <v>22.1</v>
      </c>
      <c r="F246" s="42">
        <v>26.1</v>
      </c>
    </row>
    <row r="247" spans="1:6" x14ac:dyDescent="0.25">
      <c r="A247" s="29">
        <v>42592</v>
      </c>
      <c r="B247" s="40"/>
      <c r="C247" s="42">
        <v>27.77</v>
      </c>
      <c r="D247" s="42">
        <v>31.2</v>
      </c>
      <c r="E247" s="42">
        <v>24.5</v>
      </c>
      <c r="F247" s="42">
        <v>28.6</v>
      </c>
    </row>
    <row r="248" spans="1:6" x14ac:dyDescent="0.25">
      <c r="A248" s="29">
        <v>42593</v>
      </c>
      <c r="B248" s="40"/>
      <c r="C248" s="42">
        <v>22.98</v>
      </c>
      <c r="D248" s="42">
        <v>27.8</v>
      </c>
      <c r="E248" s="42">
        <v>20.100000000000001</v>
      </c>
      <c r="F248" s="42">
        <v>23.8</v>
      </c>
    </row>
    <row r="249" spans="1:6" x14ac:dyDescent="0.25">
      <c r="A249" s="29">
        <v>42594</v>
      </c>
      <c r="B249" s="40"/>
      <c r="C249" s="42">
        <v>32.74</v>
      </c>
      <c r="D249" s="42">
        <v>36.5</v>
      </c>
      <c r="E249" s="42">
        <v>29.4</v>
      </c>
      <c r="F249" s="42">
        <v>32.700000000000003</v>
      </c>
    </row>
    <row r="250" spans="1:6" x14ac:dyDescent="0.25">
      <c r="A250" s="29">
        <v>42595</v>
      </c>
      <c r="B250" s="40"/>
      <c r="C250" s="42">
        <v>30.77</v>
      </c>
      <c r="D250" s="42">
        <v>34.1</v>
      </c>
      <c r="E250" s="42">
        <v>29.6</v>
      </c>
      <c r="F250" s="42">
        <v>34.4</v>
      </c>
    </row>
    <row r="251" spans="1:6" x14ac:dyDescent="0.25">
      <c r="A251" s="29">
        <v>42596</v>
      </c>
      <c r="B251" s="40"/>
      <c r="C251" s="42">
        <v>23.71</v>
      </c>
      <c r="D251" s="42">
        <v>26.5</v>
      </c>
      <c r="E251" s="42">
        <v>20.2</v>
      </c>
      <c r="F251" s="42">
        <v>22.6</v>
      </c>
    </row>
    <row r="252" spans="1:6" x14ac:dyDescent="0.25">
      <c r="A252" s="29">
        <v>42597</v>
      </c>
      <c r="B252" s="40"/>
      <c r="C252" s="42">
        <v>21.46</v>
      </c>
      <c r="D252" s="42">
        <v>25</v>
      </c>
      <c r="E252" s="42">
        <v>18.100000000000001</v>
      </c>
      <c r="F252" s="42">
        <v>20.9</v>
      </c>
    </row>
    <row r="253" spans="1:6" x14ac:dyDescent="0.25">
      <c r="A253" s="29">
        <v>42598</v>
      </c>
      <c r="B253" s="40"/>
      <c r="C253" s="42">
        <v>23.62</v>
      </c>
      <c r="D253" s="42">
        <v>28.4</v>
      </c>
      <c r="E253" s="42">
        <v>19.600000000000001</v>
      </c>
      <c r="F253" s="42">
        <v>21.5</v>
      </c>
    </row>
    <row r="254" spans="1:6" x14ac:dyDescent="0.25">
      <c r="A254" s="29">
        <v>42599</v>
      </c>
      <c r="B254" s="40"/>
      <c r="C254" s="42">
        <v>26.98</v>
      </c>
      <c r="D254" s="42">
        <v>30.1</v>
      </c>
      <c r="E254" s="42">
        <v>23.7</v>
      </c>
      <c r="F254" s="42">
        <v>27.9</v>
      </c>
    </row>
    <row r="255" spans="1:6" x14ac:dyDescent="0.25">
      <c r="A255" s="29">
        <v>42600</v>
      </c>
      <c r="B255" s="40"/>
      <c r="C255" s="42">
        <v>21.02</v>
      </c>
      <c r="D255" s="42">
        <v>24.7</v>
      </c>
      <c r="E255" s="42">
        <v>18.600000000000001</v>
      </c>
      <c r="F255" s="42">
        <v>21.2</v>
      </c>
    </row>
    <row r="256" spans="1:6" x14ac:dyDescent="0.25">
      <c r="A256" s="29">
        <v>42601</v>
      </c>
      <c r="B256" s="40"/>
      <c r="C256" s="42">
        <v>23.32</v>
      </c>
      <c r="D256" s="42">
        <v>28.9</v>
      </c>
      <c r="E256" s="42">
        <v>19.3</v>
      </c>
      <c r="F256" s="42">
        <v>21.8</v>
      </c>
    </row>
    <row r="257" spans="1:6" x14ac:dyDescent="0.25">
      <c r="A257" s="29">
        <v>42602</v>
      </c>
      <c r="B257" s="40"/>
      <c r="C257" s="42">
        <v>23.98</v>
      </c>
      <c r="D257" s="42">
        <v>29.2</v>
      </c>
      <c r="E257" s="42">
        <v>21.1</v>
      </c>
      <c r="F257" s="42">
        <v>24.2</v>
      </c>
    </row>
    <row r="258" spans="1:6" x14ac:dyDescent="0.25">
      <c r="A258" s="29">
        <v>42603</v>
      </c>
      <c r="B258" s="40"/>
      <c r="C258" s="42">
        <v>24.77</v>
      </c>
      <c r="D258" s="42">
        <v>29.9</v>
      </c>
      <c r="E258" s="42">
        <v>22.2</v>
      </c>
      <c r="F258" s="42">
        <v>25.5</v>
      </c>
    </row>
    <row r="259" spans="1:6" x14ac:dyDescent="0.25">
      <c r="A259" s="29">
        <v>42604</v>
      </c>
      <c r="B259" s="40"/>
      <c r="C259" s="42">
        <v>22.45</v>
      </c>
      <c r="D259" s="42">
        <v>27.4</v>
      </c>
      <c r="E259" s="42">
        <v>19.7</v>
      </c>
      <c r="F259" s="42">
        <v>23.5</v>
      </c>
    </row>
    <row r="260" spans="1:6" x14ac:dyDescent="0.25">
      <c r="A260" s="29">
        <v>42605</v>
      </c>
      <c r="B260" s="40"/>
      <c r="C260" s="42">
        <v>25.09</v>
      </c>
      <c r="D260" s="42">
        <v>29.4</v>
      </c>
      <c r="E260" s="42">
        <v>21.5</v>
      </c>
      <c r="F260" s="42">
        <v>24</v>
      </c>
    </row>
    <row r="261" spans="1:6" x14ac:dyDescent="0.25">
      <c r="A261" s="29">
        <v>42606</v>
      </c>
      <c r="B261" s="40"/>
      <c r="C261" s="42">
        <v>24.74</v>
      </c>
      <c r="D261" s="42">
        <v>29.3</v>
      </c>
      <c r="E261" s="42">
        <v>20.9</v>
      </c>
      <c r="F261" s="42">
        <v>23.9</v>
      </c>
    </row>
    <row r="262" spans="1:6" x14ac:dyDescent="0.25">
      <c r="A262" s="29">
        <v>42607</v>
      </c>
      <c r="B262" s="40"/>
      <c r="C262" s="42">
        <v>24.01</v>
      </c>
      <c r="D262" s="42">
        <v>27.6</v>
      </c>
      <c r="E262" s="42">
        <v>21.2</v>
      </c>
      <c r="F262" s="42">
        <v>24.5</v>
      </c>
    </row>
    <row r="263" spans="1:6" x14ac:dyDescent="0.25">
      <c r="A263" s="29">
        <v>42608</v>
      </c>
      <c r="B263" s="40"/>
      <c r="C263" s="42">
        <v>23.75</v>
      </c>
      <c r="D263" s="42">
        <v>27.9</v>
      </c>
      <c r="E263" s="42">
        <v>19.2</v>
      </c>
      <c r="F263" s="42">
        <v>21.7</v>
      </c>
    </row>
    <row r="264" spans="1:6" x14ac:dyDescent="0.25">
      <c r="A264" s="29">
        <v>42609</v>
      </c>
      <c r="B264" s="40"/>
      <c r="C264" s="42">
        <v>23.74</v>
      </c>
      <c r="D264" s="42">
        <v>28.5</v>
      </c>
      <c r="E264" s="42">
        <v>20.5</v>
      </c>
      <c r="F264" s="42">
        <v>22.7</v>
      </c>
    </row>
    <row r="265" spans="1:6" x14ac:dyDescent="0.25">
      <c r="A265" s="29">
        <v>42610</v>
      </c>
      <c r="B265" s="40"/>
      <c r="C265" s="42">
        <v>24.56</v>
      </c>
      <c r="D265" s="42">
        <v>30.3</v>
      </c>
      <c r="E265" s="42">
        <v>21.6</v>
      </c>
      <c r="F265" s="42">
        <v>23.6</v>
      </c>
    </row>
    <row r="266" spans="1:6" x14ac:dyDescent="0.25">
      <c r="A266" s="29">
        <v>42611</v>
      </c>
      <c r="B266" s="40"/>
      <c r="C266" s="42">
        <v>26.6</v>
      </c>
      <c r="D266" s="42">
        <v>31.6</v>
      </c>
      <c r="E266" s="42">
        <v>23.9</v>
      </c>
      <c r="F266" s="42">
        <v>26.8</v>
      </c>
    </row>
    <row r="267" spans="1:6" x14ac:dyDescent="0.25">
      <c r="A267" s="29">
        <v>42612</v>
      </c>
      <c r="B267" s="40"/>
      <c r="C267" s="42">
        <v>24.04</v>
      </c>
      <c r="D267" s="42">
        <v>28.3</v>
      </c>
      <c r="E267" s="42">
        <v>20.100000000000001</v>
      </c>
      <c r="F267" s="42">
        <v>24.2</v>
      </c>
    </row>
    <row r="268" spans="1:6" x14ac:dyDescent="0.25">
      <c r="A268" s="29">
        <v>42613</v>
      </c>
      <c r="B268" s="40"/>
      <c r="C268" s="42">
        <v>24.3</v>
      </c>
      <c r="D268" s="42">
        <v>29.7</v>
      </c>
      <c r="E268" s="42">
        <v>21.3</v>
      </c>
      <c r="F268" s="42">
        <v>23.3</v>
      </c>
    </row>
    <row r="269" spans="1:6" x14ac:dyDescent="0.25">
      <c r="A269" s="29">
        <v>42614</v>
      </c>
      <c r="B269" s="40"/>
      <c r="C269" s="42">
        <v>22.12</v>
      </c>
      <c r="D269" s="42">
        <v>26.7</v>
      </c>
      <c r="E269" s="42">
        <v>17.7</v>
      </c>
      <c r="F269" s="42">
        <v>20.8</v>
      </c>
    </row>
    <row r="270" spans="1:6" x14ac:dyDescent="0.25">
      <c r="A270" s="29">
        <v>42615</v>
      </c>
      <c r="B270" s="40"/>
      <c r="C270" s="42">
        <v>24.25</v>
      </c>
      <c r="D270" s="42">
        <v>29.7</v>
      </c>
      <c r="E270" s="42">
        <v>19.8</v>
      </c>
      <c r="F270" s="42">
        <v>22.1</v>
      </c>
    </row>
    <row r="271" spans="1:6" x14ac:dyDescent="0.25">
      <c r="A271" s="29">
        <v>42616</v>
      </c>
      <c r="B271" s="40"/>
      <c r="C271" s="42">
        <v>24.07</v>
      </c>
      <c r="D271" s="42">
        <v>29.8</v>
      </c>
      <c r="E271" s="42">
        <v>20.399999999999999</v>
      </c>
      <c r="F271" s="42">
        <v>23.8</v>
      </c>
    </row>
    <row r="272" spans="1:6" x14ac:dyDescent="0.25">
      <c r="A272" s="29">
        <v>42617</v>
      </c>
      <c r="B272" s="40"/>
      <c r="C272" s="42">
        <v>31.21</v>
      </c>
      <c r="D272" s="42">
        <v>37.299999999999997</v>
      </c>
      <c r="E272" s="42">
        <v>28.5</v>
      </c>
      <c r="F272" s="42">
        <v>31.2</v>
      </c>
    </row>
    <row r="273" spans="1:6" x14ac:dyDescent="0.25">
      <c r="A273" s="29">
        <v>42618</v>
      </c>
      <c r="B273" s="40"/>
      <c r="C273" s="42">
        <v>31.01</v>
      </c>
      <c r="D273" s="42">
        <v>35.9</v>
      </c>
      <c r="E273" s="42">
        <v>26.4</v>
      </c>
      <c r="F273" s="42">
        <v>34.200000000000003</v>
      </c>
    </row>
    <row r="274" spans="1:6" x14ac:dyDescent="0.25">
      <c r="A274" s="29">
        <v>42619</v>
      </c>
      <c r="B274" s="40"/>
      <c r="C274" s="42">
        <v>25.49</v>
      </c>
      <c r="D274" s="42">
        <v>30.2</v>
      </c>
      <c r="E274" s="42">
        <v>21.1</v>
      </c>
      <c r="F274" s="42">
        <v>26.5</v>
      </c>
    </row>
    <row r="275" spans="1:6" x14ac:dyDescent="0.25">
      <c r="A275" s="29">
        <v>42620</v>
      </c>
      <c r="B275" s="40"/>
      <c r="C275" s="42">
        <v>23.74</v>
      </c>
      <c r="D275" s="42">
        <v>29.2</v>
      </c>
      <c r="E275" s="42">
        <v>20</v>
      </c>
      <c r="F275" s="42">
        <v>23</v>
      </c>
    </row>
    <row r="276" spans="1:6" x14ac:dyDescent="0.25">
      <c r="A276" s="29">
        <v>42621</v>
      </c>
      <c r="B276" s="40"/>
      <c r="C276" s="42">
        <v>25.1</v>
      </c>
      <c r="D276" s="42">
        <v>30.1</v>
      </c>
      <c r="E276" s="42">
        <v>22.2</v>
      </c>
      <c r="F276" s="42">
        <v>24.9</v>
      </c>
    </row>
    <row r="277" spans="1:6" x14ac:dyDescent="0.25">
      <c r="A277" s="29">
        <v>42622</v>
      </c>
      <c r="B277" s="40"/>
      <c r="C277" s="42">
        <v>24.03</v>
      </c>
      <c r="D277" s="42">
        <v>28.5</v>
      </c>
      <c r="E277" s="42">
        <v>20.2</v>
      </c>
      <c r="F277" s="42">
        <v>23.2</v>
      </c>
    </row>
    <row r="278" spans="1:6" x14ac:dyDescent="0.25">
      <c r="A278" s="29">
        <v>42623</v>
      </c>
      <c r="B278" s="40"/>
      <c r="C278" s="42">
        <v>21.42</v>
      </c>
      <c r="D278" s="42">
        <v>26</v>
      </c>
      <c r="E278" s="42">
        <v>17.3</v>
      </c>
      <c r="F278" s="42">
        <v>19.899999999999999</v>
      </c>
    </row>
    <row r="279" spans="1:6" x14ac:dyDescent="0.25">
      <c r="A279" s="29">
        <v>42624</v>
      </c>
      <c r="B279" s="40"/>
      <c r="C279" s="42">
        <v>23.07</v>
      </c>
      <c r="D279" s="42">
        <v>28.8</v>
      </c>
      <c r="E279" s="42">
        <v>19.100000000000001</v>
      </c>
      <c r="F279" s="42">
        <v>21.2</v>
      </c>
    </row>
    <row r="280" spans="1:6" x14ac:dyDescent="0.25">
      <c r="A280" s="29">
        <v>42625</v>
      </c>
      <c r="B280" s="40"/>
      <c r="C280" s="42">
        <v>23.27</v>
      </c>
      <c r="D280" s="42">
        <v>26.9</v>
      </c>
      <c r="E280" s="42">
        <v>19</v>
      </c>
      <c r="F280" s="42">
        <v>22.1</v>
      </c>
    </row>
    <row r="281" spans="1:6" x14ac:dyDescent="0.25">
      <c r="A281" s="29">
        <v>42626</v>
      </c>
      <c r="B281" s="40"/>
      <c r="C281" s="42">
        <v>22.4</v>
      </c>
      <c r="D281" s="42">
        <v>27.2</v>
      </c>
      <c r="E281" s="42">
        <v>19.600000000000001</v>
      </c>
      <c r="F281" s="42">
        <v>22.2</v>
      </c>
    </row>
    <row r="282" spans="1:6" x14ac:dyDescent="0.25">
      <c r="A282" s="29">
        <v>42627</v>
      </c>
      <c r="B282" s="40"/>
      <c r="C282" s="42">
        <v>22.66</v>
      </c>
      <c r="D282" s="42">
        <v>27.4</v>
      </c>
      <c r="E282" s="42">
        <v>18</v>
      </c>
      <c r="F282" s="42">
        <v>19.5</v>
      </c>
    </row>
    <row r="283" spans="1:6" x14ac:dyDescent="0.25">
      <c r="A283" s="29">
        <v>42628</v>
      </c>
      <c r="B283" s="40"/>
      <c r="C283" s="42">
        <v>21.41</v>
      </c>
      <c r="D283" s="42">
        <v>25.6</v>
      </c>
      <c r="E283" s="42">
        <v>20.3</v>
      </c>
      <c r="F283" s="42">
        <v>19.8</v>
      </c>
    </row>
    <row r="284" spans="1:6" x14ac:dyDescent="0.25">
      <c r="A284" s="29">
        <v>42629</v>
      </c>
      <c r="B284" s="40"/>
      <c r="C284" s="42">
        <v>22.16</v>
      </c>
      <c r="D284" s="42">
        <v>27.9</v>
      </c>
      <c r="E284" s="42">
        <v>18.899999999999999</v>
      </c>
      <c r="F284" s="42">
        <v>22</v>
      </c>
    </row>
    <row r="285" spans="1:6" x14ac:dyDescent="0.25">
      <c r="A285" s="29">
        <v>42630</v>
      </c>
      <c r="B285" s="40"/>
      <c r="C285" s="42">
        <v>23.19</v>
      </c>
      <c r="D285" s="42">
        <v>28</v>
      </c>
      <c r="E285" s="42">
        <v>19.899999999999999</v>
      </c>
      <c r="F285" s="42">
        <v>22.3</v>
      </c>
    </row>
    <row r="286" spans="1:6" x14ac:dyDescent="0.25">
      <c r="A286" s="29">
        <v>42631</v>
      </c>
      <c r="B286" s="40"/>
      <c r="C286" s="42">
        <v>24.78</v>
      </c>
      <c r="D286" s="42">
        <v>29.1</v>
      </c>
      <c r="E286" s="42">
        <v>20.100000000000001</v>
      </c>
      <c r="F286" s="42">
        <v>23.4</v>
      </c>
    </row>
    <row r="287" spans="1:6" x14ac:dyDescent="0.25">
      <c r="A287" s="29">
        <v>42632</v>
      </c>
      <c r="B287" s="40"/>
      <c r="C287" s="42">
        <v>25.29</v>
      </c>
      <c r="D287" s="42">
        <v>29.4</v>
      </c>
      <c r="E287" s="42">
        <v>21.9</v>
      </c>
      <c r="F287" s="42">
        <v>25.2</v>
      </c>
    </row>
    <row r="288" spans="1:6" x14ac:dyDescent="0.25">
      <c r="A288" s="29">
        <v>42633</v>
      </c>
      <c r="B288" s="40"/>
      <c r="C288" s="42">
        <v>23.8</v>
      </c>
      <c r="D288" s="42">
        <v>28.2</v>
      </c>
      <c r="E288" s="42">
        <v>20.100000000000001</v>
      </c>
      <c r="F288" s="42">
        <v>22.7</v>
      </c>
    </row>
    <row r="289" spans="1:6" x14ac:dyDescent="0.25">
      <c r="A289" s="29">
        <v>42634</v>
      </c>
      <c r="B289" s="40"/>
      <c r="C289" s="42">
        <v>23.28</v>
      </c>
      <c r="D289" s="42">
        <v>27.6</v>
      </c>
      <c r="E289" s="42">
        <v>19.2</v>
      </c>
      <c r="F289" s="42">
        <v>21.6</v>
      </c>
    </row>
    <row r="290" spans="1:6" x14ac:dyDescent="0.25">
      <c r="A290" s="29">
        <v>42635</v>
      </c>
      <c r="B290" s="40"/>
      <c r="C290" s="42">
        <v>20.68</v>
      </c>
      <c r="D290" s="42">
        <v>25.4</v>
      </c>
      <c r="E290" s="42">
        <v>16.899999999999999</v>
      </c>
      <c r="F290" s="42">
        <v>19</v>
      </c>
    </row>
    <row r="291" spans="1:6" x14ac:dyDescent="0.25">
      <c r="A291" s="29">
        <v>42636</v>
      </c>
      <c r="B291" s="40"/>
      <c r="C291" s="42">
        <v>23.34</v>
      </c>
      <c r="D291" s="42">
        <v>27.6</v>
      </c>
      <c r="E291" s="42">
        <v>19.399999999999999</v>
      </c>
      <c r="F291" s="42">
        <v>22.6</v>
      </c>
    </row>
    <row r="292" spans="1:6" x14ac:dyDescent="0.25">
      <c r="A292" s="29">
        <v>42637</v>
      </c>
      <c r="B292" s="40"/>
      <c r="C292" s="42">
        <v>20.84</v>
      </c>
      <c r="D292" s="42">
        <v>26.4</v>
      </c>
      <c r="E292" s="42">
        <v>16.3</v>
      </c>
      <c r="F292" s="42">
        <v>18.399999999999999</v>
      </c>
    </row>
    <row r="293" spans="1:6" x14ac:dyDescent="0.25">
      <c r="A293" s="29">
        <v>42638</v>
      </c>
      <c r="B293" s="40"/>
      <c r="C293" s="42">
        <v>24.01</v>
      </c>
      <c r="D293" s="42">
        <v>28.9</v>
      </c>
      <c r="E293" s="42">
        <v>19.5</v>
      </c>
      <c r="F293" s="42">
        <v>22</v>
      </c>
    </row>
    <row r="294" spans="1:6" x14ac:dyDescent="0.25">
      <c r="A294" s="29">
        <v>42639</v>
      </c>
      <c r="B294" s="40"/>
      <c r="C294" s="42">
        <v>23.26</v>
      </c>
      <c r="D294" s="42">
        <v>27.7</v>
      </c>
      <c r="E294" s="42">
        <v>19</v>
      </c>
      <c r="F294" s="42">
        <v>21.9</v>
      </c>
    </row>
    <row r="295" spans="1:6" x14ac:dyDescent="0.25">
      <c r="A295" s="29">
        <v>42640</v>
      </c>
      <c r="B295" s="40"/>
      <c r="C295" s="42">
        <v>23.62</v>
      </c>
      <c r="D295" s="42">
        <v>29.1</v>
      </c>
      <c r="E295" s="42">
        <v>19.8</v>
      </c>
      <c r="F295" s="42">
        <v>21.7</v>
      </c>
    </row>
    <row r="296" spans="1:6" x14ac:dyDescent="0.25">
      <c r="A296" s="29">
        <v>42641</v>
      </c>
      <c r="B296" s="40"/>
      <c r="C296" s="42">
        <v>20.92</v>
      </c>
      <c r="D296" s="42">
        <v>25.7</v>
      </c>
      <c r="E296" s="42">
        <v>19.100000000000001</v>
      </c>
      <c r="F296" s="42">
        <v>21.7</v>
      </c>
    </row>
    <row r="297" spans="1:6" x14ac:dyDescent="0.25">
      <c r="A297" s="29">
        <v>42642</v>
      </c>
      <c r="B297" s="40"/>
      <c r="C297" s="42">
        <v>24.76</v>
      </c>
      <c r="D297" s="42">
        <v>29.4</v>
      </c>
      <c r="E297" s="42">
        <v>19.600000000000001</v>
      </c>
      <c r="F297" s="42">
        <v>22.1</v>
      </c>
    </row>
    <row r="298" spans="1:6" x14ac:dyDescent="0.25">
      <c r="A298" s="29">
        <v>42643</v>
      </c>
      <c r="B298" s="40"/>
      <c r="C298" s="42">
        <v>24.83</v>
      </c>
      <c r="D298" s="42">
        <v>29.9</v>
      </c>
      <c r="E298" s="42">
        <v>20.8</v>
      </c>
      <c r="F298" s="42">
        <v>23.4</v>
      </c>
    </row>
    <row r="299" spans="1:6" x14ac:dyDescent="0.25">
      <c r="A299" s="41"/>
      <c r="B299" s="40"/>
      <c r="C299" s="42"/>
      <c r="D299" s="42"/>
      <c r="E299" s="42"/>
      <c r="F299" s="42"/>
    </row>
    <row r="300" spans="1:6" x14ac:dyDescent="0.25">
      <c r="A300" s="41"/>
      <c r="B300" s="40"/>
      <c r="C300" s="42"/>
      <c r="D300" s="42"/>
      <c r="E300" s="42"/>
      <c r="F300" s="42"/>
    </row>
    <row r="301" spans="1:6" x14ac:dyDescent="0.25">
      <c r="A301" s="41"/>
      <c r="B301" s="40"/>
      <c r="C301" s="42"/>
      <c r="D301" s="42"/>
      <c r="E301" s="42"/>
      <c r="F301" s="42"/>
    </row>
    <row r="302" spans="1:6" x14ac:dyDescent="0.25">
      <c r="A302" s="41"/>
      <c r="B302" s="40"/>
      <c r="C302" s="42"/>
      <c r="D302" s="42"/>
      <c r="E302" s="42"/>
      <c r="F302" s="42"/>
    </row>
    <row r="303" spans="1:6" x14ac:dyDescent="0.25">
      <c r="A303" s="41"/>
      <c r="B303" s="40"/>
      <c r="C303" s="42"/>
      <c r="D303" s="42"/>
      <c r="E303" s="42"/>
      <c r="F303" s="42"/>
    </row>
    <row r="304" spans="1:6" x14ac:dyDescent="0.25">
      <c r="A304" s="41"/>
      <c r="B304" s="40"/>
      <c r="C304" s="42"/>
      <c r="D304" s="42"/>
      <c r="E304" s="42"/>
      <c r="F304" s="42"/>
    </row>
    <row r="305" spans="1:6" x14ac:dyDescent="0.25">
      <c r="A305" s="41"/>
      <c r="B305" s="40"/>
      <c r="C305" s="42"/>
      <c r="D305" s="42"/>
      <c r="E305" s="42"/>
      <c r="F305" s="42"/>
    </row>
    <row r="306" spans="1:6" x14ac:dyDescent="0.25">
      <c r="A306" s="41"/>
      <c r="B306" s="40"/>
      <c r="C306" s="42"/>
      <c r="D306" s="42"/>
      <c r="E306" s="42"/>
      <c r="F306" s="42"/>
    </row>
    <row r="307" spans="1:6" x14ac:dyDescent="0.25">
      <c r="A307" s="41"/>
      <c r="B307" s="40"/>
      <c r="C307" s="42"/>
      <c r="D307" s="42"/>
      <c r="E307" s="42"/>
      <c r="F307" s="42"/>
    </row>
    <row r="308" spans="1:6" x14ac:dyDescent="0.25">
      <c r="A308" s="41"/>
      <c r="B308" s="40"/>
      <c r="C308" s="42"/>
      <c r="D308" s="42"/>
      <c r="E308" s="42"/>
      <c r="F308" s="42"/>
    </row>
    <row r="309" spans="1:6" x14ac:dyDescent="0.25">
      <c r="A309" s="41"/>
      <c r="B309" s="40"/>
      <c r="C309" s="42"/>
      <c r="D309" s="42"/>
      <c r="E309" s="42"/>
      <c r="F309" s="42"/>
    </row>
    <row r="310" spans="1:6" x14ac:dyDescent="0.25">
      <c r="A310" s="41"/>
      <c r="B310" s="40"/>
      <c r="C310" s="42"/>
      <c r="D310" s="42"/>
      <c r="E310" s="42"/>
      <c r="F310" s="42"/>
    </row>
    <row r="311" spans="1:6" x14ac:dyDescent="0.25">
      <c r="A311" s="41"/>
      <c r="B311" s="40"/>
      <c r="C311" s="42"/>
      <c r="D311" s="42"/>
      <c r="E311" s="42"/>
      <c r="F311" s="42"/>
    </row>
    <row r="312" spans="1:6" x14ac:dyDescent="0.25">
      <c r="A312" s="41"/>
      <c r="B312" s="40"/>
      <c r="C312" s="42"/>
      <c r="D312" s="42"/>
      <c r="E312" s="42"/>
      <c r="F312" s="42"/>
    </row>
    <row r="313" spans="1:6" x14ac:dyDescent="0.25">
      <c r="A313" s="41"/>
      <c r="B313" s="40"/>
      <c r="C313" s="42"/>
      <c r="D313" s="42"/>
      <c r="E313" s="42"/>
      <c r="F313" s="42"/>
    </row>
    <row r="314" spans="1:6" x14ac:dyDescent="0.25">
      <c r="A314" s="41"/>
      <c r="B314" s="40"/>
      <c r="C314" s="42"/>
      <c r="D314" s="42"/>
      <c r="E314" s="42"/>
      <c r="F314" s="42"/>
    </row>
    <row r="315" spans="1:6" x14ac:dyDescent="0.25">
      <c r="A315" s="41"/>
      <c r="B315" s="40"/>
      <c r="C315" s="42"/>
      <c r="D315" s="42"/>
      <c r="E315" s="42"/>
      <c r="F315" s="42"/>
    </row>
    <row r="316" spans="1:6" x14ac:dyDescent="0.25">
      <c r="A316" s="41"/>
      <c r="B316" s="40"/>
      <c r="C316" s="42"/>
      <c r="D316" s="42"/>
      <c r="E316" s="42"/>
      <c r="F316" s="42"/>
    </row>
    <row r="317" spans="1:6" x14ac:dyDescent="0.25">
      <c r="A317" s="41"/>
      <c r="B317" s="40"/>
      <c r="C317" s="42"/>
      <c r="D317" s="42"/>
      <c r="E317" s="42"/>
      <c r="F317" s="42"/>
    </row>
    <row r="318" spans="1:6" x14ac:dyDescent="0.25">
      <c r="A318" s="41"/>
      <c r="B318" s="40"/>
      <c r="C318" s="42"/>
      <c r="D318" s="42"/>
      <c r="E318" s="42"/>
      <c r="F318" s="42"/>
    </row>
    <row r="319" spans="1:6" x14ac:dyDescent="0.25">
      <c r="A319" s="41"/>
      <c r="B319" s="40"/>
      <c r="C319" s="42"/>
      <c r="D319" s="42"/>
      <c r="E319" s="42"/>
      <c r="F319" s="42"/>
    </row>
    <row r="320" spans="1:6" x14ac:dyDescent="0.25">
      <c r="A320" s="41"/>
      <c r="B320" s="40"/>
      <c r="C320" s="42"/>
      <c r="D320" s="42"/>
      <c r="E320" s="42"/>
      <c r="F320" s="42"/>
    </row>
    <row r="321" spans="1:6" x14ac:dyDescent="0.25">
      <c r="A321" s="41"/>
      <c r="B321" s="40"/>
      <c r="C321" s="42"/>
      <c r="D321" s="42"/>
      <c r="E321" s="42"/>
      <c r="F321" s="42"/>
    </row>
    <row r="322" spans="1:6" x14ac:dyDescent="0.25">
      <c r="A322" s="41"/>
      <c r="B322" s="40"/>
      <c r="C322" s="42"/>
      <c r="D322" s="42"/>
      <c r="E322" s="42"/>
      <c r="F322" s="42"/>
    </row>
    <row r="323" spans="1:6" x14ac:dyDescent="0.25">
      <c r="A323" s="41"/>
      <c r="B323" s="40"/>
      <c r="C323" s="42"/>
      <c r="D323" s="42"/>
      <c r="E323" s="42"/>
      <c r="F323" s="42"/>
    </row>
    <row r="324" spans="1:6" x14ac:dyDescent="0.25">
      <c r="A324" s="41"/>
      <c r="B324" s="40"/>
      <c r="C324" s="42"/>
      <c r="D324" s="42"/>
      <c r="E324" s="42"/>
      <c r="F324" s="42"/>
    </row>
    <row r="325" spans="1:6" x14ac:dyDescent="0.25">
      <c r="A325" s="41"/>
      <c r="B325" s="40"/>
      <c r="C325" s="42"/>
      <c r="D325" s="42"/>
      <c r="E325" s="42"/>
      <c r="F325" s="42"/>
    </row>
    <row r="326" spans="1:6" x14ac:dyDescent="0.25">
      <c r="A326" s="41"/>
      <c r="B326" s="40"/>
      <c r="C326" s="42"/>
      <c r="D326" s="42"/>
      <c r="E326" s="42"/>
      <c r="F326" s="42"/>
    </row>
    <row r="327" spans="1:6" x14ac:dyDescent="0.25">
      <c r="A327" s="41"/>
      <c r="B327" s="40"/>
      <c r="C327" s="42"/>
      <c r="D327" s="42"/>
      <c r="E327" s="42"/>
      <c r="F327" s="42"/>
    </row>
    <row r="328" spans="1:6" x14ac:dyDescent="0.25">
      <c r="A328" s="41"/>
      <c r="B328" s="40"/>
      <c r="C328" s="42"/>
      <c r="D328" s="42"/>
      <c r="E328" s="42"/>
      <c r="F328" s="42"/>
    </row>
    <row r="329" spans="1:6" x14ac:dyDescent="0.25">
      <c r="A329" s="41"/>
      <c r="B329" s="40"/>
      <c r="C329" s="42"/>
      <c r="D329" s="42"/>
      <c r="E329" s="42"/>
      <c r="F329" s="42"/>
    </row>
    <row r="330" spans="1:6" x14ac:dyDescent="0.25">
      <c r="A330" s="41"/>
      <c r="B330" s="40"/>
      <c r="C330" s="42"/>
      <c r="D330" s="42"/>
      <c r="E330" s="42"/>
      <c r="F330" s="42"/>
    </row>
    <row r="331" spans="1:6" x14ac:dyDescent="0.25">
      <c r="A331" s="41"/>
      <c r="B331" s="40"/>
      <c r="C331" s="42"/>
      <c r="D331" s="42"/>
      <c r="E331" s="42"/>
      <c r="F331" s="42"/>
    </row>
    <row r="332" spans="1:6" x14ac:dyDescent="0.25">
      <c r="A332" s="41"/>
      <c r="B332" s="40"/>
      <c r="C332" s="42"/>
      <c r="D332" s="42"/>
      <c r="E332" s="42"/>
      <c r="F332" s="42"/>
    </row>
    <row r="333" spans="1:6" x14ac:dyDescent="0.25">
      <c r="A333" s="41"/>
      <c r="B333" s="40"/>
      <c r="C333" s="42"/>
      <c r="D333" s="42"/>
      <c r="E333" s="42"/>
      <c r="F333" s="42"/>
    </row>
    <row r="334" spans="1:6" x14ac:dyDescent="0.25">
      <c r="A334" s="41"/>
      <c r="B334" s="40"/>
      <c r="C334" s="42"/>
      <c r="D334" s="42"/>
      <c r="E334" s="42"/>
      <c r="F334" s="42"/>
    </row>
    <row r="335" spans="1:6" x14ac:dyDescent="0.25">
      <c r="A335" s="41"/>
      <c r="B335" s="40"/>
      <c r="C335" s="42"/>
      <c r="D335" s="42"/>
      <c r="E335" s="42"/>
      <c r="F335" s="42"/>
    </row>
    <row r="336" spans="1:6" x14ac:dyDescent="0.25">
      <c r="A336" s="41"/>
      <c r="B336" s="40"/>
      <c r="C336" s="42"/>
      <c r="D336" s="42"/>
      <c r="E336" s="42"/>
      <c r="F336" s="42"/>
    </row>
    <row r="337" spans="1:6" x14ac:dyDescent="0.25">
      <c r="A337" s="41"/>
      <c r="B337" s="40"/>
      <c r="C337" s="42"/>
      <c r="D337" s="42"/>
      <c r="E337" s="42"/>
      <c r="F337" s="42"/>
    </row>
    <row r="338" spans="1:6" x14ac:dyDescent="0.25">
      <c r="A338" s="41"/>
      <c r="B338" s="40"/>
      <c r="C338" s="42"/>
      <c r="D338" s="42"/>
      <c r="E338" s="42"/>
      <c r="F338" s="42"/>
    </row>
    <row r="339" spans="1:6" x14ac:dyDescent="0.25">
      <c r="A339" s="41"/>
      <c r="B339" s="40"/>
      <c r="C339" s="42"/>
      <c r="D339" s="42"/>
      <c r="E339" s="42"/>
      <c r="F339" s="42"/>
    </row>
    <row r="340" spans="1:6" x14ac:dyDescent="0.25">
      <c r="A340" s="41"/>
      <c r="B340" s="40"/>
      <c r="C340" s="42"/>
      <c r="D340" s="42"/>
      <c r="E340" s="42"/>
      <c r="F340" s="42"/>
    </row>
    <row r="341" spans="1:6" x14ac:dyDescent="0.25">
      <c r="A341" s="41"/>
      <c r="B341" s="40"/>
      <c r="C341" s="42"/>
      <c r="D341" s="42"/>
      <c r="E341" s="42"/>
      <c r="F341" s="42"/>
    </row>
    <row r="342" spans="1:6" x14ac:dyDescent="0.25">
      <c r="A342" s="41"/>
      <c r="B342" s="40"/>
      <c r="C342" s="42"/>
      <c r="D342" s="42"/>
      <c r="E342" s="42"/>
      <c r="F342" s="42"/>
    </row>
    <row r="343" spans="1:6" x14ac:dyDescent="0.25">
      <c r="A343" s="41"/>
      <c r="B343" s="40"/>
      <c r="C343" s="42"/>
      <c r="D343" s="42"/>
      <c r="E343" s="42"/>
      <c r="F343" s="42"/>
    </row>
    <row r="344" spans="1:6" x14ac:dyDescent="0.25">
      <c r="A344" s="41"/>
      <c r="B344" s="40"/>
      <c r="C344" s="42"/>
      <c r="D344" s="42"/>
      <c r="E344" s="42"/>
      <c r="F344" s="42"/>
    </row>
    <row r="345" spans="1:6" x14ac:dyDescent="0.25">
      <c r="A345" s="41"/>
      <c r="B345" s="40"/>
      <c r="C345" s="42"/>
      <c r="D345" s="42"/>
      <c r="E345" s="42"/>
      <c r="F345" s="42"/>
    </row>
    <row r="346" spans="1:6" x14ac:dyDescent="0.25">
      <c r="A346" s="41"/>
      <c r="B346" s="40"/>
      <c r="C346" s="42"/>
      <c r="D346" s="42"/>
      <c r="E346" s="42"/>
      <c r="F346" s="42"/>
    </row>
    <row r="347" spans="1:6" x14ac:dyDescent="0.25">
      <c r="A347" s="41"/>
      <c r="B347" s="40"/>
      <c r="C347" s="42"/>
      <c r="D347" s="42"/>
      <c r="E347" s="42"/>
      <c r="F347" s="42"/>
    </row>
    <row r="348" spans="1:6" x14ac:dyDescent="0.25">
      <c r="A348" s="41"/>
      <c r="B348" s="40"/>
      <c r="C348" s="42"/>
      <c r="D348" s="42"/>
      <c r="E348" s="42"/>
      <c r="F348" s="42"/>
    </row>
    <row r="349" spans="1:6" x14ac:dyDescent="0.25">
      <c r="A349" s="41"/>
      <c r="B349" s="40"/>
      <c r="C349" s="42"/>
      <c r="D349" s="42"/>
      <c r="E349" s="42"/>
      <c r="F349" s="42"/>
    </row>
    <row r="350" spans="1:6" x14ac:dyDescent="0.25">
      <c r="A350" s="41"/>
      <c r="B350" s="40"/>
      <c r="C350" s="42"/>
      <c r="D350" s="42"/>
      <c r="E350" s="42"/>
      <c r="F350" s="42"/>
    </row>
    <row r="351" spans="1:6" x14ac:dyDescent="0.25">
      <c r="A351" s="41"/>
      <c r="B351" s="40"/>
      <c r="C351" s="42"/>
      <c r="D351" s="42"/>
      <c r="E351" s="42"/>
      <c r="F351" s="42"/>
    </row>
    <row r="352" spans="1:6" x14ac:dyDescent="0.25">
      <c r="A352" s="41"/>
      <c r="B352" s="40"/>
      <c r="C352" s="42"/>
      <c r="D352" s="42"/>
      <c r="E352" s="42"/>
      <c r="F352" s="42"/>
    </row>
    <row r="353" spans="1:6" x14ac:dyDescent="0.25">
      <c r="A353" s="41"/>
      <c r="B353" s="40"/>
      <c r="C353" s="42"/>
      <c r="D353" s="42"/>
      <c r="E353" s="42"/>
      <c r="F353" s="42"/>
    </row>
    <row r="354" spans="1:6" x14ac:dyDescent="0.25">
      <c r="A354" s="41"/>
      <c r="B354" s="40"/>
      <c r="C354" s="42"/>
      <c r="D354" s="42"/>
      <c r="E354" s="42"/>
      <c r="F354" s="42"/>
    </row>
    <row r="355" spans="1:6" x14ac:dyDescent="0.25">
      <c r="A355" s="41"/>
      <c r="B355" s="40"/>
      <c r="C355" s="42"/>
      <c r="D355" s="42"/>
      <c r="E355" s="42"/>
      <c r="F355" s="42"/>
    </row>
    <row r="356" spans="1:6" x14ac:dyDescent="0.25">
      <c r="A356" s="41"/>
      <c r="B356" s="40"/>
      <c r="C356" s="42"/>
      <c r="D356" s="42"/>
      <c r="E356" s="42"/>
      <c r="F356" s="42"/>
    </row>
    <row r="357" spans="1:6" x14ac:dyDescent="0.25">
      <c r="A357" s="41"/>
      <c r="B357" s="40"/>
      <c r="C357" s="42"/>
      <c r="D357" s="42"/>
      <c r="E357" s="42"/>
      <c r="F357" s="42"/>
    </row>
    <row r="358" spans="1:6" x14ac:dyDescent="0.25">
      <c r="A358" s="41"/>
      <c r="B358" s="40"/>
      <c r="C358" s="42"/>
      <c r="D358" s="42"/>
      <c r="E358" s="42"/>
      <c r="F358" s="42"/>
    </row>
    <row r="359" spans="1:6" x14ac:dyDescent="0.25">
      <c r="A359" s="41"/>
      <c r="B359" s="40"/>
      <c r="C359" s="42"/>
      <c r="D359" s="42"/>
      <c r="E359" s="42"/>
      <c r="F359" s="42"/>
    </row>
    <row r="360" spans="1:6" x14ac:dyDescent="0.25">
      <c r="A360" s="41"/>
      <c r="B360" s="40"/>
      <c r="C360" s="42"/>
      <c r="D360" s="42"/>
      <c r="E360" s="42"/>
      <c r="F360" s="42"/>
    </row>
    <row r="361" spans="1:6" x14ac:dyDescent="0.25">
      <c r="A361" s="41"/>
      <c r="B361" s="40"/>
      <c r="C361" s="42"/>
      <c r="D361" s="42"/>
      <c r="E361" s="42"/>
      <c r="F361" s="42"/>
    </row>
    <row r="362" spans="1:6" x14ac:dyDescent="0.25">
      <c r="A362" s="41"/>
      <c r="B362" s="40"/>
      <c r="C362" s="42"/>
      <c r="D362" s="42"/>
      <c r="E362" s="42"/>
      <c r="F362" s="42"/>
    </row>
    <row r="363" spans="1:6" x14ac:dyDescent="0.25">
      <c r="A363" s="41"/>
      <c r="B363" s="40"/>
      <c r="C363" s="42"/>
      <c r="D363" s="42"/>
      <c r="E363" s="42"/>
      <c r="F363" s="42"/>
    </row>
    <row r="364" spans="1:6" x14ac:dyDescent="0.25">
      <c r="A364" s="41"/>
      <c r="B364" s="40"/>
      <c r="C364" s="42"/>
      <c r="D364" s="42"/>
      <c r="E364" s="42"/>
      <c r="F364" s="42"/>
    </row>
    <row r="365" spans="1:6" x14ac:dyDescent="0.25">
      <c r="A365" s="41"/>
      <c r="B365" s="40"/>
      <c r="C365" s="42"/>
      <c r="D365" s="42"/>
      <c r="E365" s="42"/>
      <c r="F365" s="42"/>
    </row>
    <row r="366" spans="1:6" x14ac:dyDescent="0.25">
      <c r="A366" s="41"/>
      <c r="B366" s="40"/>
      <c r="C366" s="42"/>
      <c r="D366" s="42"/>
      <c r="E366" s="42"/>
      <c r="F366" s="42"/>
    </row>
    <row r="367" spans="1:6" x14ac:dyDescent="0.25">
      <c r="A367" s="41"/>
      <c r="B367" s="40"/>
      <c r="C367" s="42"/>
      <c r="D367" s="42"/>
      <c r="E367" s="42"/>
      <c r="F367" s="42"/>
    </row>
    <row r="368" spans="1:6" x14ac:dyDescent="0.25">
      <c r="A368" s="41"/>
      <c r="B368" s="40"/>
      <c r="C368" s="42"/>
      <c r="D368" s="42"/>
      <c r="E368" s="42"/>
      <c r="F368" s="42"/>
    </row>
    <row r="369" spans="1:6" x14ac:dyDescent="0.25">
      <c r="A369" s="41"/>
      <c r="B369" s="40"/>
      <c r="C369" s="42"/>
      <c r="D369" s="42"/>
      <c r="E369" s="42"/>
      <c r="F369" s="42"/>
    </row>
    <row r="370" spans="1:6" x14ac:dyDescent="0.25">
      <c r="A370" s="41"/>
      <c r="B370" s="40"/>
      <c r="C370" s="42"/>
      <c r="D370" s="42"/>
      <c r="E370" s="42"/>
      <c r="F370" s="42"/>
    </row>
    <row r="371" spans="1:6" x14ac:dyDescent="0.25">
      <c r="A371" s="41"/>
      <c r="B371" s="40"/>
      <c r="C371" s="42"/>
      <c r="D371" s="42"/>
      <c r="E371" s="42"/>
      <c r="F371" s="42"/>
    </row>
    <row r="372" spans="1:6" x14ac:dyDescent="0.25">
      <c r="A372" s="41"/>
      <c r="B372" s="40"/>
      <c r="C372" s="42"/>
      <c r="D372" s="42"/>
      <c r="E372" s="42"/>
      <c r="F372" s="42"/>
    </row>
    <row r="373" spans="1:6" x14ac:dyDescent="0.25">
      <c r="A373" s="41"/>
      <c r="B373" s="40"/>
      <c r="C373" s="42"/>
      <c r="D373" s="42"/>
      <c r="E373" s="42"/>
      <c r="F373" s="42"/>
    </row>
    <row r="374" spans="1:6" x14ac:dyDescent="0.25">
      <c r="A374" s="41"/>
      <c r="B374" s="40"/>
      <c r="C374" s="42"/>
      <c r="D374" s="42"/>
      <c r="E374" s="42"/>
      <c r="F374" s="42"/>
    </row>
    <row r="375" spans="1:6" x14ac:dyDescent="0.25">
      <c r="A375" s="41"/>
      <c r="B375" s="40"/>
      <c r="C375" s="42"/>
      <c r="D375" s="42"/>
      <c r="E375" s="42"/>
      <c r="F375" s="42"/>
    </row>
    <row r="376" spans="1:6" x14ac:dyDescent="0.25">
      <c r="A376" s="41"/>
      <c r="B376" s="40"/>
      <c r="C376" s="42"/>
      <c r="D376" s="42"/>
      <c r="E376" s="42"/>
      <c r="F376" s="42"/>
    </row>
    <row r="377" spans="1:6" x14ac:dyDescent="0.25">
      <c r="A377" s="41"/>
      <c r="B377" s="40"/>
      <c r="C377" s="42"/>
      <c r="D377" s="42"/>
      <c r="E377" s="42"/>
      <c r="F377" s="42"/>
    </row>
    <row r="378" spans="1:6" x14ac:dyDescent="0.25">
      <c r="A378" s="41"/>
      <c r="B378" s="40"/>
      <c r="C378" s="42"/>
      <c r="D378" s="42"/>
      <c r="E378" s="42"/>
      <c r="F378" s="42"/>
    </row>
    <row r="379" spans="1:6" x14ac:dyDescent="0.25">
      <c r="A379" s="41"/>
      <c r="B379" s="40"/>
      <c r="C379" s="42"/>
      <c r="D379" s="42"/>
      <c r="E379" s="42"/>
      <c r="F379" s="42"/>
    </row>
    <row r="380" spans="1:6" x14ac:dyDescent="0.25">
      <c r="A380" s="41"/>
      <c r="B380" s="40"/>
      <c r="C380" s="42"/>
      <c r="D380" s="42"/>
      <c r="E380" s="42"/>
      <c r="F380" s="42"/>
    </row>
    <row r="381" spans="1:6" x14ac:dyDescent="0.25">
      <c r="A381" s="41"/>
      <c r="B381" s="40"/>
      <c r="C381" s="42"/>
      <c r="D381" s="42"/>
      <c r="E381" s="42"/>
      <c r="F381" s="42"/>
    </row>
    <row r="382" spans="1:6" x14ac:dyDescent="0.25">
      <c r="A382" s="41"/>
      <c r="B382" s="40"/>
      <c r="C382" s="42"/>
      <c r="D382" s="42"/>
      <c r="E382" s="42"/>
      <c r="F382" s="42"/>
    </row>
    <row r="383" spans="1:6" x14ac:dyDescent="0.25">
      <c r="A383" s="41"/>
      <c r="B383" s="40"/>
      <c r="C383" s="42"/>
      <c r="D383" s="42"/>
      <c r="E383" s="42"/>
      <c r="F383" s="42"/>
    </row>
    <row r="384" spans="1:6" x14ac:dyDescent="0.25">
      <c r="A384" s="41"/>
      <c r="B384" s="40"/>
      <c r="C384" s="42"/>
      <c r="D384" s="42"/>
      <c r="E384" s="42"/>
      <c r="F384" s="42"/>
    </row>
    <row r="385" spans="1:6" x14ac:dyDescent="0.25">
      <c r="A385" s="41"/>
      <c r="B385" s="40"/>
      <c r="C385" s="42"/>
      <c r="D385" s="42"/>
      <c r="E385" s="42"/>
      <c r="F385" s="42"/>
    </row>
    <row r="386" spans="1:6" x14ac:dyDescent="0.25">
      <c r="A386" s="41"/>
      <c r="B386" s="40"/>
      <c r="C386" s="42"/>
      <c r="D386" s="42"/>
      <c r="E386" s="42"/>
      <c r="F386" s="42"/>
    </row>
    <row r="387" spans="1:6" x14ac:dyDescent="0.25">
      <c r="A387" s="41"/>
      <c r="B387" s="40"/>
      <c r="C387" s="42"/>
      <c r="D387" s="42"/>
      <c r="E387" s="42"/>
      <c r="F387" s="42"/>
    </row>
    <row r="388" spans="1:6" x14ac:dyDescent="0.25">
      <c r="A388" s="41"/>
      <c r="B388" s="40"/>
      <c r="C388" s="42"/>
      <c r="D388" s="42"/>
      <c r="E388" s="42"/>
      <c r="F388" s="42"/>
    </row>
    <row r="389" spans="1:6" x14ac:dyDescent="0.25">
      <c r="A389" s="41"/>
      <c r="B389" s="40"/>
      <c r="C389" s="42"/>
      <c r="D389" s="42"/>
      <c r="E389" s="42"/>
      <c r="F389" s="42"/>
    </row>
    <row r="390" spans="1:6" x14ac:dyDescent="0.25">
      <c r="A390" s="41"/>
      <c r="B390" s="40"/>
      <c r="C390" s="42"/>
      <c r="D390" s="42"/>
      <c r="E390" s="42"/>
      <c r="F390" s="42"/>
    </row>
  </sheetData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57"/>
  <sheetViews>
    <sheetView workbookViewId="0">
      <selection activeCell="C32" sqref="C32"/>
    </sheetView>
  </sheetViews>
  <sheetFormatPr baseColWidth="10" defaultRowHeight="15" x14ac:dyDescent="0.25"/>
  <sheetData>
    <row r="1" spans="1:9" x14ac:dyDescent="0.25">
      <c r="A1" s="38"/>
      <c r="B1" s="38" t="s">
        <v>27</v>
      </c>
      <c r="C1" s="38" t="s">
        <v>22</v>
      </c>
      <c r="D1" s="38" t="s">
        <v>36</v>
      </c>
      <c r="E1" s="38" t="s">
        <v>23</v>
      </c>
      <c r="F1" s="38" t="s">
        <v>37</v>
      </c>
      <c r="G1" s="38" t="s">
        <v>24</v>
      </c>
      <c r="H1" s="38" t="s">
        <v>38</v>
      </c>
      <c r="I1" s="38" t="s">
        <v>39</v>
      </c>
    </row>
    <row r="2" spans="1:9" x14ac:dyDescent="0.25">
      <c r="A2" s="38"/>
      <c r="B2" s="38" t="s">
        <v>32</v>
      </c>
      <c r="C2" s="38" t="s">
        <v>25</v>
      </c>
      <c r="D2" s="38" t="s">
        <v>25</v>
      </c>
      <c r="E2" s="38" t="s">
        <v>25</v>
      </c>
      <c r="F2" s="38" t="s">
        <v>25</v>
      </c>
      <c r="G2" s="38" t="s">
        <v>25</v>
      </c>
      <c r="H2" s="38" t="s">
        <v>25</v>
      </c>
      <c r="I2" s="38" t="s">
        <v>25</v>
      </c>
    </row>
    <row r="3" spans="1:9" x14ac:dyDescent="0.25">
      <c r="A3" s="38" t="s">
        <v>3</v>
      </c>
      <c r="B3" s="38" t="s">
        <v>34</v>
      </c>
      <c r="C3" s="38" t="s">
        <v>26</v>
      </c>
      <c r="D3" s="38" t="s">
        <v>26</v>
      </c>
      <c r="E3" s="38" t="s">
        <v>26</v>
      </c>
      <c r="F3" s="38" t="s">
        <v>26</v>
      </c>
      <c r="G3" s="38" t="s">
        <v>26</v>
      </c>
      <c r="H3" s="38" t="s">
        <v>26</v>
      </c>
      <c r="I3" s="38" t="s">
        <v>26</v>
      </c>
    </row>
    <row r="5" spans="1:9" x14ac:dyDescent="0.25">
      <c r="A5" s="36">
        <v>42125</v>
      </c>
      <c r="B5" s="33"/>
      <c r="C5" s="37">
        <v>0</v>
      </c>
      <c r="D5" s="37">
        <v>0</v>
      </c>
      <c r="E5" s="34">
        <v>0</v>
      </c>
      <c r="F5" s="37">
        <v>0</v>
      </c>
      <c r="G5" s="34">
        <v>0</v>
      </c>
      <c r="H5" s="34">
        <v>0</v>
      </c>
      <c r="I5" s="34">
        <v>0</v>
      </c>
    </row>
    <row r="6" spans="1:9" x14ac:dyDescent="0.25">
      <c r="A6" s="36">
        <v>42126</v>
      </c>
      <c r="B6" s="33"/>
      <c r="C6" s="37">
        <v>0</v>
      </c>
      <c r="D6" s="37">
        <v>0</v>
      </c>
      <c r="E6" s="34">
        <v>0</v>
      </c>
      <c r="F6" s="37">
        <v>0</v>
      </c>
      <c r="G6" s="34">
        <v>0</v>
      </c>
      <c r="H6" s="34">
        <v>0</v>
      </c>
      <c r="I6" s="34">
        <v>0</v>
      </c>
    </row>
    <row r="7" spans="1:9" x14ac:dyDescent="0.25">
      <c r="A7" s="36">
        <v>42127</v>
      </c>
      <c r="B7" s="33"/>
      <c r="C7" s="37">
        <v>8.5</v>
      </c>
      <c r="D7" s="37">
        <v>10.5</v>
      </c>
      <c r="E7" s="34">
        <v>6.2</v>
      </c>
      <c r="F7" s="37">
        <v>6</v>
      </c>
      <c r="G7" s="34">
        <v>6</v>
      </c>
      <c r="H7" s="34">
        <v>8.6999999999999993</v>
      </c>
      <c r="I7" s="34">
        <v>4.2</v>
      </c>
    </row>
    <row r="8" spans="1:9" x14ac:dyDescent="0.25">
      <c r="A8" s="36">
        <v>42128</v>
      </c>
      <c r="B8" s="33"/>
      <c r="C8" s="37">
        <v>3.5</v>
      </c>
      <c r="D8" s="37">
        <v>3.7</v>
      </c>
      <c r="E8" s="34">
        <v>2.6</v>
      </c>
      <c r="F8" s="37">
        <v>2.8</v>
      </c>
      <c r="G8" s="34">
        <v>2</v>
      </c>
      <c r="H8" s="34">
        <v>3</v>
      </c>
      <c r="I8" s="34">
        <v>0.4</v>
      </c>
    </row>
    <row r="9" spans="1:9" x14ac:dyDescent="0.25">
      <c r="A9" s="36">
        <v>42129</v>
      </c>
      <c r="B9" s="33"/>
      <c r="C9" s="37">
        <v>0.6</v>
      </c>
      <c r="D9" s="37">
        <v>1.5</v>
      </c>
      <c r="E9" s="34">
        <v>4.0999999999999996</v>
      </c>
      <c r="F9" s="37">
        <v>1.6</v>
      </c>
      <c r="G9" s="34">
        <v>3.7</v>
      </c>
      <c r="H9" s="34">
        <v>3.4</v>
      </c>
      <c r="I9" s="34">
        <v>3.6</v>
      </c>
    </row>
    <row r="10" spans="1:9" x14ac:dyDescent="0.25">
      <c r="A10" s="36">
        <v>42130</v>
      </c>
      <c r="B10" s="33"/>
      <c r="C10" s="37">
        <v>0.3</v>
      </c>
      <c r="D10" s="37">
        <v>1.7</v>
      </c>
      <c r="E10" s="34">
        <v>2.1</v>
      </c>
      <c r="F10" s="37">
        <v>0.6</v>
      </c>
      <c r="G10" s="34">
        <v>2.2999999999999998</v>
      </c>
      <c r="H10" s="34">
        <v>1</v>
      </c>
      <c r="I10" s="34">
        <v>3.5</v>
      </c>
    </row>
    <row r="11" spans="1:9" x14ac:dyDescent="0.25">
      <c r="A11" s="36">
        <v>42131</v>
      </c>
      <c r="B11" s="33"/>
      <c r="C11" s="37">
        <v>0</v>
      </c>
      <c r="D11" s="37">
        <v>0</v>
      </c>
      <c r="E11" s="34">
        <v>0</v>
      </c>
      <c r="F11" s="37">
        <v>0</v>
      </c>
      <c r="G11" s="34">
        <v>0.3</v>
      </c>
      <c r="H11" s="34">
        <v>0</v>
      </c>
      <c r="I11" s="34">
        <v>0.2</v>
      </c>
    </row>
    <row r="12" spans="1:9" x14ac:dyDescent="0.25">
      <c r="A12" s="36">
        <v>42132</v>
      </c>
      <c r="B12" s="33"/>
      <c r="C12" s="37">
        <v>0</v>
      </c>
      <c r="D12" s="37">
        <v>0.1</v>
      </c>
      <c r="E12" s="34">
        <v>0</v>
      </c>
      <c r="F12" s="37">
        <v>0</v>
      </c>
      <c r="G12" s="34">
        <v>0</v>
      </c>
      <c r="H12" s="34">
        <v>0</v>
      </c>
      <c r="I12" s="34">
        <v>0</v>
      </c>
    </row>
    <row r="13" spans="1:9" x14ac:dyDescent="0.25">
      <c r="A13" s="36">
        <v>42133</v>
      </c>
      <c r="B13" s="33"/>
      <c r="C13" s="37">
        <v>1</v>
      </c>
      <c r="D13" s="37">
        <v>0.3</v>
      </c>
      <c r="E13" s="34">
        <v>0.7</v>
      </c>
      <c r="F13" s="37">
        <v>0.4</v>
      </c>
      <c r="G13" s="34">
        <v>0</v>
      </c>
      <c r="H13" s="34">
        <v>0.2</v>
      </c>
      <c r="I13" s="34">
        <v>0.5</v>
      </c>
    </row>
    <row r="14" spans="1:9" x14ac:dyDescent="0.25">
      <c r="A14" s="36">
        <v>42134</v>
      </c>
      <c r="B14" s="33"/>
      <c r="C14" s="37">
        <v>0</v>
      </c>
      <c r="D14" s="37">
        <v>0</v>
      </c>
      <c r="E14" s="34">
        <v>0</v>
      </c>
      <c r="F14" s="37">
        <v>0</v>
      </c>
      <c r="G14" s="34">
        <v>0</v>
      </c>
      <c r="H14" s="34">
        <v>0</v>
      </c>
      <c r="I14" s="34">
        <v>0</v>
      </c>
    </row>
    <row r="15" spans="1:9" x14ac:dyDescent="0.25">
      <c r="A15" s="36">
        <v>42135</v>
      </c>
      <c r="B15" s="33"/>
      <c r="C15" s="37">
        <v>0</v>
      </c>
      <c r="D15" s="37">
        <v>0</v>
      </c>
      <c r="E15" s="34">
        <v>0</v>
      </c>
      <c r="F15" s="37">
        <v>0</v>
      </c>
      <c r="G15" s="34">
        <v>0</v>
      </c>
      <c r="H15" s="34">
        <v>0</v>
      </c>
      <c r="I15" s="34">
        <v>0</v>
      </c>
    </row>
    <row r="16" spans="1:9" x14ac:dyDescent="0.25">
      <c r="A16" s="36">
        <v>42136</v>
      </c>
      <c r="B16" s="33"/>
      <c r="C16" s="37">
        <v>0</v>
      </c>
      <c r="D16" s="37">
        <v>0</v>
      </c>
      <c r="E16" s="34">
        <v>0</v>
      </c>
      <c r="F16" s="37">
        <v>0</v>
      </c>
      <c r="G16" s="34">
        <v>0</v>
      </c>
      <c r="H16" s="34">
        <v>0</v>
      </c>
      <c r="I16" s="34">
        <v>0</v>
      </c>
    </row>
    <row r="17" spans="1:9" x14ac:dyDescent="0.25">
      <c r="A17" s="36">
        <v>42137</v>
      </c>
      <c r="B17" s="33"/>
      <c r="C17" s="37">
        <v>0</v>
      </c>
      <c r="D17" s="37">
        <v>0</v>
      </c>
      <c r="E17" s="34">
        <v>0</v>
      </c>
      <c r="F17" s="37">
        <v>0</v>
      </c>
      <c r="G17" s="34">
        <v>0</v>
      </c>
      <c r="H17" s="34">
        <v>0</v>
      </c>
      <c r="I17" s="34">
        <v>0</v>
      </c>
    </row>
    <row r="18" spans="1:9" x14ac:dyDescent="0.25">
      <c r="A18" s="36">
        <v>42138</v>
      </c>
      <c r="B18" s="33"/>
      <c r="C18" s="37">
        <v>0</v>
      </c>
      <c r="D18" s="37">
        <v>0</v>
      </c>
      <c r="E18" s="34">
        <v>0</v>
      </c>
      <c r="F18" s="37">
        <v>0</v>
      </c>
      <c r="G18" s="34">
        <v>0</v>
      </c>
      <c r="H18" s="34">
        <v>0</v>
      </c>
      <c r="I18" s="34">
        <v>0</v>
      </c>
    </row>
    <row r="19" spans="1:9" x14ac:dyDescent="0.25">
      <c r="A19" s="36">
        <v>42139</v>
      </c>
      <c r="B19" s="33"/>
      <c r="C19" s="37">
        <v>0</v>
      </c>
      <c r="D19" s="37">
        <v>0</v>
      </c>
      <c r="E19" s="34">
        <v>0</v>
      </c>
      <c r="F19" s="37">
        <v>0</v>
      </c>
      <c r="G19" s="34">
        <v>0</v>
      </c>
      <c r="H19" s="34">
        <v>0</v>
      </c>
      <c r="I19" s="34">
        <v>0</v>
      </c>
    </row>
    <row r="20" spans="1:9" x14ac:dyDescent="0.25">
      <c r="A20" s="36">
        <v>42140</v>
      </c>
      <c r="B20" s="33"/>
      <c r="C20" s="37">
        <v>1.7</v>
      </c>
      <c r="D20" s="37">
        <v>1.4</v>
      </c>
      <c r="E20" s="34">
        <v>0.6</v>
      </c>
      <c r="F20" s="37">
        <v>0.3</v>
      </c>
      <c r="G20" s="34">
        <v>0</v>
      </c>
      <c r="H20" s="34">
        <v>1.2</v>
      </c>
      <c r="I20" s="34">
        <v>1.4</v>
      </c>
    </row>
    <row r="21" spans="1:9" x14ac:dyDescent="0.25">
      <c r="A21" s="36">
        <v>42141</v>
      </c>
      <c r="B21" s="33"/>
      <c r="C21" s="37">
        <v>0</v>
      </c>
      <c r="D21" s="37">
        <v>0</v>
      </c>
      <c r="E21" s="34">
        <v>0</v>
      </c>
      <c r="F21" s="37">
        <v>0</v>
      </c>
      <c r="G21" s="34">
        <v>0</v>
      </c>
      <c r="H21" s="34">
        <v>0</v>
      </c>
      <c r="I21" s="34">
        <v>0</v>
      </c>
    </row>
    <row r="22" spans="1:9" x14ac:dyDescent="0.25">
      <c r="A22" s="36">
        <v>42142</v>
      </c>
      <c r="B22" s="33"/>
      <c r="C22" s="37">
        <v>1.6</v>
      </c>
      <c r="D22" s="37">
        <v>1.8</v>
      </c>
      <c r="E22" s="34">
        <v>1.6</v>
      </c>
      <c r="F22" s="37">
        <v>1.1000000000000001</v>
      </c>
      <c r="G22" s="34">
        <v>0.1</v>
      </c>
      <c r="H22" s="34">
        <v>2.1</v>
      </c>
      <c r="I22" s="34">
        <v>0</v>
      </c>
    </row>
    <row r="23" spans="1:9" x14ac:dyDescent="0.25">
      <c r="A23" s="36">
        <v>42143</v>
      </c>
      <c r="B23" s="33"/>
      <c r="C23" s="37">
        <v>1.1000000000000001</v>
      </c>
      <c r="D23" s="37">
        <v>0.6</v>
      </c>
      <c r="E23" s="34">
        <v>1.8</v>
      </c>
      <c r="F23" s="37">
        <v>0.2</v>
      </c>
      <c r="G23" s="34">
        <v>0</v>
      </c>
      <c r="H23" s="34">
        <v>0.3</v>
      </c>
      <c r="I23" s="34">
        <v>0</v>
      </c>
    </row>
    <row r="24" spans="1:9" x14ac:dyDescent="0.25">
      <c r="A24" s="36">
        <v>42144</v>
      </c>
      <c r="B24" s="33"/>
      <c r="C24" s="37">
        <v>1.1000000000000001</v>
      </c>
      <c r="D24" s="37">
        <v>0.9</v>
      </c>
      <c r="E24" s="34">
        <v>0.5</v>
      </c>
      <c r="F24" s="37">
        <v>0</v>
      </c>
      <c r="G24" s="34">
        <v>0.9</v>
      </c>
      <c r="H24" s="34">
        <v>1.6</v>
      </c>
      <c r="I24" s="34">
        <v>0</v>
      </c>
    </row>
    <row r="25" spans="1:9" x14ac:dyDescent="0.25">
      <c r="A25" s="36">
        <v>42145</v>
      </c>
      <c r="B25" s="33"/>
      <c r="C25" s="37">
        <v>0</v>
      </c>
      <c r="D25" s="37">
        <v>0</v>
      </c>
      <c r="E25" s="34">
        <v>0</v>
      </c>
      <c r="F25" s="37">
        <v>0</v>
      </c>
      <c r="G25" s="34">
        <v>1.2</v>
      </c>
      <c r="H25" s="34">
        <v>0</v>
      </c>
      <c r="I25" s="34">
        <v>0</v>
      </c>
    </row>
    <row r="26" spans="1:9" x14ac:dyDescent="0.25">
      <c r="A26" s="36">
        <v>42146</v>
      </c>
      <c r="B26" s="33"/>
      <c r="C26" s="37">
        <v>0</v>
      </c>
      <c r="D26" s="37">
        <v>0</v>
      </c>
      <c r="E26" s="34">
        <v>0</v>
      </c>
      <c r="F26" s="37">
        <v>0</v>
      </c>
      <c r="G26" s="34">
        <v>0.5</v>
      </c>
      <c r="H26" s="34">
        <v>0</v>
      </c>
      <c r="I26" s="34">
        <v>0</v>
      </c>
    </row>
    <row r="27" spans="1:9" x14ac:dyDescent="0.25">
      <c r="A27" s="36">
        <v>42147</v>
      </c>
      <c r="B27" s="33"/>
      <c r="C27" s="37">
        <v>0</v>
      </c>
      <c r="D27" s="37">
        <v>0.2</v>
      </c>
      <c r="E27" s="34">
        <v>0</v>
      </c>
      <c r="F27" s="37">
        <v>0</v>
      </c>
      <c r="G27" s="34">
        <v>0</v>
      </c>
      <c r="H27" s="34">
        <v>0</v>
      </c>
      <c r="I27" s="34">
        <v>2.7</v>
      </c>
    </row>
    <row r="28" spans="1:9" x14ac:dyDescent="0.25">
      <c r="A28" s="36">
        <v>42148</v>
      </c>
      <c r="B28" s="33"/>
      <c r="C28" s="37">
        <v>0.6</v>
      </c>
      <c r="D28" s="37">
        <v>0.6</v>
      </c>
      <c r="E28" s="34">
        <v>0.7</v>
      </c>
      <c r="F28" s="37">
        <v>0.3</v>
      </c>
      <c r="G28" s="34">
        <v>0</v>
      </c>
      <c r="H28" s="34">
        <v>0.4</v>
      </c>
      <c r="I28" s="34">
        <v>2.2000000000000002</v>
      </c>
    </row>
    <row r="29" spans="1:9" x14ac:dyDescent="0.25">
      <c r="A29" s="36">
        <v>42149</v>
      </c>
      <c r="B29" s="33"/>
      <c r="C29" s="37">
        <v>1.7</v>
      </c>
      <c r="D29" s="37">
        <v>0.6</v>
      </c>
      <c r="E29" s="34">
        <v>1.7</v>
      </c>
      <c r="F29" s="37">
        <v>0.8</v>
      </c>
      <c r="G29" s="34">
        <v>0.9</v>
      </c>
      <c r="H29" s="34">
        <v>1.5</v>
      </c>
      <c r="I29" s="34">
        <v>0</v>
      </c>
    </row>
    <row r="30" spans="1:9" x14ac:dyDescent="0.25">
      <c r="A30" s="36">
        <v>42150</v>
      </c>
      <c r="B30" s="33"/>
      <c r="C30" s="37">
        <v>0</v>
      </c>
      <c r="D30" s="37">
        <v>0</v>
      </c>
      <c r="E30" s="34">
        <v>0</v>
      </c>
      <c r="F30" s="37">
        <v>0.2</v>
      </c>
      <c r="G30" s="34">
        <v>0.7</v>
      </c>
      <c r="H30" s="34">
        <v>0.1</v>
      </c>
      <c r="I30" s="34">
        <v>0.1</v>
      </c>
    </row>
    <row r="31" spans="1:9" x14ac:dyDescent="0.25">
      <c r="A31" s="36">
        <v>42151</v>
      </c>
      <c r="B31" s="33"/>
      <c r="C31" s="37">
        <v>0</v>
      </c>
      <c r="D31" s="37">
        <v>0</v>
      </c>
      <c r="E31" s="34">
        <v>0</v>
      </c>
      <c r="F31" s="37">
        <v>0</v>
      </c>
      <c r="G31" s="34">
        <v>0</v>
      </c>
      <c r="H31" s="34">
        <v>0</v>
      </c>
      <c r="I31" s="34">
        <v>3.1</v>
      </c>
    </row>
    <row r="32" spans="1:9" x14ac:dyDescent="0.25">
      <c r="A32" s="36">
        <v>42152</v>
      </c>
      <c r="B32" s="33"/>
      <c r="C32" s="37">
        <v>6.7</v>
      </c>
      <c r="D32" s="37">
        <v>7.7</v>
      </c>
      <c r="E32" s="34">
        <v>3.6</v>
      </c>
      <c r="F32" s="37">
        <v>5.3</v>
      </c>
      <c r="G32" s="34">
        <v>4.3</v>
      </c>
      <c r="H32" s="34">
        <v>3.4</v>
      </c>
      <c r="I32" s="34">
        <v>3.5</v>
      </c>
    </row>
    <row r="33" spans="1:9" x14ac:dyDescent="0.25">
      <c r="A33" s="36">
        <v>42153</v>
      </c>
      <c r="B33" s="33"/>
      <c r="C33" s="37">
        <v>3.4</v>
      </c>
      <c r="D33" s="37">
        <v>6.6</v>
      </c>
      <c r="E33" s="34">
        <v>3.6</v>
      </c>
      <c r="F33" s="37">
        <v>3</v>
      </c>
      <c r="G33" s="34">
        <v>3.9</v>
      </c>
      <c r="H33" s="34">
        <v>4.5999999999999996</v>
      </c>
      <c r="I33" s="34">
        <v>0</v>
      </c>
    </row>
    <row r="34" spans="1:9" x14ac:dyDescent="0.25">
      <c r="A34" s="36">
        <v>42154</v>
      </c>
      <c r="B34" s="33"/>
      <c r="C34" s="37">
        <v>3</v>
      </c>
      <c r="D34" s="37">
        <v>3</v>
      </c>
      <c r="E34" s="34">
        <v>2.5</v>
      </c>
      <c r="F34" s="37">
        <v>0.9</v>
      </c>
      <c r="G34" s="34">
        <v>2.6</v>
      </c>
      <c r="H34" s="34">
        <v>5</v>
      </c>
      <c r="I34" s="34">
        <v>1.4</v>
      </c>
    </row>
    <row r="35" spans="1:9" x14ac:dyDescent="0.25">
      <c r="A35" s="36">
        <v>42155</v>
      </c>
      <c r="B35" s="33"/>
      <c r="C35" s="37">
        <v>9</v>
      </c>
      <c r="D35" s="37">
        <v>9.8000000000000007</v>
      </c>
      <c r="E35" s="34">
        <v>6.2</v>
      </c>
      <c r="F35" s="37">
        <v>4.0999999999999996</v>
      </c>
      <c r="G35" s="34">
        <v>5.8</v>
      </c>
      <c r="H35" s="34">
        <v>7.4</v>
      </c>
      <c r="I35" s="34">
        <v>0.3</v>
      </c>
    </row>
    <row r="36" spans="1:9" x14ac:dyDescent="0.25">
      <c r="A36" s="36">
        <v>42156</v>
      </c>
      <c r="B36" s="33"/>
      <c r="C36" s="37">
        <v>0.3</v>
      </c>
      <c r="D36" s="37">
        <v>0.6</v>
      </c>
      <c r="E36" s="34">
        <v>0.2</v>
      </c>
      <c r="F36" s="37">
        <v>0</v>
      </c>
      <c r="G36" s="34">
        <v>0.1</v>
      </c>
      <c r="H36" s="34">
        <v>0.5</v>
      </c>
      <c r="I36" s="34">
        <v>0</v>
      </c>
    </row>
    <row r="37" spans="1:9" x14ac:dyDescent="0.25">
      <c r="A37" s="36">
        <v>42157</v>
      </c>
      <c r="B37" s="33"/>
      <c r="C37" s="37">
        <v>1.5</v>
      </c>
      <c r="D37" s="37">
        <v>0.4</v>
      </c>
      <c r="E37" s="34">
        <v>0.4</v>
      </c>
      <c r="F37" s="37">
        <v>0.4</v>
      </c>
      <c r="G37" s="34">
        <v>1.1000000000000001</v>
      </c>
      <c r="H37" s="34">
        <v>0.7</v>
      </c>
      <c r="I37" s="34">
        <v>0</v>
      </c>
    </row>
    <row r="38" spans="1:9" x14ac:dyDescent="0.25">
      <c r="A38" s="36">
        <v>42158</v>
      </c>
      <c r="B38" s="33"/>
      <c r="C38" s="37">
        <v>0</v>
      </c>
      <c r="D38" s="37">
        <v>0</v>
      </c>
      <c r="E38" s="34">
        <v>0.5</v>
      </c>
      <c r="F38" s="37">
        <v>0</v>
      </c>
      <c r="G38" s="34">
        <v>0</v>
      </c>
      <c r="H38" s="34">
        <v>0</v>
      </c>
      <c r="I38" s="34">
        <v>0</v>
      </c>
    </row>
    <row r="39" spans="1:9" x14ac:dyDescent="0.25">
      <c r="A39" s="36">
        <v>42159</v>
      </c>
      <c r="B39" s="33"/>
      <c r="C39" s="37">
        <v>0</v>
      </c>
      <c r="D39" s="37">
        <v>0</v>
      </c>
      <c r="E39" s="34">
        <v>0</v>
      </c>
      <c r="F39" s="37">
        <v>0</v>
      </c>
      <c r="G39" s="34">
        <v>0</v>
      </c>
      <c r="H39" s="34">
        <v>0</v>
      </c>
      <c r="I39" s="34">
        <v>0</v>
      </c>
    </row>
    <row r="40" spans="1:9" x14ac:dyDescent="0.25">
      <c r="A40" s="36">
        <v>42160</v>
      </c>
      <c r="B40" s="33"/>
      <c r="C40" s="37">
        <v>3.3</v>
      </c>
      <c r="D40" s="37">
        <v>1.5</v>
      </c>
      <c r="E40" s="34">
        <v>1.2</v>
      </c>
      <c r="F40" s="37">
        <v>1.4</v>
      </c>
      <c r="G40" s="34">
        <v>1.2</v>
      </c>
      <c r="H40" s="34">
        <v>1.9</v>
      </c>
      <c r="I40" s="34">
        <v>4.3</v>
      </c>
    </row>
    <row r="41" spans="1:9" x14ac:dyDescent="0.25">
      <c r="A41" s="36">
        <v>42161</v>
      </c>
      <c r="B41" s="33"/>
      <c r="C41" s="37">
        <v>0</v>
      </c>
      <c r="D41" s="37">
        <v>0</v>
      </c>
      <c r="E41" s="34">
        <v>0</v>
      </c>
      <c r="F41" s="37">
        <v>0</v>
      </c>
      <c r="G41" s="34">
        <v>0</v>
      </c>
      <c r="H41" s="34">
        <v>0</v>
      </c>
      <c r="I41" s="34">
        <v>0</v>
      </c>
    </row>
    <row r="42" spans="1:9" x14ac:dyDescent="0.25">
      <c r="A42" s="36">
        <v>42162</v>
      </c>
      <c r="B42" s="33"/>
      <c r="C42" s="37">
        <v>0</v>
      </c>
      <c r="D42" s="37">
        <v>0</v>
      </c>
      <c r="E42" s="34">
        <v>0</v>
      </c>
      <c r="F42" s="37">
        <v>0</v>
      </c>
      <c r="G42" s="34">
        <v>0</v>
      </c>
      <c r="H42" s="34">
        <v>0</v>
      </c>
      <c r="I42" s="34">
        <v>0</v>
      </c>
    </row>
    <row r="43" spans="1:9" x14ac:dyDescent="0.25">
      <c r="A43" s="36">
        <v>42163</v>
      </c>
      <c r="B43" s="33"/>
      <c r="C43" s="37">
        <v>0</v>
      </c>
      <c r="D43" s="37">
        <v>0</v>
      </c>
      <c r="E43" s="34">
        <v>0</v>
      </c>
      <c r="F43" s="37">
        <v>0</v>
      </c>
      <c r="G43" s="34">
        <v>0</v>
      </c>
      <c r="H43" s="34">
        <v>0</v>
      </c>
      <c r="I43" s="34">
        <v>0</v>
      </c>
    </row>
    <row r="44" spans="1:9" x14ac:dyDescent="0.25">
      <c r="A44" s="36">
        <v>42164</v>
      </c>
      <c r="B44" s="33"/>
      <c r="C44" s="37">
        <v>0</v>
      </c>
      <c r="D44" s="37">
        <v>0</v>
      </c>
      <c r="E44" s="34">
        <v>0</v>
      </c>
      <c r="F44" s="37">
        <v>0</v>
      </c>
      <c r="G44" s="34">
        <v>0</v>
      </c>
      <c r="H44" s="34">
        <v>0</v>
      </c>
      <c r="I44" s="34">
        <v>0</v>
      </c>
    </row>
    <row r="45" spans="1:9" x14ac:dyDescent="0.25">
      <c r="A45" s="36">
        <v>42165</v>
      </c>
      <c r="B45" s="33"/>
      <c r="C45" s="37">
        <v>0</v>
      </c>
      <c r="D45" s="37">
        <v>0</v>
      </c>
      <c r="E45" s="34">
        <v>0</v>
      </c>
      <c r="F45" s="37">
        <v>0</v>
      </c>
      <c r="G45" s="34">
        <v>0</v>
      </c>
      <c r="H45" s="34">
        <v>0</v>
      </c>
      <c r="I45" s="34">
        <v>0</v>
      </c>
    </row>
    <row r="46" spans="1:9" x14ac:dyDescent="0.25">
      <c r="A46" s="36">
        <v>42166</v>
      </c>
      <c r="B46" s="33"/>
      <c r="C46" s="37">
        <v>0</v>
      </c>
      <c r="D46" s="37">
        <v>0</v>
      </c>
      <c r="E46" s="34">
        <v>0</v>
      </c>
      <c r="F46" s="37">
        <v>0</v>
      </c>
      <c r="G46" s="34">
        <v>0</v>
      </c>
      <c r="H46" s="34">
        <v>0</v>
      </c>
      <c r="I46" s="34">
        <v>0</v>
      </c>
    </row>
    <row r="47" spans="1:9" x14ac:dyDescent="0.25">
      <c r="A47" s="36">
        <v>42167</v>
      </c>
      <c r="B47" s="33"/>
      <c r="C47" s="37">
        <v>0</v>
      </c>
      <c r="D47" s="37">
        <v>0.3</v>
      </c>
      <c r="E47" s="34">
        <v>0</v>
      </c>
      <c r="F47" s="37">
        <v>1.9</v>
      </c>
      <c r="G47" s="34">
        <v>0</v>
      </c>
      <c r="H47" s="34">
        <v>0</v>
      </c>
      <c r="I47" s="34">
        <v>0</v>
      </c>
    </row>
    <row r="48" spans="1:9" x14ac:dyDescent="0.25">
      <c r="A48" s="36">
        <v>42168</v>
      </c>
      <c r="B48" s="33"/>
      <c r="C48" s="37">
        <v>2</v>
      </c>
      <c r="D48" s="37">
        <v>1.7</v>
      </c>
      <c r="E48" s="34">
        <v>1.3</v>
      </c>
      <c r="F48" s="37">
        <v>0</v>
      </c>
      <c r="G48" s="34">
        <v>2</v>
      </c>
      <c r="H48" s="34">
        <v>2</v>
      </c>
      <c r="I48" s="34">
        <v>0.7</v>
      </c>
    </row>
    <row r="49" spans="1:9" x14ac:dyDescent="0.25">
      <c r="A49" s="36">
        <v>42169</v>
      </c>
      <c r="B49" s="33"/>
      <c r="C49" s="37">
        <v>0</v>
      </c>
      <c r="D49" s="37">
        <v>0</v>
      </c>
      <c r="E49" s="34">
        <v>0</v>
      </c>
      <c r="F49" s="37">
        <v>0</v>
      </c>
      <c r="G49" s="34">
        <v>0</v>
      </c>
      <c r="H49" s="34">
        <v>0</v>
      </c>
      <c r="I49" s="34">
        <v>0</v>
      </c>
    </row>
    <row r="50" spans="1:9" x14ac:dyDescent="0.25">
      <c r="A50" s="36">
        <v>42170</v>
      </c>
      <c r="B50" s="33"/>
      <c r="C50" s="37">
        <v>0</v>
      </c>
      <c r="D50" s="37">
        <v>0</v>
      </c>
      <c r="E50" s="34">
        <v>0</v>
      </c>
      <c r="F50" s="37">
        <v>0</v>
      </c>
      <c r="G50" s="34">
        <v>0</v>
      </c>
      <c r="H50" s="34">
        <v>0</v>
      </c>
      <c r="I50" s="34">
        <v>0</v>
      </c>
    </row>
    <row r="51" spans="1:9" x14ac:dyDescent="0.25">
      <c r="A51" s="36">
        <v>42171</v>
      </c>
      <c r="B51" s="33"/>
      <c r="C51" s="37">
        <v>0</v>
      </c>
      <c r="D51" s="37">
        <v>0</v>
      </c>
      <c r="E51" s="34">
        <v>0</v>
      </c>
      <c r="F51" s="37">
        <v>0</v>
      </c>
      <c r="G51" s="34">
        <v>0</v>
      </c>
      <c r="H51" s="34">
        <v>0</v>
      </c>
      <c r="I51" s="34">
        <v>0</v>
      </c>
    </row>
    <row r="52" spans="1:9" x14ac:dyDescent="0.25">
      <c r="A52" s="36">
        <v>42172</v>
      </c>
      <c r="B52" s="33"/>
      <c r="C52" s="37">
        <v>8.3000000000000007</v>
      </c>
      <c r="D52" s="37">
        <v>8.8000000000000007</v>
      </c>
      <c r="E52" s="34">
        <v>4.3</v>
      </c>
      <c r="F52" s="37">
        <v>6.6</v>
      </c>
      <c r="G52" s="34">
        <v>6.8</v>
      </c>
      <c r="H52" s="34">
        <v>7.1</v>
      </c>
      <c r="I52" s="34">
        <v>2</v>
      </c>
    </row>
    <row r="53" spans="1:9" x14ac:dyDescent="0.25">
      <c r="A53" s="36">
        <v>42173</v>
      </c>
      <c r="B53" s="33"/>
      <c r="C53" s="37">
        <v>0.1</v>
      </c>
      <c r="D53" s="37">
        <v>0.1</v>
      </c>
      <c r="E53" s="34">
        <v>1.3</v>
      </c>
      <c r="F53" s="37">
        <v>0.4</v>
      </c>
      <c r="G53" s="34">
        <v>0.1</v>
      </c>
      <c r="H53" s="34">
        <v>0.2</v>
      </c>
      <c r="I53" s="34">
        <v>0.4</v>
      </c>
    </row>
    <row r="54" spans="1:9" x14ac:dyDescent="0.25">
      <c r="A54" s="36">
        <v>42174</v>
      </c>
      <c r="B54" s="33"/>
      <c r="C54" s="37">
        <v>3.4</v>
      </c>
      <c r="D54" s="37">
        <v>5.7</v>
      </c>
      <c r="E54" s="34">
        <v>7.5</v>
      </c>
      <c r="F54" s="37">
        <v>3.9</v>
      </c>
      <c r="G54" s="34">
        <v>4.7</v>
      </c>
      <c r="H54" s="34">
        <v>5</v>
      </c>
      <c r="I54" s="34">
        <v>13</v>
      </c>
    </row>
    <row r="55" spans="1:9" x14ac:dyDescent="0.25">
      <c r="A55" s="36">
        <v>42175</v>
      </c>
      <c r="B55" s="33"/>
      <c r="C55" s="37">
        <v>1.4</v>
      </c>
      <c r="D55" s="37">
        <v>0.4</v>
      </c>
      <c r="E55" s="34">
        <v>0.7</v>
      </c>
      <c r="F55" s="37">
        <v>0.2</v>
      </c>
      <c r="G55" s="34">
        <v>0.3</v>
      </c>
      <c r="H55" s="34">
        <v>1</v>
      </c>
      <c r="I55" s="34">
        <v>0.4</v>
      </c>
    </row>
    <row r="56" spans="1:9" x14ac:dyDescent="0.25">
      <c r="A56" s="36">
        <v>42176</v>
      </c>
      <c r="B56" s="33"/>
      <c r="C56" s="37">
        <v>4.5</v>
      </c>
      <c r="D56" s="37">
        <v>4.9000000000000004</v>
      </c>
      <c r="E56" s="34">
        <v>7.3</v>
      </c>
      <c r="F56" s="37">
        <v>6.2</v>
      </c>
      <c r="G56" s="34">
        <v>2.8</v>
      </c>
      <c r="H56" s="34">
        <v>2.1</v>
      </c>
      <c r="I56" s="34">
        <v>5.2</v>
      </c>
    </row>
    <row r="57" spans="1:9" x14ac:dyDescent="0.25">
      <c r="A57" s="36">
        <v>42177</v>
      </c>
      <c r="B57" s="33"/>
      <c r="C57" s="37">
        <v>20.100000000000001</v>
      </c>
      <c r="D57" s="37">
        <v>25.8</v>
      </c>
      <c r="E57" s="34">
        <v>19.399999999999999</v>
      </c>
      <c r="F57" s="37">
        <v>13.3</v>
      </c>
      <c r="G57" s="34">
        <v>16.2</v>
      </c>
      <c r="H57" s="34">
        <v>24.1</v>
      </c>
      <c r="I57" s="34">
        <v>14.6</v>
      </c>
    </row>
    <row r="58" spans="1:9" x14ac:dyDescent="0.25">
      <c r="A58" s="36">
        <v>42178</v>
      </c>
      <c r="B58" s="33"/>
      <c r="C58" s="37">
        <v>7.9</v>
      </c>
      <c r="D58" s="37">
        <v>7.5</v>
      </c>
      <c r="E58" s="34">
        <v>4.4000000000000004</v>
      </c>
      <c r="F58" s="37">
        <v>2.5</v>
      </c>
      <c r="G58" s="34">
        <v>4.9000000000000004</v>
      </c>
      <c r="H58" s="34">
        <v>5.6</v>
      </c>
      <c r="I58" s="34">
        <v>2.8</v>
      </c>
    </row>
    <row r="59" spans="1:9" x14ac:dyDescent="0.25">
      <c r="A59" s="36">
        <v>42179</v>
      </c>
      <c r="B59" s="33"/>
      <c r="C59" s="37">
        <v>0</v>
      </c>
      <c r="D59" s="37">
        <v>0</v>
      </c>
      <c r="E59" s="34">
        <v>0</v>
      </c>
      <c r="F59" s="37">
        <v>0</v>
      </c>
      <c r="G59" s="34">
        <v>0</v>
      </c>
      <c r="H59" s="34">
        <v>0.1</v>
      </c>
      <c r="I59" s="34">
        <v>0</v>
      </c>
    </row>
    <row r="60" spans="1:9" x14ac:dyDescent="0.25">
      <c r="A60" s="36">
        <v>42180</v>
      </c>
      <c r="B60" s="33"/>
      <c r="C60" s="37">
        <v>0</v>
      </c>
      <c r="D60" s="37">
        <v>0</v>
      </c>
      <c r="E60" s="34">
        <v>0</v>
      </c>
      <c r="F60" s="37">
        <v>0</v>
      </c>
      <c r="G60" s="34">
        <v>0</v>
      </c>
      <c r="H60" s="34">
        <v>0</v>
      </c>
      <c r="I60" s="34">
        <v>0</v>
      </c>
    </row>
    <row r="61" spans="1:9" x14ac:dyDescent="0.25">
      <c r="A61" s="36">
        <v>42181</v>
      </c>
      <c r="B61" s="33"/>
      <c r="C61" s="37">
        <v>3.2</v>
      </c>
      <c r="D61" s="37">
        <v>3.8</v>
      </c>
      <c r="E61" s="34">
        <v>4.5</v>
      </c>
      <c r="F61" s="37">
        <v>0.7</v>
      </c>
      <c r="G61" s="34">
        <v>3.5</v>
      </c>
      <c r="H61" s="34">
        <v>2.6</v>
      </c>
      <c r="I61" s="34">
        <v>2.4</v>
      </c>
    </row>
    <row r="62" spans="1:9" x14ac:dyDescent="0.25">
      <c r="A62" s="36">
        <v>42182</v>
      </c>
      <c r="B62" s="33"/>
      <c r="C62" s="37">
        <v>1.6</v>
      </c>
      <c r="D62" s="37">
        <v>0.3</v>
      </c>
      <c r="E62" s="34">
        <v>0.3</v>
      </c>
      <c r="F62" s="37">
        <v>0</v>
      </c>
      <c r="G62" s="34">
        <v>0</v>
      </c>
      <c r="H62" s="34">
        <v>0.4</v>
      </c>
      <c r="I62" s="34">
        <v>0.7</v>
      </c>
    </row>
    <row r="63" spans="1:9" x14ac:dyDescent="0.25">
      <c r="A63" s="36">
        <v>42183</v>
      </c>
      <c r="B63" s="33"/>
      <c r="C63" s="37">
        <v>0</v>
      </c>
      <c r="D63" s="37">
        <v>0</v>
      </c>
      <c r="E63" s="34">
        <v>0</v>
      </c>
      <c r="F63" s="37">
        <v>0</v>
      </c>
      <c r="G63" s="34">
        <v>0</v>
      </c>
      <c r="H63" s="34">
        <v>0</v>
      </c>
      <c r="I63" s="34">
        <v>0.2</v>
      </c>
    </row>
    <row r="64" spans="1:9" x14ac:dyDescent="0.25">
      <c r="A64" s="36">
        <v>42184</v>
      </c>
      <c r="B64" s="33"/>
      <c r="C64" s="37">
        <v>0</v>
      </c>
      <c r="D64" s="37">
        <v>0</v>
      </c>
      <c r="E64" s="34">
        <v>0</v>
      </c>
      <c r="F64" s="37">
        <v>0</v>
      </c>
      <c r="G64" s="34">
        <v>0</v>
      </c>
      <c r="H64" s="34">
        <v>0</v>
      </c>
      <c r="I64" s="34">
        <v>0</v>
      </c>
    </row>
    <row r="65" spans="1:9" x14ac:dyDescent="0.25">
      <c r="A65" s="36">
        <v>42185</v>
      </c>
      <c r="B65" s="33"/>
      <c r="C65" s="37">
        <v>0</v>
      </c>
      <c r="D65" s="37">
        <v>0</v>
      </c>
      <c r="E65" s="34">
        <v>0</v>
      </c>
      <c r="F65" s="37">
        <v>0</v>
      </c>
      <c r="G65" s="34">
        <v>0</v>
      </c>
      <c r="H65" s="34">
        <v>0</v>
      </c>
      <c r="I65" s="34">
        <v>0</v>
      </c>
    </row>
    <row r="66" spans="1:9" x14ac:dyDescent="0.25">
      <c r="A66" s="36">
        <v>42186</v>
      </c>
      <c r="B66" s="33"/>
      <c r="C66" s="37">
        <v>0</v>
      </c>
      <c r="D66" s="37">
        <v>0</v>
      </c>
      <c r="E66" s="34">
        <v>0</v>
      </c>
      <c r="F66" s="35" t="s">
        <v>40</v>
      </c>
      <c r="G66" s="34">
        <v>0</v>
      </c>
      <c r="H66" s="34">
        <v>0</v>
      </c>
      <c r="I66" s="34">
        <v>0</v>
      </c>
    </row>
    <row r="67" spans="1:9" x14ac:dyDescent="0.25">
      <c r="A67" s="36">
        <v>42187</v>
      </c>
      <c r="B67" s="33"/>
      <c r="C67" s="37">
        <v>0.9</v>
      </c>
      <c r="D67" s="37">
        <v>3.2</v>
      </c>
      <c r="E67" s="34">
        <v>5</v>
      </c>
      <c r="F67" s="35" t="s">
        <v>40</v>
      </c>
      <c r="G67" s="34">
        <v>1.4</v>
      </c>
      <c r="H67" s="34">
        <v>4.0999999999999996</v>
      </c>
      <c r="I67" s="34">
        <v>0</v>
      </c>
    </row>
    <row r="68" spans="1:9" x14ac:dyDescent="0.25">
      <c r="A68" s="36">
        <v>42188</v>
      </c>
      <c r="B68" s="33"/>
      <c r="C68" s="37">
        <v>0</v>
      </c>
      <c r="D68" s="37">
        <v>0</v>
      </c>
      <c r="E68" s="34">
        <v>0</v>
      </c>
      <c r="F68" s="35" t="s">
        <v>40</v>
      </c>
      <c r="G68" s="34">
        <v>0</v>
      </c>
      <c r="H68" s="34">
        <v>0</v>
      </c>
      <c r="I68" s="34">
        <v>0</v>
      </c>
    </row>
    <row r="69" spans="1:9" x14ac:dyDescent="0.25">
      <c r="A69" s="36">
        <v>42189</v>
      </c>
      <c r="B69" s="33"/>
      <c r="C69" s="37">
        <v>0.6</v>
      </c>
      <c r="D69" s="37">
        <v>0.3</v>
      </c>
      <c r="E69" s="34">
        <v>4.5</v>
      </c>
      <c r="F69" s="35" t="s">
        <v>40</v>
      </c>
      <c r="G69" s="34">
        <v>1.9</v>
      </c>
      <c r="H69" s="34">
        <v>1.2</v>
      </c>
      <c r="I69" s="34">
        <v>0</v>
      </c>
    </row>
    <row r="70" spans="1:9" x14ac:dyDescent="0.25">
      <c r="A70" s="36">
        <v>42190</v>
      </c>
      <c r="B70" s="33"/>
      <c r="C70" s="37">
        <v>6.1</v>
      </c>
      <c r="D70" s="37">
        <v>8</v>
      </c>
      <c r="E70" s="34">
        <v>1.1000000000000001</v>
      </c>
      <c r="F70" s="35" t="s">
        <v>40</v>
      </c>
      <c r="G70" s="34">
        <v>0.5</v>
      </c>
      <c r="H70" s="34">
        <v>1.9</v>
      </c>
      <c r="I70" s="34">
        <v>8.33</v>
      </c>
    </row>
    <row r="71" spans="1:9" x14ac:dyDescent="0.25">
      <c r="A71" s="36">
        <v>42191</v>
      </c>
      <c r="B71" s="33"/>
      <c r="C71" s="37">
        <v>0</v>
      </c>
      <c r="D71" s="37">
        <v>0</v>
      </c>
      <c r="E71" s="34">
        <v>0</v>
      </c>
      <c r="F71" s="35" t="s">
        <v>40</v>
      </c>
      <c r="G71" s="34">
        <v>0</v>
      </c>
      <c r="H71" s="34">
        <v>0</v>
      </c>
      <c r="I71" s="34">
        <v>0</v>
      </c>
    </row>
    <row r="72" spans="1:9" x14ac:dyDescent="0.25">
      <c r="A72" s="36">
        <v>42192</v>
      </c>
      <c r="B72" s="33"/>
      <c r="C72" s="37">
        <v>1</v>
      </c>
      <c r="D72" s="37">
        <v>3</v>
      </c>
      <c r="E72" s="34">
        <v>2.5</v>
      </c>
      <c r="F72" s="35" t="s">
        <v>40</v>
      </c>
      <c r="G72" s="34">
        <v>1.7</v>
      </c>
      <c r="H72" s="34">
        <v>1.8</v>
      </c>
      <c r="I72" s="34">
        <v>2.0699999999999998</v>
      </c>
    </row>
    <row r="73" spans="1:9" x14ac:dyDescent="0.25">
      <c r="A73" s="36">
        <v>42193</v>
      </c>
      <c r="B73" s="33"/>
      <c r="C73" s="37">
        <v>15.7</v>
      </c>
      <c r="D73" s="37">
        <v>22.9</v>
      </c>
      <c r="E73" s="34">
        <v>14.3</v>
      </c>
      <c r="F73" s="35" t="s">
        <v>40</v>
      </c>
      <c r="G73" s="34">
        <v>18.2</v>
      </c>
      <c r="H73" s="34">
        <v>14.5</v>
      </c>
      <c r="I73" s="34">
        <v>14.19</v>
      </c>
    </row>
    <row r="74" spans="1:9" x14ac:dyDescent="0.25">
      <c r="A74" s="36">
        <v>42194</v>
      </c>
      <c r="B74" s="33"/>
      <c r="C74" s="37">
        <v>0.1</v>
      </c>
      <c r="D74" s="37">
        <v>0</v>
      </c>
      <c r="E74" s="34">
        <v>0</v>
      </c>
      <c r="F74" s="35" t="s">
        <v>40</v>
      </c>
      <c r="G74" s="34">
        <v>0</v>
      </c>
      <c r="H74" s="34">
        <v>0.5</v>
      </c>
      <c r="I74" s="34">
        <v>0.1</v>
      </c>
    </row>
    <row r="75" spans="1:9" x14ac:dyDescent="0.25">
      <c r="A75" s="36">
        <v>42195</v>
      </c>
      <c r="B75" s="33"/>
      <c r="C75" s="37">
        <v>0</v>
      </c>
      <c r="D75" s="37">
        <v>0</v>
      </c>
      <c r="E75" s="34">
        <v>0</v>
      </c>
      <c r="F75" s="35" t="s">
        <v>40</v>
      </c>
      <c r="G75" s="34">
        <v>0</v>
      </c>
      <c r="H75" s="34">
        <v>0</v>
      </c>
      <c r="I75" s="34">
        <v>0</v>
      </c>
    </row>
    <row r="76" spans="1:9" x14ac:dyDescent="0.25">
      <c r="A76" s="36">
        <v>42196</v>
      </c>
      <c r="B76" s="33"/>
      <c r="C76" s="37">
        <v>0</v>
      </c>
      <c r="D76" s="37">
        <v>0</v>
      </c>
      <c r="E76" s="34">
        <v>0</v>
      </c>
      <c r="F76" s="35" t="s">
        <v>40</v>
      </c>
      <c r="G76" s="34">
        <v>0</v>
      </c>
      <c r="H76" s="34">
        <v>0</v>
      </c>
      <c r="I76" s="34">
        <v>0</v>
      </c>
    </row>
    <row r="77" spans="1:9" x14ac:dyDescent="0.25">
      <c r="A77" s="36">
        <v>42197</v>
      </c>
      <c r="B77" s="33"/>
      <c r="C77" s="37">
        <v>3.2</v>
      </c>
      <c r="D77" s="37">
        <v>2</v>
      </c>
      <c r="E77" s="34">
        <v>3.2</v>
      </c>
      <c r="F77" s="35" t="s">
        <v>40</v>
      </c>
      <c r="G77" s="34">
        <v>0.5</v>
      </c>
      <c r="H77" s="34">
        <v>3.1</v>
      </c>
      <c r="I77" s="34">
        <v>4.43</v>
      </c>
    </row>
    <row r="78" spans="1:9" x14ac:dyDescent="0.25">
      <c r="A78" s="36">
        <v>42198</v>
      </c>
      <c r="B78" s="33"/>
      <c r="C78" s="37">
        <v>11.4</v>
      </c>
      <c r="D78" s="37">
        <v>14.3</v>
      </c>
      <c r="E78" s="34">
        <v>8.8000000000000007</v>
      </c>
      <c r="F78" s="35" t="s">
        <v>40</v>
      </c>
      <c r="G78" s="34">
        <v>9.6999999999999993</v>
      </c>
      <c r="H78" s="34">
        <v>10.8</v>
      </c>
      <c r="I78" s="34">
        <v>8.07</v>
      </c>
    </row>
    <row r="79" spans="1:9" x14ac:dyDescent="0.25">
      <c r="A79" s="36">
        <v>42199</v>
      </c>
      <c r="B79" s="33"/>
      <c r="C79" s="37">
        <v>4.8</v>
      </c>
      <c r="D79" s="37">
        <v>3.8</v>
      </c>
      <c r="E79" s="34">
        <v>6.4</v>
      </c>
      <c r="F79" s="35" t="s">
        <v>40</v>
      </c>
      <c r="G79" s="34">
        <v>5.5</v>
      </c>
      <c r="H79" s="34">
        <v>3.9</v>
      </c>
      <c r="I79" s="34">
        <v>3.49</v>
      </c>
    </row>
    <row r="80" spans="1:9" x14ac:dyDescent="0.25">
      <c r="A80" s="36">
        <v>42200</v>
      </c>
      <c r="B80" s="33"/>
      <c r="C80" s="37">
        <v>0.2</v>
      </c>
      <c r="D80" s="37">
        <v>0</v>
      </c>
      <c r="E80" s="34">
        <v>0.5</v>
      </c>
      <c r="F80" s="35" t="s">
        <v>40</v>
      </c>
      <c r="G80" s="34">
        <v>1.1000000000000001</v>
      </c>
      <c r="H80" s="34">
        <v>3.2</v>
      </c>
      <c r="I80" s="34">
        <v>2.2000000000000002</v>
      </c>
    </row>
    <row r="81" spans="1:9" x14ac:dyDescent="0.25">
      <c r="A81" s="36">
        <v>42201</v>
      </c>
      <c r="B81" s="33"/>
      <c r="C81" s="37">
        <v>0.2</v>
      </c>
      <c r="D81" s="37">
        <v>0.2</v>
      </c>
      <c r="E81" s="34">
        <v>0.1</v>
      </c>
      <c r="F81" s="35" t="s">
        <v>40</v>
      </c>
      <c r="G81" s="34">
        <v>0.5</v>
      </c>
      <c r="H81" s="34">
        <v>0.1</v>
      </c>
      <c r="I81" s="34">
        <v>0.08</v>
      </c>
    </row>
    <row r="82" spans="1:9" x14ac:dyDescent="0.25">
      <c r="A82" s="36">
        <v>42202</v>
      </c>
      <c r="B82" s="33"/>
      <c r="C82" s="37">
        <v>0.4</v>
      </c>
      <c r="D82" s="37">
        <v>0</v>
      </c>
      <c r="E82" s="34">
        <v>0.1</v>
      </c>
      <c r="F82" s="35" t="s">
        <v>40</v>
      </c>
      <c r="G82" s="34">
        <v>0</v>
      </c>
      <c r="H82" s="34">
        <v>0</v>
      </c>
      <c r="I82" s="34">
        <v>0.18</v>
      </c>
    </row>
    <row r="83" spans="1:9" x14ac:dyDescent="0.25">
      <c r="A83" s="36">
        <v>42203</v>
      </c>
      <c r="B83" s="33"/>
      <c r="C83" s="37">
        <v>8</v>
      </c>
      <c r="D83" s="37">
        <v>25.3</v>
      </c>
      <c r="E83" s="34">
        <v>5.9</v>
      </c>
      <c r="F83" s="35" t="s">
        <v>40</v>
      </c>
      <c r="G83" s="34">
        <v>6.8</v>
      </c>
      <c r="H83" s="34">
        <v>9.6</v>
      </c>
      <c r="I83" s="34">
        <v>28.53</v>
      </c>
    </row>
    <row r="84" spans="1:9" x14ac:dyDescent="0.25">
      <c r="A84" s="36">
        <v>42204</v>
      </c>
      <c r="B84" s="33"/>
      <c r="C84" s="37">
        <v>0.1</v>
      </c>
      <c r="D84" s="37">
        <v>0.1</v>
      </c>
      <c r="E84" s="34">
        <v>2.4</v>
      </c>
      <c r="F84" s="35" t="s">
        <v>40</v>
      </c>
      <c r="G84" s="34">
        <v>2.2000000000000002</v>
      </c>
      <c r="H84" s="34">
        <v>0.3</v>
      </c>
      <c r="I84" s="34">
        <v>2.94</v>
      </c>
    </row>
    <row r="85" spans="1:9" x14ac:dyDescent="0.25">
      <c r="A85" s="36">
        <v>42205</v>
      </c>
      <c r="B85" s="33"/>
      <c r="C85" s="37">
        <v>1.7</v>
      </c>
      <c r="D85" s="37">
        <v>5.6</v>
      </c>
      <c r="E85" s="34">
        <v>1.5</v>
      </c>
      <c r="F85" s="35" t="s">
        <v>40</v>
      </c>
      <c r="G85" s="34">
        <v>3.3</v>
      </c>
      <c r="H85" s="34">
        <v>2.2000000000000002</v>
      </c>
      <c r="I85" s="34">
        <v>0.28999999999999998</v>
      </c>
    </row>
    <row r="86" spans="1:9" x14ac:dyDescent="0.25">
      <c r="A86" s="36">
        <v>42206</v>
      </c>
      <c r="B86" s="33"/>
      <c r="C86" s="37">
        <v>0</v>
      </c>
      <c r="D86" s="37">
        <v>1.4</v>
      </c>
      <c r="E86" s="34">
        <v>0</v>
      </c>
      <c r="F86" s="35" t="s">
        <v>40</v>
      </c>
      <c r="G86" s="34">
        <v>0</v>
      </c>
      <c r="H86" s="34">
        <v>0</v>
      </c>
      <c r="I86" s="34">
        <v>0.38</v>
      </c>
    </row>
    <row r="87" spans="1:9" x14ac:dyDescent="0.25">
      <c r="A87" s="36">
        <v>42207</v>
      </c>
      <c r="B87" s="33"/>
      <c r="C87" s="37">
        <v>0</v>
      </c>
      <c r="D87" s="37">
        <v>0</v>
      </c>
      <c r="E87" s="34">
        <v>0</v>
      </c>
      <c r="F87" s="35" t="s">
        <v>40</v>
      </c>
      <c r="G87" s="34">
        <v>0</v>
      </c>
      <c r="H87" s="34">
        <v>0</v>
      </c>
      <c r="I87" s="34">
        <v>0</v>
      </c>
    </row>
    <row r="88" spans="1:9" x14ac:dyDescent="0.25">
      <c r="A88" s="36">
        <v>42208</v>
      </c>
      <c r="B88" s="33"/>
      <c r="C88" s="37">
        <v>0</v>
      </c>
      <c r="D88" s="37">
        <v>0</v>
      </c>
      <c r="E88" s="34">
        <v>0</v>
      </c>
      <c r="F88" s="35" t="s">
        <v>40</v>
      </c>
      <c r="G88" s="34">
        <v>0</v>
      </c>
      <c r="H88" s="34">
        <v>0</v>
      </c>
      <c r="I88" s="34">
        <v>0</v>
      </c>
    </row>
    <row r="89" spans="1:9" x14ac:dyDescent="0.25">
      <c r="A89" s="36">
        <v>42209</v>
      </c>
      <c r="B89" s="33"/>
      <c r="C89" s="37">
        <v>3.1</v>
      </c>
      <c r="D89" s="37">
        <v>2.6</v>
      </c>
      <c r="E89" s="34">
        <v>1.2</v>
      </c>
      <c r="F89" s="35" t="s">
        <v>40</v>
      </c>
      <c r="G89" s="34">
        <v>1.5</v>
      </c>
      <c r="H89" s="34">
        <v>2.4</v>
      </c>
      <c r="I89" s="34">
        <v>7.59</v>
      </c>
    </row>
    <row r="90" spans="1:9" x14ac:dyDescent="0.25">
      <c r="A90" s="36">
        <v>42210</v>
      </c>
      <c r="B90" s="33"/>
      <c r="C90" s="37">
        <v>4.7</v>
      </c>
      <c r="D90" s="37">
        <v>5.4</v>
      </c>
      <c r="E90" s="34">
        <v>8.5</v>
      </c>
      <c r="F90" s="35" t="s">
        <v>40</v>
      </c>
      <c r="G90" s="34">
        <v>10.8</v>
      </c>
      <c r="H90" s="34">
        <v>13</v>
      </c>
      <c r="I90" s="34">
        <v>6.27</v>
      </c>
    </row>
    <row r="91" spans="1:9" x14ac:dyDescent="0.25">
      <c r="A91" s="36">
        <v>42211</v>
      </c>
      <c r="B91" s="33"/>
      <c r="C91" s="37">
        <v>3.3</v>
      </c>
      <c r="D91" s="37">
        <v>4.3</v>
      </c>
      <c r="E91" s="34">
        <v>2.6</v>
      </c>
      <c r="F91" s="35" t="s">
        <v>40</v>
      </c>
      <c r="G91" s="34">
        <v>2.7</v>
      </c>
      <c r="H91" s="34">
        <v>4.8</v>
      </c>
      <c r="I91" s="34">
        <v>3.57</v>
      </c>
    </row>
    <row r="92" spans="1:9" x14ac:dyDescent="0.25">
      <c r="A92" s="36">
        <v>42212</v>
      </c>
      <c r="B92" s="33"/>
      <c r="C92" s="37">
        <v>1.6</v>
      </c>
      <c r="D92" s="37">
        <v>7.5</v>
      </c>
      <c r="E92" s="34">
        <v>1.5</v>
      </c>
      <c r="F92" s="35" t="s">
        <v>40</v>
      </c>
      <c r="G92" s="34">
        <v>0.9</v>
      </c>
      <c r="H92" s="34">
        <v>2.6</v>
      </c>
      <c r="I92" s="34">
        <v>1.8</v>
      </c>
    </row>
    <row r="93" spans="1:9" x14ac:dyDescent="0.25">
      <c r="A93" s="36">
        <v>42213</v>
      </c>
      <c r="B93" s="33"/>
      <c r="C93" s="37">
        <v>0</v>
      </c>
      <c r="D93" s="37">
        <v>0.7</v>
      </c>
      <c r="E93" s="34">
        <v>0</v>
      </c>
      <c r="F93" s="35" t="s">
        <v>40</v>
      </c>
      <c r="G93" s="34">
        <v>0</v>
      </c>
      <c r="H93" s="34">
        <v>1.4</v>
      </c>
      <c r="I93" s="34">
        <v>0.79</v>
      </c>
    </row>
    <row r="94" spans="1:9" x14ac:dyDescent="0.25">
      <c r="A94" s="36">
        <v>42214</v>
      </c>
      <c r="B94" s="33"/>
      <c r="C94" s="37">
        <v>4.4000000000000004</v>
      </c>
      <c r="D94" s="37">
        <v>0.3</v>
      </c>
      <c r="E94" s="34">
        <v>4.5999999999999996</v>
      </c>
      <c r="F94" s="35" t="s">
        <v>40</v>
      </c>
      <c r="G94" s="34">
        <v>2.8</v>
      </c>
      <c r="H94" s="34">
        <v>3.3</v>
      </c>
      <c r="I94" s="34">
        <v>4.13</v>
      </c>
    </row>
    <row r="95" spans="1:9" x14ac:dyDescent="0.25">
      <c r="A95" s="36">
        <v>42215</v>
      </c>
      <c r="B95" s="33"/>
      <c r="C95" s="37">
        <v>0.4</v>
      </c>
      <c r="D95" s="37">
        <v>1.6</v>
      </c>
      <c r="E95" s="34">
        <v>1.3</v>
      </c>
      <c r="F95" s="35" t="s">
        <v>40</v>
      </c>
      <c r="G95" s="34">
        <v>0</v>
      </c>
      <c r="H95" s="34">
        <v>0.6</v>
      </c>
      <c r="I95" s="34">
        <v>0</v>
      </c>
    </row>
    <row r="96" spans="1:9" x14ac:dyDescent="0.25">
      <c r="A96" s="36">
        <v>42216</v>
      </c>
      <c r="B96" s="33"/>
      <c r="C96" s="37">
        <v>0</v>
      </c>
      <c r="D96" s="37">
        <v>0</v>
      </c>
      <c r="E96" s="34">
        <v>0</v>
      </c>
      <c r="F96" s="35" t="s">
        <v>40</v>
      </c>
      <c r="G96" s="34">
        <v>0</v>
      </c>
      <c r="H96" s="34">
        <v>0</v>
      </c>
      <c r="I96" s="34">
        <v>0</v>
      </c>
    </row>
    <row r="97" spans="1:9" x14ac:dyDescent="0.25">
      <c r="A97" s="36">
        <v>42217</v>
      </c>
      <c r="B97" s="33"/>
      <c r="C97" s="37">
        <v>0</v>
      </c>
      <c r="D97" s="37">
        <v>0</v>
      </c>
      <c r="E97" s="34">
        <v>0</v>
      </c>
      <c r="F97" s="35" t="s">
        <v>40</v>
      </c>
      <c r="G97" s="34">
        <v>0</v>
      </c>
      <c r="H97" s="34">
        <v>0</v>
      </c>
      <c r="I97" s="34">
        <v>0</v>
      </c>
    </row>
    <row r="98" spans="1:9" x14ac:dyDescent="0.25">
      <c r="A98" s="36">
        <v>42218</v>
      </c>
      <c r="B98" s="33"/>
      <c r="C98" s="37">
        <v>0</v>
      </c>
      <c r="D98" s="37">
        <v>0</v>
      </c>
      <c r="E98" s="34">
        <v>0</v>
      </c>
      <c r="F98" s="35" t="s">
        <v>40</v>
      </c>
      <c r="G98" s="34">
        <v>0</v>
      </c>
      <c r="H98" s="34">
        <v>0</v>
      </c>
      <c r="I98" s="34">
        <v>0</v>
      </c>
    </row>
    <row r="99" spans="1:9" x14ac:dyDescent="0.25">
      <c r="A99" s="36">
        <v>42219</v>
      </c>
      <c r="B99" s="33"/>
      <c r="C99" s="37">
        <v>0</v>
      </c>
      <c r="D99" s="37">
        <v>0</v>
      </c>
      <c r="E99" s="34">
        <v>0</v>
      </c>
      <c r="F99" s="35" t="s">
        <v>40</v>
      </c>
      <c r="G99" s="34">
        <v>0</v>
      </c>
      <c r="H99" s="34">
        <v>0</v>
      </c>
      <c r="I99" s="34">
        <v>0</v>
      </c>
    </row>
    <row r="100" spans="1:9" x14ac:dyDescent="0.25">
      <c r="A100" s="36">
        <v>42220</v>
      </c>
      <c r="B100" s="33"/>
      <c r="C100" s="37">
        <v>8.1999999999999993</v>
      </c>
      <c r="D100" s="37">
        <v>8.9</v>
      </c>
      <c r="E100" s="34">
        <v>8.5</v>
      </c>
      <c r="F100" s="35" t="s">
        <v>40</v>
      </c>
      <c r="G100" s="34">
        <v>8.3000000000000007</v>
      </c>
      <c r="H100" s="34">
        <v>8.4</v>
      </c>
      <c r="I100" s="34">
        <v>5.63</v>
      </c>
    </row>
    <row r="101" spans="1:9" x14ac:dyDescent="0.25">
      <c r="A101" s="36">
        <v>42221</v>
      </c>
      <c r="B101" s="33"/>
      <c r="C101" s="37">
        <v>0</v>
      </c>
      <c r="D101" s="37">
        <v>0</v>
      </c>
      <c r="E101" s="34">
        <v>0</v>
      </c>
      <c r="F101" s="35" t="s">
        <v>40</v>
      </c>
      <c r="G101" s="34">
        <v>0</v>
      </c>
      <c r="H101" s="34">
        <v>0</v>
      </c>
      <c r="I101" s="34">
        <v>0</v>
      </c>
    </row>
    <row r="102" spans="1:9" x14ac:dyDescent="0.25">
      <c r="A102" s="36">
        <v>42222</v>
      </c>
      <c r="B102" s="33"/>
      <c r="C102" s="37">
        <v>1.7</v>
      </c>
      <c r="D102" s="37">
        <v>1.7</v>
      </c>
      <c r="E102" s="34">
        <v>0.9</v>
      </c>
      <c r="F102" s="35" t="s">
        <v>40</v>
      </c>
      <c r="G102" s="34">
        <v>1.5</v>
      </c>
      <c r="H102" s="34">
        <v>1.8</v>
      </c>
      <c r="I102" s="34">
        <v>0.03</v>
      </c>
    </row>
    <row r="103" spans="1:9" x14ac:dyDescent="0.25">
      <c r="A103" s="36">
        <v>42223</v>
      </c>
      <c r="B103" s="33"/>
      <c r="C103" s="37">
        <v>8.6999999999999993</v>
      </c>
      <c r="D103" s="37">
        <v>6.7</v>
      </c>
      <c r="E103" s="34">
        <v>7.7</v>
      </c>
      <c r="F103" s="35" t="s">
        <v>40</v>
      </c>
      <c r="G103" s="34">
        <v>8.1999999999999993</v>
      </c>
      <c r="H103" s="34">
        <v>7.9</v>
      </c>
      <c r="I103" s="34">
        <v>22.82</v>
      </c>
    </row>
    <row r="104" spans="1:9" x14ac:dyDescent="0.25">
      <c r="A104" s="36">
        <v>42224</v>
      </c>
      <c r="B104" s="33"/>
      <c r="C104" s="37">
        <v>0</v>
      </c>
      <c r="D104" s="37">
        <v>0</v>
      </c>
      <c r="E104" s="34">
        <v>0</v>
      </c>
      <c r="F104" s="35" t="s">
        <v>40</v>
      </c>
      <c r="G104" s="34">
        <v>0</v>
      </c>
      <c r="H104" s="34">
        <v>0</v>
      </c>
      <c r="I104" s="34">
        <v>0</v>
      </c>
    </row>
    <row r="105" spans="1:9" x14ac:dyDescent="0.25">
      <c r="A105" s="36">
        <v>42225</v>
      </c>
      <c r="B105" s="33"/>
      <c r="C105" s="37">
        <v>1.4</v>
      </c>
      <c r="D105" s="37">
        <v>2.5</v>
      </c>
      <c r="E105" s="34">
        <v>0</v>
      </c>
      <c r="F105" s="35" t="s">
        <v>40</v>
      </c>
      <c r="G105" s="34">
        <v>1.8</v>
      </c>
      <c r="H105" s="34">
        <v>2.9</v>
      </c>
      <c r="I105" s="34">
        <v>0</v>
      </c>
    </row>
    <row r="106" spans="1:9" x14ac:dyDescent="0.25">
      <c r="A106" s="36">
        <v>42226</v>
      </c>
      <c r="B106" s="33"/>
      <c r="C106" s="37">
        <v>14.8</v>
      </c>
      <c r="D106" s="37">
        <v>13.6</v>
      </c>
      <c r="E106" s="34">
        <v>9</v>
      </c>
      <c r="F106" s="35" t="s">
        <v>40</v>
      </c>
      <c r="G106" s="34">
        <v>8</v>
      </c>
      <c r="H106" s="34">
        <v>14.1</v>
      </c>
      <c r="I106" s="34">
        <v>21.72</v>
      </c>
    </row>
    <row r="107" spans="1:9" x14ac:dyDescent="0.25">
      <c r="A107" s="36">
        <v>42227</v>
      </c>
      <c r="B107" s="33"/>
      <c r="C107" s="37">
        <v>0</v>
      </c>
      <c r="D107" s="37">
        <v>0</v>
      </c>
      <c r="E107" s="34">
        <v>0</v>
      </c>
      <c r="F107" s="35" t="s">
        <v>40</v>
      </c>
      <c r="G107" s="34">
        <v>0</v>
      </c>
      <c r="H107" s="34">
        <v>0</v>
      </c>
      <c r="I107" s="34">
        <v>0</v>
      </c>
    </row>
    <row r="108" spans="1:9" x14ac:dyDescent="0.25">
      <c r="A108" s="36">
        <v>42228</v>
      </c>
      <c r="B108" s="33"/>
      <c r="C108" s="37">
        <v>0</v>
      </c>
      <c r="D108" s="37">
        <v>0</v>
      </c>
      <c r="E108" s="34">
        <v>0</v>
      </c>
      <c r="F108" s="35" t="s">
        <v>40</v>
      </c>
      <c r="G108" s="34">
        <v>0</v>
      </c>
      <c r="H108" s="34">
        <v>0</v>
      </c>
      <c r="I108" s="34">
        <v>0</v>
      </c>
    </row>
    <row r="109" spans="1:9" x14ac:dyDescent="0.25">
      <c r="A109" s="36">
        <v>42229</v>
      </c>
      <c r="B109" s="33"/>
      <c r="C109" s="37">
        <v>9</v>
      </c>
      <c r="D109" s="37">
        <v>6.8</v>
      </c>
      <c r="E109" s="34">
        <v>8.8000000000000007</v>
      </c>
      <c r="F109" s="35" t="s">
        <v>40</v>
      </c>
      <c r="G109" s="34">
        <v>8.3000000000000007</v>
      </c>
      <c r="H109" s="34">
        <v>16.3</v>
      </c>
      <c r="I109" s="34">
        <v>0.37</v>
      </c>
    </row>
    <row r="110" spans="1:9" x14ac:dyDescent="0.25">
      <c r="A110" s="36">
        <v>42230</v>
      </c>
      <c r="B110" s="33"/>
      <c r="C110" s="37">
        <v>3.3</v>
      </c>
      <c r="D110" s="37">
        <v>0.1</v>
      </c>
      <c r="E110" s="34">
        <v>0</v>
      </c>
      <c r="F110" s="35" t="s">
        <v>40</v>
      </c>
      <c r="G110" s="34">
        <v>2.7</v>
      </c>
      <c r="H110" s="34">
        <v>5.6</v>
      </c>
      <c r="I110" s="34">
        <v>0.72</v>
      </c>
    </row>
    <row r="111" spans="1:9" x14ac:dyDescent="0.25">
      <c r="A111" s="36">
        <v>42231</v>
      </c>
      <c r="B111" s="33"/>
      <c r="C111" s="37">
        <v>21</v>
      </c>
      <c r="D111" s="37">
        <v>9.9</v>
      </c>
      <c r="E111" s="34">
        <v>14.1</v>
      </c>
      <c r="F111" s="35" t="s">
        <v>40</v>
      </c>
      <c r="G111" s="34">
        <v>20.8</v>
      </c>
      <c r="H111" s="34">
        <v>10.9</v>
      </c>
      <c r="I111" s="34">
        <v>0.03</v>
      </c>
    </row>
    <row r="112" spans="1:9" x14ac:dyDescent="0.25">
      <c r="A112" s="36">
        <v>42232</v>
      </c>
      <c r="B112" s="33"/>
      <c r="C112" s="37">
        <v>30</v>
      </c>
      <c r="D112" s="37">
        <v>18.2</v>
      </c>
      <c r="E112" s="34">
        <v>23.6</v>
      </c>
      <c r="F112" s="35" t="s">
        <v>40</v>
      </c>
      <c r="G112" s="34">
        <v>27</v>
      </c>
      <c r="H112" s="34">
        <v>29.3</v>
      </c>
      <c r="I112" s="34">
        <v>34.979999999999997</v>
      </c>
    </row>
    <row r="113" spans="1:9" x14ac:dyDescent="0.25">
      <c r="A113" s="36">
        <v>42233</v>
      </c>
      <c r="B113" s="33"/>
      <c r="C113" s="37">
        <v>30</v>
      </c>
      <c r="D113" s="37">
        <v>26.5</v>
      </c>
      <c r="E113" s="34">
        <v>35.200000000000003</v>
      </c>
      <c r="F113" s="35" t="s">
        <v>40</v>
      </c>
      <c r="G113" s="34">
        <v>27.3</v>
      </c>
      <c r="H113" s="34">
        <v>31.5</v>
      </c>
      <c r="I113" s="34">
        <v>22.87</v>
      </c>
    </row>
    <row r="114" spans="1:9" x14ac:dyDescent="0.25">
      <c r="A114" s="36">
        <v>42234</v>
      </c>
      <c r="B114" s="33"/>
      <c r="C114" s="37">
        <v>0.1</v>
      </c>
      <c r="D114" s="37">
        <v>0</v>
      </c>
      <c r="E114" s="34">
        <v>0</v>
      </c>
      <c r="F114" s="35" t="s">
        <v>40</v>
      </c>
      <c r="G114" s="34">
        <v>0.2</v>
      </c>
      <c r="H114" s="34">
        <v>0</v>
      </c>
      <c r="I114" s="34">
        <v>0</v>
      </c>
    </row>
    <row r="115" spans="1:9" x14ac:dyDescent="0.25">
      <c r="A115" s="36">
        <v>42235</v>
      </c>
      <c r="B115" s="33"/>
      <c r="C115" s="37">
        <v>0</v>
      </c>
      <c r="D115" s="37">
        <v>0</v>
      </c>
      <c r="E115" s="34">
        <v>0</v>
      </c>
      <c r="F115" s="35" t="s">
        <v>40</v>
      </c>
      <c r="G115" s="34">
        <v>0</v>
      </c>
      <c r="H115" s="34">
        <v>0</v>
      </c>
      <c r="I115" s="34">
        <v>0</v>
      </c>
    </row>
    <row r="116" spans="1:9" x14ac:dyDescent="0.25">
      <c r="A116" s="36">
        <v>42236</v>
      </c>
      <c r="B116" s="33"/>
      <c r="C116" s="37">
        <v>0</v>
      </c>
      <c r="D116" s="37">
        <v>0</v>
      </c>
      <c r="E116" s="34">
        <v>0</v>
      </c>
      <c r="F116" s="35" t="s">
        <v>40</v>
      </c>
      <c r="G116" s="34">
        <v>0</v>
      </c>
      <c r="H116" s="34">
        <v>0</v>
      </c>
      <c r="I116" s="34">
        <v>0</v>
      </c>
    </row>
    <row r="117" spans="1:9" x14ac:dyDescent="0.25">
      <c r="A117" s="36">
        <v>42237</v>
      </c>
      <c r="B117" s="33"/>
      <c r="C117" s="37">
        <v>0</v>
      </c>
      <c r="D117" s="37">
        <v>0</v>
      </c>
      <c r="E117" s="34">
        <v>0</v>
      </c>
      <c r="F117" s="35" t="s">
        <v>40</v>
      </c>
      <c r="G117" s="34">
        <v>0</v>
      </c>
      <c r="H117" s="34">
        <v>0</v>
      </c>
      <c r="I117" s="34">
        <v>0</v>
      </c>
    </row>
    <row r="118" spans="1:9" x14ac:dyDescent="0.25">
      <c r="A118" s="36">
        <v>42238</v>
      </c>
      <c r="B118" s="33"/>
      <c r="C118" s="37">
        <v>0</v>
      </c>
      <c r="D118" s="37">
        <v>0</v>
      </c>
      <c r="E118" s="34">
        <v>0</v>
      </c>
      <c r="F118" s="35" t="s">
        <v>40</v>
      </c>
      <c r="G118" s="34">
        <v>0</v>
      </c>
      <c r="H118" s="34">
        <v>0</v>
      </c>
      <c r="I118" s="34">
        <v>0</v>
      </c>
    </row>
    <row r="119" spans="1:9" x14ac:dyDescent="0.25">
      <c r="A119" s="36">
        <v>42239</v>
      </c>
      <c r="B119" s="33"/>
      <c r="C119" s="37">
        <v>6.2</v>
      </c>
      <c r="D119" s="37">
        <v>4.0999999999999996</v>
      </c>
      <c r="E119" s="34">
        <v>2.7</v>
      </c>
      <c r="F119" s="35" t="s">
        <v>40</v>
      </c>
      <c r="G119" s="34">
        <v>4.4000000000000004</v>
      </c>
      <c r="H119" s="34">
        <v>6.6</v>
      </c>
      <c r="I119" s="34">
        <v>3.51</v>
      </c>
    </row>
    <row r="120" spans="1:9" x14ac:dyDescent="0.25">
      <c r="A120" s="36">
        <v>42240</v>
      </c>
      <c r="B120" s="33"/>
      <c r="C120" s="37">
        <v>9.8000000000000007</v>
      </c>
      <c r="D120" s="37">
        <v>5.3</v>
      </c>
      <c r="E120" s="34">
        <v>3.7</v>
      </c>
      <c r="F120" s="35" t="s">
        <v>40</v>
      </c>
      <c r="G120" s="34">
        <v>10.199999999999999</v>
      </c>
      <c r="H120" s="34">
        <v>13.1</v>
      </c>
      <c r="I120" s="34">
        <v>4.43</v>
      </c>
    </row>
    <row r="121" spans="1:9" x14ac:dyDescent="0.25">
      <c r="A121" s="36">
        <v>42241</v>
      </c>
      <c r="B121" s="33"/>
      <c r="C121" s="37">
        <v>0.4</v>
      </c>
      <c r="D121" s="37">
        <v>0.2</v>
      </c>
      <c r="E121" s="34">
        <v>7.5</v>
      </c>
      <c r="F121" s="35" t="s">
        <v>40</v>
      </c>
      <c r="G121" s="34">
        <v>0.5</v>
      </c>
      <c r="H121" s="34">
        <v>0.4</v>
      </c>
      <c r="I121" s="34">
        <v>2.4300000000000002</v>
      </c>
    </row>
    <row r="122" spans="1:9" x14ac:dyDescent="0.25">
      <c r="A122" s="36">
        <v>42242</v>
      </c>
      <c r="B122" s="33"/>
      <c r="C122" s="37">
        <v>0.4</v>
      </c>
      <c r="D122" s="37">
        <v>0.1</v>
      </c>
      <c r="E122" s="34">
        <v>0</v>
      </c>
      <c r="F122" s="35" t="s">
        <v>40</v>
      </c>
      <c r="G122" s="34">
        <v>0</v>
      </c>
      <c r="H122" s="34">
        <v>0.2</v>
      </c>
      <c r="I122" s="34">
        <v>0</v>
      </c>
    </row>
    <row r="123" spans="1:9" x14ac:dyDescent="0.25">
      <c r="A123" s="36">
        <v>42243</v>
      </c>
      <c r="B123" s="33"/>
      <c r="C123" s="37">
        <v>25.1</v>
      </c>
      <c r="D123" s="37">
        <v>24.8</v>
      </c>
      <c r="E123" s="34">
        <v>21.2</v>
      </c>
      <c r="F123" s="35" t="s">
        <v>40</v>
      </c>
      <c r="G123" s="34">
        <v>21.9</v>
      </c>
      <c r="H123" s="34">
        <v>27.8</v>
      </c>
      <c r="I123" s="34">
        <v>22.56</v>
      </c>
    </row>
    <row r="124" spans="1:9" x14ac:dyDescent="0.25">
      <c r="A124" s="36">
        <v>42244</v>
      </c>
      <c r="B124" s="33"/>
      <c r="C124" s="37">
        <v>0</v>
      </c>
      <c r="D124" s="37">
        <v>0</v>
      </c>
      <c r="E124" s="34">
        <v>0</v>
      </c>
      <c r="F124" s="35" t="s">
        <v>40</v>
      </c>
      <c r="G124" s="34">
        <v>0</v>
      </c>
      <c r="H124" s="34">
        <v>0</v>
      </c>
      <c r="I124" s="34">
        <v>0</v>
      </c>
    </row>
    <row r="125" spans="1:9" x14ac:dyDescent="0.25">
      <c r="A125" s="36">
        <v>42245</v>
      </c>
      <c r="B125" s="33"/>
      <c r="C125" s="37">
        <v>0</v>
      </c>
      <c r="D125" s="37">
        <v>0</v>
      </c>
      <c r="E125" s="34">
        <v>0</v>
      </c>
      <c r="F125" s="35" t="s">
        <v>40</v>
      </c>
      <c r="G125" s="34">
        <v>0</v>
      </c>
      <c r="H125" s="34">
        <v>0</v>
      </c>
      <c r="I125" s="34">
        <v>0</v>
      </c>
    </row>
    <row r="126" spans="1:9" x14ac:dyDescent="0.25">
      <c r="A126" s="36">
        <v>42246</v>
      </c>
      <c r="B126" s="33"/>
      <c r="C126" s="37">
        <v>0</v>
      </c>
      <c r="D126" s="37">
        <v>0</v>
      </c>
      <c r="E126" s="34">
        <v>0</v>
      </c>
      <c r="F126" s="35" t="s">
        <v>40</v>
      </c>
      <c r="G126" s="34">
        <v>0</v>
      </c>
      <c r="H126" s="34">
        <v>0</v>
      </c>
      <c r="I126" s="34">
        <v>0</v>
      </c>
    </row>
    <row r="127" spans="1:9" x14ac:dyDescent="0.25">
      <c r="A127" s="36">
        <v>42247</v>
      </c>
      <c r="B127" s="33"/>
      <c r="C127" s="37">
        <v>0.7</v>
      </c>
      <c r="D127" s="37">
        <v>0</v>
      </c>
      <c r="E127" s="34">
        <v>0</v>
      </c>
      <c r="F127" s="35" t="s">
        <v>40</v>
      </c>
      <c r="G127" s="34">
        <v>0.4</v>
      </c>
      <c r="H127" s="34">
        <v>0.8</v>
      </c>
      <c r="I127" s="34">
        <v>0.23</v>
      </c>
    </row>
    <row r="128" spans="1:9" x14ac:dyDescent="0.25">
      <c r="A128" s="36">
        <v>42248</v>
      </c>
      <c r="B128" s="33"/>
      <c r="C128" s="37">
        <v>13.6</v>
      </c>
      <c r="D128" s="37">
        <v>15.6</v>
      </c>
      <c r="E128" s="34">
        <v>13.7</v>
      </c>
      <c r="F128" s="35" t="s">
        <v>40</v>
      </c>
      <c r="G128" s="34">
        <v>12.9</v>
      </c>
      <c r="H128" s="34">
        <v>18.3</v>
      </c>
      <c r="I128" s="34">
        <v>12.3</v>
      </c>
    </row>
    <row r="129" spans="1:9" x14ac:dyDescent="0.25">
      <c r="A129" s="36">
        <v>42249</v>
      </c>
      <c r="B129" s="33"/>
      <c r="C129" s="37">
        <v>0.5</v>
      </c>
      <c r="D129" s="37">
        <v>1.6</v>
      </c>
      <c r="E129" s="34">
        <v>1.4</v>
      </c>
      <c r="F129" s="35" t="s">
        <v>40</v>
      </c>
      <c r="G129" s="34">
        <v>3.2</v>
      </c>
      <c r="H129" s="34">
        <v>1.2</v>
      </c>
      <c r="I129" s="34">
        <v>0</v>
      </c>
    </row>
    <row r="130" spans="1:9" x14ac:dyDescent="0.25">
      <c r="A130" s="36">
        <v>42250</v>
      </c>
      <c r="B130" s="33"/>
      <c r="C130" s="37">
        <v>0.1</v>
      </c>
      <c r="D130" s="37">
        <v>0</v>
      </c>
      <c r="E130" s="34">
        <v>0</v>
      </c>
      <c r="F130" s="35" t="s">
        <v>40</v>
      </c>
      <c r="G130" s="34">
        <v>0</v>
      </c>
      <c r="H130" s="34">
        <v>1.5</v>
      </c>
      <c r="I130" s="34">
        <v>0</v>
      </c>
    </row>
    <row r="131" spans="1:9" x14ac:dyDescent="0.25">
      <c r="A131" s="36">
        <v>42251</v>
      </c>
      <c r="B131" s="33"/>
      <c r="C131" s="37">
        <v>10.8</v>
      </c>
      <c r="D131" s="37">
        <v>4.4000000000000004</v>
      </c>
      <c r="E131" s="34">
        <v>9.9</v>
      </c>
      <c r="F131" s="35" t="s">
        <v>40</v>
      </c>
      <c r="G131" s="34">
        <v>12</v>
      </c>
      <c r="H131" s="34">
        <v>8</v>
      </c>
      <c r="I131" s="34">
        <v>5.5</v>
      </c>
    </row>
    <row r="132" spans="1:9" x14ac:dyDescent="0.25">
      <c r="A132" s="36">
        <v>42252</v>
      </c>
      <c r="B132" s="33"/>
      <c r="C132" s="37">
        <v>6.1</v>
      </c>
      <c r="D132" s="37">
        <v>12.3</v>
      </c>
      <c r="E132" s="34">
        <v>5.6</v>
      </c>
      <c r="F132" s="35" t="s">
        <v>40</v>
      </c>
      <c r="G132" s="34">
        <v>3.4</v>
      </c>
      <c r="H132" s="34">
        <v>6.5</v>
      </c>
      <c r="I132" s="34">
        <v>5.5</v>
      </c>
    </row>
    <row r="133" spans="1:9" x14ac:dyDescent="0.25">
      <c r="A133" s="36">
        <v>42253</v>
      </c>
      <c r="B133" s="33"/>
      <c r="C133" s="37">
        <v>6.5</v>
      </c>
      <c r="D133" s="37">
        <v>8</v>
      </c>
      <c r="E133" s="34">
        <v>2.2999999999999998</v>
      </c>
      <c r="F133" s="35" t="s">
        <v>40</v>
      </c>
      <c r="G133" s="34">
        <v>3.5</v>
      </c>
      <c r="H133" s="34">
        <v>4.2</v>
      </c>
      <c r="I133" s="34">
        <v>7.5</v>
      </c>
    </row>
    <row r="134" spans="1:9" x14ac:dyDescent="0.25">
      <c r="A134" s="36">
        <v>42254</v>
      </c>
      <c r="B134" s="33"/>
      <c r="C134" s="37">
        <v>1.6</v>
      </c>
      <c r="D134" s="37">
        <v>1.4</v>
      </c>
      <c r="E134" s="34">
        <v>0.8</v>
      </c>
      <c r="F134" s="35" t="s">
        <v>40</v>
      </c>
      <c r="G134" s="34">
        <v>0.4</v>
      </c>
      <c r="H134" s="34">
        <v>1.9</v>
      </c>
      <c r="I134" s="34">
        <v>3.2</v>
      </c>
    </row>
    <row r="135" spans="1:9" x14ac:dyDescent="0.25">
      <c r="A135" s="36">
        <v>42255</v>
      </c>
      <c r="B135" s="33"/>
      <c r="C135" s="37">
        <v>1</v>
      </c>
      <c r="D135" s="37">
        <v>0.6</v>
      </c>
      <c r="E135" s="34">
        <v>1.3</v>
      </c>
      <c r="F135" s="35" t="s">
        <v>40</v>
      </c>
      <c r="G135" s="34">
        <v>0.9</v>
      </c>
      <c r="H135" s="34">
        <v>0.5</v>
      </c>
      <c r="I135" s="34">
        <v>0.6</v>
      </c>
    </row>
    <row r="136" spans="1:9" x14ac:dyDescent="0.25">
      <c r="A136" s="36">
        <v>42256</v>
      </c>
      <c r="B136" s="33"/>
      <c r="C136" s="37">
        <v>0</v>
      </c>
      <c r="D136" s="37">
        <v>0</v>
      </c>
      <c r="E136" s="34">
        <v>0</v>
      </c>
      <c r="F136" s="35" t="s">
        <v>40</v>
      </c>
      <c r="G136" s="34">
        <v>0</v>
      </c>
      <c r="H136" s="34">
        <v>0</v>
      </c>
      <c r="I136" s="34">
        <v>0</v>
      </c>
    </row>
    <row r="137" spans="1:9" x14ac:dyDescent="0.25">
      <c r="A137" s="36">
        <v>42257</v>
      </c>
      <c r="B137" s="33"/>
      <c r="C137" s="37">
        <v>0</v>
      </c>
      <c r="D137" s="37">
        <v>0</v>
      </c>
      <c r="E137" s="34">
        <v>0</v>
      </c>
      <c r="F137" s="35" t="s">
        <v>40</v>
      </c>
      <c r="G137" s="34">
        <v>0</v>
      </c>
      <c r="H137" s="34">
        <v>0</v>
      </c>
      <c r="I137" s="34">
        <v>0</v>
      </c>
    </row>
    <row r="138" spans="1:9" x14ac:dyDescent="0.25">
      <c r="A138" s="36">
        <v>42258</v>
      </c>
      <c r="B138" s="33"/>
      <c r="C138" s="37">
        <v>0</v>
      </c>
      <c r="D138" s="37">
        <v>0</v>
      </c>
      <c r="E138" s="34">
        <v>0</v>
      </c>
      <c r="F138" s="35" t="s">
        <v>40</v>
      </c>
      <c r="G138" s="34">
        <v>0</v>
      </c>
      <c r="H138" s="34">
        <v>0</v>
      </c>
      <c r="I138" s="34">
        <v>0</v>
      </c>
    </row>
    <row r="139" spans="1:9" x14ac:dyDescent="0.25">
      <c r="A139" s="36">
        <v>42259</v>
      </c>
      <c r="B139" s="33"/>
      <c r="C139" s="37">
        <v>6</v>
      </c>
      <c r="D139" s="37">
        <v>12.9</v>
      </c>
      <c r="E139" s="34">
        <v>9.4</v>
      </c>
      <c r="F139" s="35" t="s">
        <v>40</v>
      </c>
      <c r="G139" s="34">
        <v>0</v>
      </c>
      <c r="H139" s="34">
        <v>7.2</v>
      </c>
      <c r="I139" s="34">
        <v>26</v>
      </c>
    </row>
    <row r="140" spans="1:9" x14ac:dyDescent="0.25">
      <c r="A140" s="36">
        <v>42260</v>
      </c>
      <c r="B140" s="33"/>
      <c r="C140" s="37">
        <v>0.1</v>
      </c>
      <c r="D140" s="37">
        <v>3.9</v>
      </c>
      <c r="E140" s="34">
        <v>0.1</v>
      </c>
      <c r="F140" s="35" t="s">
        <v>40</v>
      </c>
      <c r="G140" s="34">
        <v>0.3</v>
      </c>
      <c r="H140" s="34">
        <v>1</v>
      </c>
      <c r="I140" s="34">
        <v>1.2</v>
      </c>
    </row>
    <row r="141" spans="1:9" x14ac:dyDescent="0.25">
      <c r="A141" s="36">
        <v>42261</v>
      </c>
      <c r="B141" s="33"/>
      <c r="C141" s="37">
        <v>1.3</v>
      </c>
      <c r="D141" s="37">
        <v>1.8</v>
      </c>
      <c r="E141" s="34">
        <v>2.2000000000000002</v>
      </c>
      <c r="F141" s="35" t="s">
        <v>40</v>
      </c>
      <c r="G141" s="34">
        <v>3.8</v>
      </c>
      <c r="H141" s="34">
        <v>5.6</v>
      </c>
      <c r="I141" s="34">
        <v>0.5</v>
      </c>
    </row>
    <row r="142" spans="1:9" x14ac:dyDescent="0.25">
      <c r="A142" s="36">
        <v>42262</v>
      </c>
      <c r="B142" s="33"/>
      <c r="C142" s="37">
        <v>1.9</v>
      </c>
      <c r="D142" s="37">
        <v>5</v>
      </c>
      <c r="E142" s="34">
        <v>6.4</v>
      </c>
      <c r="F142" s="35" t="s">
        <v>40</v>
      </c>
      <c r="G142" s="34">
        <v>5.8</v>
      </c>
      <c r="H142" s="34">
        <v>6.1</v>
      </c>
      <c r="I142" s="34">
        <v>3.9</v>
      </c>
    </row>
    <row r="143" spans="1:9" x14ac:dyDescent="0.25">
      <c r="A143" s="36">
        <v>42263</v>
      </c>
      <c r="B143" s="33"/>
      <c r="C143" s="37">
        <v>11.5</v>
      </c>
      <c r="D143" s="37">
        <v>13.2</v>
      </c>
      <c r="E143" s="34">
        <v>10</v>
      </c>
      <c r="F143" s="35" t="s">
        <v>40</v>
      </c>
      <c r="G143" s="34">
        <v>9.9</v>
      </c>
      <c r="H143" s="34">
        <v>13.7</v>
      </c>
      <c r="I143" s="34">
        <v>5.9</v>
      </c>
    </row>
    <row r="144" spans="1:9" x14ac:dyDescent="0.25">
      <c r="A144" s="36">
        <v>42264</v>
      </c>
      <c r="B144" s="33"/>
      <c r="C144" s="37">
        <v>7.2</v>
      </c>
      <c r="D144" s="37">
        <v>9.6999999999999993</v>
      </c>
      <c r="E144" s="34">
        <v>2.2999999999999998</v>
      </c>
      <c r="F144" s="35" t="s">
        <v>40</v>
      </c>
      <c r="G144" s="34">
        <v>3.9</v>
      </c>
      <c r="H144" s="34">
        <v>4.3</v>
      </c>
      <c r="I144" s="34">
        <v>3.5</v>
      </c>
    </row>
    <row r="145" spans="1:9" x14ac:dyDescent="0.25">
      <c r="A145" s="36">
        <v>42265</v>
      </c>
      <c r="B145" s="33"/>
      <c r="C145" s="37">
        <v>0.6</v>
      </c>
      <c r="D145" s="37">
        <v>0.5</v>
      </c>
      <c r="E145" s="34">
        <v>0.3</v>
      </c>
      <c r="F145" s="35" t="s">
        <v>40</v>
      </c>
      <c r="G145" s="34">
        <v>0.4</v>
      </c>
      <c r="H145" s="34">
        <v>0.3</v>
      </c>
      <c r="I145" s="34">
        <v>0</v>
      </c>
    </row>
    <row r="146" spans="1:9" x14ac:dyDescent="0.25">
      <c r="A146" s="36"/>
      <c r="B146" s="33"/>
      <c r="C146" s="33"/>
      <c r="D146" s="33"/>
      <c r="E146" s="34"/>
      <c r="F146" s="33"/>
      <c r="G146" s="34"/>
      <c r="H146" s="34"/>
      <c r="I146" s="34"/>
    </row>
    <row r="147" spans="1:9" x14ac:dyDescent="0.25">
      <c r="A147" s="36"/>
      <c r="B147" s="33"/>
      <c r="C147" s="33"/>
      <c r="D147" s="33"/>
      <c r="E147" s="34"/>
      <c r="F147" s="33"/>
      <c r="G147" s="34"/>
      <c r="H147" s="34"/>
      <c r="I147" s="34"/>
    </row>
    <row r="148" spans="1:9" x14ac:dyDescent="0.25">
      <c r="A148" s="36"/>
      <c r="B148" s="33"/>
      <c r="C148" s="33"/>
      <c r="D148" s="33"/>
      <c r="E148" s="34"/>
      <c r="F148" s="33"/>
      <c r="G148" s="34"/>
      <c r="H148" s="34"/>
      <c r="I148" s="34"/>
    </row>
    <row r="149" spans="1:9" x14ac:dyDescent="0.25">
      <c r="A149" s="36"/>
      <c r="B149" s="33"/>
      <c r="C149" s="33"/>
      <c r="D149" s="33"/>
      <c r="E149" s="34"/>
      <c r="F149" s="33"/>
      <c r="G149" s="34"/>
      <c r="H149" s="34"/>
      <c r="I149" s="34"/>
    </row>
    <row r="150" spans="1:9" x14ac:dyDescent="0.25">
      <c r="A150" s="36"/>
      <c r="B150" s="33"/>
      <c r="C150" s="33"/>
      <c r="D150" s="33"/>
      <c r="E150" s="34"/>
      <c r="F150" s="33"/>
      <c r="G150" s="34"/>
      <c r="H150" s="34"/>
      <c r="I150" s="34"/>
    </row>
    <row r="151" spans="1:9" x14ac:dyDescent="0.25">
      <c r="A151" s="36"/>
      <c r="B151" s="33"/>
      <c r="C151" s="33"/>
      <c r="D151" s="33"/>
      <c r="E151" s="34"/>
      <c r="F151" s="33"/>
      <c r="G151" s="34"/>
      <c r="H151" s="34"/>
      <c r="I151" s="34"/>
    </row>
    <row r="152" spans="1:9" x14ac:dyDescent="0.25">
      <c r="A152" s="36"/>
      <c r="B152" s="33"/>
      <c r="C152" s="33"/>
      <c r="D152" s="33"/>
      <c r="E152" s="34"/>
      <c r="F152" s="33"/>
      <c r="G152" s="34"/>
      <c r="H152" s="34"/>
      <c r="I152" s="34"/>
    </row>
    <row r="153" spans="1:9" x14ac:dyDescent="0.25">
      <c r="A153" s="36"/>
      <c r="B153" s="33"/>
      <c r="C153" s="33"/>
      <c r="D153" s="33"/>
      <c r="E153" s="34"/>
      <c r="F153" s="33"/>
      <c r="G153" s="34"/>
      <c r="H153" s="34"/>
      <c r="I153" s="34"/>
    </row>
    <row r="154" spans="1:9" x14ac:dyDescent="0.25">
      <c r="A154" s="36"/>
      <c r="B154" s="33"/>
      <c r="C154" s="33"/>
      <c r="D154" s="33"/>
      <c r="E154" s="34"/>
      <c r="F154" s="33"/>
      <c r="G154" s="34"/>
      <c r="H154" s="34"/>
      <c r="I154" s="34"/>
    </row>
    <row r="155" spans="1:9" x14ac:dyDescent="0.25">
      <c r="A155" s="36"/>
      <c r="B155" s="33"/>
      <c r="C155" s="33"/>
      <c r="D155" s="33"/>
      <c r="E155" s="34"/>
      <c r="F155" s="33"/>
      <c r="G155" s="34"/>
      <c r="H155" s="34"/>
      <c r="I155" s="34"/>
    </row>
    <row r="156" spans="1:9" x14ac:dyDescent="0.25">
      <c r="A156" s="36"/>
      <c r="B156" s="33"/>
      <c r="C156" s="33"/>
      <c r="D156" s="33"/>
      <c r="E156" s="34"/>
      <c r="F156" s="33"/>
      <c r="G156" s="34"/>
      <c r="H156" s="34"/>
      <c r="I156" s="34"/>
    </row>
    <row r="157" spans="1:9" x14ac:dyDescent="0.25">
      <c r="A157" s="36"/>
      <c r="B157" s="33"/>
      <c r="C157" s="33"/>
      <c r="D157" s="33"/>
      <c r="E157" s="34"/>
      <c r="F157" s="33"/>
      <c r="G157" s="34"/>
      <c r="H157" s="34"/>
      <c r="I157" s="34"/>
    </row>
  </sheetData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57"/>
  <sheetViews>
    <sheetView workbookViewId="0">
      <pane xSplit="1" ySplit="2" topLeftCell="B27" activePane="bottomRight" state="frozen"/>
      <selection pane="topRight" activeCell="B1" sqref="B1"/>
      <selection pane="bottomLeft" activeCell="A3" sqref="A3"/>
      <selection pane="bottomRight" activeCell="E42" sqref="E42"/>
    </sheetView>
  </sheetViews>
  <sheetFormatPr baseColWidth="10" defaultRowHeight="15" x14ac:dyDescent="0.25"/>
  <cols>
    <col min="1" max="7" width="11.42578125" style="33"/>
    <col min="8" max="8" width="12.28515625" style="33" customWidth="1"/>
    <col min="9" max="16384" width="11.42578125" style="33"/>
  </cols>
  <sheetData>
    <row r="1" spans="1:10" x14ac:dyDescent="0.25">
      <c r="A1" s="38"/>
      <c r="B1" s="38" t="s">
        <v>27</v>
      </c>
      <c r="C1" s="38" t="s">
        <v>22</v>
      </c>
      <c r="D1" s="38" t="s">
        <v>36</v>
      </c>
      <c r="E1" s="38" t="s">
        <v>23</v>
      </c>
      <c r="F1" s="38" t="s">
        <v>42</v>
      </c>
      <c r="G1" s="38" t="s">
        <v>24</v>
      </c>
      <c r="H1" s="38" t="s">
        <v>38</v>
      </c>
      <c r="I1" s="38" t="s">
        <v>43</v>
      </c>
      <c r="J1" s="44" t="s">
        <v>44</v>
      </c>
    </row>
    <row r="2" spans="1:10" x14ac:dyDescent="0.25">
      <c r="A2" s="38"/>
      <c r="B2" s="38" t="s">
        <v>32</v>
      </c>
      <c r="C2" s="38" t="s">
        <v>25</v>
      </c>
      <c r="D2" s="38" t="s">
        <v>25</v>
      </c>
      <c r="E2" s="38" t="s">
        <v>25</v>
      </c>
      <c r="F2" s="38" t="s">
        <v>25</v>
      </c>
      <c r="G2" s="38" t="s">
        <v>25</v>
      </c>
      <c r="H2" s="38" t="s">
        <v>25</v>
      </c>
      <c r="I2" s="38" t="s">
        <v>25</v>
      </c>
      <c r="J2" s="38" t="s">
        <v>25</v>
      </c>
    </row>
    <row r="3" spans="1:10" x14ac:dyDescent="0.25">
      <c r="A3" s="38" t="s">
        <v>3</v>
      </c>
      <c r="B3" s="38" t="s">
        <v>34</v>
      </c>
      <c r="C3" s="38" t="s">
        <v>26</v>
      </c>
      <c r="D3" s="38" t="s">
        <v>26</v>
      </c>
      <c r="E3" s="38" t="s">
        <v>26</v>
      </c>
      <c r="F3" s="38" t="s">
        <v>26</v>
      </c>
      <c r="G3" s="38" t="s">
        <v>26</v>
      </c>
      <c r="H3" s="38" t="s">
        <v>26</v>
      </c>
      <c r="I3" s="38" t="s">
        <v>26</v>
      </c>
      <c r="J3" s="38" t="s">
        <v>26</v>
      </c>
    </row>
    <row r="5" spans="1:10" x14ac:dyDescent="0.25">
      <c r="A5" s="36">
        <v>42491</v>
      </c>
      <c r="C5" s="46">
        <v>0</v>
      </c>
      <c r="D5" s="43">
        <v>0</v>
      </c>
      <c r="E5" s="47">
        <v>0</v>
      </c>
      <c r="F5" s="48">
        <v>0.3</v>
      </c>
      <c r="G5" s="49">
        <v>0</v>
      </c>
      <c r="H5" s="45">
        <v>0</v>
      </c>
      <c r="I5" s="50">
        <v>0</v>
      </c>
      <c r="J5" s="55">
        <v>0.5</v>
      </c>
    </row>
    <row r="6" spans="1:10" x14ac:dyDescent="0.25">
      <c r="A6" s="36">
        <v>42492</v>
      </c>
      <c r="C6" s="46">
        <v>4.0999999999999996</v>
      </c>
      <c r="D6" s="43">
        <v>4.3</v>
      </c>
      <c r="E6" s="47">
        <v>1.3</v>
      </c>
      <c r="F6" s="48">
        <v>3.9</v>
      </c>
      <c r="G6" s="49">
        <v>4</v>
      </c>
      <c r="H6" s="45">
        <v>3.5</v>
      </c>
      <c r="I6" s="50">
        <v>3.4</v>
      </c>
      <c r="J6" s="55">
        <v>3.3</v>
      </c>
    </row>
    <row r="7" spans="1:10" x14ac:dyDescent="0.25">
      <c r="A7" s="36">
        <v>42493</v>
      </c>
      <c r="C7" s="46">
        <v>0</v>
      </c>
      <c r="D7" s="43">
        <v>0.2</v>
      </c>
      <c r="E7" s="47">
        <v>1.4</v>
      </c>
      <c r="F7" s="48">
        <v>0.2</v>
      </c>
      <c r="G7" s="49">
        <v>0</v>
      </c>
      <c r="H7" s="45">
        <v>0.3</v>
      </c>
      <c r="I7" s="50">
        <v>0.4</v>
      </c>
      <c r="J7" s="55">
        <v>1.6</v>
      </c>
    </row>
    <row r="8" spans="1:10" x14ac:dyDescent="0.25">
      <c r="A8" s="36">
        <v>42494</v>
      </c>
      <c r="C8" s="46">
        <v>0</v>
      </c>
      <c r="D8" s="43">
        <v>0</v>
      </c>
      <c r="E8" s="47">
        <v>0</v>
      </c>
      <c r="F8" s="48">
        <v>0</v>
      </c>
      <c r="G8" s="49">
        <v>0</v>
      </c>
      <c r="H8" s="45">
        <v>0</v>
      </c>
      <c r="I8" s="50">
        <v>0</v>
      </c>
      <c r="J8" s="55">
        <v>0</v>
      </c>
    </row>
    <row r="9" spans="1:10" x14ac:dyDescent="0.25">
      <c r="A9" s="36">
        <v>42495</v>
      </c>
      <c r="C9" s="46">
        <v>0</v>
      </c>
      <c r="D9" s="43">
        <v>0</v>
      </c>
      <c r="E9" s="47">
        <v>0</v>
      </c>
      <c r="F9" s="48">
        <v>0</v>
      </c>
      <c r="G9" s="49">
        <v>0</v>
      </c>
      <c r="H9" s="45">
        <v>0</v>
      </c>
      <c r="I9" s="50">
        <v>0</v>
      </c>
      <c r="J9" s="55">
        <v>0.1</v>
      </c>
    </row>
    <row r="10" spans="1:10" x14ac:dyDescent="0.25">
      <c r="A10" s="36">
        <v>42496</v>
      </c>
      <c r="C10" s="46">
        <v>0</v>
      </c>
      <c r="D10" s="43">
        <v>0</v>
      </c>
      <c r="E10" s="47">
        <v>0</v>
      </c>
      <c r="F10" s="48">
        <v>0</v>
      </c>
      <c r="G10" s="49">
        <v>0</v>
      </c>
      <c r="H10" s="45">
        <v>0</v>
      </c>
      <c r="I10" s="50">
        <v>0</v>
      </c>
      <c r="J10" s="55">
        <v>0.1</v>
      </c>
    </row>
    <row r="11" spans="1:10" x14ac:dyDescent="0.25">
      <c r="A11" s="36">
        <v>42497</v>
      </c>
      <c r="C11" s="46">
        <v>0</v>
      </c>
      <c r="D11" s="43">
        <v>0</v>
      </c>
      <c r="E11" s="47">
        <v>0</v>
      </c>
      <c r="F11" s="48">
        <v>0</v>
      </c>
      <c r="G11" s="49">
        <v>0</v>
      </c>
      <c r="H11" s="45">
        <v>0</v>
      </c>
      <c r="I11" s="50">
        <v>0</v>
      </c>
      <c r="J11" s="55">
        <v>0</v>
      </c>
    </row>
    <row r="12" spans="1:10" x14ac:dyDescent="0.25">
      <c r="A12" s="36">
        <v>42498</v>
      </c>
      <c r="C12" s="46">
        <v>0</v>
      </c>
      <c r="D12" s="43">
        <v>0</v>
      </c>
      <c r="E12" s="47">
        <v>0</v>
      </c>
      <c r="F12" s="48">
        <v>0</v>
      </c>
      <c r="G12" s="49">
        <v>0</v>
      </c>
      <c r="H12" s="45">
        <v>0</v>
      </c>
      <c r="I12" s="50">
        <v>0</v>
      </c>
      <c r="J12" s="55">
        <v>0</v>
      </c>
    </row>
    <row r="13" spans="1:10" x14ac:dyDescent="0.25">
      <c r="A13" s="36">
        <v>42499</v>
      </c>
      <c r="C13" s="46">
        <v>0</v>
      </c>
      <c r="D13" s="43">
        <v>0</v>
      </c>
      <c r="E13" s="47">
        <v>0</v>
      </c>
      <c r="F13" s="48">
        <v>0</v>
      </c>
      <c r="G13" s="49">
        <v>0</v>
      </c>
      <c r="H13" s="45">
        <v>0</v>
      </c>
      <c r="I13" s="50">
        <v>0</v>
      </c>
      <c r="J13" s="55">
        <v>0</v>
      </c>
    </row>
    <row r="14" spans="1:10" x14ac:dyDescent="0.25">
      <c r="A14" s="36">
        <v>42500</v>
      </c>
      <c r="C14" s="46">
        <v>0</v>
      </c>
      <c r="D14" s="43">
        <v>0</v>
      </c>
      <c r="E14" s="47">
        <v>0</v>
      </c>
      <c r="F14" s="48">
        <v>0</v>
      </c>
      <c r="G14" s="49">
        <v>0.7</v>
      </c>
      <c r="H14" s="45">
        <v>0</v>
      </c>
      <c r="I14" s="50">
        <v>2.4</v>
      </c>
      <c r="J14" s="55">
        <v>2.5</v>
      </c>
    </row>
    <row r="15" spans="1:10" x14ac:dyDescent="0.25">
      <c r="A15" s="36">
        <v>42501</v>
      </c>
      <c r="C15" s="46">
        <v>0</v>
      </c>
      <c r="D15" s="43">
        <v>0.1</v>
      </c>
      <c r="E15" s="47">
        <v>0</v>
      </c>
      <c r="F15" s="48">
        <v>0.7</v>
      </c>
      <c r="G15" s="49">
        <v>0</v>
      </c>
      <c r="H15" s="45">
        <v>0.3</v>
      </c>
      <c r="I15" s="50">
        <v>0</v>
      </c>
      <c r="J15" s="55">
        <v>0.8</v>
      </c>
    </row>
    <row r="16" spans="1:10" x14ac:dyDescent="0.25">
      <c r="A16" s="36">
        <v>42502</v>
      </c>
      <c r="C16" s="46">
        <v>0</v>
      </c>
      <c r="D16" s="43">
        <v>0</v>
      </c>
      <c r="E16" s="47">
        <v>0</v>
      </c>
      <c r="F16" s="48">
        <v>0</v>
      </c>
      <c r="G16" s="49">
        <v>0</v>
      </c>
      <c r="H16" s="45">
        <v>0</v>
      </c>
      <c r="I16" s="50">
        <v>0</v>
      </c>
      <c r="J16" s="55">
        <v>0.6</v>
      </c>
    </row>
    <row r="17" spans="1:10" x14ac:dyDescent="0.25">
      <c r="A17" s="36">
        <v>42503</v>
      </c>
      <c r="C17" s="46">
        <v>0</v>
      </c>
      <c r="D17" s="43">
        <v>0</v>
      </c>
      <c r="E17" s="47">
        <v>0</v>
      </c>
      <c r="F17" s="48">
        <v>0</v>
      </c>
      <c r="G17" s="49">
        <v>0</v>
      </c>
      <c r="H17" s="45">
        <v>0</v>
      </c>
      <c r="I17" s="50">
        <v>0</v>
      </c>
      <c r="J17" s="55">
        <v>11.9</v>
      </c>
    </row>
    <row r="18" spans="1:10" x14ac:dyDescent="0.25">
      <c r="A18" s="36">
        <v>42504</v>
      </c>
      <c r="C18" s="46">
        <v>0.3</v>
      </c>
      <c r="D18" s="43">
        <v>0.8</v>
      </c>
      <c r="E18" s="47">
        <v>1.4</v>
      </c>
      <c r="F18" s="48">
        <v>0.2</v>
      </c>
      <c r="G18" s="49">
        <v>1</v>
      </c>
      <c r="H18" s="45">
        <v>1.7</v>
      </c>
      <c r="I18" s="50">
        <v>1.1000000000000001</v>
      </c>
      <c r="J18" s="55">
        <v>2.4</v>
      </c>
    </row>
    <row r="19" spans="1:10" x14ac:dyDescent="0.25">
      <c r="A19" s="36">
        <v>42505</v>
      </c>
      <c r="C19" s="46">
        <v>1.1000000000000001</v>
      </c>
      <c r="D19" s="43">
        <v>0.1</v>
      </c>
      <c r="E19" s="47">
        <v>0.4</v>
      </c>
      <c r="F19" s="48">
        <v>0</v>
      </c>
      <c r="G19" s="49">
        <v>0.4</v>
      </c>
      <c r="H19" s="45">
        <v>0.2</v>
      </c>
      <c r="I19" s="50">
        <v>0</v>
      </c>
      <c r="J19" s="55">
        <v>0.1</v>
      </c>
    </row>
    <row r="20" spans="1:10" x14ac:dyDescent="0.25">
      <c r="A20" s="36">
        <v>42506</v>
      </c>
      <c r="C20" s="46">
        <v>0.2</v>
      </c>
      <c r="D20" s="43">
        <v>0.6</v>
      </c>
      <c r="E20" s="47">
        <v>0</v>
      </c>
      <c r="F20" s="48">
        <v>0.1</v>
      </c>
      <c r="G20" s="49">
        <v>0</v>
      </c>
      <c r="H20" s="45">
        <v>0.2</v>
      </c>
      <c r="I20" s="50">
        <v>0</v>
      </c>
      <c r="J20" s="55">
        <v>0</v>
      </c>
    </row>
    <row r="21" spans="1:10" x14ac:dyDescent="0.25">
      <c r="A21" s="36">
        <v>42507</v>
      </c>
      <c r="C21" s="46">
        <v>0</v>
      </c>
      <c r="D21" s="43">
        <v>0</v>
      </c>
      <c r="E21" s="47">
        <v>0</v>
      </c>
      <c r="F21" s="48">
        <v>0</v>
      </c>
      <c r="G21" s="49">
        <v>0</v>
      </c>
      <c r="H21" s="45">
        <v>0</v>
      </c>
      <c r="I21" s="50">
        <v>0</v>
      </c>
      <c r="J21" s="55">
        <v>0</v>
      </c>
    </row>
    <row r="22" spans="1:10" x14ac:dyDescent="0.25">
      <c r="A22" s="36">
        <v>42508</v>
      </c>
      <c r="C22" s="46">
        <v>0.2</v>
      </c>
      <c r="D22" s="43">
        <v>3</v>
      </c>
      <c r="E22" s="47">
        <v>0.6</v>
      </c>
      <c r="F22" s="48">
        <v>0.6</v>
      </c>
      <c r="G22" s="49">
        <v>0.8</v>
      </c>
      <c r="H22" s="45">
        <v>1.2</v>
      </c>
      <c r="I22" s="50">
        <v>0</v>
      </c>
      <c r="J22" s="55">
        <v>0.5</v>
      </c>
    </row>
    <row r="23" spans="1:10" x14ac:dyDescent="0.25">
      <c r="A23" s="36">
        <v>42509</v>
      </c>
      <c r="C23" s="46">
        <v>0.5</v>
      </c>
      <c r="D23" s="43">
        <v>0</v>
      </c>
      <c r="E23" s="47">
        <v>0</v>
      </c>
      <c r="F23" s="48">
        <v>0.2</v>
      </c>
      <c r="G23" s="49">
        <v>0</v>
      </c>
      <c r="H23" s="45">
        <v>0</v>
      </c>
      <c r="I23" s="50">
        <v>0</v>
      </c>
      <c r="J23" s="55">
        <v>0</v>
      </c>
    </row>
    <row r="24" spans="1:10" x14ac:dyDescent="0.25">
      <c r="A24" s="36">
        <v>42510</v>
      </c>
      <c r="C24" s="46">
        <v>0.4</v>
      </c>
      <c r="D24" s="43">
        <v>0.2</v>
      </c>
      <c r="E24" s="47">
        <v>0</v>
      </c>
      <c r="F24" s="48">
        <v>0.3</v>
      </c>
      <c r="G24" s="49">
        <v>0.1</v>
      </c>
      <c r="H24" s="45">
        <v>0.3</v>
      </c>
      <c r="I24" s="50">
        <v>0</v>
      </c>
      <c r="J24" s="55">
        <v>0.2</v>
      </c>
    </row>
    <row r="25" spans="1:10" x14ac:dyDescent="0.25">
      <c r="A25" s="36">
        <v>42511</v>
      </c>
      <c r="C25" s="46">
        <v>0</v>
      </c>
      <c r="D25" s="43">
        <v>0</v>
      </c>
      <c r="E25" s="47">
        <v>0</v>
      </c>
      <c r="F25" s="48">
        <v>0</v>
      </c>
      <c r="G25" s="49">
        <v>0</v>
      </c>
      <c r="H25" s="45">
        <v>0</v>
      </c>
      <c r="I25" s="50">
        <v>0</v>
      </c>
      <c r="J25" s="55">
        <v>0</v>
      </c>
    </row>
    <row r="26" spans="1:10" x14ac:dyDescent="0.25">
      <c r="A26" s="36">
        <v>42512</v>
      </c>
      <c r="C26" s="46">
        <v>6.3</v>
      </c>
      <c r="D26" s="43">
        <v>14.1</v>
      </c>
      <c r="E26" s="47">
        <v>8.5</v>
      </c>
      <c r="F26" s="48">
        <v>5.8</v>
      </c>
      <c r="G26" s="49">
        <v>7.8</v>
      </c>
      <c r="H26" s="45">
        <v>8.5</v>
      </c>
      <c r="I26" s="50">
        <v>5.7</v>
      </c>
      <c r="J26" s="55">
        <v>6.7</v>
      </c>
    </row>
    <row r="27" spans="1:10" x14ac:dyDescent="0.25">
      <c r="A27" s="36">
        <v>42513</v>
      </c>
      <c r="C27" s="46">
        <v>11.3</v>
      </c>
      <c r="D27" s="43">
        <v>8.3000000000000007</v>
      </c>
      <c r="E27" s="47">
        <v>10.4</v>
      </c>
      <c r="F27" s="48">
        <v>14.3</v>
      </c>
      <c r="G27" s="49">
        <v>7.2</v>
      </c>
      <c r="H27" s="45">
        <v>13</v>
      </c>
      <c r="I27" s="50">
        <v>9.6999999999999993</v>
      </c>
      <c r="J27" s="55">
        <v>8.1</v>
      </c>
    </row>
    <row r="28" spans="1:10" x14ac:dyDescent="0.25">
      <c r="A28" s="36">
        <v>42514</v>
      </c>
      <c r="C28" s="46">
        <v>0</v>
      </c>
      <c r="D28" s="43">
        <v>0.1</v>
      </c>
      <c r="E28" s="47">
        <v>0</v>
      </c>
      <c r="F28" s="48">
        <v>0.1</v>
      </c>
      <c r="G28" s="49">
        <v>0.4</v>
      </c>
      <c r="H28" s="45">
        <v>0.2</v>
      </c>
      <c r="I28" s="50">
        <v>0.1</v>
      </c>
      <c r="J28" s="55">
        <v>0.1</v>
      </c>
    </row>
    <row r="29" spans="1:10" x14ac:dyDescent="0.25">
      <c r="A29" s="36">
        <v>42515</v>
      </c>
      <c r="C29" s="46">
        <v>0</v>
      </c>
      <c r="D29" s="43">
        <v>0</v>
      </c>
      <c r="E29" s="47">
        <v>0</v>
      </c>
      <c r="F29" s="48">
        <v>0</v>
      </c>
      <c r="G29" s="49">
        <v>0</v>
      </c>
      <c r="H29" s="45">
        <v>0</v>
      </c>
      <c r="I29" s="50">
        <v>0</v>
      </c>
      <c r="J29" s="55">
        <v>0</v>
      </c>
    </row>
    <row r="30" spans="1:10" x14ac:dyDescent="0.25">
      <c r="A30" s="36">
        <v>42516</v>
      </c>
      <c r="C30" s="46">
        <v>0</v>
      </c>
      <c r="D30" s="43">
        <v>0</v>
      </c>
      <c r="E30" s="47">
        <v>0</v>
      </c>
      <c r="F30" s="48">
        <v>0</v>
      </c>
      <c r="G30" s="49">
        <v>0</v>
      </c>
      <c r="H30" s="45">
        <v>0</v>
      </c>
      <c r="I30" s="50">
        <v>0.2</v>
      </c>
      <c r="J30" s="55">
        <v>0</v>
      </c>
    </row>
    <row r="31" spans="1:10" x14ac:dyDescent="0.25">
      <c r="A31" s="36">
        <v>42517</v>
      </c>
      <c r="C31" s="46">
        <v>0</v>
      </c>
      <c r="D31" s="43">
        <v>0</v>
      </c>
      <c r="E31" s="47">
        <v>0</v>
      </c>
      <c r="F31" s="48">
        <v>0</v>
      </c>
      <c r="G31" s="49">
        <v>0</v>
      </c>
      <c r="H31" s="45">
        <v>0.1</v>
      </c>
      <c r="I31" s="50">
        <v>0</v>
      </c>
      <c r="J31" s="55">
        <v>0</v>
      </c>
    </row>
    <row r="32" spans="1:10" x14ac:dyDescent="0.25">
      <c r="A32" s="36">
        <v>42518</v>
      </c>
      <c r="C32" s="46">
        <v>0</v>
      </c>
      <c r="D32" s="43">
        <v>0</v>
      </c>
      <c r="E32" s="47">
        <v>0</v>
      </c>
      <c r="F32" s="48">
        <v>0</v>
      </c>
      <c r="G32" s="49">
        <v>0</v>
      </c>
      <c r="H32" s="45">
        <v>0</v>
      </c>
      <c r="I32" s="50">
        <v>0</v>
      </c>
      <c r="J32" s="55">
        <v>0.4</v>
      </c>
    </row>
    <row r="33" spans="1:10" x14ac:dyDescent="0.25">
      <c r="A33" s="36">
        <v>42519</v>
      </c>
      <c r="C33" s="46">
        <v>7.3</v>
      </c>
      <c r="D33" s="43">
        <v>20.3</v>
      </c>
      <c r="E33" s="47">
        <v>5.9</v>
      </c>
      <c r="F33" s="48">
        <v>8.4</v>
      </c>
      <c r="G33" s="49">
        <v>8.5</v>
      </c>
      <c r="H33" s="45">
        <v>9.3000000000000007</v>
      </c>
      <c r="I33" s="50">
        <v>7.8</v>
      </c>
      <c r="J33" s="55">
        <v>25.1</v>
      </c>
    </row>
    <row r="34" spans="1:10" x14ac:dyDescent="0.25">
      <c r="A34" s="36">
        <v>42520</v>
      </c>
      <c r="C34" s="46">
        <v>14.9</v>
      </c>
      <c r="D34" s="43">
        <v>15.6</v>
      </c>
      <c r="E34" s="47">
        <v>14.5</v>
      </c>
      <c r="F34" s="48">
        <v>12</v>
      </c>
      <c r="G34" s="49">
        <v>9.6999999999999993</v>
      </c>
      <c r="H34" s="45">
        <v>26</v>
      </c>
      <c r="I34" s="50">
        <v>40.1</v>
      </c>
      <c r="J34" s="55">
        <v>14.2</v>
      </c>
    </row>
    <row r="35" spans="1:10" x14ac:dyDescent="0.25">
      <c r="A35" s="36">
        <v>42521</v>
      </c>
      <c r="C35" s="46">
        <v>11</v>
      </c>
      <c r="D35" s="43">
        <v>4.2</v>
      </c>
      <c r="E35" s="47">
        <v>0</v>
      </c>
      <c r="F35" s="48">
        <v>25.2</v>
      </c>
      <c r="G35" s="49">
        <v>12.8</v>
      </c>
      <c r="H35" s="45">
        <v>20.2</v>
      </c>
      <c r="I35" s="50">
        <v>12.1</v>
      </c>
      <c r="J35" s="55">
        <v>7.7</v>
      </c>
    </row>
    <row r="36" spans="1:10" x14ac:dyDescent="0.25">
      <c r="A36" s="36">
        <v>42522</v>
      </c>
      <c r="C36" s="46">
        <v>13.1</v>
      </c>
      <c r="D36" s="43">
        <v>15.2</v>
      </c>
      <c r="E36" s="47">
        <v>26.2</v>
      </c>
      <c r="F36" s="48">
        <v>15</v>
      </c>
      <c r="G36" s="49">
        <v>16.899999999999999</v>
      </c>
      <c r="H36" s="45">
        <v>9.8000000000000007</v>
      </c>
      <c r="I36" s="50">
        <v>11.7</v>
      </c>
      <c r="J36" s="55">
        <v>11.6</v>
      </c>
    </row>
    <row r="37" spans="1:10" x14ac:dyDescent="0.25">
      <c r="A37" s="36">
        <v>42523</v>
      </c>
      <c r="C37" s="46">
        <v>6.5</v>
      </c>
      <c r="D37" s="43">
        <v>0.9</v>
      </c>
      <c r="E37" s="47">
        <v>1.7</v>
      </c>
      <c r="F37" s="48">
        <v>5.4</v>
      </c>
      <c r="G37" s="49">
        <v>2.2999999999999998</v>
      </c>
      <c r="H37" s="45">
        <v>4.3</v>
      </c>
      <c r="I37" s="50">
        <v>9.5</v>
      </c>
      <c r="J37" s="55">
        <v>5</v>
      </c>
    </row>
    <row r="38" spans="1:10" x14ac:dyDescent="0.25">
      <c r="A38" s="36">
        <v>42524</v>
      </c>
      <c r="C38" s="46">
        <v>0</v>
      </c>
      <c r="D38" s="43">
        <v>6.6</v>
      </c>
      <c r="E38" s="47">
        <v>0</v>
      </c>
      <c r="F38" s="48">
        <v>0.3</v>
      </c>
      <c r="G38" s="49">
        <v>0</v>
      </c>
      <c r="H38" s="45">
        <v>0</v>
      </c>
      <c r="I38" s="50">
        <v>0</v>
      </c>
      <c r="J38" s="55">
        <v>0</v>
      </c>
    </row>
    <row r="39" spans="1:10" x14ac:dyDescent="0.25">
      <c r="A39" s="36">
        <v>42525</v>
      </c>
      <c r="C39" s="46">
        <v>0.1</v>
      </c>
      <c r="D39" s="43">
        <v>0.3</v>
      </c>
      <c r="E39" s="47">
        <v>0</v>
      </c>
      <c r="F39" s="48">
        <v>0</v>
      </c>
      <c r="G39" s="49">
        <v>0.1</v>
      </c>
      <c r="H39" s="45">
        <v>0.2</v>
      </c>
      <c r="I39" s="50">
        <v>0</v>
      </c>
      <c r="J39" s="55">
        <v>0.1</v>
      </c>
    </row>
    <row r="40" spans="1:10" x14ac:dyDescent="0.25">
      <c r="A40" s="36">
        <v>42526</v>
      </c>
      <c r="C40" s="46">
        <v>13</v>
      </c>
      <c r="D40" s="43">
        <v>0</v>
      </c>
      <c r="E40" s="47">
        <v>0.1</v>
      </c>
      <c r="F40" s="48">
        <v>2.8</v>
      </c>
      <c r="G40" s="49">
        <v>0</v>
      </c>
      <c r="H40" s="45">
        <v>0</v>
      </c>
      <c r="I40" s="50">
        <v>0.8</v>
      </c>
      <c r="J40" s="55">
        <v>0.8</v>
      </c>
    </row>
    <row r="41" spans="1:10" x14ac:dyDescent="0.25">
      <c r="A41" s="36">
        <v>42527</v>
      </c>
      <c r="C41" s="46">
        <v>0</v>
      </c>
      <c r="D41" s="43">
        <v>0</v>
      </c>
      <c r="E41" s="47">
        <v>0</v>
      </c>
      <c r="F41" s="48">
        <v>0.1</v>
      </c>
      <c r="G41" s="49">
        <v>0</v>
      </c>
      <c r="H41" s="45">
        <v>0</v>
      </c>
      <c r="I41" s="50">
        <v>0</v>
      </c>
      <c r="J41" s="55">
        <v>0</v>
      </c>
    </row>
    <row r="42" spans="1:10" x14ac:dyDescent="0.25">
      <c r="A42" s="36">
        <v>42528</v>
      </c>
      <c r="C42" s="46">
        <v>22.8</v>
      </c>
      <c r="D42" s="43">
        <v>12.2</v>
      </c>
      <c r="E42" s="47">
        <v>14.3</v>
      </c>
      <c r="F42" s="48">
        <v>25.5</v>
      </c>
      <c r="G42" s="49">
        <v>27</v>
      </c>
      <c r="H42" s="45">
        <v>20.8</v>
      </c>
      <c r="I42" s="50">
        <v>20.3</v>
      </c>
      <c r="J42" s="55">
        <v>31</v>
      </c>
    </row>
    <row r="43" spans="1:10" x14ac:dyDescent="0.25">
      <c r="A43" s="36">
        <v>42529</v>
      </c>
      <c r="C43" s="46">
        <v>0</v>
      </c>
      <c r="D43" s="43">
        <v>0</v>
      </c>
      <c r="E43" s="47">
        <v>0</v>
      </c>
      <c r="F43" s="48">
        <v>0</v>
      </c>
      <c r="G43" s="49">
        <v>0</v>
      </c>
      <c r="H43" s="45">
        <v>0</v>
      </c>
      <c r="I43" s="50">
        <v>0</v>
      </c>
      <c r="J43" s="55">
        <v>0</v>
      </c>
    </row>
    <row r="44" spans="1:10" x14ac:dyDescent="0.25">
      <c r="A44" s="36">
        <v>42530</v>
      </c>
      <c r="C44" s="46">
        <v>0</v>
      </c>
      <c r="D44" s="43">
        <v>0</v>
      </c>
      <c r="E44" s="47">
        <v>0</v>
      </c>
      <c r="F44" s="48">
        <v>0</v>
      </c>
      <c r="G44" s="49">
        <v>0</v>
      </c>
      <c r="H44" s="45">
        <v>0</v>
      </c>
      <c r="I44" s="50">
        <v>0</v>
      </c>
      <c r="J44" s="55">
        <v>0</v>
      </c>
    </row>
    <row r="45" spans="1:10" x14ac:dyDescent="0.25">
      <c r="A45" s="36">
        <v>42531</v>
      </c>
      <c r="C45" s="46">
        <v>0</v>
      </c>
      <c r="D45" s="43">
        <v>0</v>
      </c>
      <c r="E45" s="47">
        <v>0</v>
      </c>
      <c r="F45" s="48">
        <v>0</v>
      </c>
      <c r="G45" s="49">
        <v>0</v>
      </c>
      <c r="H45" s="45">
        <v>0</v>
      </c>
      <c r="I45" s="50">
        <v>0</v>
      </c>
      <c r="J45" s="55">
        <v>0</v>
      </c>
    </row>
    <row r="46" spans="1:10" x14ac:dyDescent="0.25">
      <c r="A46" s="36">
        <v>42532</v>
      </c>
      <c r="C46" s="46">
        <v>0</v>
      </c>
      <c r="D46" s="43">
        <v>0</v>
      </c>
      <c r="E46" s="47">
        <v>0</v>
      </c>
      <c r="F46" s="48">
        <v>0</v>
      </c>
      <c r="G46" s="49">
        <v>0</v>
      </c>
      <c r="H46" s="45">
        <v>0</v>
      </c>
      <c r="I46" s="50">
        <v>0</v>
      </c>
      <c r="J46" s="55">
        <v>0</v>
      </c>
    </row>
    <row r="47" spans="1:10" x14ac:dyDescent="0.25">
      <c r="A47" s="36">
        <v>42533</v>
      </c>
      <c r="C47" s="46">
        <v>6.4</v>
      </c>
      <c r="D47" s="43">
        <v>14.6</v>
      </c>
      <c r="E47" s="47">
        <v>1.5</v>
      </c>
      <c r="F47" s="48">
        <v>8.3000000000000007</v>
      </c>
      <c r="G47" s="49">
        <v>2.9</v>
      </c>
      <c r="H47" s="45">
        <v>7.2</v>
      </c>
      <c r="I47" s="50">
        <v>6</v>
      </c>
      <c r="J47" s="55">
        <v>4.4000000000000004</v>
      </c>
    </row>
    <row r="48" spans="1:10" x14ac:dyDescent="0.25">
      <c r="A48" s="36">
        <v>42534</v>
      </c>
      <c r="C48" s="46">
        <v>7.1</v>
      </c>
      <c r="D48" s="43">
        <v>13</v>
      </c>
      <c r="E48" s="47">
        <v>6.3</v>
      </c>
      <c r="F48" s="48">
        <v>8</v>
      </c>
      <c r="G48" s="49">
        <v>10.4</v>
      </c>
      <c r="H48" s="45">
        <v>15.3</v>
      </c>
      <c r="I48" s="50">
        <v>2.4</v>
      </c>
      <c r="J48" s="55">
        <v>7.9</v>
      </c>
    </row>
    <row r="49" spans="1:10" x14ac:dyDescent="0.25">
      <c r="A49" s="36">
        <v>42535</v>
      </c>
      <c r="C49" s="46">
        <v>0.2</v>
      </c>
      <c r="D49" s="43">
        <v>2.4</v>
      </c>
      <c r="E49" s="47">
        <v>3.7</v>
      </c>
      <c r="F49" s="48">
        <v>0.2</v>
      </c>
      <c r="G49" s="49">
        <v>2.4</v>
      </c>
      <c r="H49" s="45">
        <v>1.7</v>
      </c>
      <c r="I49" s="50">
        <v>2.2999999999999998</v>
      </c>
      <c r="J49" s="55">
        <v>0.3</v>
      </c>
    </row>
    <row r="50" spans="1:10" x14ac:dyDescent="0.25">
      <c r="A50" s="36">
        <v>42536</v>
      </c>
      <c r="C50" s="46">
        <v>2.9</v>
      </c>
      <c r="D50" s="43">
        <v>7.4</v>
      </c>
      <c r="E50" s="47">
        <v>8.3000000000000007</v>
      </c>
      <c r="F50" s="48">
        <v>4.0999999999999996</v>
      </c>
      <c r="G50" s="49">
        <v>12.3</v>
      </c>
      <c r="H50" s="45">
        <v>23.1</v>
      </c>
      <c r="I50" s="50">
        <v>2.8</v>
      </c>
      <c r="J50" s="55">
        <v>19</v>
      </c>
    </row>
    <row r="51" spans="1:10" x14ac:dyDescent="0.25">
      <c r="A51" s="36">
        <v>42537</v>
      </c>
      <c r="C51" s="46">
        <v>10.9</v>
      </c>
      <c r="D51" s="43">
        <v>3.4</v>
      </c>
      <c r="E51" s="47">
        <v>2.9</v>
      </c>
      <c r="F51" s="48">
        <v>12.2</v>
      </c>
      <c r="G51" s="49">
        <v>4.0999999999999996</v>
      </c>
      <c r="H51" s="45">
        <v>5.4</v>
      </c>
      <c r="I51" s="50">
        <v>16.3</v>
      </c>
      <c r="J51" s="55">
        <v>13.9</v>
      </c>
    </row>
    <row r="52" spans="1:10" x14ac:dyDescent="0.25">
      <c r="A52" s="36">
        <v>42538</v>
      </c>
      <c r="C52" s="46">
        <v>4.8</v>
      </c>
      <c r="D52" s="43">
        <v>3.5</v>
      </c>
      <c r="E52" s="47">
        <v>3.2</v>
      </c>
      <c r="F52" s="48">
        <v>8.6</v>
      </c>
      <c r="G52" s="49">
        <v>6</v>
      </c>
      <c r="H52" s="45">
        <v>12.4</v>
      </c>
      <c r="I52" s="50">
        <v>6</v>
      </c>
      <c r="J52" s="55">
        <v>5.9</v>
      </c>
    </row>
    <row r="53" spans="1:10" x14ac:dyDescent="0.25">
      <c r="A53" s="36">
        <v>42539</v>
      </c>
      <c r="C53" s="46">
        <v>18.2</v>
      </c>
      <c r="D53" s="43">
        <v>10.1</v>
      </c>
      <c r="E53" s="47">
        <v>8.1999999999999993</v>
      </c>
      <c r="F53" s="48">
        <v>7.3</v>
      </c>
      <c r="G53" s="49">
        <v>7.8</v>
      </c>
      <c r="H53" s="45">
        <v>9.9</v>
      </c>
      <c r="I53" s="50">
        <v>14.6</v>
      </c>
      <c r="J53" s="55">
        <v>15.5</v>
      </c>
    </row>
    <row r="54" spans="1:10" x14ac:dyDescent="0.25">
      <c r="A54" s="36">
        <v>42540</v>
      </c>
      <c r="C54" s="46">
        <v>0</v>
      </c>
      <c r="D54" s="43">
        <v>0</v>
      </c>
      <c r="E54" s="47">
        <v>0.1</v>
      </c>
      <c r="F54" s="48">
        <v>0</v>
      </c>
      <c r="G54" s="49">
        <v>0</v>
      </c>
      <c r="H54" s="45">
        <v>0</v>
      </c>
      <c r="I54" s="50">
        <v>0</v>
      </c>
      <c r="J54" s="55">
        <v>0</v>
      </c>
    </row>
    <row r="55" spans="1:10" x14ac:dyDescent="0.25">
      <c r="A55" s="36">
        <v>42541</v>
      </c>
      <c r="C55" s="46">
        <v>11.3</v>
      </c>
      <c r="D55" s="43">
        <v>12.5</v>
      </c>
      <c r="E55" s="47">
        <v>7.2</v>
      </c>
      <c r="F55" s="48">
        <v>11.9</v>
      </c>
      <c r="G55" s="49">
        <v>8.4</v>
      </c>
      <c r="H55" s="45">
        <v>12.8</v>
      </c>
      <c r="I55" s="50">
        <v>11.2</v>
      </c>
      <c r="J55" s="55">
        <v>10</v>
      </c>
    </row>
    <row r="56" spans="1:10" x14ac:dyDescent="0.25">
      <c r="A56" s="36">
        <v>42542</v>
      </c>
      <c r="C56" s="46">
        <v>3.4</v>
      </c>
      <c r="D56" s="43">
        <v>2.8</v>
      </c>
      <c r="E56" s="47">
        <v>1.5</v>
      </c>
      <c r="F56" s="48">
        <v>2.4</v>
      </c>
      <c r="G56" s="49">
        <v>0.7</v>
      </c>
      <c r="H56" s="45">
        <v>1.7</v>
      </c>
      <c r="I56" s="50">
        <v>2.5</v>
      </c>
      <c r="J56" s="55">
        <v>1.3</v>
      </c>
    </row>
    <row r="57" spans="1:10" x14ac:dyDescent="0.25">
      <c r="A57" s="36">
        <v>42543</v>
      </c>
      <c r="C57" s="46">
        <v>0</v>
      </c>
      <c r="D57" s="43">
        <v>0</v>
      </c>
      <c r="E57" s="47">
        <v>0</v>
      </c>
      <c r="F57" s="48">
        <v>0</v>
      </c>
      <c r="G57" s="49">
        <v>0</v>
      </c>
      <c r="H57" s="45">
        <v>0</v>
      </c>
      <c r="I57" s="50">
        <v>0</v>
      </c>
      <c r="J57" s="55">
        <v>0</v>
      </c>
    </row>
    <row r="58" spans="1:10" x14ac:dyDescent="0.25">
      <c r="A58" s="36">
        <v>42544</v>
      </c>
      <c r="C58" s="46">
        <v>3.6</v>
      </c>
      <c r="D58" s="43">
        <v>1.6</v>
      </c>
      <c r="E58" s="47">
        <v>3.5</v>
      </c>
      <c r="F58" s="48">
        <v>6.8</v>
      </c>
      <c r="G58" s="49">
        <v>2.1</v>
      </c>
      <c r="H58" s="45">
        <v>3</v>
      </c>
      <c r="I58" s="50">
        <v>3.5</v>
      </c>
      <c r="J58" s="55">
        <v>6</v>
      </c>
    </row>
    <row r="59" spans="1:10" x14ac:dyDescent="0.25">
      <c r="A59" s="36">
        <v>42545</v>
      </c>
      <c r="C59" s="46">
        <v>1.3</v>
      </c>
      <c r="D59" s="43">
        <v>4.4000000000000004</v>
      </c>
      <c r="E59" s="47">
        <v>1.7</v>
      </c>
      <c r="F59" s="48">
        <v>0.7</v>
      </c>
      <c r="G59" s="49">
        <v>2</v>
      </c>
      <c r="H59" s="45">
        <v>1.6</v>
      </c>
      <c r="I59" s="50">
        <v>3.7</v>
      </c>
      <c r="J59" s="55">
        <v>3.7</v>
      </c>
    </row>
    <row r="60" spans="1:10" x14ac:dyDescent="0.25">
      <c r="A60" s="36">
        <v>42546</v>
      </c>
      <c r="C60" s="46">
        <v>35.200000000000003</v>
      </c>
      <c r="D60" s="43">
        <v>22.7</v>
      </c>
      <c r="E60" s="47">
        <v>23.4</v>
      </c>
      <c r="F60" s="48">
        <v>34.5</v>
      </c>
      <c r="G60" s="49">
        <v>26.6</v>
      </c>
      <c r="H60" s="45">
        <v>36.1</v>
      </c>
      <c r="I60" s="50">
        <v>24.3</v>
      </c>
      <c r="J60" s="55">
        <v>23.7</v>
      </c>
    </row>
    <row r="61" spans="1:10" x14ac:dyDescent="0.25">
      <c r="A61" s="36">
        <v>42547</v>
      </c>
      <c r="C61" s="46">
        <v>6.6</v>
      </c>
      <c r="D61" s="43">
        <v>3.1</v>
      </c>
      <c r="E61" s="47">
        <v>2</v>
      </c>
      <c r="F61" s="48">
        <v>2.1</v>
      </c>
      <c r="G61" s="49">
        <v>2.6</v>
      </c>
      <c r="H61" s="45">
        <v>1.6</v>
      </c>
      <c r="I61" s="50">
        <v>3.9</v>
      </c>
      <c r="J61" s="55">
        <v>3.6</v>
      </c>
    </row>
    <row r="62" spans="1:10" x14ac:dyDescent="0.25">
      <c r="A62" s="36">
        <v>42548</v>
      </c>
      <c r="C62" s="46">
        <v>5.4</v>
      </c>
      <c r="D62" s="43">
        <v>9</v>
      </c>
      <c r="E62" s="47">
        <v>3.5</v>
      </c>
      <c r="F62" s="48">
        <v>9.3000000000000007</v>
      </c>
      <c r="G62" s="49">
        <v>3.5</v>
      </c>
      <c r="H62" s="45">
        <v>6</v>
      </c>
      <c r="I62" s="50">
        <v>5.4</v>
      </c>
      <c r="J62" s="55">
        <v>4.5</v>
      </c>
    </row>
    <row r="63" spans="1:10" x14ac:dyDescent="0.25">
      <c r="A63" s="36">
        <v>42549</v>
      </c>
      <c r="C63" s="46">
        <v>10.9</v>
      </c>
      <c r="D63" s="43">
        <v>6.3</v>
      </c>
      <c r="E63" s="47">
        <v>10.8</v>
      </c>
      <c r="F63" s="48">
        <v>10.199999999999999</v>
      </c>
      <c r="G63" s="49">
        <v>14.3</v>
      </c>
      <c r="H63" s="45">
        <v>9.8000000000000007</v>
      </c>
      <c r="I63" s="50">
        <v>11</v>
      </c>
      <c r="J63" s="55">
        <v>9.1</v>
      </c>
    </row>
    <row r="64" spans="1:10" x14ac:dyDescent="0.25">
      <c r="A64" s="36">
        <v>42550</v>
      </c>
      <c r="C64" s="46">
        <v>0.8</v>
      </c>
      <c r="D64" s="43">
        <v>3.1</v>
      </c>
      <c r="E64" s="47">
        <v>0.9</v>
      </c>
      <c r="F64" s="48">
        <v>0.9</v>
      </c>
      <c r="G64" s="49">
        <v>0.9</v>
      </c>
      <c r="H64" s="45">
        <v>1.5</v>
      </c>
      <c r="I64" s="50">
        <v>0.5</v>
      </c>
      <c r="J64" s="55">
        <v>0.6</v>
      </c>
    </row>
    <row r="65" spans="1:10" x14ac:dyDescent="0.25">
      <c r="A65" s="36">
        <v>42551</v>
      </c>
      <c r="C65" s="46">
        <v>0.2</v>
      </c>
      <c r="D65" s="43">
        <v>2.2000000000000002</v>
      </c>
      <c r="E65" s="47">
        <v>1.3</v>
      </c>
      <c r="F65" s="48">
        <v>0.4</v>
      </c>
      <c r="G65" s="49">
        <v>1.5</v>
      </c>
      <c r="H65" s="45">
        <v>1.1000000000000001</v>
      </c>
      <c r="I65" s="50">
        <v>0.8</v>
      </c>
      <c r="J65" s="55">
        <v>0.4</v>
      </c>
    </row>
    <row r="66" spans="1:10" x14ac:dyDescent="0.25">
      <c r="A66" s="36">
        <v>42552</v>
      </c>
      <c r="C66" s="46">
        <v>7.8</v>
      </c>
      <c r="D66" s="43">
        <v>7.4</v>
      </c>
      <c r="E66" s="47">
        <v>5.9</v>
      </c>
      <c r="F66" s="48">
        <v>8</v>
      </c>
      <c r="G66" s="49">
        <v>6.4</v>
      </c>
      <c r="H66" s="45">
        <v>8.1999999999999993</v>
      </c>
      <c r="I66" s="50">
        <v>8.6999999999999993</v>
      </c>
      <c r="J66" s="55">
        <v>5.9</v>
      </c>
    </row>
    <row r="67" spans="1:10" x14ac:dyDescent="0.25">
      <c r="A67" s="36">
        <v>42553</v>
      </c>
      <c r="C67" s="46">
        <v>0.7</v>
      </c>
      <c r="D67" s="43">
        <v>1.1000000000000001</v>
      </c>
      <c r="E67" s="47">
        <v>0.5</v>
      </c>
      <c r="F67" s="48">
        <v>2.1</v>
      </c>
      <c r="G67" s="49">
        <v>0.5</v>
      </c>
      <c r="H67" s="45">
        <v>0.3</v>
      </c>
      <c r="I67" s="50">
        <v>6</v>
      </c>
      <c r="J67" s="55">
        <v>0.9</v>
      </c>
    </row>
    <row r="68" spans="1:10" x14ac:dyDescent="0.25">
      <c r="A68" s="36">
        <v>42554</v>
      </c>
      <c r="C68" s="46">
        <v>4</v>
      </c>
      <c r="D68" s="43">
        <v>4.9000000000000004</v>
      </c>
      <c r="E68" s="47">
        <v>2.5</v>
      </c>
      <c r="F68" s="48">
        <v>2</v>
      </c>
      <c r="G68" s="49">
        <v>2.2000000000000002</v>
      </c>
      <c r="H68" s="45">
        <v>2.1</v>
      </c>
      <c r="I68" s="50">
        <v>1.2</v>
      </c>
      <c r="J68" s="55">
        <v>5.5</v>
      </c>
    </row>
    <row r="69" spans="1:10" x14ac:dyDescent="0.25">
      <c r="A69" s="36">
        <v>42555</v>
      </c>
      <c r="C69" s="46">
        <v>0</v>
      </c>
      <c r="D69" s="43">
        <v>0.3</v>
      </c>
      <c r="E69" s="47">
        <v>0</v>
      </c>
      <c r="F69" s="48">
        <v>0.1</v>
      </c>
      <c r="G69" s="49">
        <v>0</v>
      </c>
      <c r="H69" s="45">
        <v>0.1</v>
      </c>
      <c r="I69" s="50">
        <v>0</v>
      </c>
      <c r="J69" s="55">
        <v>21.1</v>
      </c>
    </row>
    <row r="70" spans="1:10" x14ac:dyDescent="0.25">
      <c r="A70" s="36">
        <v>42556</v>
      </c>
      <c r="C70" s="46">
        <v>0.4</v>
      </c>
      <c r="D70" s="43">
        <v>1.5</v>
      </c>
      <c r="E70" s="47">
        <v>0.1</v>
      </c>
      <c r="F70" s="48">
        <v>0.7</v>
      </c>
      <c r="G70" s="49">
        <v>0.7</v>
      </c>
      <c r="H70" s="45">
        <v>2.1</v>
      </c>
      <c r="I70" s="50">
        <v>0</v>
      </c>
      <c r="J70" s="55">
        <v>0.1</v>
      </c>
    </row>
    <row r="71" spans="1:10" x14ac:dyDescent="0.25">
      <c r="A71" s="36">
        <v>42557</v>
      </c>
      <c r="C71" s="46">
        <v>0</v>
      </c>
      <c r="D71" s="43">
        <v>0</v>
      </c>
      <c r="E71" s="47">
        <v>0</v>
      </c>
      <c r="F71" s="48">
        <v>0</v>
      </c>
      <c r="G71" s="49">
        <v>0</v>
      </c>
      <c r="H71" s="45">
        <v>0</v>
      </c>
      <c r="I71" s="50">
        <v>0</v>
      </c>
      <c r="J71" s="55">
        <v>0</v>
      </c>
    </row>
    <row r="72" spans="1:10" x14ac:dyDescent="0.25">
      <c r="A72" s="36">
        <v>42558</v>
      </c>
      <c r="C72" s="46">
        <v>0</v>
      </c>
      <c r="D72" s="43">
        <v>0</v>
      </c>
      <c r="E72" s="47">
        <v>0</v>
      </c>
      <c r="F72" s="48">
        <v>0</v>
      </c>
      <c r="G72" s="49">
        <v>0</v>
      </c>
      <c r="H72" s="45">
        <v>0</v>
      </c>
      <c r="I72" s="50">
        <v>0</v>
      </c>
      <c r="J72" s="55">
        <v>0</v>
      </c>
    </row>
    <row r="73" spans="1:10" x14ac:dyDescent="0.25">
      <c r="A73" s="36">
        <v>42559</v>
      </c>
      <c r="C73" s="46">
        <v>0</v>
      </c>
      <c r="D73" s="43">
        <v>0</v>
      </c>
      <c r="E73" s="47">
        <v>0</v>
      </c>
      <c r="F73" s="48">
        <v>0</v>
      </c>
      <c r="G73" s="49">
        <v>0</v>
      </c>
      <c r="H73" s="45">
        <v>0</v>
      </c>
      <c r="I73" s="50">
        <v>0</v>
      </c>
      <c r="J73" s="55">
        <v>0</v>
      </c>
    </row>
    <row r="74" spans="1:10" x14ac:dyDescent="0.25">
      <c r="A74" s="36">
        <v>42560</v>
      </c>
      <c r="C74" s="46">
        <v>0</v>
      </c>
      <c r="D74" s="43">
        <v>0</v>
      </c>
      <c r="E74" s="47">
        <v>0</v>
      </c>
      <c r="F74" s="48">
        <v>0</v>
      </c>
      <c r="G74" s="49">
        <v>0</v>
      </c>
      <c r="H74" s="45">
        <v>0</v>
      </c>
      <c r="I74" s="50">
        <v>0</v>
      </c>
      <c r="J74" s="55">
        <v>0</v>
      </c>
    </row>
    <row r="75" spans="1:10" x14ac:dyDescent="0.25">
      <c r="A75" s="36">
        <v>42561</v>
      </c>
      <c r="C75" s="46">
        <v>0</v>
      </c>
      <c r="D75" s="43">
        <v>0</v>
      </c>
      <c r="E75" s="47">
        <v>0</v>
      </c>
      <c r="F75" s="48">
        <v>0</v>
      </c>
      <c r="G75" s="49">
        <v>0</v>
      </c>
      <c r="H75" s="45">
        <v>0</v>
      </c>
      <c r="I75" s="50">
        <v>0</v>
      </c>
      <c r="J75" s="55">
        <v>0</v>
      </c>
    </row>
    <row r="76" spans="1:10" x14ac:dyDescent="0.25">
      <c r="A76" s="36">
        <v>42562</v>
      </c>
      <c r="C76" s="46">
        <v>0</v>
      </c>
      <c r="D76" s="43">
        <v>0</v>
      </c>
      <c r="E76" s="47">
        <v>0</v>
      </c>
      <c r="F76" s="48">
        <v>0</v>
      </c>
      <c r="G76" s="49">
        <v>0</v>
      </c>
      <c r="H76" s="45">
        <v>0</v>
      </c>
      <c r="I76" s="50">
        <v>0</v>
      </c>
      <c r="J76" s="55">
        <v>0</v>
      </c>
    </row>
    <row r="77" spans="1:10" x14ac:dyDescent="0.25">
      <c r="A77" s="36">
        <v>42563</v>
      </c>
      <c r="C77" s="46">
        <v>0</v>
      </c>
      <c r="D77" s="43">
        <v>0.5</v>
      </c>
      <c r="E77" s="47">
        <v>0.7</v>
      </c>
      <c r="F77" s="48">
        <v>0.1</v>
      </c>
      <c r="G77" s="49">
        <v>0</v>
      </c>
      <c r="H77" s="45">
        <v>0.3</v>
      </c>
      <c r="I77" s="50">
        <v>0</v>
      </c>
      <c r="J77" s="55">
        <v>0</v>
      </c>
    </row>
    <row r="78" spans="1:10" x14ac:dyDescent="0.25">
      <c r="A78" s="36">
        <v>42564</v>
      </c>
      <c r="C78" s="46">
        <v>0.8</v>
      </c>
      <c r="D78" s="43">
        <v>7.8</v>
      </c>
      <c r="E78" s="47">
        <v>0</v>
      </c>
      <c r="F78" s="48">
        <v>0.3</v>
      </c>
      <c r="G78" s="49">
        <v>0.6</v>
      </c>
      <c r="H78" s="45">
        <v>0.8</v>
      </c>
      <c r="I78" s="50">
        <v>0.3</v>
      </c>
      <c r="J78" s="55">
        <v>0.6</v>
      </c>
    </row>
    <row r="79" spans="1:10" x14ac:dyDescent="0.25">
      <c r="A79" s="36">
        <v>42565</v>
      </c>
      <c r="C79" s="46">
        <v>0</v>
      </c>
      <c r="D79" s="43">
        <v>0</v>
      </c>
      <c r="E79" s="47">
        <v>0</v>
      </c>
      <c r="F79" s="48">
        <v>0</v>
      </c>
      <c r="G79" s="49">
        <v>0</v>
      </c>
      <c r="H79" s="45">
        <v>0</v>
      </c>
      <c r="I79" s="50">
        <v>0</v>
      </c>
      <c r="J79" s="55">
        <v>0</v>
      </c>
    </row>
    <row r="80" spans="1:10" x14ac:dyDescent="0.25">
      <c r="A80" s="36">
        <v>42566</v>
      </c>
      <c r="C80" s="46">
        <v>0</v>
      </c>
      <c r="D80" s="43">
        <v>0</v>
      </c>
      <c r="E80" s="47">
        <v>0</v>
      </c>
      <c r="F80" s="48">
        <v>0.1</v>
      </c>
      <c r="G80" s="49">
        <v>0</v>
      </c>
      <c r="H80" s="45">
        <v>0</v>
      </c>
      <c r="I80" s="50">
        <v>0</v>
      </c>
      <c r="J80" s="55">
        <v>0</v>
      </c>
    </row>
    <row r="81" spans="1:10" x14ac:dyDescent="0.25">
      <c r="A81" s="36">
        <v>42567</v>
      </c>
      <c r="C81" s="46">
        <v>0</v>
      </c>
      <c r="D81" s="43">
        <v>0</v>
      </c>
      <c r="E81" s="47">
        <v>0</v>
      </c>
      <c r="F81" s="48">
        <v>0</v>
      </c>
      <c r="G81" s="49">
        <v>0</v>
      </c>
      <c r="H81" s="45">
        <v>0</v>
      </c>
      <c r="I81" s="50">
        <v>0</v>
      </c>
      <c r="J81" s="55">
        <v>0</v>
      </c>
    </row>
    <row r="82" spans="1:10" x14ac:dyDescent="0.25">
      <c r="A82" s="36">
        <v>42568</v>
      </c>
      <c r="C82" s="46">
        <v>0.3</v>
      </c>
      <c r="D82" s="43">
        <v>1.3</v>
      </c>
      <c r="E82" s="47">
        <v>1.4</v>
      </c>
      <c r="F82" s="48">
        <v>0.1</v>
      </c>
      <c r="G82" s="49">
        <v>0</v>
      </c>
      <c r="H82" s="45">
        <v>0</v>
      </c>
      <c r="I82" s="50">
        <v>1.1000000000000001</v>
      </c>
      <c r="J82" s="55">
        <v>1.1000000000000001</v>
      </c>
    </row>
    <row r="83" spans="1:10" x14ac:dyDescent="0.25">
      <c r="A83" s="36">
        <v>42569</v>
      </c>
      <c r="C83" s="46">
        <v>0</v>
      </c>
      <c r="D83" s="43">
        <v>0</v>
      </c>
      <c r="E83" s="47">
        <v>0</v>
      </c>
      <c r="F83" s="48">
        <v>0</v>
      </c>
      <c r="G83" s="49">
        <v>0</v>
      </c>
      <c r="H83" s="45">
        <v>0</v>
      </c>
      <c r="I83" s="50">
        <v>0</v>
      </c>
      <c r="J83" s="55">
        <v>0</v>
      </c>
    </row>
    <row r="84" spans="1:10" x14ac:dyDescent="0.25">
      <c r="A84" s="36">
        <v>42570</v>
      </c>
      <c r="C84" s="46">
        <v>0</v>
      </c>
      <c r="D84" s="43">
        <v>0</v>
      </c>
      <c r="E84" s="47">
        <v>0</v>
      </c>
      <c r="F84" s="48">
        <v>0</v>
      </c>
      <c r="G84" s="49">
        <v>0</v>
      </c>
      <c r="H84" s="45">
        <v>0</v>
      </c>
      <c r="I84" s="50">
        <v>0</v>
      </c>
      <c r="J84" s="55">
        <v>0</v>
      </c>
    </row>
    <row r="85" spans="1:10" x14ac:dyDescent="0.25">
      <c r="A85" s="36">
        <v>42571</v>
      </c>
      <c r="C85" s="46">
        <v>0</v>
      </c>
      <c r="D85" s="43">
        <v>16.100000000000001</v>
      </c>
      <c r="E85" s="47">
        <v>1</v>
      </c>
      <c r="F85" s="48">
        <v>0</v>
      </c>
      <c r="G85" s="49">
        <v>0.5</v>
      </c>
      <c r="H85" s="45">
        <v>0</v>
      </c>
      <c r="I85" s="50">
        <v>0</v>
      </c>
      <c r="J85" s="55">
        <v>0</v>
      </c>
    </row>
    <row r="86" spans="1:10" x14ac:dyDescent="0.25">
      <c r="A86" s="36">
        <v>42572</v>
      </c>
      <c r="C86" s="46">
        <v>0</v>
      </c>
      <c r="D86" s="43">
        <v>0</v>
      </c>
      <c r="E86" s="47">
        <v>16</v>
      </c>
      <c r="F86" s="48">
        <v>0</v>
      </c>
      <c r="G86" s="49">
        <v>2.2000000000000002</v>
      </c>
      <c r="H86" s="45">
        <v>4.3</v>
      </c>
      <c r="I86" s="50">
        <v>19.100000000000001</v>
      </c>
      <c r="J86" s="55">
        <v>8.1999999999999993</v>
      </c>
    </row>
    <row r="87" spans="1:10" x14ac:dyDescent="0.25">
      <c r="A87" s="36">
        <v>42573</v>
      </c>
      <c r="C87" s="46">
        <v>0</v>
      </c>
      <c r="D87" s="43">
        <v>0</v>
      </c>
      <c r="E87" s="47">
        <v>0</v>
      </c>
      <c r="F87" s="48">
        <v>0</v>
      </c>
      <c r="G87" s="49">
        <v>0</v>
      </c>
      <c r="H87" s="45">
        <v>0</v>
      </c>
      <c r="I87" s="50">
        <v>0</v>
      </c>
      <c r="J87" s="55">
        <v>0</v>
      </c>
    </row>
    <row r="88" spans="1:10" x14ac:dyDescent="0.25">
      <c r="A88" s="36">
        <v>42574</v>
      </c>
      <c r="C88" s="46">
        <v>0</v>
      </c>
      <c r="D88" s="43">
        <v>0.2</v>
      </c>
      <c r="E88" s="47">
        <v>0.4</v>
      </c>
      <c r="F88" s="48">
        <v>0</v>
      </c>
      <c r="G88" s="49">
        <v>0</v>
      </c>
      <c r="H88" s="45">
        <v>0</v>
      </c>
      <c r="I88" s="50">
        <v>0</v>
      </c>
      <c r="J88" s="55">
        <v>0</v>
      </c>
    </row>
    <row r="89" spans="1:10" x14ac:dyDescent="0.25">
      <c r="A89" s="36">
        <v>42575</v>
      </c>
      <c r="C89" s="46">
        <v>0</v>
      </c>
      <c r="D89" s="43">
        <v>0</v>
      </c>
      <c r="E89" s="47">
        <v>0</v>
      </c>
      <c r="F89" s="48">
        <v>0</v>
      </c>
      <c r="G89" s="49">
        <v>0</v>
      </c>
      <c r="H89" s="45">
        <v>0</v>
      </c>
      <c r="I89" s="50">
        <v>0</v>
      </c>
      <c r="J89" s="55">
        <v>0</v>
      </c>
    </row>
    <row r="90" spans="1:10" x14ac:dyDescent="0.25">
      <c r="A90" s="36">
        <v>42576</v>
      </c>
      <c r="C90" s="46">
        <v>0</v>
      </c>
      <c r="D90" s="43">
        <v>1.8</v>
      </c>
      <c r="E90" s="47">
        <v>5.8</v>
      </c>
      <c r="F90" s="48">
        <v>0</v>
      </c>
      <c r="G90" s="49">
        <v>0</v>
      </c>
      <c r="H90" s="45">
        <v>0</v>
      </c>
      <c r="I90" s="50">
        <v>0.2</v>
      </c>
      <c r="J90" s="55">
        <v>1.2</v>
      </c>
    </row>
    <row r="91" spans="1:10" x14ac:dyDescent="0.25">
      <c r="A91" s="36">
        <v>42577</v>
      </c>
      <c r="C91" s="46">
        <v>0</v>
      </c>
      <c r="D91" s="43">
        <v>0</v>
      </c>
      <c r="E91" s="47">
        <v>0</v>
      </c>
      <c r="F91" s="48">
        <v>0</v>
      </c>
      <c r="G91" s="49">
        <v>0</v>
      </c>
      <c r="H91" s="45">
        <v>0</v>
      </c>
      <c r="I91" s="50">
        <v>0</v>
      </c>
      <c r="J91" s="55">
        <v>0</v>
      </c>
    </row>
    <row r="92" spans="1:10" x14ac:dyDescent="0.25">
      <c r="A92" s="36">
        <v>42578</v>
      </c>
      <c r="C92" s="46">
        <v>0.4</v>
      </c>
      <c r="D92" s="43">
        <v>2.5</v>
      </c>
      <c r="E92" s="47">
        <v>1.5</v>
      </c>
      <c r="F92" s="48">
        <v>1.2</v>
      </c>
      <c r="G92" s="49">
        <v>1.4</v>
      </c>
      <c r="H92" s="45">
        <v>3.2</v>
      </c>
      <c r="I92" s="50">
        <v>0.5</v>
      </c>
      <c r="J92" s="55">
        <v>0.2</v>
      </c>
    </row>
    <row r="93" spans="1:10" x14ac:dyDescent="0.25">
      <c r="A93" s="36">
        <v>42579</v>
      </c>
      <c r="C93" s="46">
        <v>1.3</v>
      </c>
      <c r="D93" s="43">
        <v>7.9</v>
      </c>
      <c r="E93" s="47">
        <v>1.4</v>
      </c>
      <c r="F93" s="48">
        <v>0</v>
      </c>
      <c r="G93" s="49">
        <v>1.2</v>
      </c>
      <c r="H93" s="45">
        <v>3</v>
      </c>
      <c r="I93" s="50">
        <v>1.2</v>
      </c>
      <c r="J93" s="55">
        <v>1</v>
      </c>
    </row>
    <row r="94" spans="1:10" x14ac:dyDescent="0.25">
      <c r="A94" s="36">
        <v>42580</v>
      </c>
      <c r="C94" s="46">
        <v>0.2</v>
      </c>
      <c r="D94" s="43">
        <v>1.2</v>
      </c>
      <c r="E94" s="47">
        <v>0</v>
      </c>
      <c r="F94" s="48">
        <v>0.2</v>
      </c>
      <c r="G94" s="49">
        <v>0</v>
      </c>
      <c r="H94" s="45">
        <v>0.5</v>
      </c>
      <c r="I94" s="50">
        <v>0.5</v>
      </c>
      <c r="J94" s="55">
        <v>0.2</v>
      </c>
    </row>
    <row r="95" spans="1:10" x14ac:dyDescent="0.25">
      <c r="A95" s="36">
        <v>42581</v>
      </c>
      <c r="C95" s="46">
        <v>0</v>
      </c>
      <c r="D95" s="43">
        <v>0</v>
      </c>
      <c r="E95" s="47">
        <v>0</v>
      </c>
      <c r="F95" s="48">
        <v>0</v>
      </c>
      <c r="G95" s="49">
        <v>0</v>
      </c>
      <c r="H95" s="45">
        <v>0</v>
      </c>
      <c r="I95" s="50">
        <v>0</v>
      </c>
      <c r="J95" s="55">
        <v>0</v>
      </c>
    </row>
    <row r="96" spans="1:10" x14ac:dyDescent="0.25">
      <c r="A96" s="36">
        <v>42582</v>
      </c>
      <c r="C96" s="46">
        <v>12.3</v>
      </c>
      <c r="D96" s="43">
        <v>2</v>
      </c>
      <c r="E96" s="47">
        <v>12.3</v>
      </c>
      <c r="F96" s="48">
        <v>9.5</v>
      </c>
      <c r="G96" s="49">
        <v>5.6</v>
      </c>
      <c r="H96" s="45">
        <v>7.9</v>
      </c>
      <c r="I96" s="50">
        <v>12</v>
      </c>
      <c r="J96" s="55">
        <v>11.1</v>
      </c>
    </row>
    <row r="97" spans="1:10" x14ac:dyDescent="0.25">
      <c r="A97" s="36">
        <v>42583</v>
      </c>
      <c r="C97" s="46">
        <v>8.3000000000000007</v>
      </c>
      <c r="D97" s="43">
        <v>10.9</v>
      </c>
      <c r="E97" s="47">
        <v>8.5</v>
      </c>
      <c r="F97" s="48">
        <v>0</v>
      </c>
      <c r="G97" s="49">
        <v>8.3000000000000007</v>
      </c>
      <c r="H97" s="45">
        <v>4.8</v>
      </c>
      <c r="I97" s="50">
        <v>4.5</v>
      </c>
      <c r="J97" s="55">
        <v>5.8</v>
      </c>
    </row>
    <row r="98" spans="1:10" x14ac:dyDescent="0.25">
      <c r="A98" s="36">
        <v>42584</v>
      </c>
      <c r="C98" s="46">
        <v>12.7</v>
      </c>
      <c r="D98" s="43">
        <v>41.3</v>
      </c>
      <c r="E98" s="47">
        <v>11.3</v>
      </c>
      <c r="F98" s="48">
        <v>0</v>
      </c>
      <c r="G98" s="49">
        <v>10.199999999999999</v>
      </c>
      <c r="H98" s="45">
        <v>18.5</v>
      </c>
      <c r="I98" s="50">
        <v>9.6999999999999993</v>
      </c>
      <c r="J98" s="55">
        <v>10.9</v>
      </c>
    </row>
    <row r="99" spans="1:10" x14ac:dyDescent="0.25">
      <c r="A99" s="36">
        <v>42585</v>
      </c>
      <c r="C99" s="46">
        <v>10.3</v>
      </c>
      <c r="D99" s="43">
        <v>11.2</v>
      </c>
      <c r="E99" s="47">
        <v>0</v>
      </c>
      <c r="F99" s="48">
        <v>0</v>
      </c>
      <c r="G99" s="49">
        <v>10</v>
      </c>
      <c r="H99" s="45">
        <v>13.6</v>
      </c>
      <c r="I99" s="50">
        <v>9.6999999999999993</v>
      </c>
      <c r="J99" s="55">
        <v>8.4</v>
      </c>
    </row>
    <row r="100" spans="1:10" x14ac:dyDescent="0.25">
      <c r="A100" s="36">
        <v>42586</v>
      </c>
      <c r="C100" s="46">
        <v>0</v>
      </c>
      <c r="D100" s="43">
        <v>0.2</v>
      </c>
      <c r="E100" s="47">
        <v>0</v>
      </c>
      <c r="F100" s="48">
        <v>0</v>
      </c>
      <c r="G100" s="49">
        <v>0</v>
      </c>
      <c r="H100" s="45">
        <v>0</v>
      </c>
      <c r="I100" s="50">
        <v>0.1</v>
      </c>
      <c r="J100" s="55">
        <v>0</v>
      </c>
    </row>
    <row r="101" spans="1:10" x14ac:dyDescent="0.25">
      <c r="A101" s="36">
        <v>42587</v>
      </c>
      <c r="C101" s="46">
        <v>2</v>
      </c>
      <c r="D101" s="43">
        <v>7.1</v>
      </c>
      <c r="E101" s="47">
        <v>1.5</v>
      </c>
      <c r="F101" s="48">
        <v>0</v>
      </c>
      <c r="G101" s="49">
        <v>0</v>
      </c>
      <c r="H101" s="45">
        <v>0.9</v>
      </c>
      <c r="I101" s="50">
        <v>0.4</v>
      </c>
      <c r="J101" s="55">
        <v>0.1</v>
      </c>
    </row>
    <row r="102" spans="1:10" x14ac:dyDescent="0.25">
      <c r="A102" s="36">
        <v>42588</v>
      </c>
      <c r="C102" s="46">
        <v>0.2</v>
      </c>
      <c r="D102" s="43">
        <v>0</v>
      </c>
      <c r="E102" s="47">
        <v>0</v>
      </c>
      <c r="F102" s="48">
        <v>0</v>
      </c>
      <c r="G102" s="49">
        <v>1.3</v>
      </c>
      <c r="H102" s="45">
        <v>0</v>
      </c>
      <c r="I102" s="50">
        <v>4.5999999999999996</v>
      </c>
      <c r="J102" s="55">
        <v>3.7</v>
      </c>
    </row>
    <row r="103" spans="1:10" x14ac:dyDescent="0.25">
      <c r="A103" s="36">
        <v>42589</v>
      </c>
      <c r="C103" s="46">
        <v>0</v>
      </c>
      <c r="D103" s="43">
        <v>0</v>
      </c>
      <c r="E103" s="47">
        <v>0</v>
      </c>
      <c r="F103" s="48">
        <v>0</v>
      </c>
      <c r="G103" s="49">
        <v>0</v>
      </c>
      <c r="H103" s="45">
        <v>0</v>
      </c>
      <c r="I103" s="50">
        <v>0</v>
      </c>
      <c r="J103" s="55">
        <v>0</v>
      </c>
    </row>
    <row r="104" spans="1:10" x14ac:dyDescent="0.25">
      <c r="A104" s="36">
        <v>42590</v>
      </c>
      <c r="C104" s="46">
        <v>1.1000000000000001</v>
      </c>
      <c r="D104" s="43">
        <v>2.2999999999999998</v>
      </c>
      <c r="E104" s="47">
        <v>0.8</v>
      </c>
      <c r="F104" s="48">
        <v>0</v>
      </c>
      <c r="G104" s="49">
        <v>0.4</v>
      </c>
      <c r="H104" s="45">
        <v>8</v>
      </c>
      <c r="I104" s="50">
        <v>0.4</v>
      </c>
      <c r="J104" s="55">
        <v>0.8</v>
      </c>
    </row>
    <row r="105" spans="1:10" x14ac:dyDescent="0.25">
      <c r="A105" s="36">
        <v>42591</v>
      </c>
      <c r="C105" s="46">
        <v>5.2</v>
      </c>
      <c r="D105" s="43">
        <v>0.1</v>
      </c>
      <c r="E105" s="47">
        <v>0</v>
      </c>
      <c r="F105" s="48">
        <v>0.9</v>
      </c>
      <c r="G105" s="49">
        <v>1</v>
      </c>
      <c r="H105" s="45">
        <v>0.5</v>
      </c>
      <c r="I105" s="50">
        <v>1.8</v>
      </c>
      <c r="J105" s="55">
        <v>1.5</v>
      </c>
    </row>
    <row r="106" spans="1:10" x14ac:dyDescent="0.25">
      <c r="A106" s="36">
        <v>42592</v>
      </c>
      <c r="C106" s="46">
        <v>1.8</v>
      </c>
      <c r="D106" s="43">
        <v>1.4</v>
      </c>
      <c r="E106" s="47">
        <v>0</v>
      </c>
      <c r="F106" s="48">
        <v>0.3</v>
      </c>
      <c r="G106" s="49">
        <v>0</v>
      </c>
      <c r="H106" s="45">
        <v>7.4</v>
      </c>
      <c r="I106" s="50">
        <v>0.3</v>
      </c>
      <c r="J106" s="55">
        <v>0.1</v>
      </c>
    </row>
    <row r="107" spans="1:10" x14ac:dyDescent="0.25">
      <c r="A107" s="36">
        <v>42593</v>
      </c>
      <c r="C107" s="46">
        <v>10.8</v>
      </c>
      <c r="D107" s="43">
        <v>16.5</v>
      </c>
      <c r="E107" s="47">
        <v>5</v>
      </c>
      <c r="F107" s="48">
        <v>4.3</v>
      </c>
      <c r="G107" s="49">
        <v>7.7</v>
      </c>
      <c r="H107" s="45">
        <v>13.5</v>
      </c>
      <c r="I107" s="50">
        <v>7.4</v>
      </c>
      <c r="J107" s="55">
        <v>7.5</v>
      </c>
    </row>
    <row r="108" spans="1:10" x14ac:dyDescent="0.25">
      <c r="A108" s="36">
        <v>42594</v>
      </c>
      <c r="C108" s="46">
        <v>0.6</v>
      </c>
      <c r="D108" s="43">
        <v>1.5</v>
      </c>
      <c r="E108" s="47">
        <v>0.7</v>
      </c>
      <c r="F108" s="48">
        <v>11.3</v>
      </c>
      <c r="G108" s="49">
        <v>1</v>
      </c>
      <c r="H108" s="45">
        <v>0.8</v>
      </c>
      <c r="I108" s="50">
        <v>0.5</v>
      </c>
      <c r="J108" s="55">
        <v>0.3</v>
      </c>
    </row>
    <row r="109" spans="1:10" x14ac:dyDescent="0.25">
      <c r="A109" s="36">
        <v>42595</v>
      </c>
      <c r="C109" s="46">
        <v>0</v>
      </c>
      <c r="D109" s="43">
        <v>0</v>
      </c>
      <c r="E109" s="47">
        <v>0</v>
      </c>
      <c r="F109" s="48">
        <v>0.3</v>
      </c>
      <c r="G109" s="49">
        <v>0</v>
      </c>
      <c r="H109" s="45">
        <v>0</v>
      </c>
      <c r="I109" s="50">
        <v>0</v>
      </c>
      <c r="J109" s="55">
        <v>0</v>
      </c>
    </row>
    <row r="110" spans="1:10" x14ac:dyDescent="0.25">
      <c r="A110" s="36">
        <v>42596</v>
      </c>
      <c r="C110" s="46">
        <v>0</v>
      </c>
      <c r="D110" s="43">
        <v>0</v>
      </c>
      <c r="E110" s="47">
        <v>0</v>
      </c>
      <c r="F110" s="48">
        <v>0</v>
      </c>
      <c r="G110" s="49">
        <v>0</v>
      </c>
      <c r="H110" s="45">
        <v>0</v>
      </c>
      <c r="I110" s="50">
        <v>0</v>
      </c>
      <c r="J110" s="55">
        <v>0</v>
      </c>
    </row>
    <row r="111" spans="1:10" x14ac:dyDescent="0.25">
      <c r="A111" s="36">
        <v>42597</v>
      </c>
      <c r="C111" s="46">
        <v>0</v>
      </c>
      <c r="D111" s="43">
        <v>0</v>
      </c>
      <c r="E111" s="47">
        <v>0</v>
      </c>
      <c r="F111" s="48">
        <v>0.1</v>
      </c>
      <c r="G111" s="49">
        <v>0</v>
      </c>
      <c r="H111" s="45">
        <v>0</v>
      </c>
      <c r="I111" s="50">
        <v>0</v>
      </c>
      <c r="J111" s="55">
        <v>0</v>
      </c>
    </row>
    <row r="112" spans="1:10" x14ac:dyDescent="0.25">
      <c r="A112" s="36">
        <v>42598</v>
      </c>
      <c r="C112" s="46">
        <v>0</v>
      </c>
      <c r="D112" s="43">
        <v>0</v>
      </c>
      <c r="E112" s="47">
        <v>0</v>
      </c>
      <c r="F112" s="48">
        <v>0</v>
      </c>
      <c r="G112" s="49">
        <v>0</v>
      </c>
      <c r="H112" s="45">
        <v>0</v>
      </c>
      <c r="I112" s="50">
        <v>0</v>
      </c>
      <c r="J112" s="55">
        <v>0</v>
      </c>
    </row>
    <row r="113" spans="1:10" x14ac:dyDescent="0.25">
      <c r="A113" s="36">
        <v>42599</v>
      </c>
      <c r="C113" s="46">
        <v>0</v>
      </c>
      <c r="D113" s="43">
        <v>0</v>
      </c>
      <c r="E113" s="47">
        <v>0</v>
      </c>
      <c r="F113" s="48">
        <v>0</v>
      </c>
      <c r="G113" s="49">
        <v>0</v>
      </c>
      <c r="H113" s="45">
        <v>0</v>
      </c>
      <c r="I113" s="50">
        <v>0</v>
      </c>
      <c r="J113" s="55">
        <v>0</v>
      </c>
    </row>
    <row r="114" spans="1:10" x14ac:dyDescent="0.25">
      <c r="A114" s="36">
        <v>42600</v>
      </c>
      <c r="C114" s="46">
        <v>0</v>
      </c>
      <c r="D114" s="43">
        <v>0</v>
      </c>
      <c r="E114" s="47">
        <v>0</v>
      </c>
      <c r="F114" s="48">
        <v>0</v>
      </c>
      <c r="G114" s="49">
        <v>0</v>
      </c>
      <c r="H114" s="45">
        <v>0</v>
      </c>
      <c r="I114" s="50">
        <v>0</v>
      </c>
      <c r="J114" s="55">
        <v>0</v>
      </c>
    </row>
    <row r="115" spans="1:10" x14ac:dyDescent="0.25">
      <c r="A115" s="36">
        <v>42601</v>
      </c>
      <c r="C115" s="46">
        <v>3.1</v>
      </c>
      <c r="D115" s="43">
        <v>3</v>
      </c>
      <c r="E115" s="47">
        <v>7.5</v>
      </c>
      <c r="F115" s="48">
        <v>0</v>
      </c>
      <c r="G115" s="49">
        <v>11</v>
      </c>
      <c r="H115" s="45">
        <v>7.5</v>
      </c>
      <c r="I115" s="50">
        <v>5</v>
      </c>
      <c r="J115" s="55">
        <v>16</v>
      </c>
    </row>
    <row r="116" spans="1:10" x14ac:dyDescent="0.25">
      <c r="A116" s="36">
        <v>42602</v>
      </c>
      <c r="C116" s="46">
        <v>3.7</v>
      </c>
      <c r="D116" s="43">
        <v>0.9</v>
      </c>
      <c r="E116" s="47">
        <v>1</v>
      </c>
      <c r="F116" s="48">
        <v>1.3</v>
      </c>
      <c r="G116" s="49">
        <v>8.1</v>
      </c>
      <c r="H116" s="45">
        <v>1.3</v>
      </c>
      <c r="I116" s="50">
        <v>0.8</v>
      </c>
      <c r="J116" s="55">
        <v>1.4</v>
      </c>
    </row>
    <row r="117" spans="1:10" x14ac:dyDescent="0.25">
      <c r="A117" s="36">
        <v>42603</v>
      </c>
      <c r="C117" s="46">
        <v>6.4</v>
      </c>
      <c r="D117" s="43">
        <v>5.4</v>
      </c>
      <c r="E117" s="47">
        <v>2.9</v>
      </c>
      <c r="F117" s="48">
        <v>3.7</v>
      </c>
      <c r="G117" s="49">
        <v>0.1</v>
      </c>
      <c r="H117" s="45">
        <v>2.6</v>
      </c>
      <c r="I117" s="50">
        <v>2.5</v>
      </c>
      <c r="J117" s="55">
        <v>3.1</v>
      </c>
    </row>
    <row r="118" spans="1:10" x14ac:dyDescent="0.25">
      <c r="A118" s="36">
        <v>42604</v>
      </c>
      <c r="C118" s="46">
        <v>0.9</v>
      </c>
      <c r="D118" s="43">
        <v>1</v>
      </c>
      <c r="E118" s="47">
        <v>0</v>
      </c>
      <c r="F118" s="48">
        <v>1.3</v>
      </c>
      <c r="G118" s="49">
        <v>0</v>
      </c>
      <c r="H118" s="45">
        <v>1.5</v>
      </c>
      <c r="I118" s="50">
        <v>0.5</v>
      </c>
      <c r="J118" s="55">
        <v>0.3</v>
      </c>
    </row>
    <row r="119" spans="1:10" x14ac:dyDescent="0.25">
      <c r="A119" s="36">
        <v>42605</v>
      </c>
      <c r="C119" s="46">
        <v>0</v>
      </c>
      <c r="D119" s="43">
        <v>0</v>
      </c>
      <c r="E119" s="47">
        <v>0</v>
      </c>
      <c r="F119" s="48">
        <v>1.1000000000000001</v>
      </c>
      <c r="G119" s="49">
        <v>0</v>
      </c>
      <c r="H119" s="45">
        <v>0</v>
      </c>
      <c r="I119" s="50">
        <v>0</v>
      </c>
      <c r="J119" s="55">
        <v>0</v>
      </c>
    </row>
    <row r="120" spans="1:10" x14ac:dyDescent="0.25">
      <c r="A120" s="36">
        <v>42606</v>
      </c>
      <c r="C120" s="46">
        <v>0</v>
      </c>
      <c r="D120" s="43">
        <v>0</v>
      </c>
      <c r="E120" s="47">
        <v>0</v>
      </c>
      <c r="F120" s="48">
        <v>0</v>
      </c>
      <c r="G120" s="49">
        <v>0</v>
      </c>
      <c r="H120" s="45">
        <v>0</v>
      </c>
      <c r="I120" s="50">
        <v>0</v>
      </c>
      <c r="J120" s="55">
        <v>0</v>
      </c>
    </row>
    <row r="121" spans="1:10" x14ac:dyDescent="0.25">
      <c r="A121" s="36">
        <v>42607</v>
      </c>
      <c r="C121" s="46">
        <v>0</v>
      </c>
      <c r="D121" s="43">
        <v>0</v>
      </c>
      <c r="E121" s="47">
        <v>0</v>
      </c>
      <c r="F121" s="48">
        <v>0</v>
      </c>
      <c r="G121" s="49">
        <v>0</v>
      </c>
      <c r="H121" s="45">
        <v>0</v>
      </c>
      <c r="I121" s="50">
        <v>0</v>
      </c>
      <c r="J121" s="55">
        <v>0</v>
      </c>
    </row>
    <row r="122" spans="1:10" x14ac:dyDescent="0.25">
      <c r="A122" s="36">
        <v>42608</v>
      </c>
      <c r="C122" s="46">
        <v>0</v>
      </c>
      <c r="D122" s="43">
        <v>0</v>
      </c>
      <c r="E122" s="47">
        <v>0</v>
      </c>
      <c r="F122" s="48">
        <v>0.3</v>
      </c>
      <c r="G122" s="49">
        <v>0</v>
      </c>
      <c r="H122" s="45">
        <v>0</v>
      </c>
      <c r="I122" s="50">
        <v>0</v>
      </c>
      <c r="J122" s="55">
        <v>0</v>
      </c>
    </row>
    <row r="123" spans="1:10" x14ac:dyDescent="0.25">
      <c r="A123" s="36">
        <v>42609</v>
      </c>
      <c r="C123" s="46">
        <v>1.4</v>
      </c>
      <c r="D123" s="43">
        <v>0.3</v>
      </c>
      <c r="E123" s="47">
        <v>2.1</v>
      </c>
      <c r="F123" s="48">
        <v>5.3</v>
      </c>
      <c r="G123" s="49">
        <v>6.8</v>
      </c>
      <c r="H123" s="45">
        <v>0.8</v>
      </c>
      <c r="I123" s="50">
        <v>0.4</v>
      </c>
      <c r="J123" s="55">
        <v>2.6</v>
      </c>
    </row>
    <row r="124" spans="1:10" x14ac:dyDescent="0.25">
      <c r="A124" s="36">
        <v>42610</v>
      </c>
      <c r="C124" s="46">
        <v>0</v>
      </c>
      <c r="D124" s="43">
        <v>0</v>
      </c>
      <c r="E124" s="47">
        <v>0</v>
      </c>
      <c r="F124" s="48">
        <v>0</v>
      </c>
      <c r="G124" s="49">
        <v>0</v>
      </c>
      <c r="H124" s="45">
        <v>0.1</v>
      </c>
      <c r="I124" s="50">
        <v>0</v>
      </c>
      <c r="J124" s="55">
        <v>0.4</v>
      </c>
    </row>
    <row r="125" spans="1:10" x14ac:dyDescent="0.25">
      <c r="A125" s="36">
        <v>42611</v>
      </c>
      <c r="C125" s="46">
        <v>2.2999999999999998</v>
      </c>
      <c r="D125" s="43">
        <v>0.6</v>
      </c>
      <c r="E125" s="47">
        <v>0.9</v>
      </c>
      <c r="F125" s="48">
        <v>4.2</v>
      </c>
      <c r="G125" s="49">
        <v>0.7</v>
      </c>
      <c r="H125" s="45">
        <v>5.2</v>
      </c>
      <c r="I125" s="50">
        <v>0.7</v>
      </c>
      <c r="J125" s="55">
        <v>0.9</v>
      </c>
    </row>
    <row r="126" spans="1:10" x14ac:dyDescent="0.25">
      <c r="A126" s="36">
        <v>42612</v>
      </c>
      <c r="C126" s="46">
        <v>0</v>
      </c>
      <c r="D126" s="43">
        <v>0</v>
      </c>
      <c r="E126" s="47">
        <v>0</v>
      </c>
      <c r="F126" s="48">
        <v>0.2</v>
      </c>
      <c r="G126" s="49">
        <v>0</v>
      </c>
      <c r="H126" s="45">
        <v>0</v>
      </c>
      <c r="I126" s="50">
        <v>0</v>
      </c>
      <c r="J126" s="55">
        <v>0</v>
      </c>
    </row>
    <row r="127" spans="1:10" x14ac:dyDescent="0.25">
      <c r="A127" s="36">
        <v>42613</v>
      </c>
      <c r="C127" s="46">
        <v>0</v>
      </c>
      <c r="D127" s="43">
        <v>0</v>
      </c>
      <c r="E127" s="47">
        <v>0</v>
      </c>
      <c r="F127" s="48">
        <v>0</v>
      </c>
      <c r="G127" s="49">
        <v>0</v>
      </c>
      <c r="H127" s="45">
        <v>0</v>
      </c>
      <c r="I127" s="50">
        <v>0</v>
      </c>
      <c r="J127" s="55">
        <v>0</v>
      </c>
    </row>
    <row r="128" spans="1:10" x14ac:dyDescent="0.25">
      <c r="A128" s="36">
        <v>42614</v>
      </c>
      <c r="C128" s="46">
        <v>0</v>
      </c>
      <c r="D128" s="43">
        <v>0</v>
      </c>
      <c r="E128" s="47">
        <v>0</v>
      </c>
      <c r="F128" s="48">
        <v>0</v>
      </c>
      <c r="G128" s="49">
        <v>0</v>
      </c>
      <c r="H128" s="45">
        <v>0</v>
      </c>
      <c r="I128" s="50">
        <v>0</v>
      </c>
      <c r="J128" s="55">
        <v>0</v>
      </c>
    </row>
    <row r="129" spans="1:10" x14ac:dyDescent="0.25">
      <c r="A129" s="36">
        <v>42615</v>
      </c>
      <c r="C129" s="46">
        <v>0</v>
      </c>
      <c r="D129" s="43">
        <v>0.4</v>
      </c>
      <c r="E129" s="47">
        <v>0</v>
      </c>
      <c r="F129" s="48">
        <v>0</v>
      </c>
      <c r="G129" s="49">
        <v>0</v>
      </c>
      <c r="H129" s="45">
        <v>0</v>
      </c>
      <c r="I129" s="50">
        <v>0</v>
      </c>
      <c r="J129" s="55">
        <v>0</v>
      </c>
    </row>
    <row r="130" spans="1:10" x14ac:dyDescent="0.25">
      <c r="A130" s="36">
        <v>42616</v>
      </c>
      <c r="C130" s="46">
        <v>1.2</v>
      </c>
      <c r="D130" s="43">
        <v>0.7</v>
      </c>
      <c r="E130" s="47">
        <v>0</v>
      </c>
      <c r="F130" s="48">
        <v>0</v>
      </c>
      <c r="G130" s="49">
        <v>0.7</v>
      </c>
      <c r="H130" s="45">
        <v>1.4</v>
      </c>
      <c r="I130" s="50">
        <v>0.7</v>
      </c>
      <c r="J130" s="55">
        <v>1.3</v>
      </c>
    </row>
    <row r="131" spans="1:10" x14ac:dyDescent="0.25">
      <c r="A131" s="36">
        <v>42617</v>
      </c>
      <c r="C131" s="46">
        <v>19.600000000000001</v>
      </c>
      <c r="D131" s="43">
        <v>8.9</v>
      </c>
      <c r="E131" s="47">
        <v>15.9</v>
      </c>
      <c r="F131" s="48">
        <v>15.3</v>
      </c>
      <c r="G131" s="49">
        <v>16</v>
      </c>
      <c r="H131" s="45">
        <v>6.8</v>
      </c>
      <c r="I131" s="50">
        <v>14.8</v>
      </c>
      <c r="J131" s="55">
        <v>15.7</v>
      </c>
    </row>
    <row r="132" spans="1:10" x14ac:dyDescent="0.25">
      <c r="A132" s="36">
        <v>42618</v>
      </c>
      <c r="C132" s="46">
        <v>0</v>
      </c>
      <c r="D132" s="43">
        <v>0</v>
      </c>
      <c r="E132" s="47">
        <v>0</v>
      </c>
      <c r="F132" s="48">
        <v>0</v>
      </c>
      <c r="G132" s="49">
        <v>0</v>
      </c>
      <c r="H132" s="45">
        <v>0</v>
      </c>
      <c r="I132" s="50">
        <v>0</v>
      </c>
      <c r="J132" s="55">
        <v>0.1</v>
      </c>
    </row>
    <row r="133" spans="1:10" x14ac:dyDescent="0.25">
      <c r="A133" s="36">
        <v>42619</v>
      </c>
      <c r="C133" s="46">
        <v>0</v>
      </c>
      <c r="D133" s="43">
        <v>0</v>
      </c>
      <c r="E133" s="47">
        <v>0</v>
      </c>
      <c r="F133" s="48">
        <v>0</v>
      </c>
      <c r="G133" s="49">
        <v>0</v>
      </c>
      <c r="H133" s="45">
        <v>0</v>
      </c>
      <c r="I133" s="50">
        <v>0</v>
      </c>
      <c r="J133" s="55">
        <v>0</v>
      </c>
    </row>
    <row r="134" spans="1:10" x14ac:dyDescent="0.25">
      <c r="A134" s="36">
        <v>42620</v>
      </c>
      <c r="C134" s="46">
        <v>0</v>
      </c>
      <c r="D134" s="43">
        <v>0</v>
      </c>
      <c r="E134" s="47">
        <v>0</v>
      </c>
      <c r="F134" s="48">
        <v>0</v>
      </c>
      <c r="G134" s="49">
        <v>0</v>
      </c>
      <c r="H134" s="45">
        <v>0</v>
      </c>
      <c r="I134" s="50">
        <v>0</v>
      </c>
      <c r="J134" s="55">
        <v>0</v>
      </c>
    </row>
    <row r="135" spans="1:10" x14ac:dyDescent="0.25">
      <c r="A135" s="36">
        <v>42621</v>
      </c>
      <c r="C135" s="46">
        <v>0</v>
      </c>
      <c r="D135" s="43">
        <v>0</v>
      </c>
      <c r="E135" s="47">
        <v>0</v>
      </c>
      <c r="F135" s="48">
        <v>0</v>
      </c>
      <c r="G135" s="49">
        <v>0</v>
      </c>
      <c r="H135" s="45">
        <v>0</v>
      </c>
      <c r="I135" s="50">
        <v>0</v>
      </c>
      <c r="J135" s="55">
        <v>0</v>
      </c>
    </row>
    <row r="136" spans="1:10" x14ac:dyDescent="0.25">
      <c r="A136" s="36">
        <v>42622</v>
      </c>
      <c r="C136" s="46">
        <v>0</v>
      </c>
      <c r="D136" s="43">
        <v>0</v>
      </c>
      <c r="E136" s="47">
        <v>0</v>
      </c>
      <c r="F136" s="48">
        <v>0</v>
      </c>
      <c r="G136" s="49">
        <v>0</v>
      </c>
      <c r="H136" s="45">
        <v>0</v>
      </c>
      <c r="I136" s="50">
        <v>0</v>
      </c>
      <c r="J136" s="55">
        <v>0</v>
      </c>
    </row>
    <row r="137" spans="1:10" x14ac:dyDescent="0.25">
      <c r="A137" s="36">
        <v>42623</v>
      </c>
      <c r="C137" s="46">
        <v>0</v>
      </c>
      <c r="D137" s="43">
        <v>0</v>
      </c>
      <c r="E137" s="47">
        <v>0</v>
      </c>
      <c r="F137" s="48">
        <v>0</v>
      </c>
      <c r="G137" s="49">
        <v>0</v>
      </c>
      <c r="H137" s="45">
        <v>0</v>
      </c>
      <c r="I137" s="50">
        <v>0</v>
      </c>
      <c r="J137" s="55">
        <v>0</v>
      </c>
    </row>
    <row r="138" spans="1:10" x14ac:dyDescent="0.25">
      <c r="A138" s="36">
        <v>42624</v>
      </c>
      <c r="C138" s="46">
        <v>0</v>
      </c>
      <c r="D138" s="43">
        <v>0</v>
      </c>
      <c r="E138" s="47">
        <v>0</v>
      </c>
      <c r="F138" s="48">
        <v>0</v>
      </c>
      <c r="G138" s="49">
        <v>0</v>
      </c>
      <c r="H138" s="45">
        <v>0</v>
      </c>
      <c r="I138" s="50">
        <v>0</v>
      </c>
      <c r="J138" s="55">
        <v>0</v>
      </c>
    </row>
    <row r="139" spans="1:10" x14ac:dyDescent="0.25">
      <c r="A139" s="36">
        <v>42625</v>
      </c>
      <c r="C139" s="46">
        <v>0</v>
      </c>
      <c r="D139" s="43">
        <v>0</v>
      </c>
      <c r="E139" s="47">
        <v>0</v>
      </c>
      <c r="F139" s="48">
        <v>0</v>
      </c>
      <c r="G139" s="49">
        <v>0</v>
      </c>
      <c r="H139" s="45">
        <v>0</v>
      </c>
      <c r="I139" s="50">
        <v>0</v>
      </c>
      <c r="J139" s="55">
        <v>0</v>
      </c>
    </row>
    <row r="140" spans="1:10" x14ac:dyDescent="0.25">
      <c r="A140" s="36">
        <v>42626</v>
      </c>
      <c r="C140" s="46">
        <v>0</v>
      </c>
      <c r="D140" s="43">
        <v>0</v>
      </c>
      <c r="E140" s="47">
        <v>0</v>
      </c>
      <c r="F140" s="48">
        <v>0</v>
      </c>
      <c r="G140" s="49">
        <v>0</v>
      </c>
      <c r="H140" s="45">
        <v>0</v>
      </c>
      <c r="I140" s="50">
        <v>0</v>
      </c>
      <c r="J140" s="55">
        <v>0</v>
      </c>
    </row>
    <row r="141" spans="1:10" x14ac:dyDescent="0.25">
      <c r="A141" s="36">
        <v>42627</v>
      </c>
      <c r="C141" s="46">
        <v>0</v>
      </c>
      <c r="D141" s="43">
        <v>0</v>
      </c>
      <c r="E141" s="47">
        <v>0</v>
      </c>
      <c r="F141" s="48">
        <v>0</v>
      </c>
      <c r="G141" s="49">
        <v>0</v>
      </c>
      <c r="H141" s="45">
        <v>0</v>
      </c>
      <c r="I141" s="50">
        <v>0</v>
      </c>
      <c r="J141" s="55">
        <v>0</v>
      </c>
    </row>
    <row r="142" spans="1:10" x14ac:dyDescent="0.25">
      <c r="A142" s="36">
        <v>42628</v>
      </c>
      <c r="C142" s="46">
        <v>1.6</v>
      </c>
      <c r="D142" s="43">
        <v>0.1</v>
      </c>
      <c r="E142" s="47">
        <v>2.2999999999999998</v>
      </c>
      <c r="F142" s="48">
        <v>1.5</v>
      </c>
      <c r="G142" s="49">
        <v>6.8</v>
      </c>
      <c r="H142" s="45">
        <v>3.9</v>
      </c>
      <c r="I142" s="50">
        <v>3.9</v>
      </c>
      <c r="J142" s="55">
        <v>4.9000000000000004</v>
      </c>
    </row>
    <row r="143" spans="1:10" x14ac:dyDescent="0.25">
      <c r="A143" s="36">
        <v>42629</v>
      </c>
      <c r="C143" s="46">
        <v>0</v>
      </c>
      <c r="D143" s="43">
        <v>0</v>
      </c>
      <c r="E143" s="47">
        <v>0.2</v>
      </c>
      <c r="F143" s="48">
        <v>0.1</v>
      </c>
      <c r="G143" s="49">
        <v>0</v>
      </c>
      <c r="H143" s="45">
        <v>0</v>
      </c>
      <c r="I143" s="50">
        <v>0</v>
      </c>
      <c r="J143" s="55">
        <v>0</v>
      </c>
    </row>
    <row r="144" spans="1:10" x14ac:dyDescent="0.25">
      <c r="A144" s="36">
        <v>42630</v>
      </c>
      <c r="C144" s="46">
        <v>0.8</v>
      </c>
      <c r="D144" s="43">
        <v>2</v>
      </c>
      <c r="E144" s="47">
        <v>0.8</v>
      </c>
      <c r="F144" s="48">
        <v>0.8</v>
      </c>
      <c r="G144" s="49">
        <v>0</v>
      </c>
      <c r="H144" s="45">
        <v>1.2</v>
      </c>
      <c r="I144" s="50">
        <v>0.7</v>
      </c>
      <c r="J144" s="55">
        <v>0.9</v>
      </c>
    </row>
    <row r="145" spans="1:10" x14ac:dyDescent="0.25">
      <c r="A145" s="36">
        <v>42631</v>
      </c>
      <c r="C145" s="46">
        <v>0</v>
      </c>
      <c r="D145" s="43">
        <v>0</v>
      </c>
      <c r="E145" s="47">
        <v>0</v>
      </c>
      <c r="F145" s="48">
        <v>0.1</v>
      </c>
      <c r="G145" s="49">
        <v>1.1000000000000001</v>
      </c>
      <c r="H145" s="45">
        <v>0</v>
      </c>
      <c r="I145" s="50">
        <v>0</v>
      </c>
      <c r="J145" s="55">
        <v>0</v>
      </c>
    </row>
    <row r="146" spans="1:10" x14ac:dyDescent="0.25">
      <c r="A146" s="36">
        <v>42632</v>
      </c>
      <c r="C146" s="46">
        <v>0</v>
      </c>
      <c r="D146" s="43">
        <v>0</v>
      </c>
      <c r="E146" s="47">
        <v>0</v>
      </c>
      <c r="F146" s="48">
        <v>0.1</v>
      </c>
      <c r="G146" s="49">
        <v>0</v>
      </c>
      <c r="H146" s="45">
        <v>0</v>
      </c>
      <c r="I146" s="50">
        <v>0</v>
      </c>
      <c r="J146" s="55">
        <v>0</v>
      </c>
    </row>
    <row r="147" spans="1:10" x14ac:dyDescent="0.25">
      <c r="A147" s="36">
        <v>42633</v>
      </c>
      <c r="C147" s="46">
        <v>0.1</v>
      </c>
      <c r="D147" s="43">
        <v>0</v>
      </c>
      <c r="E147" s="47">
        <v>0</v>
      </c>
      <c r="F147" s="48">
        <v>0.4</v>
      </c>
      <c r="G147" s="49">
        <v>0</v>
      </c>
      <c r="H147" s="45">
        <v>0</v>
      </c>
      <c r="I147" s="50">
        <v>0</v>
      </c>
      <c r="J147" s="55">
        <v>0</v>
      </c>
    </row>
    <row r="148" spans="1:10" x14ac:dyDescent="0.25">
      <c r="A148" s="36">
        <v>42634</v>
      </c>
      <c r="C148" s="46">
        <v>0</v>
      </c>
      <c r="D148" s="43">
        <v>0</v>
      </c>
      <c r="E148" s="47">
        <v>0</v>
      </c>
      <c r="F148" s="48">
        <v>0.1</v>
      </c>
      <c r="G148" s="49">
        <v>0</v>
      </c>
      <c r="H148" s="45">
        <v>0</v>
      </c>
      <c r="I148" s="50">
        <v>0</v>
      </c>
      <c r="J148" s="55">
        <v>0</v>
      </c>
    </row>
    <row r="149" spans="1:10" x14ac:dyDescent="0.25">
      <c r="A149" s="36">
        <v>42635</v>
      </c>
      <c r="C149" s="46">
        <v>0</v>
      </c>
      <c r="D149" s="43">
        <v>0</v>
      </c>
      <c r="E149" s="47">
        <v>0</v>
      </c>
      <c r="F149" s="48">
        <v>0</v>
      </c>
      <c r="G149" s="49">
        <v>0</v>
      </c>
      <c r="H149" s="45">
        <v>0</v>
      </c>
      <c r="I149" s="50">
        <v>0</v>
      </c>
      <c r="J149" s="55">
        <v>0</v>
      </c>
    </row>
    <row r="150" spans="1:10" x14ac:dyDescent="0.25">
      <c r="A150" s="36">
        <v>42636</v>
      </c>
      <c r="C150" s="46">
        <v>0</v>
      </c>
      <c r="D150" s="43">
        <v>0</v>
      </c>
      <c r="E150" s="47">
        <v>0</v>
      </c>
      <c r="F150" s="48">
        <v>0.1</v>
      </c>
      <c r="G150" s="49">
        <v>0</v>
      </c>
      <c r="H150" s="45">
        <v>0</v>
      </c>
      <c r="I150" s="50">
        <v>0</v>
      </c>
      <c r="J150" s="55">
        <v>0</v>
      </c>
    </row>
    <row r="151" spans="1:10" x14ac:dyDescent="0.25">
      <c r="A151" s="36">
        <v>42637</v>
      </c>
      <c r="C151" s="46">
        <v>0</v>
      </c>
      <c r="D151" s="43">
        <v>0</v>
      </c>
      <c r="E151" s="47">
        <v>0</v>
      </c>
      <c r="F151" s="48">
        <v>0.1</v>
      </c>
      <c r="G151" s="49">
        <v>0</v>
      </c>
      <c r="H151" s="45">
        <v>0</v>
      </c>
      <c r="I151" s="50">
        <v>0</v>
      </c>
      <c r="J151" s="55">
        <v>0</v>
      </c>
    </row>
    <row r="152" spans="1:10" x14ac:dyDescent="0.25">
      <c r="A152" s="36">
        <v>42638</v>
      </c>
      <c r="C152" s="46">
        <v>0</v>
      </c>
      <c r="D152" s="43">
        <v>0.2</v>
      </c>
      <c r="E152" s="47">
        <v>0</v>
      </c>
      <c r="F152" s="48">
        <v>0.1</v>
      </c>
      <c r="G152" s="49">
        <v>0</v>
      </c>
      <c r="H152" s="45">
        <v>0</v>
      </c>
      <c r="I152" s="50">
        <v>0</v>
      </c>
      <c r="J152" s="55">
        <v>0</v>
      </c>
    </row>
    <row r="153" spans="1:10" x14ac:dyDescent="0.25">
      <c r="A153" s="36">
        <v>42639</v>
      </c>
      <c r="C153" s="46">
        <v>0</v>
      </c>
      <c r="D153" s="43">
        <v>0</v>
      </c>
      <c r="E153" s="47">
        <v>0</v>
      </c>
      <c r="F153" s="48">
        <v>0</v>
      </c>
      <c r="G153" s="49">
        <v>0</v>
      </c>
      <c r="H153" s="45">
        <v>0</v>
      </c>
      <c r="I153" s="50">
        <v>0</v>
      </c>
      <c r="J153" s="55">
        <v>0</v>
      </c>
    </row>
    <row r="154" spans="1:10" x14ac:dyDescent="0.25">
      <c r="A154" s="36">
        <v>42640</v>
      </c>
      <c r="C154" s="46">
        <v>0</v>
      </c>
      <c r="D154" s="43">
        <v>0</v>
      </c>
      <c r="E154" s="47">
        <v>0</v>
      </c>
      <c r="F154" s="48">
        <v>0</v>
      </c>
      <c r="G154" s="49">
        <v>0</v>
      </c>
      <c r="H154" s="45">
        <v>0</v>
      </c>
      <c r="I154" s="50">
        <v>0</v>
      </c>
      <c r="J154" s="55">
        <v>0</v>
      </c>
    </row>
    <row r="155" spans="1:10" x14ac:dyDescent="0.25">
      <c r="A155" s="36">
        <v>42641</v>
      </c>
      <c r="C155" s="46">
        <v>0</v>
      </c>
      <c r="D155" s="43">
        <v>0</v>
      </c>
      <c r="E155" s="47">
        <v>0</v>
      </c>
      <c r="F155" s="48">
        <v>0</v>
      </c>
      <c r="G155" s="49">
        <v>0</v>
      </c>
      <c r="H155" s="45">
        <v>0</v>
      </c>
      <c r="I155" s="50">
        <v>0</v>
      </c>
      <c r="J155" s="55">
        <v>0</v>
      </c>
    </row>
    <row r="156" spans="1:10" x14ac:dyDescent="0.25">
      <c r="A156" s="36">
        <v>42642</v>
      </c>
      <c r="C156" s="46">
        <v>2.8</v>
      </c>
      <c r="D156" s="43">
        <v>2</v>
      </c>
      <c r="E156" s="47">
        <v>2.2000000000000002</v>
      </c>
      <c r="F156" s="48">
        <v>0.8</v>
      </c>
      <c r="G156" s="49">
        <v>0</v>
      </c>
      <c r="H156" s="45">
        <v>4.3</v>
      </c>
      <c r="I156" s="50">
        <v>2.1</v>
      </c>
      <c r="J156" s="55">
        <v>1.7</v>
      </c>
    </row>
    <row r="157" spans="1:10" x14ac:dyDescent="0.25">
      <c r="A157" s="36">
        <v>42643</v>
      </c>
      <c r="C157" s="46">
        <v>0.1</v>
      </c>
      <c r="D157" s="43">
        <v>0.5</v>
      </c>
      <c r="E157" s="47">
        <v>0</v>
      </c>
      <c r="F157" s="48">
        <v>1.2</v>
      </c>
      <c r="G157" s="49">
        <v>2</v>
      </c>
      <c r="H157" s="45">
        <v>0.1</v>
      </c>
      <c r="I157" s="50">
        <v>0.1</v>
      </c>
      <c r="J157" s="55">
        <v>0.1</v>
      </c>
    </row>
  </sheetData>
  <pageMargins left="0.7" right="0.7" top="0.78740157499999996" bottom="0.78740157499999996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86"/>
  <sheetViews>
    <sheetView workbookViewId="0">
      <pane xSplit="1" ySplit="2" topLeftCell="B3" activePane="bottomRight" state="frozen"/>
      <selection pane="topRight" activeCell="B1" sqref="B1"/>
      <selection pane="bottomLeft" activeCell="A3" sqref="A3"/>
      <selection pane="bottomRight" activeCell="F5" sqref="F5"/>
    </sheetView>
  </sheetViews>
  <sheetFormatPr baseColWidth="10" defaultRowHeight="15" x14ac:dyDescent="0.25"/>
  <cols>
    <col min="1" max="1" width="11.42578125" style="1"/>
    <col min="2" max="2" width="22.5703125" style="1" customWidth="1"/>
    <col min="3" max="3" width="23.85546875" style="1" customWidth="1"/>
    <col min="4" max="4" width="11.42578125" style="1"/>
    <col min="5" max="5" width="19.28515625" style="1" customWidth="1"/>
  </cols>
  <sheetData>
    <row r="1" spans="1:5" x14ac:dyDescent="0.25">
      <c r="A1" s="23"/>
      <c r="B1" s="23" t="s">
        <v>22</v>
      </c>
      <c r="C1" s="23" t="s">
        <v>23</v>
      </c>
      <c r="D1" s="23" t="s">
        <v>24</v>
      </c>
    </row>
    <row r="2" spans="1:5" x14ac:dyDescent="0.25">
      <c r="A2" s="23"/>
      <c r="B2" s="23" t="s">
        <v>25</v>
      </c>
      <c r="C2" s="23" t="s">
        <v>25</v>
      </c>
      <c r="D2" s="23" t="s">
        <v>25</v>
      </c>
    </row>
    <row r="3" spans="1:5" x14ac:dyDescent="0.25">
      <c r="A3" s="23" t="s">
        <v>3</v>
      </c>
      <c r="B3" s="23" t="s">
        <v>26</v>
      </c>
      <c r="C3" s="23" t="s">
        <v>26</v>
      </c>
      <c r="D3" s="23" t="s">
        <v>26</v>
      </c>
    </row>
    <row r="5" spans="1:5" x14ac:dyDescent="0.25">
      <c r="A5" s="24">
        <v>42125</v>
      </c>
      <c r="B5" s="25">
        <v>0</v>
      </c>
      <c r="C5" s="26">
        <v>0</v>
      </c>
      <c r="D5" s="26">
        <v>0</v>
      </c>
      <c r="E5" s="1" t="str">
        <f>IF(AND(B5&lt;0.3,C5&lt;0.3,D5&lt;0.3),"TW","")</f>
        <v>TW</v>
      </c>
    </row>
    <row r="6" spans="1:5" x14ac:dyDescent="0.25">
      <c r="A6" s="24">
        <v>42126</v>
      </c>
      <c r="B6" s="25">
        <v>0</v>
      </c>
      <c r="C6" s="26">
        <v>0</v>
      </c>
      <c r="D6" s="26">
        <v>0</v>
      </c>
      <c r="E6" s="1" t="str">
        <f t="shared" ref="E6:E69" si="0">IF(AND(B6&lt;0.3,C6&lt;0.3,D6&lt;0.3),"TW","")</f>
        <v>TW</v>
      </c>
    </row>
    <row r="7" spans="1:5" x14ac:dyDescent="0.25">
      <c r="A7" s="24">
        <v>42127</v>
      </c>
      <c r="B7" s="25">
        <v>8.5</v>
      </c>
      <c r="C7" s="26">
        <v>6.2</v>
      </c>
      <c r="D7" s="26">
        <v>6</v>
      </c>
      <c r="E7" s="1" t="str">
        <f t="shared" si="0"/>
        <v/>
      </c>
    </row>
    <row r="8" spans="1:5" x14ac:dyDescent="0.25">
      <c r="A8" s="24">
        <v>42128</v>
      </c>
      <c r="B8" s="25">
        <v>3.5</v>
      </c>
      <c r="C8" s="26">
        <v>2.6</v>
      </c>
      <c r="D8" s="26">
        <v>2</v>
      </c>
      <c r="E8" s="1" t="str">
        <f t="shared" si="0"/>
        <v/>
      </c>
    </row>
    <row r="9" spans="1:5" x14ac:dyDescent="0.25">
      <c r="A9" s="24">
        <v>42129</v>
      </c>
      <c r="B9" s="25">
        <v>0.6</v>
      </c>
      <c r="C9" s="26">
        <v>4.0999999999999996</v>
      </c>
      <c r="D9" s="26">
        <v>3.7</v>
      </c>
      <c r="E9" s="1" t="str">
        <f t="shared" si="0"/>
        <v/>
      </c>
    </row>
    <row r="10" spans="1:5" x14ac:dyDescent="0.25">
      <c r="A10" s="24">
        <v>42130</v>
      </c>
      <c r="B10" s="25">
        <v>0.3</v>
      </c>
      <c r="C10" s="26">
        <v>2.1</v>
      </c>
      <c r="D10" s="26">
        <v>2.2999999999999998</v>
      </c>
      <c r="E10" s="1" t="str">
        <f t="shared" si="0"/>
        <v/>
      </c>
    </row>
    <row r="11" spans="1:5" x14ac:dyDescent="0.25">
      <c r="A11" s="24">
        <v>42131</v>
      </c>
      <c r="B11" s="25">
        <v>0</v>
      </c>
      <c r="C11" s="26">
        <v>0</v>
      </c>
      <c r="D11" s="26">
        <v>0.3</v>
      </c>
      <c r="E11" s="1" t="str">
        <f t="shared" si="0"/>
        <v/>
      </c>
    </row>
    <row r="12" spans="1:5" x14ac:dyDescent="0.25">
      <c r="A12" s="24">
        <v>42132</v>
      </c>
      <c r="B12" s="25">
        <v>0</v>
      </c>
      <c r="C12" s="26">
        <v>0</v>
      </c>
      <c r="D12" s="26">
        <v>0</v>
      </c>
      <c r="E12" s="1" t="str">
        <f t="shared" si="0"/>
        <v>TW</v>
      </c>
    </row>
    <row r="13" spans="1:5" x14ac:dyDescent="0.25">
      <c r="A13" s="24">
        <v>42133</v>
      </c>
      <c r="B13" s="25">
        <v>1</v>
      </c>
      <c r="C13" s="26">
        <v>0.7</v>
      </c>
      <c r="D13" s="26">
        <v>0</v>
      </c>
      <c r="E13" s="1" t="str">
        <f t="shared" si="0"/>
        <v/>
      </c>
    </row>
    <row r="14" spans="1:5" x14ac:dyDescent="0.25">
      <c r="A14" s="24">
        <v>42134</v>
      </c>
      <c r="B14" s="25">
        <v>0</v>
      </c>
      <c r="C14" s="26">
        <v>0</v>
      </c>
      <c r="D14" s="26">
        <v>0</v>
      </c>
      <c r="E14" s="1" t="str">
        <f t="shared" si="0"/>
        <v>TW</v>
      </c>
    </row>
    <row r="15" spans="1:5" x14ac:dyDescent="0.25">
      <c r="A15" s="24">
        <v>42135</v>
      </c>
      <c r="B15" s="25">
        <v>0</v>
      </c>
      <c r="C15" s="26">
        <v>0</v>
      </c>
      <c r="D15" s="26">
        <v>0</v>
      </c>
      <c r="E15" s="1" t="str">
        <f t="shared" si="0"/>
        <v>TW</v>
      </c>
    </row>
    <row r="16" spans="1:5" x14ac:dyDescent="0.25">
      <c r="A16" s="24">
        <v>42136</v>
      </c>
      <c r="B16" s="25">
        <v>0</v>
      </c>
      <c r="C16" s="26">
        <v>0</v>
      </c>
      <c r="D16" s="26">
        <v>0</v>
      </c>
      <c r="E16" s="1" t="str">
        <f t="shared" si="0"/>
        <v>TW</v>
      </c>
    </row>
    <row r="17" spans="1:5" x14ac:dyDescent="0.25">
      <c r="A17" s="24">
        <v>42137</v>
      </c>
      <c r="B17" s="25">
        <v>0</v>
      </c>
      <c r="C17" s="26">
        <v>0</v>
      </c>
      <c r="D17" s="26">
        <v>0</v>
      </c>
      <c r="E17" s="1" t="str">
        <f t="shared" si="0"/>
        <v>TW</v>
      </c>
    </row>
    <row r="18" spans="1:5" x14ac:dyDescent="0.25">
      <c r="A18" s="24">
        <v>42138</v>
      </c>
      <c r="B18" s="25">
        <v>0</v>
      </c>
      <c r="C18" s="26">
        <v>0</v>
      </c>
      <c r="D18" s="26">
        <v>0</v>
      </c>
      <c r="E18" s="1" t="str">
        <f t="shared" si="0"/>
        <v>TW</v>
      </c>
    </row>
    <row r="19" spans="1:5" x14ac:dyDescent="0.25">
      <c r="A19" s="24">
        <v>42139</v>
      </c>
      <c r="B19" s="25">
        <v>0</v>
      </c>
      <c r="C19" s="26">
        <v>0</v>
      </c>
      <c r="D19" s="26">
        <v>0</v>
      </c>
      <c r="E19" s="1" t="str">
        <f t="shared" si="0"/>
        <v>TW</v>
      </c>
    </row>
    <row r="20" spans="1:5" x14ac:dyDescent="0.25">
      <c r="A20" s="24">
        <v>42140</v>
      </c>
      <c r="B20" s="25">
        <v>1.7</v>
      </c>
      <c r="C20" s="26">
        <v>0.6</v>
      </c>
      <c r="D20" s="26">
        <v>0</v>
      </c>
      <c r="E20" s="1" t="str">
        <f t="shared" si="0"/>
        <v/>
      </c>
    </row>
    <row r="21" spans="1:5" x14ac:dyDescent="0.25">
      <c r="A21" s="24">
        <v>42141</v>
      </c>
      <c r="B21" s="25">
        <v>0</v>
      </c>
      <c r="C21" s="26">
        <v>0</v>
      </c>
      <c r="D21" s="26">
        <v>0</v>
      </c>
      <c r="E21" s="1" t="str">
        <f t="shared" si="0"/>
        <v>TW</v>
      </c>
    </row>
    <row r="22" spans="1:5" x14ac:dyDescent="0.25">
      <c r="A22" s="24">
        <v>42142</v>
      </c>
      <c r="B22" s="25">
        <v>1.6</v>
      </c>
      <c r="C22" s="26">
        <v>1.6</v>
      </c>
      <c r="D22" s="26">
        <v>0.1</v>
      </c>
      <c r="E22" s="1" t="str">
        <f t="shared" si="0"/>
        <v/>
      </c>
    </row>
    <row r="23" spans="1:5" x14ac:dyDescent="0.25">
      <c r="A23" s="24">
        <v>42143</v>
      </c>
      <c r="B23" s="25">
        <v>1.1000000000000001</v>
      </c>
      <c r="C23" s="26">
        <v>1.8</v>
      </c>
      <c r="D23" s="26">
        <v>0</v>
      </c>
      <c r="E23" s="1" t="str">
        <f t="shared" si="0"/>
        <v/>
      </c>
    </row>
    <row r="24" spans="1:5" x14ac:dyDescent="0.25">
      <c r="A24" s="24">
        <v>42144</v>
      </c>
      <c r="B24" s="25">
        <v>1.1000000000000001</v>
      </c>
      <c r="C24" s="26">
        <v>0.5</v>
      </c>
      <c r="D24" s="26">
        <v>0.9</v>
      </c>
      <c r="E24" s="1" t="str">
        <f t="shared" si="0"/>
        <v/>
      </c>
    </row>
    <row r="25" spans="1:5" x14ac:dyDescent="0.25">
      <c r="A25" s="24">
        <v>42145</v>
      </c>
      <c r="B25" s="25">
        <v>0</v>
      </c>
      <c r="C25" s="26">
        <v>0</v>
      </c>
      <c r="D25" s="26">
        <v>1.2</v>
      </c>
      <c r="E25" s="1" t="str">
        <f t="shared" si="0"/>
        <v/>
      </c>
    </row>
    <row r="26" spans="1:5" x14ac:dyDescent="0.25">
      <c r="A26" s="24">
        <v>42146</v>
      </c>
      <c r="B26" s="25">
        <v>0</v>
      </c>
      <c r="C26" s="26">
        <v>0</v>
      </c>
      <c r="D26" s="26">
        <v>0.5</v>
      </c>
      <c r="E26" s="1" t="str">
        <f t="shared" si="0"/>
        <v/>
      </c>
    </row>
    <row r="27" spans="1:5" x14ac:dyDescent="0.25">
      <c r="A27" s="24">
        <v>42147</v>
      </c>
      <c r="B27" s="25">
        <v>0</v>
      </c>
      <c r="C27" s="26">
        <v>0</v>
      </c>
      <c r="D27" s="26">
        <v>0</v>
      </c>
      <c r="E27" s="1" t="str">
        <f t="shared" si="0"/>
        <v>TW</v>
      </c>
    </row>
    <row r="28" spans="1:5" x14ac:dyDescent="0.25">
      <c r="A28" s="24">
        <v>42148</v>
      </c>
      <c r="B28" s="25">
        <v>0.6</v>
      </c>
      <c r="C28" s="26">
        <v>0.7</v>
      </c>
      <c r="D28" s="26">
        <v>0</v>
      </c>
      <c r="E28" s="1" t="str">
        <f t="shared" si="0"/>
        <v/>
      </c>
    </row>
    <row r="29" spans="1:5" x14ac:dyDescent="0.25">
      <c r="A29" s="24">
        <v>42149</v>
      </c>
      <c r="B29" s="25">
        <v>1.7</v>
      </c>
      <c r="C29" s="26">
        <v>1.7</v>
      </c>
      <c r="D29" s="26">
        <v>0.9</v>
      </c>
      <c r="E29" s="1" t="str">
        <f t="shared" si="0"/>
        <v/>
      </c>
    </row>
    <row r="30" spans="1:5" x14ac:dyDescent="0.25">
      <c r="A30" s="24">
        <v>42150</v>
      </c>
      <c r="B30" s="25">
        <v>0</v>
      </c>
      <c r="C30" s="26">
        <v>0</v>
      </c>
      <c r="D30" s="26">
        <v>0.7</v>
      </c>
      <c r="E30" s="1" t="str">
        <f t="shared" si="0"/>
        <v/>
      </c>
    </row>
    <row r="31" spans="1:5" x14ac:dyDescent="0.25">
      <c r="A31" s="24">
        <v>42151</v>
      </c>
      <c r="B31" s="25">
        <v>0</v>
      </c>
      <c r="C31" s="26">
        <v>0</v>
      </c>
      <c r="D31" s="26">
        <v>0</v>
      </c>
      <c r="E31" s="1" t="str">
        <f t="shared" si="0"/>
        <v>TW</v>
      </c>
    </row>
    <row r="32" spans="1:5" x14ac:dyDescent="0.25">
      <c r="A32" s="24">
        <v>42152</v>
      </c>
      <c r="B32" s="25">
        <v>6.7</v>
      </c>
      <c r="C32" s="26">
        <v>3.6</v>
      </c>
      <c r="D32" s="26">
        <v>4.3</v>
      </c>
      <c r="E32" s="1" t="str">
        <f t="shared" si="0"/>
        <v/>
      </c>
    </row>
    <row r="33" spans="1:5" x14ac:dyDescent="0.25">
      <c r="A33" s="24">
        <v>42153</v>
      </c>
      <c r="B33" s="25">
        <v>3.4</v>
      </c>
      <c r="C33" s="26">
        <v>3.6</v>
      </c>
      <c r="D33" s="26">
        <v>3.9</v>
      </c>
      <c r="E33" s="1" t="str">
        <f t="shared" si="0"/>
        <v/>
      </c>
    </row>
    <row r="34" spans="1:5" x14ac:dyDescent="0.25">
      <c r="A34" s="24">
        <v>42154</v>
      </c>
      <c r="B34" s="25">
        <v>3</v>
      </c>
      <c r="C34" s="26">
        <v>2.5</v>
      </c>
      <c r="D34" s="26">
        <v>2.6</v>
      </c>
      <c r="E34" s="1" t="str">
        <f t="shared" si="0"/>
        <v/>
      </c>
    </row>
    <row r="35" spans="1:5" x14ac:dyDescent="0.25">
      <c r="A35" s="24">
        <v>42155</v>
      </c>
      <c r="B35" s="25">
        <v>9</v>
      </c>
      <c r="C35" s="26">
        <v>6.2</v>
      </c>
      <c r="D35" s="26">
        <v>5.8</v>
      </c>
      <c r="E35" s="1" t="str">
        <f t="shared" si="0"/>
        <v/>
      </c>
    </row>
    <row r="36" spans="1:5" x14ac:dyDescent="0.25">
      <c r="A36" s="24">
        <v>42156</v>
      </c>
      <c r="B36" s="25">
        <v>0.3</v>
      </c>
      <c r="C36" s="26">
        <v>0.2</v>
      </c>
      <c r="D36" s="26">
        <v>0.1</v>
      </c>
      <c r="E36" s="1" t="str">
        <f t="shared" si="0"/>
        <v/>
      </c>
    </row>
    <row r="37" spans="1:5" x14ac:dyDescent="0.25">
      <c r="A37" s="24">
        <v>42157</v>
      </c>
      <c r="B37" s="25">
        <v>1.5</v>
      </c>
      <c r="C37" s="26">
        <v>0.4</v>
      </c>
      <c r="D37" s="26">
        <v>1.1000000000000001</v>
      </c>
      <c r="E37" s="1" t="str">
        <f t="shared" si="0"/>
        <v/>
      </c>
    </row>
    <row r="38" spans="1:5" x14ac:dyDescent="0.25">
      <c r="A38" s="24">
        <v>42158</v>
      </c>
      <c r="B38" s="25">
        <v>0</v>
      </c>
      <c r="C38" s="26">
        <v>0.5</v>
      </c>
      <c r="D38" s="26">
        <v>0</v>
      </c>
      <c r="E38" s="1" t="str">
        <f t="shared" si="0"/>
        <v/>
      </c>
    </row>
    <row r="39" spans="1:5" x14ac:dyDescent="0.25">
      <c r="A39" s="24">
        <v>42159</v>
      </c>
      <c r="B39" s="25">
        <v>0</v>
      </c>
      <c r="C39" s="26">
        <v>0</v>
      </c>
      <c r="D39" s="26">
        <v>0</v>
      </c>
      <c r="E39" s="1" t="str">
        <f t="shared" si="0"/>
        <v>TW</v>
      </c>
    </row>
    <row r="40" spans="1:5" x14ac:dyDescent="0.25">
      <c r="A40" s="24">
        <v>42160</v>
      </c>
      <c r="B40" s="25">
        <v>3.3</v>
      </c>
      <c r="C40" s="26">
        <v>1.2</v>
      </c>
      <c r="D40" s="26">
        <v>1.2</v>
      </c>
      <c r="E40" s="1" t="str">
        <f t="shared" si="0"/>
        <v/>
      </c>
    </row>
    <row r="41" spans="1:5" x14ac:dyDescent="0.25">
      <c r="A41" s="24">
        <v>42161</v>
      </c>
      <c r="B41" s="25">
        <v>0</v>
      </c>
      <c r="C41" s="26">
        <v>0</v>
      </c>
      <c r="D41" s="26">
        <v>0</v>
      </c>
      <c r="E41" s="1" t="str">
        <f t="shared" si="0"/>
        <v>TW</v>
      </c>
    </row>
    <row r="42" spans="1:5" x14ac:dyDescent="0.25">
      <c r="A42" s="24">
        <v>42162</v>
      </c>
      <c r="B42" s="25">
        <v>0</v>
      </c>
      <c r="C42" s="26">
        <v>0</v>
      </c>
      <c r="D42" s="26">
        <v>0</v>
      </c>
      <c r="E42" s="1" t="str">
        <f t="shared" si="0"/>
        <v>TW</v>
      </c>
    </row>
    <row r="43" spans="1:5" x14ac:dyDescent="0.25">
      <c r="A43" s="24">
        <v>42163</v>
      </c>
      <c r="B43" s="25">
        <v>0</v>
      </c>
      <c r="C43" s="26">
        <v>0</v>
      </c>
      <c r="D43" s="26">
        <v>0</v>
      </c>
      <c r="E43" s="1" t="str">
        <f t="shared" si="0"/>
        <v>TW</v>
      </c>
    </row>
    <row r="44" spans="1:5" x14ac:dyDescent="0.25">
      <c r="A44" s="24">
        <v>42164</v>
      </c>
      <c r="B44" s="25">
        <v>0</v>
      </c>
      <c r="C44" s="26">
        <v>0</v>
      </c>
      <c r="D44" s="26">
        <v>0</v>
      </c>
      <c r="E44" s="1" t="str">
        <f t="shared" si="0"/>
        <v>TW</v>
      </c>
    </row>
    <row r="45" spans="1:5" x14ac:dyDescent="0.25">
      <c r="A45" s="24">
        <v>42165</v>
      </c>
      <c r="B45" s="25">
        <v>0</v>
      </c>
      <c r="C45" s="26">
        <v>0</v>
      </c>
      <c r="D45" s="26">
        <v>0</v>
      </c>
      <c r="E45" s="1" t="str">
        <f t="shared" si="0"/>
        <v>TW</v>
      </c>
    </row>
    <row r="46" spans="1:5" x14ac:dyDescent="0.25">
      <c r="A46" s="24">
        <v>42166</v>
      </c>
      <c r="B46" s="25">
        <v>0</v>
      </c>
      <c r="C46" s="26">
        <v>0</v>
      </c>
      <c r="D46" s="26">
        <v>0</v>
      </c>
      <c r="E46" s="1" t="str">
        <f t="shared" si="0"/>
        <v>TW</v>
      </c>
    </row>
    <row r="47" spans="1:5" x14ac:dyDescent="0.25">
      <c r="A47" s="24">
        <v>42167</v>
      </c>
      <c r="B47" s="25">
        <v>0</v>
      </c>
      <c r="C47" s="26">
        <v>0</v>
      </c>
      <c r="D47" s="26">
        <v>0</v>
      </c>
      <c r="E47" s="1" t="str">
        <f t="shared" si="0"/>
        <v>TW</v>
      </c>
    </row>
    <row r="48" spans="1:5" x14ac:dyDescent="0.25">
      <c r="A48" s="24">
        <v>42168</v>
      </c>
      <c r="B48" s="25">
        <v>2</v>
      </c>
      <c r="C48" s="26">
        <v>1.3</v>
      </c>
      <c r="D48" s="26">
        <v>2</v>
      </c>
      <c r="E48" s="1" t="str">
        <f t="shared" si="0"/>
        <v/>
      </c>
    </row>
    <row r="49" spans="1:5" x14ac:dyDescent="0.25">
      <c r="A49" s="24">
        <v>42169</v>
      </c>
      <c r="B49" s="25">
        <v>0</v>
      </c>
      <c r="C49" s="26">
        <v>0</v>
      </c>
      <c r="D49" s="26">
        <v>0</v>
      </c>
      <c r="E49" s="1" t="str">
        <f t="shared" si="0"/>
        <v>TW</v>
      </c>
    </row>
    <row r="50" spans="1:5" x14ac:dyDescent="0.25">
      <c r="A50" s="24">
        <v>42170</v>
      </c>
      <c r="B50" s="25">
        <v>0</v>
      </c>
      <c r="C50" s="26">
        <v>0</v>
      </c>
      <c r="D50" s="26">
        <v>0</v>
      </c>
      <c r="E50" s="1" t="str">
        <f t="shared" si="0"/>
        <v>TW</v>
      </c>
    </row>
    <row r="51" spans="1:5" x14ac:dyDescent="0.25">
      <c r="A51" s="24">
        <v>42171</v>
      </c>
      <c r="B51" s="25">
        <v>0</v>
      </c>
      <c r="C51" s="26">
        <v>0</v>
      </c>
      <c r="D51" s="26">
        <v>0</v>
      </c>
      <c r="E51" s="1" t="str">
        <f t="shared" si="0"/>
        <v>TW</v>
      </c>
    </row>
    <row r="52" spans="1:5" x14ac:dyDescent="0.25">
      <c r="A52" s="24">
        <v>42172</v>
      </c>
      <c r="B52" s="25">
        <v>8.3000000000000007</v>
      </c>
      <c r="C52" s="26">
        <v>4.3</v>
      </c>
      <c r="D52" s="26">
        <v>6.8</v>
      </c>
      <c r="E52" s="1" t="str">
        <f t="shared" si="0"/>
        <v/>
      </c>
    </row>
    <row r="53" spans="1:5" x14ac:dyDescent="0.25">
      <c r="A53" s="24">
        <v>42173</v>
      </c>
      <c r="B53" s="25">
        <v>0.1</v>
      </c>
      <c r="C53" s="26">
        <v>1.3</v>
      </c>
      <c r="D53" s="26">
        <v>0.1</v>
      </c>
      <c r="E53" s="1" t="str">
        <f t="shared" si="0"/>
        <v/>
      </c>
    </row>
    <row r="54" spans="1:5" x14ac:dyDescent="0.25">
      <c r="A54" s="24">
        <v>42174</v>
      </c>
      <c r="B54" s="25">
        <v>3.4</v>
      </c>
      <c r="C54" s="26">
        <v>7.5</v>
      </c>
      <c r="D54" s="26">
        <v>4.7</v>
      </c>
      <c r="E54" s="1" t="str">
        <f t="shared" si="0"/>
        <v/>
      </c>
    </row>
    <row r="55" spans="1:5" x14ac:dyDescent="0.25">
      <c r="A55" s="24">
        <v>42175</v>
      </c>
      <c r="B55" s="25">
        <v>1.4</v>
      </c>
      <c r="C55" s="26">
        <v>0.7</v>
      </c>
      <c r="D55" s="26">
        <v>0.3</v>
      </c>
      <c r="E55" s="1" t="str">
        <f t="shared" si="0"/>
        <v/>
      </c>
    </row>
    <row r="56" spans="1:5" x14ac:dyDescent="0.25">
      <c r="A56" s="24">
        <v>42176</v>
      </c>
      <c r="B56" s="25">
        <v>4.5</v>
      </c>
      <c r="C56" s="26">
        <v>7.3</v>
      </c>
      <c r="D56" s="26">
        <v>2.8</v>
      </c>
      <c r="E56" s="1" t="str">
        <f t="shared" si="0"/>
        <v/>
      </c>
    </row>
    <row r="57" spans="1:5" x14ac:dyDescent="0.25">
      <c r="A57" s="24">
        <v>42177</v>
      </c>
      <c r="B57" s="25">
        <v>20.100000000000001</v>
      </c>
      <c r="C57" s="26">
        <v>19.399999999999999</v>
      </c>
      <c r="D57" s="26">
        <v>16.2</v>
      </c>
      <c r="E57" s="1" t="str">
        <f t="shared" si="0"/>
        <v/>
      </c>
    </row>
    <row r="58" spans="1:5" x14ac:dyDescent="0.25">
      <c r="A58" s="24">
        <v>42178</v>
      </c>
      <c r="B58" s="25">
        <v>7.9</v>
      </c>
      <c r="C58" s="26">
        <v>4.4000000000000004</v>
      </c>
      <c r="D58" s="26">
        <v>4.9000000000000004</v>
      </c>
      <c r="E58" s="1" t="str">
        <f t="shared" si="0"/>
        <v/>
      </c>
    </row>
    <row r="59" spans="1:5" x14ac:dyDescent="0.25">
      <c r="A59" s="24">
        <v>42179</v>
      </c>
      <c r="B59" s="25">
        <v>0</v>
      </c>
      <c r="C59" s="26">
        <v>0</v>
      </c>
      <c r="D59" s="26">
        <v>0</v>
      </c>
      <c r="E59" s="1" t="str">
        <f t="shared" si="0"/>
        <v>TW</v>
      </c>
    </row>
    <row r="60" spans="1:5" x14ac:dyDescent="0.25">
      <c r="A60" s="24">
        <v>42180</v>
      </c>
      <c r="B60" s="25">
        <v>0</v>
      </c>
      <c r="C60" s="26">
        <v>0</v>
      </c>
      <c r="D60" s="26">
        <v>0</v>
      </c>
      <c r="E60" s="1" t="str">
        <f t="shared" si="0"/>
        <v>TW</v>
      </c>
    </row>
    <row r="61" spans="1:5" x14ac:dyDescent="0.25">
      <c r="A61" s="24">
        <v>42181</v>
      </c>
      <c r="B61" s="25">
        <v>3.2</v>
      </c>
      <c r="C61" s="26">
        <v>4.5</v>
      </c>
      <c r="D61" s="26">
        <v>3.5</v>
      </c>
      <c r="E61" s="1" t="str">
        <f t="shared" si="0"/>
        <v/>
      </c>
    </row>
    <row r="62" spans="1:5" x14ac:dyDescent="0.25">
      <c r="A62" s="24">
        <v>42182</v>
      </c>
      <c r="B62" s="25">
        <v>1.6</v>
      </c>
      <c r="C62" s="26">
        <v>0.3</v>
      </c>
      <c r="D62" s="26">
        <v>0</v>
      </c>
      <c r="E62" s="1" t="str">
        <f t="shared" si="0"/>
        <v/>
      </c>
    </row>
    <row r="63" spans="1:5" x14ac:dyDescent="0.25">
      <c r="A63" s="24">
        <v>42183</v>
      </c>
      <c r="B63" s="25">
        <v>0</v>
      </c>
      <c r="C63" s="26">
        <v>0</v>
      </c>
      <c r="D63" s="26">
        <v>0</v>
      </c>
      <c r="E63" s="1" t="str">
        <f t="shared" si="0"/>
        <v>TW</v>
      </c>
    </row>
    <row r="64" spans="1:5" x14ac:dyDescent="0.25">
      <c r="A64" s="24">
        <v>42184</v>
      </c>
      <c r="B64" s="25">
        <v>0</v>
      </c>
      <c r="C64" s="26">
        <v>0</v>
      </c>
      <c r="D64" s="26">
        <v>0</v>
      </c>
      <c r="E64" s="1" t="str">
        <f t="shared" si="0"/>
        <v>TW</v>
      </c>
    </row>
    <row r="65" spans="1:5" x14ac:dyDescent="0.25">
      <c r="A65" s="24">
        <v>42185</v>
      </c>
      <c r="B65" s="25">
        <v>0</v>
      </c>
      <c r="C65" s="26">
        <v>0</v>
      </c>
      <c r="D65" s="26">
        <v>0</v>
      </c>
      <c r="E65" s="1" t="str">
        <f t="shared" si="0"/>
        <v>TW</v>
      </c>
    </row>
    <row r="66" spans="1:5" x14ac:dyDescent="0.25">
      <c r="A66" s="24">
        <v>42186</v>
      </c>
      <c r="B66" s="25">
        <v>0</v>
      </c>
      <c r="C66" s="26">
        <v>0</v>
      </c>
      <c r="D66" s="26">
        <v>0</v>
      </c>
      <c r="E66" s="1" t="str">
        <f t="shared" si="0"/>
        <v>TW</v>
      </c>
    </row>
    <row r="67" spans="1:5" x14ac:dyDescent="0.25">
      <c r="A67" s="24">
        <v>42187</v>
      </c>
      <c r="B67" s="25">
        <v>0.9</v>
      </c>
      <c r="C67" s="26">
        <v>5</v>
      </c>
      <c r="D67" s="26">
        <v>1.4</v>
      </c>
      <c r="E67" s="1" t="str">
        <f t="shared" si="0"/>
        <v/>
      </c>
    </row>
    <row r="68" spans="1:5" x14ac:dyDescent="0.25">
      <c r="A68" s="24">
        <v>42188</v>
      </c>
      <c r="B68" s="25">
        <v>0</v>
      </c>
      <c r="C68" s="26">
        <v>0</v>
      </c>
      <c r="D68" s="26">
        <v>0</v>
      </c>
      <c r="E68" s="1" t="str">
        <f t="shared" si="0"/>
        <v>TW</v>
      </c>
    </row>
    <row r="69" spans="1:5" x14ac:dyDescent="0.25">
      <c r="A69" s="24">
        <v>42189</v>
      </c>
      <c r="B69" s="25">
        <v>0.6</v>
      </c>
      <c r="C69" s="26">
        <v>4.5</v>
      </c>
      <c r="D69" s="26">
        <v>1.9</v>
      </c>
      <c r="E69" s="1" t="str">
        <f t="shared" si="0"/>
        <v/>
      </c>
    </row>
    <row r="70" spans="1:5" x14ac:dyDescent="0.25">
      <c r="A70" s="24">
        <v>42190</v>
      </c>
      <c r="B70" s="25">
        <v>6.1</v>
      </c>
      <c r="C70" s="26">
        <v>1.1000000000000001</v>
      </c>
      <c r="D70" s="26">
        <v>0.5</v>
      </c>
      <c r="E70" s="1" t="str">
        <f t="shared" ref="E70:E133" si="1">IF(AND(B70&lt;0.3,C70&lt;0.3,D70&lt;0.3),"TW","")</f>
        <v/>
      </c>
    </row>
    <row r="71" spans="1:5" x14ac:dyDescent="0.25">
      <c r="A71" s="24">
        <v>42191</v>
      </c>
      <c r="B71" s="25">
        <v>0</v>
      </c>
      <c r="C71" s="26">
        <v>0</v>
      </c>
      <c r="D71" s="26">
        <v>0</v>
      </c>
      <c r="E71" s="1" t="str">
        <f t="shared" si="1"/>
        <v>TW</v>
      </c>
    </row>
    <row r="72" spans="1:5" x14ac:dyDescent="0.25">
      <c r="A72" s="24">
        <v>42192</v>
      </c>
      <c r="B72" s="25">
        <v>1</v>
      </c>
      <c r="C72" s="26">
        <v>2.5</v>
      </c>
      <c r="D72" s="26">
        <v>1.7</v>
      </c>
      <c r="E72" s="1" t="str">
        <f t="shared" si="1"/>
        <v/>
      </c>
    </row>
    <row r="73" spans="1:5" x14ac:dyDescent="0.25">
      <c r="A73" s="24">
        <v>42193</v>
      </c>
      <c r="B73" s="25">
        <v>15.7</v>
      </c>
      <c r="C73" s="26">
        <v>14.3</v>
      </c>
      <c r="D73" s="26">
        <v>18.2</v>
      </c>
      <c r="E73" s="1" t="str">
        <f t="shared" si="1"/>
        <v/>
      </c>
    </row>
    <row r="74" spans="1:5" x14ac:dyDescent="0.25">
      <c r="A74" s="24">
        <v>42194</v>
      </c>
      <c r="B74" s="25">
        <v>0.1</v>
      </c>
      <c r="C74" s="26">
        <v>0</v>
      </c>
      <c r="D74" s="26">
        <v>0</v>
      </c>
      <c r="E74" s="1" t="str">
        <f t="shared" si="1"/>
        <v>TW</v>
      </c>
    </row>
    <row r="75" spans="1:5" x14ac:dyDescent="0.25">
      <c r="A75" s="24">
        <v>42195</v>
      </c>
      <c r="B75" s="25">
        <v>0</v>
      </c>
      <c r="C75" s="26">
        <v>0</v>
      </c>
      <c r="D75" s="26">
        <v>0</v>
      </c>
      <c r="E75" s="1" t="str">
        <f t="shared" si="1"/>
        <v>TW</v>
      </c>
    </row>
    <row r="76" spans="1:5" x14ac:dyDescent="0.25">
      <c r="A76" s="24">
        <v>42196</v>
      </c>
      <c r="B76" s="25">
        <v>0</v>
      </c>
      <c r="C76" s="26">
        <v>0</v>
      </c>
      <c r="D76" s="26">
        <v>0</v>
      </c>
      <c r="E76" s="1" t="str">
        <f t="shared" si="1"/>
        <v>TW</v>
      </c>
    </row>
    <row r="77" spans="1:5" x14ac:dyDescent="0.25">
      <c r="A77" s="24">
        <v>42197</v>
      </c>
      <c r="B77" s="25">
        <v>3.2</v>
      </c>
      <c r="C77" s="26">
        <v>3.2</v>
      </c>
      <c r="D77" s="26">
        <v>0.5</v>
      </c>
      <c r="E77" s="1" t="str">
        <f t="shared" si="1"/>
        <v/>
      </c>
    </row>
    <row r="78" spans="1:5" x14ac:dyDescent="0.25">
      <c r="A78" s="24">
        <v>42198</v>
      </c>
      <c r="B78" s="25">
        <v>11.4</v>
      </c>
      <c r="C78" s="26">
        <v>8.8000000000000007</v>
      </c>
      <c r="D78" s="26">
        <v>9.6999999999999993</v>
      </c>
      <c r="E78" s="1" t="str">
        <f t="shared" si="1"/>
        <v/>
      </c>
    </row>
    <row r="79" spans="1:5" x14ac:dyDescent="0.25">
      <c r="A79" s="24">
        <v>42199</v>
      </c>
      <c r="B79" s="25">
        <v>4.8</v>
      </c>
      <c r="C79" s="26">
        <v>6.4</v>
      </c>
      <c r="D79" s="26">
        <v>5.5</v>
      </c>
      <c r="E79" s="1" t="str">
        <f t="shared" si="1"/>
        <v/>
      </c>
    </row>
    <row r="80" spans="1:5" x14ac:dyDescent="0.25">
      <c r="A80" s="24">
        <v>42200</v>
      </c>
      <c r="B80" s="25">
        <v>0.2</v>
      </c>
      <c r="C80" s="26">
        <v>0.5</v>
      </c>
      <c r="D80" s="26">
        <v>1.1000000000000001</v>
      </c>
      <c r="E80" s="1" t="str">
        <f t="shared" si="1"/>
        <v/>
      </c>
    </row>
    <row r="81" spans="1:5" x14ac:dyDescent="0.25">
      <c r="A81" s="24">
        <v>42201</v>
      </c>
      <c r="B81" s="25">
        <v>0.2</v>
      </c>
      <c r="C81" s="26">
        <v>0.1</v>
      </c>
      <c r="D81" s="26">
        <v>0.5</v>
      </c>
      <c r="E81" s="1" t="str">
        <f t="shared" si="1"/>
        <v/>
      </c>
    </row>
    <row r="82" spans="1:5" x14ac:dyDescent="0.25">
      <c r="A82" s="24">
        <v>42202</v>
      </c>
      <c r="B82" s="25">
        <v>0.4</v>
      </c>
      <c r="C82" s="26">
        <v>0.1</v>
      </c>
      <c r="D82" s="26">
        <v>0</v>
      </c>
      <c r="E82" s="1" t="str">
        <f t="shared" si="1"/>
        <v/>
      </c>
    </row>
    <row r="83" spans="1:5" x14ac:dyDescent="0.25">
      <c r="A83" s="24">
        <v>42203</v>
      </c>
      <c r="B83" s="25">
        <v>8</v>
      </c>
      <c r="C83" s="26">
        <v>5.9</v>
      </c>
      <c r="D83" s="26">
        <v>6.8</v>
      </c>
      <c r="E83" s="1" t="str">
        <f t="shared" si="1"/>
        <v/>
      </c>
    </row>
    <row r="84" spans="1:5" x14ac:dyDescent="0.25">
      <c r="A84" s="24">
        <v>42204</v>
      </c>
      <c r="B84" s="25">
        <v>0.1</v>
      </c>
      <c r="C84" s="26">
        <v>2.4</v>
      </c>
      <c r="D84" s="26">
        <v>2.2000000000000002</v>
      </c>
      <c r="E84" s="1" t="str">
        <f t="shared" si="1"/>
        <v/>
      </c>
    </row>
    <row r="85" spans="1:5" x14ac:dyDescent="0.25">
      <c r="A85" s="24">
        <v>42205</v>
      </c>
      <c r="B85" s="25">
        <v>1.7</v>
      </c>
      <c r="C85" s="26">
        <v>1.5</v>
      </c>
      <c r="D85" s="26">
        <v>3.3</v>
      </c>
      <c r="E85" s="1" t="str">
        <f t="shared" si="1"/>
        <v/>
      </c>
    </row>
    <row r="86" spans="1:5" x14ac:dyDescent="0.25">
      <c r="A86" s="24">
        <v>42206</v>
      </c>
      <c r="B86" s="25">
        <v>0</v>
      </c>
      <c r="C86" s="26">
        <v>0</v>
      </c>
      <c r="D86" s="26">
        <v>0</v>
      </c>
      <c r="E86" s="1" t="str">
        <f t="shared" si="1"/>
        <v>TW</v>
      </c>
    </row>
    <row r="87" spans="1:5" x14ac:dyDescent="0.25">
      <c r="A87" s="24">
        <v>42207</v>
      </c>
      <c r="B87" s="25">
        <v>0</v>
      </c>
      <c r="C87" s="26">
        <v>0</v>
      </c>
      <c r="D87" s="26">
        <v>0</v>
      </c>
      <c r="E87" s="1" t="str">
        <f t="shared" si="1"/>
        <v>TW</v>
      </c>
    </row>
    <row r="88" spans="1:5" x14ac:dyDescent="0.25">
      <c r="A88" s="24">
        <v>42208</v>
      </c>
      <c r="B88" s="25">
        <v>0</v>
      </c>
      <c r="C88" s="26">
        <v>0</v>
      </c>
      <c r="D88" s="26">
        <v>0</v>
      </c>
      <c r="E88" s="1" t="str">
        <f t="shared" si="1"/>
        <v>TW</v>
      </c>
    </row>
    <row r="89" spans="1:5" x14ac:dyDescent="0.25">
      <c r="A89" s="24">
        <v>42209</v>
      </c>
      <c r="B89" s="25">
        <v>3.1</v>
      </c>
      <c r="C89" s="26">
        <v>1.2</v>
      </c>
      <c r="D89" s="26">
        <v>1.5</v>
      </c>
      <c r="E89" s="1" t="str">
        <f t="shared" si="1"/>
        <v/>
      </c>
    </row>
    <row r="90" spans="1:5" x14ac:dyDescent="0.25">
      <c r="A90" s="24">
        <v>42210</v>
      </c>
      <c r="B90" s="25">
        <v>4.7</v>
      </c>
      <c r="C90" s="26">
        <v>8.5</v>
      </c>
      <c r="D90" s="26">
        <v>10.8</v>
      </c>
      <c r="E90" s="1" t="str">
        <f t="shared" si="1"/>
        <v/>
      </c>
    </row>
    <row r="91" spans="1:5" x14ac:dyDescent="0.25">
      <c r="A91" s="24">
        <v>42211</v>
      </c>
      <c r="B91" s="25">
        <v>3.3</v>
      </c>
      <c r="C91" s="26">
        <v>2.6</v>
      </c>
      <c r="D91" s="26">
        <v>2.7</v>
      </c>
      <c r="E91" s="1" t="str">
        <f t="shared" si="1"/>
        <v/>
      </c>
    </row>
    <row r="92" spans="1:5" x14ac:dyDescent="0.25">
      <c r="A92" s="24">
        <v>42212</v>
      </c>
      <c r="B92" s="25">
        <v>1.6</v>
      </c>
      <c r="C92" s="26">
        <v>1.5</v>
      </c>
      <c r="D92" s="26">
        <v>0.9</v>
      </c>
      <c r="E92" s="1" t="str">
        <f t="shared" si="1"/>
        <v/>
      </c>
    </row>
    <row r="93" spans="1:5" x14ac:dyDescent="0.25">
      <c r="A93" s="24">
        <v>42213</v>
      </c>
      <c r="B93" s="25">
        <v>0</v>
      </c>
      <c r="C93" s="26">
        <v>0</v>
      </c>
      <c r="D93" s="26">
        <v>0</v>
      </c>
      <c r="E93" s="1" t="str">
        <f t="shared" si="1"/>
        <v>TW</v>
      </c>
    </row>
    <row r="94" spans="1:5" x14ac:dyDescent="0.25">
      <c r="A94" s="24">
        <v>42214</v>
      </c>
      <c r="B94" s="25">
        <v>4.4000000000000004</v>
      </c>
      <c r="C94" s="26">
        <v>4.5999999999999996</v>
      </c>
      <c r="D94" s="26">
        <v>2.8</v>
      </c>
      <c r="E94" s="1" t="str">
        <f t="shared" si="1"/>
        <v/>
      </c>
    </row>
    <row r="95" spans="1:5" x14ac:dyDescent="0.25">
      <c r="A95" s="24">
        <v>42215</v>
      </c>
      <c r="B95" s="25">
        <v>0.4</v>
      </c>
      <c r="C95" s="26">
        <v>1.3</v>
      </c>
      <c r="D95" s="26">
        <v>0</v>
      </c>
      <c r="E95" s="1" t="str">
        <f t="shared" si="1"/>
        <v/>
      </c>
    </row>
    <row r="96" spans="1:5" x14ac:dyDescent="0.25">
      <c r="A96" s="24">
        <v>42216</v>
      </c>
      <c r="B96" s="25">
        <v>0</v>
      </c>
      <c r="C96" s="26">
        <v>0</v>
      </c>
      <c r="D96" s="26">
        <v>0</v>
      </c>
      <c r="E96" s="1" t="str">
        <f t="shared" si="1"/>
        <v>TW</v>
      </c>
    </row>
    <row r="97" spans="1:5" x14ac:dyDescent="0.25">
      <c r="A97" s="24">
        <v>42217</v>
      </c>
      <c r="B97" s="25">
        <v>0</v>
      </c>
      <c r="C97" s="26">
        <v>0</v>
      </c>
      <c r="D97" s="26">
        <v>0</v>
      </c>
      <c r="E97" s="1" t="str">
        <f t="shared" si="1"/>
        <v>TW</v>
      </c>
    </row>
    <row r="98" spans="1:5" x14ac:dyDescent="0.25">
      <c r="A98" s="24">
        <v>42218</v>
      </c>
      <c r="B98" s="25">
        <v>0</v>
      </c>
      <c r="C98" s="26">
        <v>0</v>
      </c>
      <c r="D98" s="26">
        <v>0</v>
      </c>
      <c r="E98" s="1" t="str">
        <f t="shared" si="1"/>
        <v>TW</v>
      </c>
    </row>
    <row r="99" spans="1:5" x14ac:dyDescent="0.25">
      <c r="A99" s="24">
        <v>42219</v>
      </c>
      <c r="B99" s="25">
        <v>0</v>
      </c>
      <c r="C99" s="26">
        <v>0</v>
      </c>
      <c r="D99" s="26">
        <v>0</v>
      </c>
      <c r="E99" s="1" t="str">
        <f t="shared" si="1"/>
        <v>TW</v>
      </c>
    </row>
    <row r="100" spans="1:5" x14ac:dyDescent="0.25">
      <c r="A100" s="24">
        <v>42220</v>
      </c>
      <c r="B100" s="25">
        <v>8.1999999999999993</v>
      </c>
      <c r="C100" s="26">
        <v>8.5</v>
      </c>
      <c r="D100" s="26">
        <v>8.3000000000000007</v>
      </c>
      <c r="E100" s="1" t="str">
        <f t="shared" si="1"/>
        <v/>
      </c>
    </row>
    <row r="101" spans="1:5" x14ac:dyDescent="0.25">
      <c r="A101" s="24">
        <v>42221</v>
      </c>
      <c r="B101" s="25">
        <v>0</v>
      </c>
      <c r="C101" s="26">
        <v>0</v>
      </c>
      <c r="D101" s="26">
        <v>0</v>
      </c>
      <c r="E101" s="1" t="str">
        <f t="shared" si="1"/>
        <v>TW</v>
      </c>
    </row>
    <row r="102" spans="1:5" x14ac:dyDescent="0.25">
      <c r="A102" s="24">
        <v>42222</v>
      </c>
      <c r="B102" s="25">
        <v>1.7</v>
      </c>
      <c r="C102" s="26">
        <v>0.9</v>
      </c>
      <c r="D102" s="26">
        <v>1.5</v>
      </c>
      <c r="E102" s="1" t="str">
        <f t="shared" si="1"/>
        <v/>
      </c>
    </row>
    <row r="103" spans="1:5" x14ac:dyDescent="0.25">
      <c r="A103" s="24">
        <v>42223</v>
      </c>
      <c r="B103" s="25">
        <v>8.6999999999999993</v>
      </c>
      <c r="C103" s="26">
        <v>7.7</v>
      </c>
      <c r="D103" s="26">
        <v>8.1999999999999993</v>
      </c>
      <c r="E103" s="1" t="str">
        <f t="shared" si="1"/>
        <v/>
      </c>
    </row>
    <row r="104" spans="1:5" x14ac:dyDescent="0.25">
      <c r="A104" s="24">
        <v>42224</v>
      </c>
      <c r="B104" s="25">
        <v>0</v>
      </c>
      <c r="C104" s="26">
        <v>0</v>
      </c>
      <c r="D104" s="26">
        <v>0</v>
      </c>
      <c r="E104" s="1" t="str">
        <f t="shared" si="1"/>
        <v>TW</v>
      </c>
    </row>
    <row r="105" spans="1:5" x14ac:dyDescent="0.25">
      <c r="A105" s="24">
        <v>42225</v>
      </c>
      <c r="B105" s="25">
        <v>1.4</v>
      </c>
      <c r="C105" s="26">
        <v>0</v>
      </c>
      <c r="D105" s="26">
        <v>1.8</v>
      </c>
      <c r="E105" s="1" t="str">
        <f t="shared" si="1"/>
        <v/>
      </c>
    </row>
    <row r="106" spans="1:5" x14ac:dyDescent="0.25">
      <c r="A106" s="24">
        <v>42226</v>
      </c>
      <c r="B106" s="25">
        <v>14.8</v>
      </c>
      <c r="C106" s="26">
        <v>9</v>
      </c>
      <c r="D106" s="26">
        <v>8</v>
      </c>
      <c r="E106" s="1" t="str">
        <f t="shared" si="1"/>
        <v/>
      </c>
    </row>
    <row r="107" spans="1:5" x14ac:dyDescent="0.25">
      <c r="A107" s="24">
        <v>42227</v>
      </c>
      <c r="B107" s="25">
        <v>0</v>
      </c>
      <c r="C107" s="26">
        <v>0</v>
      </c>
      <c r="D107" s="26">
        <v>0</v>
      </c>
      <c r="E107" s="1" t="str">
        <f t="shared" si="1"/>
        <v>TW</v>
      </c>
    </row>
    <row r="108" spans="1:5" x14ac:dyDescent="0.25">
      <c r="A108" s="24">
        <v>42228</v>
      </c>
      <c r="B108" s="25">
        <v>0</v>
      </c>
      <c r="C108" s="26">
        <v>0</v>
      </c>
      <c r="D108" s="26">
        <v>0</v>
      </c>
      <c r="E108" s="1" t="str">
        <f t="shared" si="1"/>
        <v>TW</v>
      </c>
    </row>
    <row r="109" spans="1:5" x14ac:dyDescent="0.25">
      <c r="A109" s="24">
        <v>42229</v>
      </c>
      <c r="B109" s="25">
        <v>9</v>
      </c>
      <c r="C109" s="26">
        <v>8.8000000000000007</v>
      </c>
      <c r="D109" s="26">
        <v>8.3000000000000007</v>
      </c>
      <c r="E109" s="1" t="str">
        <f t="shared" si="1"/>
        <v/>
      </c>
    </row>
    <row r="110" spans="1:5" x14ac:dyDescent="0.25">
      <c r="A110" s="24">
        <v>42230</v>
      </c>
      <c r="B110" s="25">
        <v>3.3</v>
      </c>
      <c r="C110" s="26">
        <v>0</v>
      </c>
      <c r="D110" s="26">
        <v>2.7</v>
      </c>
      <c r="E110" s="1" t="str">
        <f t="shared" si="1"/>
        <v/>
      </c>
    </row>
    <row r="111" spans="1:5" x14ac:dyDescent="0.25">
      <c r="A111" s="24">
        <v>42231</v>
      </c>
      <c r="B111" s="25">
        <v>21</v>
      </c>
      <c r="C111" s="26">
        <v>14.1</v>
      </c>
      <c r="D111" s="26">
        <v>20.8</v>
      </c>
      <c r="E111" s="1" t="str">
        <f t="shared" si="1"/>
        <v/>
      </c>
    </row>
    <row r="112" spans="1:5" x14ac:dyDescent="0.25">
      <c r="A112" s="24">
        <v>42232</v>
      </c>
      <c r="B112" s="25">
        <v>30</v>
      </c>
      <c r="C112" s="26">
        <v>23.6</v>
      </c>
      <c r="D112" s="26">
        <v>27</v>
      </c>
      <c r="E112" s="1" t="str">
        <f t="shared" si="1"/>
        <v/>
      </c>
    </row>
    <row r="113" spans="1:5" x14ac:dyDescent="0.25">
      <c r="A113" s="24">
        <v>42233</v>
      </c>
      <c r="B113" s="25">
        <v>30</v>
      </c>
      <c r="C113" s="26">
        <v>35.200000000000003</v>
      </c>
      <c r="D113" s="26">
        <v>27.3</v>
      </c>
      <c r="E113" s="1" t="str">
        <f t="shared" si="1"/>
        <v/>
      </c>
    </row>
    <row r="114" spans="1:5" x14ac:dyDescent="0.25">
      <c r="A114" s="24">
        <v>42234</v>
      </c>
      <c r="B114" s="25">
        <v>0.1</v>
      </c>
      <c r="C114" s="26">
        <v>0</v>
      </c>
      <c r="D114" s="26">
        <v>0.2</v>
      </c>
      <c r="E114" s="1" t="str">
        <f t="shared" si="1"/>
        <v>TW</v>
      </c>
    </row>
    <row r="115" spans="1:5" x14ac:dyDescent="0.25">
      <c r="A115" s="24">
        <v>42235</v>
      </c>
      <c r="B115" s="25">
        <v>0</v>
      </c>
      <c r="C115" s="26">
        <v>0</v>
      </c>
      <c r="D115" s="26">
        <v>0</v>
      </c>
      <c r="E115" s="1" t="str">
        <f t="shared" si="1"/>
        <v>TW</v>
      </c>
    </row>
    <row r="116" spans="1:5" x14ac:dyDescent="0.25">
      <c r="A116" s="24">
        <v>42236</v>
      </c>
      <c r="B116" s="25">
        <v>0</v>
      </c>
      <c r="C116" s="26">
        <v>0</v>
      </c>
      <c r="D116" s="26">
        <v>0</v>
      </c>
      <c r="E116" s="1" t="str">
        <f t="shared" si="1"/>
        <v>TW</v>
      </c>
    </row>
    <row r="117" spans="1:5" x14ac:dyDescent="0.25">
      <c r="A117" s="24">
        <v>42237</v>
      </c>
      <c r="B117" s="25">
        <v>0</v>
      </c>
      <c r="C117" s="26">
        <v>0</v>
      </c>
      <c r="D117" s="26">
        <v>0</v>
      </c>
      <c r="E117" s="1" t="str">
        <f t="shared" si="1"/>
        <v>TW</v>
      </c>
    </row>
    <row r="118" spans="1:5" x14ac:dyDescent="0.25">
      <c r="A118" s="24">
        <v>42238</v>
      </c>
      <c r="B118" s="25">
        <v>0</v>
      </c>
      <c r="C118" s="26">
        <v>0</v>
      </c>
      <c r="D118" s="26">
        <v>0</v>
      </c>
      <c r="E118" s="1" t="str">
        <f t="shared" si="1"/>
        <v>TW</v>
      </c>
    </row>
    <row r="119" spans="1:5" x14ac:dyDescent="0.25">
      <c r="A119" s="24">
        <v>42239</v>
      </c>
      <c r="B119" s="25">
        <v>6.2</v>
      </c>
      <c r="C119" s="26">
        <v>2.7</v>
      </c>
      <c r="D119" s="26">
        <v>4.4000000000000004</v>
      </c>
      <c r="E119" s="1" t="str">
        <f t="shared" si="1"/>
        <v/>
      </c>
    </row>
    <row r="120" spans="1:5" x14ac:dyDescent="0.25">
      <c r="A120" s="24">
        <v>42240</v>
      </c>
      <c r="B120" s="25">
        <v>9.8000000000000007</v>
      </c>
      <c r="C120" s="26">
        <v>3.7</v>
      </c>
      <c r="D120" s="26">
        <v>10.199999999999999</v>
      </c>
      <c r="E120" s="1" t="str">
        <f t="shared" si="1"/>
        <v/>
      </c>
    </row>
    <row r="121" spans="1:5" x14ac:dyDescent="0.25">
      <c r="A121" s="24">
        <v>42241</v>
      </c>
      <c r="B121" s="25">
        <v>0.4</v>
      </c>
      <c r="C121" s="26">
        <v>7.5</v>
      </c>
      <c r="D121" s="26">
        <v>0.5</v>
      </c>
      <c r="E121" s="1" t="str">
        <f t="shared" si="1"/>
        <v/>
      </c>
    </row>
    <row r="122" spans="1:5" x14ac:dyDescent="0.25">
      <c r="A122" s="24">
        <v>42242</v>
      </c>
      <c r="B122" s="25">
        <v>0.4</v>
      </c>
      <c r="C122" s="26">
        <v>0</v>
      </c>
      <c r="D122" s="26">
        <v>0</v>
      </c>
      <c r="E122" s="1" t="str">
        <f t="shared" si="1"/>
        <v/>
      </c>
    </row>
    <row r="123" spans="1:5" x14ac:dyDescent="0.25">
      <c r="A123" s="24">
        <v>42243</v>
      </c>
      <c r="B123" s="25">
        <v>25.1</v>
      </c>
      <c r="C123" s="26">
        <v>21.2</v>
      </c>
      <c r="D123" s="26">
        <v>21.9</v>
      </c>
      <c r="E123" s="1" t="str">
        <f t="shared" si="1"/>
        <v/>
      </c>
    </row>
    <row r="124" spans="1:5" x14ac:dyDescent="0.25">
      <c r="A124" s="24">
        <v>42244</v>
      </c>
      <c r="B124" s="25">
        <v>0</v>
      </c>
      <c r="C124" s="26">
        <v>0</v>
      </c>
      <c r="D124" s="26">
        <v>0</v>
      </c>
      <c r="E124" s="1" t="str">
        <f t="shared" si="1"/>
        <v>TW</v>
      </c>
    </row>
    <row r="125" spans="1:5" x14ac:dyDescent="0.25">
      <c r="A125" s="24">
        <v>42245</v>
      </c>
      <c r="B125" s="25">
        <v>0</v>
      </c>
      <c r="C125" s="26">
        <v>0</v>
      </c>
      <c r="D125" s="26">
        <v>0</v>
      </c>
      <c r="E125" s="1" t="str">
        <f t="shared" si="1"/>
        <v>TW</v>
      </c>
    </row>
    <row r="126" spans="1:5" x14ac:dyDescent="0.25">
      <c r="A126" s="24">
        <v>42246</v>
      </c>
      <c r="B126" s="25">
        <v>0</v>
      </c>
      <c r="C126" s="26">
        <v>0</v>
      </c>
      <c r="D126" s="26">
        <v>0</v>
      </c>
      <c r="E126" s="1" t="str">
        <f t="shared" si="1"/>
        <v>TW</v>
      </c>
    </row>
    <row r="127" spans="1:5" x14ac:dyDescent="0.25">
      <c r="A127" s="24">
        <v>42247</v>
      </c>
      <c r="B127" s="25">
        <v>0.7</v>
      </c>
      <c r="C127" s="26">
        <v>0</v>
      </c>
      <c r="D127" s="26">
        <v>0.4</v>
      </c>
      <c r="E127" s="1" t="str">
        <f t="shared" si="1"/>
        <v/>
      </c>
    </row>
    <row r="128" spans="1:5" x14ac:dyDescent="0.25">
      <c r="A128" s="24">
        <v>42248</v>
      </c>
      <c r="B128" s="25">
        <v>13.6</v>
      </c>
      <c r="C128" s="26">
        <v>13.7</v>
      </c>
      <c r="D128" s="26">
        <v>12.9</v>
      </c>
      <c r="E128" s="1" t="str">
        <f t="shared" si="1"/>
        <v/>
      </c>
    </row>
    <row r="129" spans="1:5" x14ac:dyDescent="0.25">
      <c r="A129" s="24">
        <v>42249</v>
      </c>
      <c r="B129" s="25">
        <v>0.5</v>
      </c>
      <c r="C129" s="26">
        <v>1.4</v>
      </c>
      <c r="D129" s="26">
        <v>3.2</v>
      </c>
      <c r="E129" s="1" t="str">
        <f t="shared" si="1"/>
        <v/>
      </c>
    </row>
    <row r="130" spans="1:5" x14ac:dyDescent="0.25">
      <c r="A130" s="24">
        <v>42250</v>
      </c>
      <c r="B130" s="25">
        <v>0.1</v>
      </c>
      <c r="C130" s="26">
        <v>0</v>
      </c>
      <c r="D130" s="26">
        <v>0</v>
      </c>
      <c r="E130" s="1" t="str">
        <f t="shared" si="1"/>
        <v>TW</v>
      </c>
    </row>
    <row r="131" spans="1:5" x14ac:dyDescent="0.25">
      <c r="A131" s="24">
        <v>42251</v>
      </c>
      <c r="B131" s="25">
        <v>10.8</v>
      </c>
      <c r="C131" s="26">
        <v>9.9</v>
      </c>
      <c r="D131" s="26">
        <v>12</v>
      </c>
      <c r="E131" s="1" t="str">
        <f t="shared" si="1"/>
        <v/>
      </c>
    </row>
    <row r="132" spans="1:5" x14ac:dyDescent="0.25">
      <c r="A132" s="24">
        <v>42252</v>
      </c>
      <c r="B132" s="25">
        <v>6.1</v>
      </c>
      <c r="C132" s="26">
        <v>5.6</v>
      </c>
      <c r="D132" s="26">
        <v>3.4</v>
      </c>
      <c r="E132" s="1" t="str">
        <f t="shared" si="1"/>
        <v/>
      </c>
    </row>
    <row r="133" spans="1:5" x14ac:dyDescent="0.25">
      <c r="A133" s="24">
        <v>42253</v>
      </c>
      <c r="B133" s="25">
        <v>6.5</v>
      </c>
      <c r="C133" s="26">
        <v>2.2999999999999998</v>
      </c>
      <c r="D133" s="26">
        <v>3.5</v>
      </c>
      <c r="E133" s="1" t="str">
        <f t="shared" si="1"/>
        <v/>
      </c>
    </row>
    <row r="134" spans="1:5" x14ac:dyDescent="0.25">
      <c r="A134" s="24">
        <v>42254</v>
      </c>
      <c r="B134" s="25">
        <v>1.6</v>
      </c>
      <c r="C134" s="26">
        <v>0.8</v>
      </c>
      <c r="D134" s="26">
        <v>0.4</v>
      </c>
      <c r="E134" s="1" t="str">
        <f t="shared" ref="E134:E197" si="2">IF(AND(B134&lt;0.3,C134&lt;0.3,D134&lt;0.3),"TW","")</f>
        <v/>
      </c>
    </row>
    <row r="135" spans="1:5" x14ac:dyDescent="0.25">
      <c r="A135" s="24">
        <v>42255</v>
      </c>
      <c r="B135" s="25">
        <v>1</v>
      </c>
      <c r="C135" s="26">
        <v>1.3</v>
      </c>
      <c r="D135" s="26">
        <v>0.9</v>
      </c>
      <c r="E135" s="1" t="str">
        <f t="shared" si="2"/>
        <v/>
      </c>
    </row>
    <row r="136" spans="1:5" x14ac:dyDescent="0.25">
      <c r="A136" s="24">
        <v>42256</v>
      </c>
      <c r="B136" s="25">
        <v>0</v>
      </c>
      <c r="C136" s="26">
        <v>0</v>
      </c>
      <c r="D136" s="26">
        <v>0</v>
      </c>
      <c r="E136" s="1" t="str">
        <f t="shared" si="2"/>
        <v>TW</v>
      </c>
    </row>
    <row r="137" spans="1:5" x14ac:dyDescent="0.25">
      <c r="A137" s="24">
        <v>42257</v>
      </c>
      <c r="B137" s="25">
        <v>0</v>
      </c>
      <c r="C137" s="26">
        <v>0</v>
      </c>
      <c r="D137" s="26">
        <v>0</v>
      </c>
      <c r="E137" s="1" t="str">
        <f t="shared" si="2"/>
        <v>TW</v>
      </c>
    </row>
    <row r="138" spans="1:5" x14ac:dyDescent="0.25">
      <c r="A138" s="24">
        <v>42258</v>
      </c>
      <c r="B138" s="25">
        <v>0</v>
      </c>
      <c r="C138" s="26">
        <v>0</v>
      </c>
      <c r="D138" s="26">
        <v>0</v>
      </c>
      <c r="E138" s="1" t="str">
        <f t="shared" si="2"/>
        <v>TW</v>
      </c>
    </row>
    <row r="139" spans="1:5" x14ac:dyDescent="0.25">
      <c r="A139" s="24">
        <v>42259</v>
      </c>
      <c r="B139" s="25">
        <v>6</v>
      </c>
      <c r="C139" s="26">
        <v>9.4</v>
      </c>
      <c r="D139" s="26">
        <v>0</v>
      </c>
      <c r="E139" s="51" t="str">
        <f t="shared" si="2"/>
        <v/>
      </c>
    </row>
    <row r="140" spans="1:5" x14ac:dyDescent="0.25">
      <c r="A140" s="24">
        <v>42260</v>
      </c>
      <c r="B140" s="25">
        <v>0.1</v>
      </c>
      <c r="C140" s="26">
        <v>0.1</v>
      </c>
      <c r="D140" s="26">
        <v>0.3</v>
      </c>
      <c r="E140" s="51" t="str">
        <f t="shared" si="2"/>
        <v/>
      </c>
    </row>
    <row r="141" spans="1:5" x14ac:dyDescent="0.25">
      <c r="A141" s="24">
        <v>42261</v>
      </c>
      <c r="B141" s="25">
        <v>1.3</v>
      </c>
      <c r="C141" s="26">
        <v>2.2000000000000002</v>
      </c>
      <c r="D141" s="26">
        <v>3.8</v>
      </c>
      <c r="E141" s="51" t="str">
        <f t="shared" si="2"/>
        <v/>
      </c>
    </row>
    <row r="142" spans="1:5" x14ac:dyDescent="0.25">
      <c r="A142" s="24">
        <v>42262</v>
      </c>
      <c r="B142" s="25">
        <v>1.9</v>
      </c>
      <c r="C142" s="26">
        <v>6.4</v>
      </c>
      <c r="D142" s="26">
        <v>5.8</v>
      </c>
      <c r="E142" s="51" t="str">
        <f t="shared" si="2"/>
        <v/>
      </c>
    </row>
    <row r="143" spans="1:5" x14ac:dyDescent="0.25">
      <c r="A143" s="24">
        <v>42263</v>
      </c>
      <c r="B143" s="25">
        <v>11.5</v>
      </c>
      <c r="C143" s="26">
        <v>10</v>
      </c>
      <c r="D143" s="26">
        <v>9.9</v>
      </c>
      <c r="E143" s="51" t="str">
        <f t="shared" si="2"/>
        <v/>
      </c>
    </row>
    <row r="144" spans="1:5" x14ac:dyDescent="0.25">
      <c r="A144" s="24">
        <v>42264</v>
      </c>
      <c r="B144" s="25">
        <v>7.2</v>
      </c>
      <c r="C144" s="26">
        <v>2.2999999999999998</v>
      </c>
      <c r="D144" s="26">
        <v>3.9</v>
      </c>
      <c r="E144" s="51" t="str">
        <f t="shared" si="2"/>
        <v/>
      </c>
    </row>
    <row r="145" spans="1:5" x14ac:dyDescent="0.25">
      <c r="A145" s="24">
        <v>42265</v>
      </c>
      <c r="B145" s="25">
        <v>0.6</v>
      </c>
      <c r="C145" s="26">
        <v>0.3</v>
      </c>
      <c r="D145" s="26">
        <v>0.4</v>
      </c>
      <c r="E145" s="51" t="str">
        <f t="shared" si="2"/>
        <v/>
      </c>
    </row>
    <row r="146" spans="1:5" x14ac:dyDescent="0.25">
      <c r="A146" s="36">
        <v>42491</v>
      </c>
      <c r="B146" s="52">
        <v>0</v>
      </c>
      <c r="C146" s="53">
        <v>0</v>
      </c>
      <c r="D146" s="54">
        <v>0</v>
      </c>
      <c r="E146" s="51" t="str">
        <f t="shared" si="2"/>
        <v>TW</v>
      </c>
    </row>
    <row r="147" spans="1:5" x14ac:dyDescent="0.25">
      <c r="A147" s="36">
        <v>42492</v>
      </c>
      <c r="B147" s="52">
        <v>4.0999999999999996</v>
      </c>
      <c r="C147" s="53">
        <v>1.3</v>
      </c>
      <c r="D147" s="54">
        <v>4</v>
      </c>
      <c r="E147" s="51" t="str">
        <f t="shared" si="2"/>
        <v/>
      </c>
    </row>
    <row r="148" spans="1:5" x14ac:dyDescent="0.25">
      <c r="A148" s="36">
        <v>42493</v>
      </c>
      <c r="B148" s="52">
        <v>0</v>
      </c>
      <c r="C148" s="53">
        <v>1.4</v>
      </c>
      <c r="D148" s="54">
        <v>0</v>
      </c>
      <c r="E148" s="51" t="str">
        <f t="shared" si="2"/>
        <v/>
      </c>
    </row>
    <row r="149" spans="1:5" x14ac:dyDescent="0.25">
      <c r="A149" s="36">
        <v>42494</v>
      </c>
      <c r="B149" s="52">
        <v>0</v>
      </c>
      <c r="C149" s="53">
        <v>0</v>
      </c>
      <c r="D149" s="54">
        <v>0</v>
      </c>
      <c r="E149" s="51" t="str">
        <f t="shared" si="2"/>
        <v>TW</v>
      </c>
    </row>
    <row r="150" spans="1:5" x14ac:dyDescent="0.25">
      <c r="A150" s="36">
        <v>42495</v>
      </c>
      <c r="B150" s="52">
        <v>0</v>
      </c>
      <c r="C150" s="53">
        <v>0</v>
      </c>
      <c r="D150" s="54">
        <v>0</v>
      </c>
      <c r="E150" s="51" t="str">
        <f t="shared" si="2"/>
        <v>TW</v>
      </c>
    </row>
    <row r="151" spans="1:5" x14ac:dyDescent="0.25">
      <c r="A151" s="36">
        <v>42496</v>
      </c>
      <c r="B151" s="52">
        <v>0</v>
      </c>
      <c r="C151" s="53">
        <v>0</v>
      </c>
      <c r="D151" s="54">
        <v>0</v>
      </c>
      <c r="E151" s="51" t="str">
        <f t="shared" si="2"/>
        <v>TW</v>
      </c>
    </row>
    <row r="152" spans="1:5" x14ac:dyDescent="0.25">
      <c r="A152" s="36">
        <v>42497</v>
      </c>
      <c r="B152" s="52">
        <v>0</v>
      </c>
      <c r="C152" s="53">
        <v>0</v>
      </c>
      <c r="D152" s="54">
        <v>0</v>
      </c>
      <c r="E152" s="51" t="str">
        <f t="shared" si="2"/>
        <v>TW</v>
      </c>
    </row>
    <row r="153" spans="1:5" x14ac:dyDescent="0.25">
      <c r="A153" s="36">
        <v>42498</v>
      </c>
      <c r="B153" s="52">
        <v>0</v>
      </c>
      <c r="C153" s="53">
        <v>0</v>
      </c>
      <c r="D153" s="54">
        <v>0</v>
      </c>
      <c r="E153" s="51" t="str">
        <f t="shared" si="2"/>
        <v>TW</v>
      </c>
    </row>
    <row r="154" spans="1:5" x14ac:dyDescent="0.25">
      <c r="A154" s="36">
        <v>42499</v>
      </c>
      <c r="B154" s="52">
        <v>0</v>
      </c>
      <c r="C154" s="53">
        <v>0</v>
      </c>
      <c r="D154" s="54">
        <v>0</v>
      </c>
      <c r="E154" s="51" t="str">
        <f t="shared" si="2"/>
        <v>TW</v>
      </c>
    </row>
    <row r="155" spans="1:5" x14ac:dyDescent="0.25">
      <c r="A155" s="36">
        <v>42500</v>
      </c>
      <c r="B155" s="52">
        <v>0</v>
      </c>
      <c r="C155" s="53">
        <v>0</v>
      </c>
      <c r="D155" s="54">
        <v>0.7</v>
      </c>
      <c r="E155" s="51" t="str">
        <f t="shared" si="2"/>
        <v/>
      </c>
    </row>
    <row r="156" spans="1:5" x14ac:dyDescent="0.25">
      <c r="A156" s="36">
        <v>42501</v>
      </c>
      <c r="B156" s="52">
        <v>0</v>
      </c>
      <c r="C156" s="53">
        <v>0</v>
      </c>
      <c r="D156" s="54">
        <v>0</v>
      </c>
      <c r="E156" s="51" t="str">
        <f t="shared" si="2"/>
        <v>TW</v>
      </c>
    </row>
    <row r="157" spans="1:5" x14ac:dyDescent="0.25">
      <c r="A157" s="36">
        <v>42502</v>
      </c>
      <c r="B157" s="52">
        <v>0</v>
      </c>
      <c r="C157" s="53">
        <v>0</v>
      </c>
      <c r="D157" s="54">
        <v>0</v>
      </c>
      <c r="E157" s="51" t="str">
        <f t="shared" si="2"/>
        <v>TW</v>
      </c>
    </row>
    <row r="158" spans="1:5" x14ac:dyDescent="0.25">
      <c r="A158" s="36">
        <v>42503</v>
      </c>
      <c r="B158" s="52">
        <v>0</v>
      </c>
      <c r="C158" s="53">
        <v>0</v>
      </c>
      <c r="D158" s="54">
        <v>0</v>
      </c>
      <c r="E158" s="51" t="str">
        <f t="shared" si="2"/>
        <v>TW</v>
      </c>
    </row>
    <row r="159" spans="1:5" x14ac:dyDescent="0.25">
      <c r="A159" s="36">
        <v>42504</v>
      </c>
      <c r="B159" s="52">
        <v>0.3</v>
      </c>
      <c r="C159" s="53">
        <v>1.4</v>
      </c>
      <c r="D159" s="54">
        <v>1</v>
      </c>
      <c r="E159" s="51" t="str">
        <f t="shared" si="2"/>
        <v/>
      </c>
    </row>
    <row r="160" spans="1:5" x14ac:dyDescent="0.25">
      <c r="A160" s="36">
        <v>42505</v>
      </c>
      <c r="B160" s="52">
        <v>1.1000000000000001</v>
      </c>
      <c r="C160" s="53">
        <v>0.4</v>
      </c>
      <c r="D160" s="54">
        <v>0.4</v>
      </c>
      <c r="E160" s="51" t="str">
        <f t="shared" si="2"/>
        <v/>
      </c>
    </row>
    <row r="161" spans="1:5" x14ac:dyDescent="0.25">
      <c r="A161" s="36">
        <v>42506</v>
      </c>
      <c r="B161" s="52">
        <v>0.2</v>
      </c>
      <c r="C161" s="53">
        <v>0</v>
      </c>
      <c r="D161" s="54">
        <v>0</v>
      </c>
      <c r="E161" s="51" t="str">
        <f t="shared" si="2"/>
        <v>TW</v>
      </c>
    </row>
    <row r="162" spans="1:5" x14ac:dyDescent="0.25">
      <c r="A162" s="36">
        <v>42507</v>
      </c>
      <c r="B162" s="52">
        <v>0</v>
      </c>
      <c r="C162" s="53">
        <v>0</v>
      </c>
      <c r="D162" s="54">
        <v>0</v>
      </c>
      <c r="E162" s="51" t="str">
        <f t="shared" si="2"/>
        <v>TW</v>
      </c>
    </row>
    <row r="163" spans="1:5" x14ac:dyDescent="0.25">
      <c r="A163" s="36">
        <v>42508</v>
      </c>
      <c r="B163" s="52">
        <v>0.2</v>
      </c>
      <c r="C163" s="53">
        <v>0.6</v>
      </c>
      <c r="D163" s="54">
        <v>0.8</v>
      </c>
      <c r="E163" s="51" t="str">
        <f t="shared" si="2"/>
        <v/>
      </c>
    </row>
    <row r="164" spans="1:5" x14ac:dyDescent="0.25">
      <c r="A164" s="36">
        <v>42509</v>
      </c>
      <c r="B164" s="52">
        <v>0.5</v>
      </c>
      <c r="C164" s="53">
        <v>0</v>
      </c>
      <c r="D164" s="54">
        <v>0</v>
      </c>
      <c r="E164" s="51" t="str">
        <f t="shared" si="2"/>
        <v/>
      </c>
    </row>
    <row r="165" spans="1:5" x14ac:dyDescent="0.25">
      <c r="A165" s="36">
        <v>42510</v>
      </c>
      <c r="B165" s="52">
        <v>0.4</v>
      </c>
      <c r="C165" s="53">
        <v>0</v>
      </c>
      <c r="D165" s="54">
        <v>0.1</v>
      </c>
      <c r="E165" s="51" t="str">
        <f t="shared" si="2"/>
        <v/>
      </c>
    </row>
    <row r="166" spans="1:5" x14ac:dyDescent="0.25">
      <c r="A166" s="36">
        <v>42511</v>
      </c>
      <c r="B166" s="52">
        <v>0</v>
      </c>
      <c r="C166" s="53">
        <v>0</v>
      </c>
      <c r="D166" s="54">
        <v>0</v>
      </c>
      <c r="E166" s="51" t="str">
        <f t="shared" si="2"/>
        <v>TW</v>
      </c>
    </row>
    <row r="167" spans="1:5" x14ac:dyDescent="0.25">
      <c r="A167" s="36">
        <v>42512</v>
      </c>
      <c r="B167" s="52">
        <v>6.3</v>
      </c>
      <c r="C167" s="53">
        <v>8.5</v>
      </c>
      <c r="D167" s="54">
        <v>7.8</v>
      </c>
      <c r="E167" s="51" t="str">
        <f t="shared" si="2"/>
        <v/>
      </c>
    </row>
    <row r="168" spans="1:5" x14ac:dyDescent="0.25">
      <c r="A168" s="36">
        <v>42513</v>
      </c>
      <c r="B168" s="52">
        <v>11.3</v>
      </c>
      <c r="C168" s="53">
        <v>10.4</v>
      </c>
      <c r="D168" s="54">
        <v>7.2</v>
      </c>
      <c r="E168" s="51" t="str">
        <f t="shared" si="2"/>
        <v/>
      </c>
    </row>
    <row r="169" spans="1:5" x14ac:dyDescent="0.25">
      <c r="A169" s="36">
        <v>42514</v>
      </c>
      <c r="B169" s="52">
        <v>0</v>
      </c>
      <c r="C169" s="53">
        <v>0</v>
      </c>
      <c r="D169" s="54">
        <v>0.4</v>
      </c>
      <c r="E169" s="51" t="str">
        <f t="shared" si="2"/>
        <v/>
      </c>
    </row>
    <row r="170" spans="1:5" x14ac:dyDescent="0.25">
      <c r="A170" s="36">
        <v>42515</v>
      </c>
      <c r="B170" s="52">
        <v>0</v>
      </c>
      <c r="C170" s="53">
        <v>0</v>
      </c>
      <c r="D170" s="54">
        <v>0</v>
      </c>
      <c r="E170" s="51" t="str">
        <f t="shared" si="2"/>
        <v>TW</v>
      </c>
    </row>
    <row r="171" spans="1:5" x14ac:dyDescent="0.25">
      <c r="A171" s="36">
        <v>42516</v>
      </c>
      <c r="B171" s="52">
        <v>0</v>
      </c>
      <c r="C171" s="53">
        <v>0</v>
      </c>
      <c r="D171" s="54">
        <v>0</v>
      </c>
      <c r="E171" s="51" t="str">
        <f t="shared" si="2"/>
        <v>TW</v>
      </c>
    </row>
    <row r="172" spans="1:5" x14ac:dyDescent="0.25">
      <c r="A172" s="36">
        <v>42517</v>
      </c>
      <c r="B172" s="52">
        <v>0</v>
      </c>
      <c r="C172" s="53">
        <v>0</v>
      </c>
      <c r="D172" s="54">
        <v>0</v>
      </c>
      <c r="E172" s="51" t="str">
        <f t="shared" si="2"/>
        <v>TW</v>
      </c>
    </row>
    <row r="173" spans="1:5" x14ac:dyDescent="0.25">
      <c r="A173" s="36">
        <v>42518</v>
      </c>
      <c r="B173" s="52">
        <v>0</v>
      </c>
      <c r="C173" s="53">
        <v>0</v>
      </c>
      <c r="D173" s="54">
        <v>0</v>
      </c>
      <c r="E173" s="51" t="str">
        <f t="shared" si="2"/>
        <v>TW</v>
      </c>
    </row>
    <row r="174" spans="1:5" x14ac:dyDescent="0.25">
      <c r="A174" s="36">
        <v>42519</v>
      </c>
      <c r="B174" s="52">
        <v>7.3</v>
      </c>
      <c r="C174" s="53">
        <v>5.9</v>
      </c>
      <c r="D174" s="54">
        <v>8.5</v>
      </c>
      <c r="E174" s="51" t="str">
        <f t="shared" si="2"/>
        <v/>
      </c>
    </row>
    <row r="175" spans="1:5" x14ac:dyDescent="0.25">
      <c r="A175" s="36">
        <v>42520</v>
      </c>
      <c r="B175" s="52">
        <v>14.9</v>
      </c>
      <c r="C175" s="53">
        <v>14.5</v>
      </c>
      <c r="D175" s="54">
        <v>9.6999999999999993</v>
      </c>
      <c r="E175" s="51" t="str">
        <f t="shared" si="2"/>
        <v/>
      </c>
    </row>
    <row r="176" spans="1:5" x14ac:dyDescent="0.25">
      <c r="A176" s="36">
        <v>42521</v>
      </c>
      <c r="B176" s="52">
        <v>11</v>
      </c>
      <c r="C176" s="53">
        <v>0</v>
      </c>
      <c r="D176" s="54">
        <v>12.8</v>
      </c>
      <c r="E176" s="51" t="str">
        <f t="shared" si="2"/>
        <v/>
      </c>
    </row>
    <row r="177" spans="1:5" x14ac:dyDescent="0.25">
      <c r="A177" s="36">
        <v>42522</v>
      </c>
      <c r="B177" s="52">
        <v>13.1</v>
      </c>
      <c r="C177" s="53">
        <v>26.2</v>
      </c>
      <c r="D177" s="54">
        <v>16.899999999999999</v>
      </c>
      <c r="E177" s="51" t="str">
        <f t="shared" si="2"/>
        <v/>
      </c>
    </row>
    <row r="178" spans="1:5" x14ac:dyDescent="0.25">
      <c r="A178" s="36">
        <v>42523</v>
      </c>
      <c r="B178" s="52">
        <v>6.5</v>
      </c>
      <c r="C178" s="53">
        <v>1.7</v>
      </c>
      <c r="D178" s="54">
        <v>2.2999999999999998</v>
      </c>
      <c r="E178" s="51" t="str">
        <f t="shared" si="2"/>
        <v/>
      </c>
    </row>
    <row r="179" spans="1:5" x14ac:dyDescent="0.25">
      <c r="A179" s="36">
        <v>42524</v>
      </c>
      <c r="B179" s="52">
        <v>0</v>
      </c>
      <c r="C179" s="53">
        <v>0</v>
      </c>
      <c r="D179" s="54">
        <v>0</v>
      </c>
      <c r="E179" s="51" t="str">
        <f t="shared" si="2"/>
        <v>TW</v>
      </c>
    </row>
    <row r="180" spans="1:5" x14ac:dyDescent="0.25">
      <c r="A180" s="36">
        <v>42525</v>
      </c>
      <c r="B180" s="52">
        <v>0.1</v>
      </c>
      <c r="C180" s="53">
        <v>0</v>
      </c>
      <c r="D180" s="54">
        <v>0.1</v>
      </c>
      <c r="E180" s="51" t="str">
        <f t="shared" si="2"/>
        <v>TW</v>
      </c>
    </row>
    <row r="181" spans="1:5" x14ac:dyDescent="0.25">
      <c r="A181" s="36">
        <v>42526</v>
      </c>
      <c r="B181" s="52">
        <v>13</v>
      </c>
      <c r="C181" s="53">
        <v>0.1</v>
      </c>
      <c r="D181" s="54">
        <v>0</v>
      </c>
      <c r="E181" s="51" t="str">
        <f t="shared" si="2"/>
        <v/>
      </c>
    </row>
    <row r="182" spans="1:5" x14ac:dyDescent="0.25">
      <c r="A182" s="36">
        <v>42527</v>
      </c>
      <c r="B182" s="52">
        <v>0</v>
      </c>
      <c r="C182" s="53">
        <v>0</v>
      </c>
      <c r="D182" s="54">
        <v>0</v>
      </c>
      <c r="E182" s="51" t="str">
        <f t="shared" si="2"/>
        <v>TW</v>
      </c>
    </row>
    <row r="183" spans="1:5" x14ac:dyDescent="0.25">
      <c r="A183" s="36">
        <v>42528</v>
      </c>
      <c r="B183" s="52">
        <v>22.8</v>
      </c>
      <c r="C183" s="53">
        <v>14.3</v>
      </c>
      <c r="D183" s="54">
        <v>27</v>
      </c>
      <c r="E183" s="51" t="str">
        <f t="shared" si="2"/>
        <v/>
      </c>
    </row>
    <row r="184" spans="1:5" x14ac:dyDescent="0.25">
      <c r="A184" s="36">
        <v>42529</v>
      </c>
      <c r="B184" s="52">
        <v>0</v>
      </c>
      <c r="C184" s="53">
        <v>0</v>
      </c>
      <c r="D184" s="54">
        <v>0</v>
      </c>
      <c r="E184" s="51" t="str">
        <f t="shared" si="2"/>
        <v>TW</v>
      </c>
    </row>
    <row r="185" spans="1:5" x14ac:dyDescent="0.25">
      <c r="A185" s="36">
        <v>42530</v>
      </c>
      <c r="B185" s="52">
        <v>0</v>
      </c>
      <c r="C185" s="53">
        <v>0</v>
      </c>
      <c r="D185" s="54">
        <v>0</v>
      </c>
      <c r="E185" s="51" t="str">
        <f t="shared" si="2"/>
        <v>TW</v>
      </c>
    </row>
    <row r="186" spans="1:5" x14ac:dyDescent="0.25">
      <c r="A186" s="36">
        <v>42531</v>
      </c>
      <c r="B186" s="52">
        <v>0</v>
      </c>
      <c r="C186" s="53">
        <v>0</v>
      </c>
      <c r="D186" s="54">
        <v>0</v>
      </c>
      <c r="E186" s="51" t="str">
        <f t="shared" si="2"/>
        <v>TW</v>
      </c>
    </row>
    <row r="187" spans="1:5" x14ac:dyDescent="0.25">
      <c r="A187" s="36">
        <v>42532</v>
      </c>
      <c r="B187" s="52">
        <v>0</v>
      </c>
      <c r="C187" s="53">
        <v>0</v>
      </c>
      <c r="D187" s="54">
        <v>0</v>
      </c>
      <c r="E187" s="51" t="str">
        <f t="shared" si="2"/>
        <v>TW</v>
      </c>
    </row>
    <row r="188" spans="1:5" x14ac:dyDescent="0.25">
      <c r="A188" s="36">
        <v>42533</v>
      </c>
      <c r="B188" s="52">
        <v>6.4</v>
      </c>
      <c r="C188" s="53">
        <v>1.5</v>
      </c>
      <c r="D188" s="54">
        <v>2.9</v>
      </c>
      <c r="E188" s="51" t="str">
        <f t="shared" si="2"/>
        <v/>
      </c>
    </row>
    <row r="189" spans="1:5" x14ac:dyDescent="0.25">
      <c r="A189" s="36">
        <v>42534</v>
      </c>
      <c r="B189" s="52">
        <v>7.1</v>
      </c>
      <c r="C189" s="53">
        <v>6.3</v>
      </c>
      <c r="D189" s="54">
        <v>10.4</v>
      </c>
      <c r="E189" s="51" t="str">
        <f t="shared" si="2"/>
        <v/>
      </c>
    </row>
    <row r="190" spans="1:5" x14ac:dyDescent="0.25">
      <c r="A190" s="36">
        <v>42535</v>
      </c>
      <c r="B190" s="52">
        <v>0.2</v>
      </c>
      <c r="C190" s="53">
        <v>3.7</v>
      </c>
      <c r="D190" s="54">
        <v>2.4</v>
      </c>
      <c r="E190" s="51" t="str">
        <f t="shared" si="2"/>
        <v/>
      </c>
    </row>
    <row r="191" spans="1:5" x14ac:dyDescent="0.25">
      <c r="A191" s="36">
        <v>42536</v>
      </c>
      <c r="B191" s="52">
        <v>2.9</v>
      </c>
      <c r="C191" s="53">
        <v>8.3000000000000007</v>
      </c>
      <c r="D191" s="54">
        <v>12.3</v>
      </c>
      <c r="E191" s="51" t="str">
        <f t="shared" si="2"/>
        <v/>
      </c>
    </row>
    <row r="192" spans="1:5" x14ac:dyDescent="0.25">
      <c r="A192" s="36">
        <v>42537</v>
      </c>
      <c r="B192" s="52">
        <v>10.9</v>
      </c>
      <c r="C192" s="53">
        <v>2.9</v>
      </c>
      <c r="D192" s="54">
        <v>4.0999999999999996</v>
      </c>
      <c r="E192" s="51" t="str">
        <f t="shared" si="2"/>
        <v/>
      </c>
    </row>
    <row r="193" spans="1:5" x14ac:dyDescent="0.25">
      <c r="A193" s="36">
        <v>42538</v>
      </c>
      <c r="B193" s="52">
        <v>4.8</v>
      </c>
      <c r="C193" s="53">
        <v>3.2</v>
      </c>
      <c r="D193" s="54">
        <v>6</v>
      </c>
      <c r="E193" s="51" t="str">
        <f t="shared" si="2"/>
        <v/>
      </c>
    </row>
    <row r="194" spans="1:5" x14ac:dyDescent="0.25">
      <c r="A194" s="36">
        <v>42539</v>
      </c>
      <c r="B194" s="52">
        <v>18.2</v>
      </c>
      <c r="C194" s="53">
        <v>8.1999999999999993</v>
      </c>
      <c r="D194" s="54">
        <v>7.8</v>
      </c>
      <c r="E194" s="51" t="str">
        <f t="shared" si="2"/>
        <v/>
      </c>
    </row>
    <row r="195" spans="1:5" x14ac:dyDescent="0.25">
      <c r="A195" s="36">
        <v>42540</v>
      </c>
      <c r="B195" s="52">
        <v>0</v>
      </c>
      <c r="C195" s="53">
        <v>0.1</v>
      </c>
      <c r="D195" s="54">
        <v>0</v>
      </c>
      <c r="E195" s="51" t="str">
        <f t="shared" si="2"/>
        <v>TW</v>
      </c>
    </row>
    <row r="196" spans="1:5" x14ac:dyDescent="0.25">
      <c r="A196" s="36">
        <v>42541</v>
      </c>
      <c r="B196" s="52">
        <v>11.3</v>
      </c>
      <c r="C196" s="53">
        <v>7.2</v>
      </c>
      <c r="D196" s="54">
        <v>8.4</v>
      </c>
      <c r="E196" s="51" t="str">
        <f t="shared" si="2"/>
        <v/>
      </c>
    </row>
    <row r="197" spans="1:5" x14ac:dyDescent="0.25">
      <c r="A197" s="36">
        <v>42542</v>
      </c>
      <c r="B197" s="52">
        <v>3.4</v>
      </c>
      <c r="C197" s="53">
        <v>1.5</v>
      </c>
      <c r="D197" s="54">
        <v>0.7</v>
      </c>
      <c r="E197" s="51" t="str">
        <f t="shared" si="2"/>
        <v/>
      </c>
    </row>
    <row r="198" spans="1:5" x14ac:dyDescent="0.25">
      <c r="A198" s="36">
        <v>42543</v>
      </c>
      <c r="B198" s="52">
        <v>0</v>
      </c>
      <c r="C198" s="53">
        <v>0</v>
      </c>
      <c r="D198" s="54">
        <v>0</v>
      </c>
      <c r="E198" s="51" t="str">
        <f t="shared" ref="E198:E261" si="3">IF(AND(B198&lt;0.3,C198&lt;0.3,D198&lt;0.3),"TW","")</f>
        <v>TW</v>
      </c>
    </row>
    <row r="199" spans="1:5" x14ac:dyDescent="0.25">
      <c r="A199" s="36">
        <v>42544</v>
      </c>
      <c r="B199" s="52">
        <v>3.6</v>
      </c>
      <c r="C199" s="53">
        <v>3.5</v>
      </c>
      <c r="D199" s="54">
        <v>2.1</v>
      </c>
      <c r="E199" s="51" t="str">
        <f t="shared" si="3"/>
        <v/>
      </c>
    </row>
    <row r="200" spans="1:5" x14ac:dyDescent="0.25">
      <c r="A200" s="36">
        <v>42545</v>
      </c>
      <c r="B200" s="52">
        <v>1.3</v>
      </c>
      <c r="C200" s="53">
        <v>1.7</v>
      </c>
      <c r="D200" s="54">
        <v>2</v>
      </c>
      <c r="E200" s="51" t="str">
        <f t="shared" si="3"/>
        <v/>
      </c>
    </row>
    <row r="201" spans="1:5" x14ac:dyDescent="0.25">
      <c r="A201" s="36">
        <v>42546</v>
      </c>
      <c r="B201" s="52">
        <v>35.200000000000003</v>
      </c>
      <c r="C201" s="53">
        <v>23.4</v>
      </c>
      <c r="D201" s="54">
        <v>26.6</v>
      </c>
      <c r="E201" s="51" t="str">
        <f t="shared" si="3"/>
        <v/>
      </c>
    </row>
    <row r="202" spans="1:5" x14ac:dyDescent="0.25">
      <c r="A202" s="36">
        <v>42547</v>
      </c>
      <c r="B202" s="52">
        <v>6.6</v>
      </c>
      <c r="C202" s="53">
        <v>2</v>
      </c>
      <c r="D202" s="54">
        <v>2.6</v>
      </c>
      <c r="E202" s="51" t="str">
        <f t="shared" si="3"/>
        <v/>
      </c>
    </row>
    <row r="203" spans="1:5" x14ac:dyDescent="0.25">
      <c r="A203" s="36">
        <v>42548</v>
      </c>
      <c r="B203" s="52">
        <v>5.4</v>
      </c>
      <c r="C203" s="53">
        <v>3.5</v>
      </c>
      <c r="D203" s="54">
        <v>3.5</v>
      </c>
      <c r="E203" s="51" t="str">
        <f t="shared" si="3"/>
        <v/>
      </c>
    </row>
    <row r="204" spans="1:5" x14ac:dyDescent="0.25">
      <c r="A204" s="36">
        <v>42549</v>
      </c>
      <c r="B204" s="52">
        <v>10.9</v>
      </c>
      <c r="C204" s="53">
        <v>10.8</v>
      </c>
      <c r="D204" s="54">
        <v>14.3</v>
      </c>
      <c r="E204" s="51" t="str">
        <f t="shared" si="3"/>
        <v/>
      </c>
    </row>
    <row r="205" spans="1:5" x14ac:dyDescent="0.25">
      <c r="A205" s="36">
        <v>42550</v>
      </c>
      <c r="B205" s="52">
        <v>0.8</v>
      </c>
      <c r="C205" s="53">
        <v>0.9</v>
      </c>
      <c r="D205" s="54">
        <v>0.9</v>
      </c>
      <c r="E205" s="51" t="str">
        <f t="shared" si="3"/>
        <v/>
      </c>
    </row>
    <row r="206" spans="1:5" x14ac:dyDescent="0.25">
      <c r="A206" s="36">
        <v>42551</v>
      </c>
      <c r="B206" s="52">
        <v>0.2</v>
      </c>
      <c r="C206" s="53">
        <v>1.3</v>
      </c>
      <c r="D206" s="54">
        <v>1.5</v>
      </c>
      <c r="E206" s="51" t="str">
        <f t="shared" si="3"/>
        <v/>
      </c>
    </row>
    <row r="207" spans="1:5" x14ac:dyDescent="0.25">
      <c r="A207" s="36">
        <v>42552</v>
      </c>
      <c r="B207" s="52">
        <v>7.8</v>
      </c>
      <c r="C207" s="53">
        <v>5.9</v>
      </c>
      <c r="D207" s="54">
        <v>6.4</v>
      </c>
      <c r="E207" s="51" t="str">
        <f t="shared" si="3"/>
        <v/>
      </c>
    </row>
    <row r="208" spans="1:5" x14ac:dyDescent="0.25">
      <c r="A208" s="36">
        <v>42553</v>
      </c>
      <c r="B208" s="52">
        <v>0.7</v>
      </c>
      <c r="C208" s="53">
        <v>0.5</v>
      </c>
      <c r="D208" s="54">
        <v>0.5</v>
      </c>
      <c r="E208" s="51" t="str">
        <f t="shared" si="3"/>
        <v/>
      </c>
    </row>
    <row r="209" spans="1:5" x14ac:dyDescent="0.25">
      <c r="A209" s="36">
        <v>42554</v>
      </c>
      <c r="B209" s="52">
        <v>4</v>
      </c>
      <c r="C209" s="53">
        <v>2.5</v>
      </c>
      <c r="D209" s="54">
        <v>2.2000000000000002</v>
      </c>
      <c r="E209" s="51" t="str">
        <f t="shared" si="3"/>
        <v/>
      </c>
    </row>
    <row r="210" spans="1:5" x14ac:dyDescent="0.25">
      <c r="A210" s="36">
        <v>42555</v>
      </c>
      <c r="B210" s="52">
        <v>0</v>
      </c>
      <c r="C210" s="53">
        <v>0</v>
      </c>
      <c r="D210" s="54">
        <v>0</v>
      </c>
      <c r="E210" s="51" t="str">
        <f t="shared" si="3"/>
        <v>TW</v>
      </c>
    </row>
    <row r="211" spans="1:5" x14ac:dyDescent="0.25">
      <c r="A211" s="36">
        <v>42556</v>
      </c>
      <c r="B211" s="52">
        <v>0.4</v>
      </c>
      <c r="C211" s="53">
        <v>0.1</v>
      </c>
      <c r="D211" s="54">
        <v>0.7</v>
      </c>
      <c r="E211" s="51" t="str">
        <f t="shared" si="3"/>
        <v/>
      </c>
    </row>
    <row r="212" spans="1:5" x14ac:dyDescent="0.25">
      <c r="A212" s="36">
        <v>42557</v>
      </c>
      <c r="B212" s="52">
        <v>0</v>
      </c>
      <c r="C212" s="53">
        <v>0</v>
      </c>
      <c r="D212" s="54">
        <v>0</v>
      </c>
      <c r="E212" s="51" t="str">
        <f t="shared" si="3"/>
        <v>TW</v>
      </c>
    </row>
    <row r="213" spans="1:5" x14ac:dyDescent="0.25">
      <c r="A213" s="36">
        <v>42558</v>
      </c>
      <c r="B213" s="52">
        <v>0</v>
      </c>
      <c r="C213" s="53">
        <v>0</v>
      </c>
      <c r="D213" s="54">
        <v>0</v>
      </c>
      <c r="E213" s="51" t="str">
        <f t="shared" si="3"/>
        <v>TW</v>
      </c>
    </row>
    <row r="214" spans="1:5" x14ac:dyDescent="0.25">
      <c r="A214" s="36">
        <v>42559</v>
      </c>
      <c r="B214" s="52">
        <v>0</v>
      </c>
      <c r="C214" s="53">
        <v>0</v>
      </c>
      <c r="D214" s="54">
        <v>0</v>
      </c>
      <c r="E214" s="51" t="str">
        <f t="shared" si="3"/>
        <v>TW</v>
      </c>
    </row>
    <row r="215" spans="1:5" x14ac:dyDescent="0.25">
      <c r="A215" s="36">
        <v>42560</v>
      </c>
      <c r="B215" s="52">
        <v>0</v>
      </c>
      <c r="C215" s="53">
        <v>0</v>
      </c>
      <c r="D215" s="54">
        <v>0</v>
      </c>
      <c r="E215" s="51" t="str">
        <f t="shared" si="3"/>
        <v>TW</v>
      </c>
    </row>
    <row r="216" spans="1:5" x14ac:dyDescent="0.25">
      <c r="A216" s="36">
        <v>42561</v>
      </c>
      <c r="B216" s="52">
        <v>0</v>
      </c>
      <c r="C216" s="53">
        <v>0</v>
      </c>
      <c r="D216" s="54">
        <v>0</v>
      </c>
      <c r="E216" s="51" t="str">
        <f t="shared" si="3"/>
        <v>TW</v>
      </c>
    </row>
    <row r="217" spans="1:5" x14ac:dyDescent="0.25">
      <c r="A217" s="36">
        <v>42562</v>
      </c>
      <c r="B217" s="52">
        <v>0</v>
      </c>
      <c r="C217" s="53">
        <v>0</v>
      </c>
      <c r="D217" s="54">
        <v>0</v>
      </c>
      <c r="E217" s="51" t="str">
        <f t="shared" si="3"/>
        <v>TW</v>
      </c>
    </row>
    <row r="218" spans="1:5" x14ac:dyDescent="0.25">
      <c r="A218" s="36">
        <v>42563</v>
      </c>
      <c r="B218" s="52">
        <v>0</v>
      </c>
      <c r="C218" s="53">
        <v>0.7</v>
      </c>
      <c r="D218" s="54">
        <v>0</v>
      </c>
      <c r="E218" s="51" t="str">
        <f t="shared" si="3"/>
        <v/>
      </c>
    </row>
    <row r="219" spans="1:5" x14ac:dyDescent="0.25">
      <c r="A219" s="36">
        <v>42564</v>
      </c>
      <c r="B219" s="52">
        <v>0.8</v>
      </c>
      <c r="C219" s="53">
        <v>0</v>
      </c>
      <c r="D219" s="54">
        <v>0.6</v>
      </c>
      <c r="E219" s="51" t="str">
        <f t="shared" si="3"/>
        <v/>
      </c>
    </row>
    <row r="220" spans="1:5" x14ac:dyDescent="0.25">
      <c r="A220" s="36">
        <v>42565</v>
      </c>
      <c r="B220" s="52">
        <v>0</v>
      </c>
      <c r="C220" s="53">
        <v>0</v>
      </c>
      <c r="D220" s="54">
        <v>0</v>
      </c>
      <c r="E220" s="51" t="str">
        <f t="shared" si="3"/>
        <v>TW</v>
      </c>
    </row>
    <row r="221" spans="1:5" x14ac:dyDescent="0.25">
      <c r="A221" s="36">
        <v>42566</v>
      </c>
      <c r="B221" s="52">
        <v>0</v>
      </c>
      <c r="C221" s="53">
        <v>0</v>
      </c>
      <c r="D221" s="54">
        <v>0</v>
      </c>
      <c r="E221" s="51" t="str">
        <f t="shared" si="3"/>
        <v>TW</v>
      </c>
    </row>
    <row r="222" spans="1:5" x14ac:dyDescent="0.25">
      <c r="A222" s="36">
        <v>42567</v>
      </c>
      <c r="B222" s="52">
        <v>0</v>
      </c>
      <c r="C222" s="53">
        <v>0</v>
      </c>
      <c r="D222" s="54">
        <v>0</v>
      </c>
      <c r="E222" s="51" t="str">
        <f t="shared" si="3"/>
        <v>TW</v>
      </c>
    </row>
    <row r="223" spans="1:5" x14ac:dyDescent="0.25">
      <c r="A223" s="36">
        <v>42568</v>
      </c>
      <c r="B223" s="52">
        <v>0.3</v>
      </c>
      <c r="C223" s="53">
        <v>1.4</v>
      </c>
      <c r="D223" s="54">
        <v>0</v>
      </c>
      <c r="E223" s="51" t="str">
        <f t="shared" si="3"/>
        <v/>
      </c>
    </row>
    <row r="224" spans="1:5" x14ac:dyDescent="0.25">
      <c r="A224" s="36">
        <v>42569</v>
      </c>
      <c r="B224" s="52">
        <v>0</v>
      </c>
      <c r="C224" s="53">
        <v>0</v>
      </c>
      <c r="D224" s="54">
        <v>0</v>
      </c>
      <c r="E224" s="51" t="str">
        <f t="shared" si="3"/>
        <v>TW</v>
      </c>
    </row>
    <row r="225" spans="1:5" x14ac:dyDescent="0.25">
      <c r="A225" s="36">
        <v>42570</v>
      </c>
      <c r="B225" s="52">
        <v>0</v>
      </c>
      <c r="C225" s="53">
        <v>0</v>
      </c>
      <c r="D225" s="54">
        <v>0</v>
      </c>
      <c r="E225" s="51" t="str">
        <f t="shared" si="3"/>
        <v>TW</v>
      </c>
    </row>
    <row r="226" spans="1:5" x14ac:dyDescent="0.25">
      <c r="A226" s="36">
        <v>42571</v>
      </c>
      <c r="B226" s="52">
        <v>0</v>
      </c>
      <c r="C226" s="53">
        <v>1</v>
      </c>
      <c r="D226" s="54">
        <v>0.5</v>
      </c>
      <c r="E226" s="51" t="str">
        <f t="shared" si="3"/>
        <v/>
      </c>
    </row>
    <row r="227" spans="1:5" x14ac:dyDescent="0.25">
      <c r="A227" s="36">
        <v>42572</v>
      </c>
      <c r="B227" s="52">
        <v>0</v>
      </c>
      <c r="C227" s="53">
        <v>16</v>
      </c>
      <c r="D227" s="54">
        <v>2.2000000000000002</v>
      </c>
      <c r="E227" s="51" t="str">
        <f t="shared" si="3"/>
        <v/>
      </c>
    </row>
    <row r="228" spans="1:5" x14ac:dyDescent="0.25">
      <c r="A228" s="36">
        <v>42573</v>
      </c>
      <c r="B228" s="52">
        <v>0</v>
      </c>
      <c r="C228" s="53">
        <v>0</v>
      </c>
      <c r="D228" s="54">
        <v>0</v>
      </c>
      <c r="E228" s="51" t="str">
        <f t="shared" si="3"/>
        <v>TW</v>
      </c>
    </row>
    <row r="229" spans="1:5" x14ac:dyDescent="0.25">
      <c r="A229" s="36">
        <v>42574</v>
      </c>
      <c r="B229" s="52">
        <v>0</v>
      </c>
      <c r="C229" s="53">
        <v>0.4</v>
      </c>
      <c r="D229" s="54">
        <v>0</v>
      </c>
      <c r="E229" s="51" t="str">
        <f t="shared" si="3"/>
        <v/>
      </c>
    </row>
    <row r="230" spans="1:5" x14ac:dyDescent="0.25">
      <c r="A230" s="36">
        <v>42575</v>
      </c>
      <c r="B230" s="52">
        <v>0</v>
      </c>
      <c r="C230" s="53">
        <v>0</v>
      </c>
      <c r="D230" s="54">
        <v>0</v>
      </c>
      <c r="E230" s="51" t="str">
        <f t="shared" si="3"/>
        <v>TW</v>
      </c>
    </row>
    <row r="231" spans="1:5" x14ac:dyDescent="0.25">
      <c r="A231" s="36">
        <v>42576</v>
      </c>
      <c r="B231" s="52">
        <v>0</v>
      </c>
      <c r="C231" s="53">
        <v>5.8</v>
      </c>
      <c r="D231" s="54">
        <v>0</v>
      </c>
      <c r="E231" s="51" t="str">
        <f t="shared" si="3"/>
        <v/>
      </c>
    </row>
    <row r="232" spans="1:5" x14ac:dyDescent="0.25">
      <c r="A232" s="36">
        <v>42577</v>
      </c>
      <c r="B232" s="52">
        <v>0</v>
      </c>
      <c r="C232" s="53">
        <v>0</v>
      </c>
      <c r="D232" s="54">
        <v>0</v>
      </c>
      <c r="E232" s="51" t="str">
        <f t="shared" si="3"/>
        <v>TW</v>
      </c>
    </row>
    <row r="233" spans="1:5" x14ac:dyDescent="0.25">
      <c r="A233" s="36">
        <v>42578</v>
      </c>
      <c r="B233" s="52">
        <v>0.4</v>
      </c>
      <c r="C233" s="53">
        <v>1.5</v>
      </c>
      <c r="D233" s="54">
        <v>1.4</v>
      </c>
      <c r="E233" s="51" t="str">
        <f t="shared" si="3"/>
        <v/>
      </c>
    </row>
    <row r="234" spans="1:5" x14ac:dyDescent="0.25">
      <c r="A234" s="36">
        <v>42579</v>
      </c>
      <c r="B234" s="52">
        <v>1.3</v>
      </c>
      <c r="C234" s="53">
        <v>1.4</v>
      </c>
      <c r="D234" s="54">
        <v>1.2</v>
      </c>
      <c r="E234" s="51" t="str">
        <f t="shared" si="3"/>
        <v/>
      </c>
    </row>
    <row r="235" spans="1:5" x14ac:dyDescent="0.25">
      <c r="A235" s="36">
        <v>42580</v>
      </c>
      <c r="B235" s="52">
        <v>0.2</v>
      </c>
      <c r="C235" s="53">
        <v>0</v>
      </c>
      <c r="D235" s="54">
        <v>0</v>
      </c>
      <c r="E235" s="51" t="str">
        <f t="shared" si="3"/>
        <v>TW</v>
      </c>
    </row>
    <row r="236" spans="1:5" x14ac:dyDescent="0.25">
      <c r="A236" s="36">
        <v>42581</v>
      </c>
      <c r="B236" s="52">
        <v>0</v>
      </c>
      <c r="C236" s="53">
        <v>0</v>
      </c>
      <c r="D236" s="54">
        <v>0</v>
      </c>
      <c r="E236" s="51" t="str">
        <f t="shared" si="3"/>
        <v>TW</v>
      </c>
    </row>
    <row r="237" spans="1:5" x14ac:dyDescent="0.25">
      <c r="A237" s="36">
        <v>42582</v>
      </c>
      <c r="B237" s="52">
        <v>12.3</v>
      </c>
      <c r="C237" s="53">
        <v>12.3</v>
      </c>
      <c r="D237" s="54">
        <v>5.6</v>
      </c>
      <c r="E237" s="51" t="str">
        <f t="shared" si="3"/>
        <v/>
      </c>
    </row>
    <row r="238" spans="1:5" x14ac:dyDescent="0.25">
      <c r="A238" s="36">
        <v>42583</v>
      </c>
      <c r="B238" s="52">
        <v>8.3000000000000007</v>
      </c>
      <c r="C238" s="53">
        <v>8.5</v>
      </c>
      <c r="D238" s="54">
        <v>8.3000000000000007</v>
      </c>
      <c r="E238" s="51" t="str">
        <f t="shared" si="3"/>
        <v/>
      </c>
    </row>
    <row r="239" spans="1:5" x14ac:dyDescent="0.25">
      <c r="A239" s="36">
        <v>42584</v>
      </c>
      <c r="B239" s="52">
        <v>12.7</v>
      </c>
      <c r="C239" s="53">
        <v>11.3</v>
      </c>
      <c r="D239" s="54">
        <v>10.199999999999999</v>
      </c>
      <c r="E239" s="51" t="str">
        <f t="shared" si="3"/>
        <v/>
      </c>
    </row>
    <row r="240" spans="1:5" x14ac:dyDescent="0.25">
      <c r="A240" s="36">
        <v>42585</v>
      </c>
      <c r="B240" s="52">
        <v>10.3</v>
      </c>
      <c r="C240" s="53">
        <v>0</v>
      </c>
      <c r="D240" s="54">
        <v>10</v>
      </c>
      <c r="E240" s="51" t="str">
        <f t="shared" si="3"/>
        <v/>
      </c>
    </row>
    <row r="241" spans="1:5" x14ac:dyDescent="0.25">
      <c r="A241" s="36">
        <v>42586</v>
      </c>
      <c r="B241" s="52">
        <v>0</v>
      </c>
      <c r="C241" s="53">
        <v>0</v>
      </c>
      <c r="D241" s="54">
        <v>0</v>
      </c>
      <c r="E241" s="51" t="str">
        <f t="shared" si="3"/>
        <v>TW</v>
      </c>
    </row>
    <row r="242" spans="1:5" x14ac:dyDescent="0.25">
      <c r="A242" s="36">
        <v>42587</v>
      </c>
      <c r="B242" s="52">
        <v>2</v>
      </c>
      <c r="C242" s="53">
        <v>1.5</v>
      </c>
      <c r="D242" s="54">
        <v>0</v>
      </c>
      <c r="E242" s="51" t="str">
        <f t="shared" si="3"/>
        <v/>
      </c>
    </row>
    <row r="243" spans="1:5" x14ac:dyDescent="0.25">
      <c r="A243" s="36">
        <v>42588</v>
      </c>
      <c r="B243" s="52">
        <v>0.2</v>
      </c>
      <c r="C243" s="53">
        <v>0</v>
      </c>
      <c r="D243" s="54">
        <v>1.3</v>
      </c>
      <c r="E243" s="51" t="str">
        <f t="shared" si="3"/>
        <v/>
      </c>
    </row>
    <row r="244" spans="1:5" x14ac:dyDescent="0.25">
      <c r="A244" s="36">
        <v>42589</v>
      </c>
      <c r="B244" s="52">
        <v>0</v>
      </c>
      <c r="C244" s="53">
        <v>0</v>
      </c>
      <c r="D244" s="54">
        <v>0</v>
      </c>
      <c r="E244" s="51" t="str">
        <f t="shared" si="3"/>
        <v>TW</v>
      </c>
    </row>
    <row r="245" spans="1:5" x14ac:dyDescent="0.25">
      <c r="A245" s="36">
        <v>42590</v>
      </c>
      <c r="B245" s="52">
        <v>1.1000000000000001</v>
      </c>
      <c r="C245" s="53">
        <v>0.8</v>
      </c>
      <c r="D245" s="54">
        <v>0.4</v>
      </c>
      <c r="E245" s="51" t="str">
        <f t="shared" si="3"/>
        <v/>
      </c>
    </row>
    <row r="246" spans="1:5" x14ac:dyDescent="0.25">
      <c r="A246" s="36">
        <v>42591</v>
      </c>
      <c r="B246" s="52">
        <v>5.2</v>
      </c>
      <c r="C246" s="53">
        <v>0</v>
      </c>
      <c r="D246" s="54">
        <v>1</v>
      </c>
      <c r="E246" s="51" t="str">
        <f t="shared" si="3"/>
        <v/>
      </c>
    </row>
    <row r="247" spans="1:5" x14ac:dyDescent="0.25">
      <c r="A247" s="36">
        <v>42592</v>
      </c>
      <c r="B247" s="52">
        <v>1.8</v>
      </c>
      <c r="C247" s="53">
        <v>0</v>
      </c>
      <c r="D247" s="54">
        <v>0</v>
      </c>
      <c r="E247" s="51" t="str">
        <f t="shared" si="3"/>
        <v/>
      </c>
    </row>
    <row r="248" spans="1:5" x14ac:dyDescent="0.25">
      <c r="A248" s="36">
        <v>42593</v>
      </c>
      <c r="B248" s="52">
        <v>10.8</v>
      </c>
      <c r="C248" s="53">
        <v>5</v>
      </c>
      <c r="D248" s="54">
        <v>7.7</v>
      </c>
      <c r="E248" s="51" t="str">
        <f t="shared" si="3"/>
        <v/>
      </c>
    </row>
    <row r="249" spans="1:5" x14ac:dyDescent="0.25">
      <c r="A249" s="36">
        <v>42594</v>
      </c>
      <c r="B249" s="52">
        <v>0.6</v>
      </c>
      <c r="C249" s="53">
        <v>0.7</v>
      </c>
      <c r="D249" s="54">
        <v>1</v>
      </c>
      <c r="E249" s="51" t="str">
        <f t="shared" si="3"/>
        <v/>
      </c>
    </row>
    <row r="250" spans="1:5" x14ac:dyDescent="0.25">
      <c r="A250" s="36">
        <v>42595</v>
      </c>
      <c r="B250" s="52">
        <v>0</v>
      </c>
      <c r="C250" s="53">
        <v>0</v>
      </c>
      <c r="D250" s="54">
        <v>0</v>
      </c>
      <c r="E250" s="51" t="str">
        <f t="shared" si="3"/>
        <v>TW</v>
      </c>
    </row>
    <row r="251" spans="1:5" x14ac:dyDescent="0.25">
      <c r="A251" s="36">
        <v>42596</v>
      </c>
      <c r="B251" s="52">
        <v>0</v>
      </c>
      <c r="C251" s="53">
        <v>0</v>
      </c>
      <c r="D251" s="54">
        <v>0</v>
      </c>
      <c r="E251" s="51" t="str">
        <f t="shared" si="3"/>
        <v>TW</v>
      </c>
    </row>
    <row r="252" spans="1:5" x14ac:dyDescent="0.25">
      <c r="A252" s="36">
        <v>42597</v>
      </c>
      <c r="B252" s="52">
        <v>0</v>
      </c>
      <c r="C252" s="53">
        <v>0</v>
      </c>
      <c r="D252" s="54">
        <v>0</v>
      </c>
      <c r="E252" s="51" t="str">
        <f t="shared" si="3"/>
        <v>TW</v>
      </c>
    </row>
    <row r="253" spans="1:5" x14ac:dyDescent="0.25">
      <c r="A253" s="36">
        <v>42598</v>
      </c>
      <c r="B253" s="52">
        <v>0</v>
      </c>
      <c r="C253" s="53">
        <v>0</v>
      </c>
      <c r="D253" s="54">
        <v>0</v>
      </c>
      <c r="E253" s="51" t="str">
        <f t="shared" si="3"/>
        <v>TW</v>
      </c>
    </row>
    <row r="254" spans="1:5" x14ac:dyDescent="0.25">
      <c r="A254" s="36">
        <v>42599</v>
      </c>
      <c r="B254" s="52">
        <v>0</v>
      </c>
      <c r="C254" s="53">
        <v>0</v>
      </c>
      <c r="D254" s="54">
        <v>0</v>
      </c>
      <c r="E254" s="51" t="str">
        <f t="shared" si="3"/>
        <v>TW</v>
      </c>
    </row>
    <row r="255" spans="1:5" x14ac:dyDescent="0.25">
      <c r="A255" s="36">
        <v>42600</v>
      </c>
      <c r="B255" s="52">
        <v>0</v>
      </c>
      <c r="C255" s="53">
        <v>0</v>
      </c>
      <c r="D255" s="54">
        <v>0</v>
      </c>
      <c r="E255" s="51" t="str">
        <f t="shared" si="3"/>
        <v>TW</v>
      </c>
    </row>
    <row r="256" spans="1:5" x14ac:dyDescent="0.25">
      <c r="A256" s="36">
        <v>42601</v>
      </c>
      <c r="B256" s="52">
        <v>3.1</v>
      </c>
      <c r="C256" s="53">
        <v>7.5</v>
      </c>
      <c r="D256" s="54">
        <v>11</v>
      </c>
      <c r="E256" s="51" t="str">
        <f t="shared" si="3"/>
        <v/>
      </c>
    </row>
    <row r="257" spans="1:5" x14ac:dyDescent="0.25">
      <c r="A257" s="36">
        <v>42602</v>
      </c>
      <c r="B257" s="52">
        <v>3.7</v>
      </c>
      <c r="C257" s="53">
        <v>1</v>
      </c>
      <c r="D257" s="54">
        <v>8.1</v>
      </c>
      <c r="E257" s="51" t="str">
        <f t="shared" si="3"/>
        <v/>
      </c>
    </row>
    <row r="258" spans="1:5" x14ac:dyDescent="0.25">
      <c r="A258" s="36">
        <v>42603</v>
      </c>
      <c r="B258" s="52">
        <v>6.4</v>
      </c>
      <c r="C258" s="53">
        <v>2.9</v>
      </c>
      <c r="D258" s="54">
        <v>0.1</v>
      </c>
      <c r="E258" s="51" t="str">
        <f t="shared" si="3"/>
        <v/>
      </c>
    </row>
    <row r="259" spans="1:5" x14ac:dyDescent="0.25">
      <c r="A259" s="36">
        <v>42604</v>
      </c>
      <c r="B259" s="52">
        <v>0.9</v>
      </c>
      <c r="C259" s="53">
        <v>0</v>
      </c>
      <c r="D259" s="54">
        <v>0</v>
      </c>
      <c r="E259" s="51" t="str">
        <f t="shared" si="3"/>
        <v/>
      </c>
    </row>
    <row r="260" spans="1:5" x14ac:dyDescent="0.25">
      <c r="A260" s="36">
        <v>42605</v>
      </c>
      <c r="B260" s="52">
        <v>0</v>
      </c>
      <c r="C260" s="53">
        <v>0</v>
      </c>
      <c r="D260" s="54">
        <v>0</v>
      </c>
      <c r="E260" s="51" t="str">
        <f t="shared" si="3"/>
        <v>TW</v>
      </c>
    </row>
    <row r="261" spans="1:5" x14ac:dyDescent="0.25">
      <c r="A261" s="36">
        <v>42606</v>
      </c>
      <c r="B261" s="52">
        <v>0</v>
      </c>
      <c r="C261" s="53">
        <v>0</v>
      </c>
      <c r="D261" s="54">
        <v>0</v>
      </c>
      <c r="E261" s="51" t="str">
        <f t="shared" si="3"/>
        <v>TW</v>
      </c>
    </row>
    <row r="262" spans="1:5" x14ac:dyDescent="0.25">
      <c r="A262" s="36">
        <v>42607</v>
      </c>
      <c r="B262" s="52">
        <v>0</v>
      </c>
      <c r="C262" s="53">
        <v>0</v>
      </c>
      <c r="D262" s="54">
        <v>0</v>
      </c>
      <c r="E262" s="51" t="str">
        <f t="shared" ref="E262:E286" si="4">IF(AND(B262&lt;0.3,C262&lt;0.3,D262&lt;0.3),"TW","")</f>
        <v>TW</v>
      </c>
    </row>
    <row r="263" spans="1:5" x14ac:dyDescent="0.25">
      <c r="A263" s="36">
        <v>42608</v>
      </c>
      <c r="B263" s="52">
        <v>0</v>
      </c>
      <c r="C263" s="53">
        <v>0</v>
      </c>
      <c r="D263" s="54">
        <v>0</v>
      </c>
      <c r="E263" s="51" t="str">
        <f t="shared" si="4"/>
        <v>TW</v>
      </c>
    </row>
    <row r="264" spans="1:5" x14ac:dyDescent="0.25">
      <c r="A264" s="36">
        <v>42609</v>
      </c>
      <c r="B264" s="52">
        <v>1.4</v>
      </c>
      <c r="C264" s="53">
        <v>2.1</v>
      </c>
      <c r="D264" s="54">
        <v>6.8</v>
      </c>
      <c r="E264" s="51" t="str">
        <f t="shared" si="4"/>
        <v/>
      </c>
    </row>
    <row r="265" spans="1:5" x14ac:dyDescent="0.25">
      <c r="A265" s="36">
        <v>42610</v>
      </c>
      <c r="B265" s="52">
        <v>0</v>
      </c>
      <c r="C265" s="53">
        <v>0</v>
      </c>
      <c r="D265" s="54">
        <v>0</v>
      </c>
      <c r="E265" s="51" t="str">
        <f t="shared" si="4"/>
        <v>TW</v>
      </c>
    </row>
    <row r="266" spans="1:5" x14ac:dyDescent="0.25">
      <c r="A266" s="36">
        <v>42611</v>
      </c>
      <c r="B266" s="52">
        <v>2.2999999999999998</v>
      </c>
      <c r="C266" s="53">
        <v>0.9</v>
      </c>
      <c r="D266" s="54">
        <v>0.7</v>
      </c>
      <c r="E266" s="51" t="str">
        <f t="shared" si="4"/>
        <v/>
      </c>
    </row>
    <row r="267" spans="1:5" x14ac:dyDescent="0.25">
      <c r="A267" s="36">
        <v>42612</v>
      </c>
      <c r="B267" s="52">
        <v>0</v>
      </c>
      <c r="C267" s="53">
        <v>0</v>
      </c>
      <c r="D267" s="54">
        <v>0</v>
      </c>
      <c r="E267" s="51" t="str">
        <f t="shared" si="4"/>
        <v>TW</v>
      </c>
    </row>
    <row r="268" spans="1:5" x14ac:dyDescent="0.25">
      <c r="A268" s="36">
        <v>42613</v>
      </c>
      <c r="B268" s="52">
        <v>0</v>
      </c>
      <c r="C268" s="53">
        <v>0</v>
      </c>
      <c r="D268" s="54">
        <v>0</v>
      </c>
      <c r="E268" s="51" t="str">
        <f t="shared" si="4"/>
        <v>TW</v>
      </c>
    </row>
    <row r="269" spans="1:5" x14ac:dyDescent="0.25">
      <c r="A269" s="36">
        <v>42614</v>
      </c>
      <c r="B269" s="52">
        <v>0</v>
      </c>
      <c r="C269" s="53">
        <v>0</v>
      </c>
      <c r="D269" s="54">
        <v>0</v>
      </c>
      <c r="E269" s="51" t="str">
        <f t="shared" si="4"/>
        <v>TW</v>
      </c>
    </row>
    <row r="270" spans="1:5" x14ac:dyDescent="0.25">
      <c r="A270" s="36">
        <v>42615</v>
      </c>
      <c r="B270" s="52">
        <v>0</v>
      </c>
      <c r="C270" s="53">
        <v>0</v>
      </c>
      <c r="D270" s="54">
        <v>0</v>
      </c>
      <c r="E270" s="51" t="str">
        <f t="shared" si="4"/>
        <v>TW</v>
      </c>
    </row>
    <row r="271" spans="1:5" x14ac:dyDescent="0.25">
      <c r="A271" s="36">
        <v>42616</v>
      </c>
      <c r="B271" s="52">
        <v>1.2</v>
      </c>
      <c r="C271" s="53">
        <v>0</v>
      </c>
      <c r="D271" s="54">
        <v>0.7</v>
      </c>
      <c r="E271" s="51" t="str">
        <f t="shared" si="4"/>
        <v/>
      </c>
    </row>
    <row r="272" spans="1:5" x14ac:dyDescent="0.25">
      <c r="A272" s="36">
        <v>42617</v>
      </c>
      <c r="B272" s="52">
        <v>19.600000000000001</v>
      </c>
      <c r="C272" s="53">
        <v>15.9</v>
      </c>
      <c r="D272" s="54">
        <v>16</v>
      </c>
      <c r="E272" s="51" t="str">
        <f t="shared" si="4"/>
        <v/>
      </c>
    </row>
    <row r="273" spans="1:5" x14ac:dyDescent="0.25">
      <c r="A273" s="36">
        <v>42618</v>
      </c>
      <c r="B273" s="52">
        <v>0</v>
      </c>
      <c r="C273" s="53">
        <v>0</v>
      </c>
      <c r="D273" s="54">
        <v>0</v>
      </c>
      <c r="E273" s="51" t="str">
        <f t="shared" si="4"/>
        <v>TW</v>
      </c>
    </row>
    <row r="274" spans="1:5" x14ac:dyDescent="0.25">
      <c r="A274" s="36">
        <v>42619</v>
      </c>
      <c r="B274" s="52">
        <v>0</v>
      </c>
      <c r="C274" s="53">
        <v>0</v>
      </c>
      <c r="D274" s="54">
        <v>0</v>
      </c>
      <c r="E274" s="51" t="str">
        <f t="shared" si="4"/>
        <v>TW</v>
      </c>
    </row>
    <row r="275" spans="1:5" x14ac:dyDescent="0.25">
      <c r="A275" s="36">
        <v>42620</v>
      </c>
      <c r="B275" s="52">
        <v>0</v>
      </c>
      <c r="C275" s="53">
        <v>0</v>
      </c>
      <c r="D275" s="54">
        <v>0</v>
      </c>
      <c r="E275" s="51" t="str">
        <f t="shared" si="4"/>
        <v>TW</v>
      </c>
    </row>
    <row r="276" spans="1:5" x14ac:dyDescent="0.25">
      <c r="A276" s="36">
        <v>42621</v>
      </c>
      <c r="B276" s="52">
        <v>0</v>
      </c>
      <c r="C276" s="53">
        <v>0</v>
      </c>
      <c r="D276" s="54">
        <v>0</v>
      </c>
      <c r="E276" s="51" t="str">
        <f t="shared" si="4"/>
        <v>TW</v>
      </c>
    </row>
    <row r="277" spans="1:5" x14ac:dyDescent="0.25">
      <c r="A277" s="36">
        <v>42622</v>
      </c>
      <c r="B277" s="52">
        <v>0</v>
      </c>
      <c r="C277" s="53">
        <v>0</v>
      </c>
      <c r="D277" s="54">
        <v>0</v>
      </c>
      <c r="E277" s="51" t="str">
        <f t="shared" si="4"/>
        <v>TW</v>
      </c>
    </row>
    <row r="278" spans="1:5" x14ac:dyDescent="0.25">
      <c r="A278" s="36">
        <v>42623</v>
      </c>
      <c r="B278" s="52">
        <v>0</v>
      </c>
      <c r="C278" s="53">
        <v>0</v>
      </c>
      <c r="D278" s="54">
        <v>0</v>
      </c>
      <c r="E278" s="51" t="str">
        <f t="shared" si="4"/>
        <v>TW</v>
      </c>
    </row>
    <row r="279" spans="1:5" x14ac:dyDescent="0.25">
      <c r="A279" s="36">
        <v>42624</v>
      </c>
      <c r="B279" s="52">
        <v>0</v>
      </c>
      <c r="C279" s="53">
        <v>0</v>
      </c>
      <c r="D279" s="54">
        <v>0</v>
      </c>
      <c r="E279" s="51" t="str">
        <f t="shared" si="4"/>
        <v>TW</v>
      </c>
    </row>
    <row r="280" spans="1:5" x14ac:dyDescent="0.25">
      <c r="A280" s="36">
        <v>42625</v>
      </c>
      <c r="B280" s="52">
        <v>0</v>
      </c>
      <c r="C280" s="53">
        <v>0</v>
      </c>
      <c r="D280" s="54">
        <v>0</v>
      </c>
      <c r="E280" s="51" t="str">
        <f t="shared" si="4"/>
        <v>TW</v>
      </c>
    </row>
    <row r="281" spans="1:5" x14ac:dyDescent="0.25">
      <c r="A281" s="36">
        <v>42626</v>
      </c>
      <c r="B281" s="52">
        <v>0</v>
      </c>
      <c r="C281" s="53">
        <v>0</v>
      </c>
      <c r="D281" s="54">
        <v>0</v>
      </c>
      <c r="E281" s="51" t="str">
        <f t="shared" si="4"/>
        <v>TW</v>
      </c>
    </row>
    <row r="282" spans="1:5" x14ac:dyDescent="0.25">
      <c r="A282" s="36">
        <v>42627</v>
      </c>
      <c r="B282" s="52">
        <v>0</v>
      </c>
      <c r="C282" s="53">
        <v>0</v>
      </c>
      <c r="D282" s="54">
        <v>0</v>
      </c>
      <c r="E282" s="51" t="str">
        <f t="shared" si="4"/>
        <v>TW</v>
      </c>
    </row>
    <row r="283" spans="1:5" x14ac:dyDescent="0.25">
      <c r="A283" s="36">
        <v>42628</v>
      </c>
      <c r="B283" s="52">
        <v>1.6</v>
      </c>
      <c r="C283" s="53">
        <v>2.2999999999999998</v>
      </c>
      <c r="D283" s="54">
        <v>6.8</v>
      </c>
      <c r="E283" s="51" t="str">
        <f t="shared" si="4"/>
        <v/>
      </c>
    </row>
    <row r="284" spans="1:5" x14ac:dyDescent="0.25">
      <c r="A284" s="36">
        <v>42629</v>
      </c>
      <c r="B284" s="52">
        <v>0</v>
      </c>
      <c r="C284" s="53">
        <v>0.2</v>
      </c>
      <c r="D284" s="54">
        <v>0</v>
      </c>
      <c r="E284" s="51" t="str">
        <f t="shared" si="4"/>
        <v>TW</v>
      </c>
    </row>
    <row r="285" spans="1:5" x14ac:dyDescent="0.25">
      <c r="A285" s="36">
        <v>42630</v>
      </c>
      <c r="B285" s="52">
        <v>0.8</v>
      </c>
      <c r="C285" s="53">
        <v>0.8</v>
      </c>
      <c r="D285" s="54">
        <v>0</v>
      </c>
      <c r="E285" s="51" t="str">
        <f t="shared" si="4"/>
        <v/>
      </c>
    </row>
    <row r="286" spans="1:5" x14ac:dyDescent="0.25">
      <c r="A286" s="36">
        <v>42631</v>
      </c>
      <c r="B286" s="52">
        <v>0</v>
      </c>
      <c r="C286" s="53">
        <v>0</v>
      </c>
      <c r="D286" s="54">
        <v>1.1000000000000001</v>
      </c>
      <c r="E286" s="51" t="str">
        <f t="shared" si="4"/>
        <v/>
      </c>
    </row>
  </sheetData>
  <pageMargins left="0.7" right="0.7" top="0.78740157499999996" bottom="0.78740157499999996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3:H144"/>
  <sheetViews>
    <sheetView topLeftCell="A7" zoomScale="70" zoomScaleNormal="70" workbookViewId="0">
      <selection activeCell="I7" sqref="I1:P1048576"/>
    </sheetView>
  </sheetViews>
  <sheetFormatPr baseColWidth="10" defaultRowHeight="15" x14ac:dyDescent="0.25"/>
  <cols>
    <col min="2" max="2" width="14.85546875" bestFit="1" customWidth="1"/>
    <col min="4" max="4" width="35.140625" bestFit="1" customWidth="1"/>
    <col min="5" max="5" width="22.28515625" bestFit="1" customWidth="1"/>
    <col min="6" max="6" width="35.140625" bestFit="1" customWidth="1"/>
    <col min="7" max="8" width="24" style="33" customWidth="1"/>
  </cols>
  <sheetData>
    <row r="3" spans="1:8" ht="15.75" x14ac:dyDescent="0.25">
      <c r="A3" s="2" t="s">
        <v>0</v>
      </c>
      <c r="B3" s="2" t="s">
        <v>1</v>
      </c>
      <c r="C3" s="2" t="s">
        <v>2</v>
      </c>
      <c r="D3" s="3" t="s">
        <v>3</v>
      </c>
      <c r="E3" s="3" t="s">
        <v>4</v>
      </c>
      <c r="F3" s="3" t="s">
        <v>5</v>
      </c>
    </row>
    <row r="4" spans="1:8" ht="15.75" x14ac:dyDescent="0.25">
      <c r="A4" s="65" t="s">
        <v>14</v>
      </c>
      <c r="B4" s="6">
        <v>1</v>
      </c>
      <c r="C4" s="6">
        <f>WEEKNUM(D4)</f>
        <v>19</v>
      </c>
      <c r="D4" s="22">
        <v>42128</v>
      </c>
      <c r="E4" s="4">
        <v>130</v>
      </c>
      <c r="F4" s="4">
        <v>15</v>
      </c>
      <c r="G4">
        <v>1800</v>
      </c>
      <c r="H4" s="33">
        <v>700</v>
      </c>
    </row>
    <row r="5" spans="1:8" ht="15.75" x14ac:dyDescent="0.25">
      <c r="A5" s="66"/>
      <c r="B5" s="6">
        <f>B4+1</f>
        <v>2</v>
      </c>
      <c r="C5" s="21">
        <f t="shared" ref="C5:C68" si="0">WEEKNUM(D5)</f>
        <v>19</v>
      </c>
      <c r="D5" s="22">
        <v>42129</v>
      </c>
      <c r="E5" s="4">
        <v>2000</v>
      </c>
      <c r="F5" s="4">
        <v>15</v>
      </c>
      <c r="G5" s="33">
        <v>1800</v>
      </c>
      <c r="H5" s="33">
        <v>700</v>
      </c>
    </row>
    <row r="6" spans="1:8" ht="15.75" x14ac:dyDescent="0.25">
      <c r="A6" s="66"/>
      <c r="B6" s="21">
        <f t="shared" ref="B6:B69" si="1">B5+1</f>
        <v>3</v>
      </c>
      <c r="C6" s="21">
        <f t="shared" si="0"/>
        <v>20</v>
      </c>
      <c r="D6" s="22">
        <v>42135</v>
      </c>
      <c r="E6" s="4">
        <v>15</v>
      </c>
      <c r="F6" s="5">
        <v>15</v>
      </c>
      <c r="G6" s="33">
        <v>1800</v>
      </c>
      <c r="H6" s="33">
        <v>700</v>
      </c>
    </row>
    <row r="7" spans="1:8" ht="15.75" x14ac:dyDescent="0.25">
      <c r="A7" s="66"/>
      <c r="B7" s="21">
        <f t="shared" si="1"/>
        <v>4</v>
      </c>
      <c r="C7" s="21">
        <f t="shared" si="0"/>
        <v>20</v>
      </c>
      <c r="D7" s="22">
        <v>42136</v>
      </c>
      <c r="E7" s="4">
        <v>45</v>
      </c>
      <c r="F7" s="4">
        <v>15</v>
      </c>
      <c r="G7" s="33">
        <v>1800</v>
      </c>
      <c r="H7" s="33">
        <v>700</v>
      </c>
    </row>
    <row r="8" spans="1:8" ht="15.75" x14ac:dyDescent="0.25">
      <c r="A8" s="66"/>
      <c r="B8" s="21">
        <f t="shared" si="1"/>
        <v>5</v>
      </c>
      <c r="C8" s="21">
        <f t="shared" si="0"/>
        <v>21</v>
      </c>
      <c r="D8" s="22">
        <v>42142</v>
      </c>
      <c r="E8" s="4">
        <v>30</v>
      </c>
      <c r="F8" s="5">
        <v>15</v>
      </c>
      <c r="G8" s="33">
        <v>1800</v>
      </c>
      <c r="H8" s="33">
        <v>700</v>
      </c>
    </row>
    <row r="9" spans="1:8" ht="15.75" x14ac:dyDescent="0.25">
      <c r="A9" s="66"/>
      <c r="B9" s="21">
        <f t="shared" si="1"/>
        <v>6</v>
      </c>
      <c r="C9" s="21">
        <f t="shared" si="0"/>
        <v>21</v>
      </c>
      <c r="D9" s="22">
        <v>42143</v>
      </c>
      <c r="E9" s="4">
        <v>15</v>
      </c>
      <c r="F9" s="5">
        <v>15</v>
      </c>
      <c r="G9" s="33">
        <v>1800</v>
      </c>
      <c r="H9" s="33">
        <v>700</v>
      </c>
    </row>
    <row r="10" spans="1:8" ht="15.75" x14ac:dyDescent="0.25">
      <c r="A10" s="66"/>
      <c r="B10" s="21">
        <f t="shared" si="1"/>
        <v>7</v>
      </c>
      <c r="C10" s="21">
        <f t="shared" si="0"/>
        <v>21</v>
      </c>
      <c r="D10" s="22">
        <v>42144</v>
      </c>
      <c r="E10" s="4">
        <v>61</v>
      </c>
      <c r="F10" s="5">
        <v>15</v>
      </c>
      <c r="G10" s="33">
        <v>1800</v>
      </c>
      <c r="H10" s="33">
        <v>700</v>
      </c>
    </row>
    <row r="11" spans="1:8" ht="15.75" x14ac:dyDescent="0.25">
      <c r="A11" s="66"/>
      <c r="B11" s="21">
        <f t="shared" si="1"/>
        <v>8</v>
      </c>
      <c r="C11" s="21">
        <f t="shared" si="0"/>
        <v>21</v>
      </c>
      <c r="D11" s="22">
        <v>42145</v>
      </c>
      <c r="E11" s="4">
        <v>77</v>
      </c>
      <c r="F11" s="4">
        <v>15</v>
      </c>
      <c r="G11" s="33">
        <v>1800</v>
      </c>
      <c r="H11" s="33">
        <v>700</v>
      </c>
    </row>
    <row r="12" spans="1:8" ht="15.75" x14ac:dyDescent="0.25">
      <c r="A12" s="66"/>
      <c r="B12" s="21">
        <f t="shared" si="1"/>
        <v>9</v>
      </c>
      <c r="C12" s="21">
        <f t="shared" si="0"/>
        <v>22</v>
      </c>
      <c r="D12" s="22">
        <v>42150</v>
      </c>
      <c r="E12" s="4">
        <v>15</v>
      </c>
      <c r="F12" s="4">
        <v>15</v>
      </c>
      <c r="G12" s="33">
        <v>1800</v>
      </c>
      <c r="H12" s="33">
        <v>700</v>
      </c>
    </row>
    <row r="13" spans="1:8" ht="15.75" x14ac:dyDescent="0.25">
      <c r="A13" s="66"/>
      <c r="B13" s="21">
        <f t="shared" si="1"/>
        <v>10</v>
      </c>
      <c r="C13" s="21">
        <f t="shared" si="0"/>
        <v>22</v>
      </c>
      <c r="D13" s="22">
        <v>42151</v>
      </c>
      <c r="E13" s="4">
        <v>15</v>
      </c>
      <c r="F13" s="4">
        <v>15</v>
      </c>
      <c r="G13" s="33">
        <v>1800</v>
      </c>
      <c r="H13" s="33">
        <v>700</v>
      </c>
    </row>
    <row r="14" spans="1:8" ht="15.75" x14ac:dyDescent="0.25">
      <c r="A14" s="66"/>
      <c r="B14" s="21">
        <f t="shared" si="1"/>
        <v>11</v>
      </c>
      <c r="C14" s="21">
        <f t="shared" si="0"/>
        <v>22</v>
      </c>
      <c r="D14" s="22">
        <v>42152</v>
      </c>
      <c r="E14" s="4">
        <v>15</v>
      </c>
      <c r="F14" s="5">
        <v>15</v>
      </c>
      <c r="G14" s="33">
        <v>1800</v>
      </c>
      <c r="H14" s="33">
        <v>700</v>
      </c>
    </row>
    <row r="15" spans="1:8" ht="15.75" x14ac:dyDescent="0.25">
      <c r="A15" s="66"/>
      <c r="B15" s="21">
        <f t="shared" si="1"/>
        <v>12</v>
      </c>
      <c r="C15" s="21">
        <f t="shared" si="0"/>
        <v>23</v>
      </c>
      <c r="D15" s="22">
        <v>42156</v>
      </c>
      <c r="E15" s="4">
        <v>350</v>
      </c>
      <c r="F15" s="5">
        <v>30</v>
      </c>
      <c r="G15" s="33">
        <v>1800</v>
      </c>
      <c r="H15" s="33">
        <v>700</v>
      </c>
    </row>
    <row r="16" spans="1:8" ht="15.75" x14ac:dyDescent="0.25">
      <c r="A16" s="66"/>
      <c r="B16" s="21">
        <f t="shared" si="1"/>
        <v>13</v>
      </c>
      <c r="C16" s="21">
        <f t="shared" si="0"/>
        <v>23</v>
      </c>
      <c r="D16" s="22">
        <v>42157</v>
      </c>
      <c r="E16" s="4">
        <v>46</v>
      </c>
      <c r="F16" s="4">
        <v>15</v>
      </c>
      <c r="G16" s="33">
        <v>1800</v>
      </c>
      <c r="H16" s="33">
        <v>700</v>
      </c>
    </row>
    <row r="17" spans="1:8" ht="15.75" x14ac:dyDescent="0.25">
      <c r="A17" s="66"/>
      <c r="B17" s="21">
        <f t="shared" si="1"/>
        <v>14</v>
      </c>
      <c r="C17" s="21">
        <f t="shared" si="0"/>
        <v>23</v>
      </c>
      <c r="D17" s="22">
        <v>42158</v>
      </c>
      <c r="E17" s="4">
        <v>180</v>
      </c>
      <c r="F17" s="4">
        <v>15</v>
      </c>
      <c r="G17" s="33">
        <v>1800</v>
      </c>
      <c r="H17" s="33">
        <v>700</v>
      </c>
    </row>
    <row r="18" spans="1:8" ht="15.75" x14ac:dyDescent="0.25">
      <c r="A18" s="66"/>
      <c r="B18" s="21">
        <f t="shared" si="1"/>
        <v>15</v>
      </c>
      <c r="C18" s="21">
        <f t="shared" si="0"/>
        <v>24</v>
      </c>
      <c r="D18" s="22">
        <v>42163</v>
      </c>
      <c r="E18" s="4">
        <v>77</v>
      </c>
      <c r="F18" s="5">
        <v>15</v>
      </c>
      <c r="G18" s="33">
        <v>1800</v>
      </c>
      <c r="H18" s="33">
        <v>700</v>
      </c>
    </row>
    <row r="19" spans="1:8" ht="15.75" x14ac:dyDescent="0.25">
      <c r="A19" s="66"/>
      <c r="B19" s="21">
        <f t="shared" si="1"/>
        <v>16</v>
      </c>
      <c r="C19" s="21">
        <f t="shared" si="0"/>
        <v>24</v>
      </c>
      <c r="D19" s="22">
        <v>42164</v>
      </c>
      <c r="E19" s="4">
        <v>46</v>
      </c>
      <c r="F19" s="4">
        <v>30</v>
      </c>
      <c r="G19" s="33">
        <v>1800</v>
      </c>
      <c r="H19" s="33">
        <v>700</v>
      </c>
    </row>
    <row r="20" spans="1:8" ht="15.75" x14ac:dyDescent="0.25">
      <c r="A20" s="66"/>
      <c r="B20" s="21">
        <f t="shared" si="1"/>
        <v>17</v>
      </c>
      <c r="C20" s="21">
        <f t="shared" si="0"/>
        <v>24</v>
      </c>
      <c r="D20" s="22">
        <v>42165</v>
      </c>
      <c r="E20" s="4">
        <v>15</v>
      </c>
      <c r="F20" s="4">
        <v>15</v>
      </c>
      <c r="G20" s="33">
        <v>1800</v>
      </c>
      <c r="H20" s="33">
        <v>700</v>
      </c>
    </row>
    <row r="21" spans="1:8" ht="15.75" x14ac:dyDescent="0.25">
      <c r="A21" s="66"/>
      <c r="B21" s="21">
        <f t="shared" si="1"/>
        <v>18</v>
      </c>
      <c r="C21" s="21">
        <f t="shared" si="0"/>
        <v>24</v>
      </c>
      <c r="D21" s="22">
        <v>42166</v>
      </c>
      <c r="E21" s="4">
        <v>15</v>
      </c>
      <c r="F21" s="4">
        <v>15</v>
      </c>
      <c r="G21" s="33">
        <v>1800</v>
      </c>
      <c r="H21" s="33">
        <v>700</v>
      </c>
    </row>
    <row r="22" spans="1:8" ht="15.75" x14ac:dyDescent="0.25">
      <c r="A22" s="66"/>
      <c r="B22" s="21">
        <f t="shared" si="1"/>
        <v>19</v>
      </c>
      <c r="C22" s="21">
        <f t="shared" si="0"/>
        <v>25</v>
      </c>
      <c r="D22" s="22">
        <v>42170</v>
      </c>
      <c r="E22" s="4">
        <v>110</v>
      </c>
      <c r="F22" s="4">
        <v>15</v>
      </c>
      <c r="G22" s="33">
        <v>1800</v>
      </c>
      <c r="H22" s="33">
        <v>700</v>
      </c>
    </row>
    <row r="23" spans="1:8" ht="15.75" x14ac:dyDescent="0.25">
      <c r="A23" s="66"/>
      <c r="B23" s="21">
        <f t="shared" si="1"/>
        <v>20</v>
      </c>
      <c r="C23" s="21">
        <f t="shared" si="0"/>
        <v>25</v>
      </c>
      <c r="D23" s="22">
        <v>42171</v>
      </c>
      <c r="E23" s="4">
        <v>15</v>
      </c>
      <c r="F23" s="4">
        <v>15</v>
      </c>
      <c r="G23" s="33">
        <v>1800</v>
      </c>
      <c r="H23" s="33">
        <v>700</v>
      </c>
    </row>
    <row r="24" spans="1:8" ht="15.75" x14ac:dyDescent="0.25">
      <c r="A24" s="66"/>
      <c r="B24" s="21">
        <f t="shared" si="1"/>
        <v>21</v>
      </c>
      <c r="C24" s="21">
        <f t="shared" si="0"/>
        <v>25</v>
      </c>
      <c r="D24" s="22">
        <v>42172</v>
      </c>
      <c r="E24" s="4">
        <v>15</v>
      </c>
      <c r="F24" s="4">
        <v>30</v>
      </c>
      <c r="G24" s="33">
        <v>1800</v>
      </c>
      <c r="H24" s="33">
        <v>700</v>
      </c>
    </row>
    <row r="25" spans="1:8" ht="15.75" x14ac:dyDescent="0.25">
      <c r="A25" s="66"/>
      <c r="B25" s="21">
        <f t="shared" si="1"/>
        <v>22</v>
      </c>
      <c r="C25" s="21">
        <f t="shared" si="0"/>
        <v>25</v>
      </c>
      <c r="D25" s="22">
        <v>42173</v>
      </c>
      <c r="E25" s="4">
        <v>46</v>
      </c>
      <c r="F25" s="4">
        <v>15</v>
      </c>
      <c r="G25" s="33">
        <v>1800</v>
      </c>
      <c r="H25" s="33">
        <v>700</v>
      </c>
    </row>
    <row r="26" spans="1:8" ht="15.75" x14ac:dyDescent="0.25">
      <c r="A26" s="66"/>
      <c r="B26" s="21">
        <f t="shared" si="1"/>
        <v>23</v>
      </c>
      <c r="C26" s="21">
        <f t="shared" si="0"/>
        <v>26</v>
      </c>
      <c r="D26" s="22">
        <v>42177</v>
      </c>
      <c r="E26" s="4">
        <v>180</v>
      </c>
      <c r="F26" s="5">
        <v>30</v>
      </c>
      <c r="G26" s="33">
        <v>1800</v>
      </c>
      <c r="H26" s="33">
        <v>700</v>
      </c>
    </row>
    <row r="27" spans="1:8" ht="15.75" x14ac:dyDescent="0.25">
      <c r="A27" s="66"/>
      <c r="B27" s="21">
        <f t="shared" si="1"/>
        <v>24</v>
      </c>
      <c r="C27" s="21">
        <f t="shared" si="0"/>
        <v>26</v>
      </c>
      <c r="D27" s="22">
        <v>42178</v>
      </c>
      <c r="E27" s="4">
        <v>1500</v>
      </c>
      <c r="F27" s="5">
        <v>30</v>
      </c>
      <c r="G27" s="33">
        <v>1800</v>
      </c>
      <c r="H27" s="33">
        <v>700</v>
      </c>
    </row>
    <row r="28" spans="1:8" ht="15.75" x14ac:dyDescent="0.25">
      <c r="A28" s="66"/>
      <c r="B28" s="21">
        <f t="shared" si="1"/>
        <v>25</v>
      </c>
      <c r="C28" s="21">
        <f t="shared" si="0"/>
        <v>26</v>
      </c>
      <c r="D28" s="22">
        <v>42179</v>
      </c>
      <c r="E28" s="4">
        <v>4600</v>
      </c>
      <c r="F28" s="4">
        <v>130</v>
      </c>
      <c r="G28" s="33">
        <v>1800</v>
      </c>
      <c r="H28" s="33">
        <v>700</v>
      </c>
    </row>
    <row r="29" spans="1:8" ht="15.75" x14ac:dyDescent="0.25">
      <c r="A29" s="66"/>
      <c r="B29" s="21">
        <f t="shared" si="1"/>
        <v>26</v>
      </c>
      <c r="C29" s="21">
        <f t="shared" si="0"/>
        <v>26</v>
      </c>
      <c r="D29" s="22">
        <v>42180</v>
      </c>
      <c r="E29" s="4">
        <v>2100</v>
      </c>
      <c r="F29" s="4">
        <v>15</v>
      </c>
      <c r="G29" s="33">
        <v>1800</v>
      </c>
      <c r="H29" s="33">
        <v>700</v>
      </c>
    </row>
    <row r="30" spans="1:8" ht="15.75" x14ac:dyDescent="0.25">
      <c r="A30" s="66"/>
      <c r="B30" s="21">
        <f t="shared" si="1"/>
        <v>27</v>
      </c>
      <c r="C30" s="21">
        <f t="shared" si="0"/>
        <v>27</v>
      </c>
      <c r="D30" s="22">
        <v>42184</v>
      </c>
      <c r="E30" s="4">
        <v>46</v>
      </c>
      <c r="F30" s="4">
        <v>15</v>
      </c>
      <c r="G30" s="33">
        <v>1800</v>
      </c>
      <c r="H30" s="33">
        <v>700</v>
      </c>
    </row>
    <row r="31" spans="1:8" ht="15.75" x14ac:dyDescent="0.25">
      <c r="A31" s="66"/>
      <c r="B31" s="21">
        <f t="shared" si="1"/>
        <v>28</v>
      </c>
      <c r="C31" s="21">
        <f t="shared" si="0"/>
        <v>27</v>
      </c>
      <c r="D31" s="22">
        <v>42185</v>
      </c>
      <c r="E31" s="4">
        <v>15</v>
      </c>
      <c r="F31" s="4">
        <v>15</v>
      </c>
      <c r="G31" s="33">
        <v>1800</v>
      </c>
      <c r="H31" s="33">
        <v>700</v>
      </c>
    </row>
    <row r="32" spans="1:8" ht="15.75" x14ac:dyDescent="0.25">
      <c r="A32" s="66"/>
      <c r="B32" s="21">
        <f t="shared" si="1"/>
        <v>29</v>
      </c>
      <c r="C32" s="21">
        <f t="shared" si="0"/>
        <v>27</v>
      </c>
      <c r="D32" s="22">
        <v>42186</v>
      </c>
      <c r="E32" s="4">
        <v>15</v>
      </c>
      <c r="F32" s="4">
        <v>15</v>
      </c>
      <c r="G32" s="33">
        <v>1800</v>
      </c>
      <c r="H32" s="33">
        <v>700</v>
      </c>
    </row>
    <row r="33" spans="1:8" ht="15.75" x14ac:dyDescent="0.25">
      <c r="A33" s="66"/>
      <c r="B33" s="21">
        <f t="shared" si="1"/>
        <v>30</v>
      </c>
      <c r="C33" s="21">
        <f t="shared" si="0"/>
        <v>27</v>
      </c>
      <c r="D33" s="22">
        <v>42187</v>
      </c>
      <c r="E33" s="4">
        <v>15</v>
      </c>
      <c r="F33" s="5">
        <v>15</v>
      </c>
      <c r="G33" s="33">
        <v>1800</v>
      </c>
      <c r="H33" s="33">
        <v>700</v>
      </c>
    </row>
    <row r="34" spans="1:8" ht="15.75" x14ac:dyDescent="0.25">
      <c r="A34" s="66"/>
      <c r="B34" s="21">
        <f t="shared" si="1"/>
        <v>31</v>
      </c>
      <c r="C34" s="21">
        <f t="shared" si="0"/>
        <v>28</v>
      </c>
      <c r="D34" s="22">
        <v>42191</v>
      </c>
      <c r="E34" s="4">
        <v>180</v>
      </c>
      <c r="F34" s="4">
        <v>15</v>
      </c>
      <c r="G34" s="33">
        <v>1800</v>
      </c>
      <c r="H34" s="33">
        <v>700</v>
      </c>
    </row>
    <row r="35" spans="1:8" ht="15.75" x14ac:dyDescent="0.25">
      <c r="A35" s="66"/>
      <c r="B35" s="21">
        <f t="shared" si="1"/>
        <v>32</v>
      </c>
      <c r="C35" s="21">
        <f t="shared" si="0"/>
        <v>28</v>
      </c>
      <c r="D35" s="22">
        <v>42192</v>
      </c>
      <c r="E35" s="4">
        <v>1200</v>
      </c>
      <c r="F35" s="4">
        <v>61</v>
      </c>
      <c r="G35" s="33">
        <v>1800</v>
      </c>
      <c r="H35" s="33">
        <v>700</v>
      </c>
    </row>
    <row r="36" spans="1:8" ht="15.75" x14ac:dyDescent="0.25">
      <c r="A36" s="66"/>
      <c r="B36" s="21">
        <f t="shared" si="1"/>
        <v>33</v>
      </c>
      <c r="C36" s="21">
        <f t="shared" si="0"/>
        <v>28</v>
      </c>
      <c r="D36" s="22">
        <v>42193</v>
      </c>
      <c r="E36" s="4">
        <v>110</v>
      </c>
      <c r="F36" s="4">
        <v>15</v>
      </c>
      <c r="G36" s="33">
        <v>1800</v>
      </c>
      <c r="H36" s="33">
        <v>700</v>
      </c>
    </row>
    <row r="37" spans="1:8" ht="15.75" x14ac:dyDescent="0.25">
      <c r="A37" s="66"/>
      <c r="B37" s="21">
        <f t="shared" si="1"/>
        <v>34</v>
      </c>
      <c r="C37" s="21">
        <f t="shared" si="0"/>
        <v>28</v>
      </c>
      <c r="D37" s="22">
        <v>42194</v>
      </c>
      <c r="E37" s="4">
        <v>46</v>
      </c>
      <c r="F37" s="4">
        <v>15</v>
      </c>
      <c r="G37" s="33">
        <v>1800</v>
      </c>
      <c r="H37" s="33">
        <v>700</v>
      </c>
    </row>
    <row r="38" spans="1:8" ht="15.75" x14ac:dyDescent="0.25">
      <c r="A38" s="66"/>
      <c r="B38" s="21">
        <f t="shared" si="1"/>
        <v>35</v>
      </c>
      <c r="C38" s="21">
        <f t="shared" si="0"/>
        <v>29</v>
      </c>
      <c r="D38" s="22">
        <v>42198</v>
      </c>
      <c r="E38" s="4">
        <v>15</v>
      </c>
      <c r="F38" s="4">
        <v>15</v>
      </c>
      <c r="G38" s="33">
        <v>1800</v>
      </c>
      <c r="H38" s="33">
        <v>700</v>
      </c>
    </row>
    <row r="39" spans="1:8" ht="15.75" x14ac:dyDescent="0.25">
      <c r="A39" s="66"/>
      <c r="B39" s="21">
        <f t="shared" si="1"/>
        <v>36</v>
      </c>
      <c r="C39" s="21">
        <f t="shared" si="0"/>
        <v>29</v>
      </c>
      <c r="D39" s="22">
        <v>42199</v>
      </c>
      <c r="E39" s="4">
        <v>46</v>
      </c>
      <c r="F39" s="4">
        <v>15</v>
      </c>
      <c r="G39" s="33">
        <v>1800</v>
      </c>
      <c r="H39" s="33">
        <v>700</v>
      </c>
    </row>
    <row r="40" spans="1:8" ht="15.75" x14ac:dyDescent="0.25">
      <c r="A40" s="66"/>
      <c r="B40" s="21">
        <f t="shared" si="1"/>
        <v>37</v>
      </c>
      <c r="C40" s="21">
        <f t="shared" si="0"/>
        <v>29</v>
      </c>
      <c r="D40" s="22">
        <v>42200</v>
      </c>
      <c r="E40" s="4">
        <v>820</v>
      </c>
      <c r="F40" s="4">
        <v>15</v>
      </c>
      <c r="G40" s="33">
        <v>1800</v>
      </c>
      <c r="H40" s="33">
        <v>700</v>
      </c>
    </row>
    <row r="41" spans="1:8" ht="15.75" x14ac:dyDescent="0.25">
      <c r="A41" s="66"/>
      <c r="B41" s="21">
        <f t="shared" si="1"/>
        <v>38</v>
      </c>
      <c r="C41" s="21">
        <f t="shared" si="0"/>
        <v>29</v>
      </c>
      <c r="D41" s="22">
        <v>42201</v>
      </c>
      <c r="E41" s="4">
        <v>1800</v>
      </c>
      <c r="F41" s="4">
        <v>110</v>
      </c>
      <c r="G41" s="33">
        <v>1800</v>
      </c>
      <c r="H41" s="33">
        <v>700</v>
      </c>
    </row>
    <row r="42" spans="1:8" ht="15.75" x14ac:dyDescent="0.25">
      <c r="A42" s="66"/>
      <c r="B42" s="21">
        <f t="shared" si="1"/>
        <v>39</v>
      </c>
      <c r="C42" s="21">
        <f t="shared" si="0"/>
        <v>30</v>
      </c>
      <c r="D42" s="22">
        <v>42205</v>
      </c>
      <c r="E42" s="4">
        <v>1400</v>
      </c>
      <c r="F42" s="4">
        <v>180</v>
      </c>
      <c r="G42" s="33">
        <v>1800</v>
      </c>
      <c r="H42" s="33">
        <v>700</v>
      </c>
    </row>
    <row r="43" spans="1:8" ht="15.75" x14ac:dyDescent="0.25">
      <c r="A43" s="66"/>
      <c r="B43" s="21">
        <f t="shared" si="1"/>
        <v>40</v>
      </c>
      <c r="C43" s="21">
        <f t="shared" si="0"/>
        <v>30</v>
      </c>
      <c r="D43" s="22">
        <v>42206</v>
      </c>
      <c r="E43" s="4">
        <v>390</v>
      </c>
      <c r="F43" s="4">
        <v>15</v>
      </c>
      <c r="G43" s="33">
        <v>1800</v>
      </c>
      <c r="H43" s="33">
        <v>700</v>
      </c>
    </row>
    <row r="44" spans="1:8" ht="15.75" x14ac:dyDescent="0.25">
      <c r="A44" s="66"/>
      <c r="B44" s="21">
        <f t="shared" si="1"/>
        <v>41</v>
      </c>
      <c r="C44" s="21">
        <f t="shared" si="0"/>
        <v>30</v>
      </c>
      <c r="D44" s="22">
        <v>42207</v>
      </c>
      <c r="E44" s="4">
        <v>110</v>
      </c>
      <c r="F44" s="4">
        <v>15</v>
      </c>
      <c r="G44" s="33">
        <v>1800</v>
      </c>
      <c r="H44" s="33">
        <v>700</v>
      </c>
    </row>
    <row r="45" spans="1:8" ht="15.75" x14ac:dyDescent="0.25">
      <c r="A45" s="66"/>
      <c r="B45" s="21">
        <f t="shared" si="1"/>
        <v>42</v>
      </c>
      <c r="C45" s="21">
        <f t="shared" si="0"/>
        <v>30</v>
      </c>
      <c r="D45" s="22">
        <v>42208</v>
      </c>
      <c r="E45" s="4">
        <v>200</v>
      </c>
      <c r="F45" s="4">
        <v>15</v>
      </c>
      <c r="G45" s="33">
        <v>1800</v>
      </c>
      <c r="H45" s="33">
        <v>700</v>
      </c>
    </row>
    <row r="46" spans="1:8" ht="15.75" x14ac:dyDescent="0.25">
      <c r="A46" s="66"/>
      <c r="B46" s="21">
        <f t="shared" si="1"/>
        <v>43</v>
      </c>
      <c r="C46" s="21">
        <f t="shared" si="0"/>
        <v>31</v>
      </c>
      <c r="D46" s="22">
        <v>42212</v>
      </c>
      <c r="E46" s="4">
        <v>1500</v>
      </c>
      <c r="F46" s="5">
        <v>46</v>
      </c>
      <c r="G46" s="33">
        <v>1800</v>
      </c>
      <c r="H46" s="33">
        <v>700</v>
      </c>
    </row>
    <row r="47" spans="1:8" ht="15.75" x14ac:dyDescent="0.25">
      <c r="A47" s="66"/>
      <c r="B47" s="21">
        <f t="shared" si="1"/>
        <v>44</v>
      </c>
      <c r="C47" s="21">
        <f t="shared" si="0"/>
        <v>31</v>
      </c>
      <c r="D47" s="22">
        <v>42213</v>
      </c>
      <c r="E47" s="4">
        <v>330</v>
      </c>
      <c r="F47" s="4">
        <v>30</v>
      </c>
      <c r="G47" s="33">
        <v>1800</v>
      </c>
      <c r="H47" s="33">
        <v>700</v>
      </c>
    </row>
    <row r="48" spans="1:8" ht="15.75" x14ac:dyDescent="0.25">
      <c r="A48" s="66"/>
      <c r="B48" s="21">
        <f t="shared" si="1"/>
        <v>45</v>
      </c>
      <c r="C48" s="21">
        <f t="shared" si="0"/>
        <v>31</v>
      </c>
      <c r="D48" s="22">
        <v>42214</v>
      </c>
      <c r="E48" s="4">
        <v>140</v>
      </c>
      <c r="F48" s="5">
        <v>61</v>
      </c>
      <c r="G48" s="33">
        <v>1800</v>
      </c>
      <c r="H48" s="33">
        <v>700</v>
      </c>
    </row>
    <row r="49" spans="1:8" ht="15.75" x14ac:dyDescent="0.25">
      <c r="A49" s="66"/>
      <c r="B49" s="21">
        <f t="shared" si="1"/>
        <v>46</v>
      </c>
      <c r="C49" s="21">
        <f t="shared" si="0"/>
        <v>31</v>
      </c>
      <c r="D49" s="22">
        <v>42215</v>
      </c>
      <c r="E49" s="4">
        <v>200</v>
      </c>
      <c r="F49" s="4">
        <v>110</v>
      </c>
      <c r="G49" s="33">
        <v>1800</v>
      </c>
      <c r="H49" s="33">
        <v>700</v>
      </c>
    </row>
    <row r="50" spans="1:8" ht="15.75" x14ac:dyDescent="0.25">
      <c r="A50" s="66"/>
      <c r="B50" s="21">
        <f t="shared" si="1"/>
        <v>47</v>
      </c>
      <c r="C50" s="21">
        <f t="shared" si="0"/>
        <v>32</v>
      </c>
      <c r="D50" s="22">
        <v>42219</v>
      </c>
      <c r="E50" s="4">
        <v>15</v>
      </c>
      <c r="F50" s="4">
        <v>15</v>
      </c>
      <c r="G50" s="33">
        <v>1800</v>
      </c>
      <c r="H50" s="33">
        <v>700</v>
      </c>
    </row>
    <row r="51" spans="1:8" ht="15.75" x14ac:dyDescent="0.25">
      <c r="A51" s="66"/>
      <c r="B51" s="21">
        <f t="shared" si="1"/>
        <v>48</v>
      </c>
      <c r="C51" s="21">
        <f t="shared" si="0"/>
        <v>32</v>
      </c>
      <c r="D51" s="22">
        <v>42220</v>
      </c>
      <c r="E51" s="4">
        <v>15</v>
      </c>
      <c r="F51" s="4">
        <v>15</v>
      </c>
      <c r="G51" s="33">
        <v>1800</v>
      </c>
      <c r="H51" s="33">
        <v>700</v>
      </c>
    </row>
    <row r="52" spans="1:8" ht="15.75" x14ac:dyDescent="0.25">
      <c r="A52" s="66"/>
      <c r="B52" s="21">
        <f t="shared" si="1"/>
        <v>49</v>
      </c>
      <c r="C52" s="21">
        <f t="shared" si="0"/>
        <v>32</v>
      </c>
      <c r="D52" s="22">
        <v>42221</v>
      </c>
      <c r="E52" s="4">
        <v>15</v>
      </c>
      <c r="F52" s="4">
        <v>15</v>
      </c>
      <c r="G52" s="33">
        <v>1800</v>
      </c>
      <c r="H52" s="33">
        <v>700</v>
      </c>
    </row>
    <row r="53" spans="1:8" ht="15.75" x14ac:dyDescent="0.25">
      <c r="A53" s="66"/>
      <c r="B53" s="21">
        <f t="shared" si="1"/>
        <v>50</v>
      </c>
      <c r="C53" s="21">
        <f t="shared" si="0"/>
        <v>32</v>
      </c>
      <c r="D53" s="22">
        <v>42222</v>
      </c>
      <c r="E53" s="4">
        <v>15</v>
      </c>
      <c r="F53" s="5">
        <v>15</v>
      </c>
      <c r="G53" s="33">
        <v>1800</v>
      </c>
      <c r="H53" s="33">
        <v>700</v>
      </c>
    </row>
    <row r="54" spans="1:8" ht="15.75" x14ac:dyDescent="0.25">
      <c r="A54" s="66"/>
      <c r="B54" s="21">
        <f t="shared" si="1"/>
        <v>51</v>
      </c>
      <c r="C54" s="21">
        <f t="shared" si="0"/>
        <v>33</v>
      </c>
      <c r="D54" s="22">
        <v>42226</v>
      </c>
      <c r="E54" s="4">
        <v>250</v>
      </c>
      <c r="F54" s="4">
        <v>15</v>
      </c>
      <c r="G54" s="33">
        <v>1800</v>
      </c>
      <c r="H54" s="33">
        <v>700</v>
      </c>
    </row>
    <row r="55" spans="1:8" ht="15.75" x14ac:dyDescent="0.25">
      <c r="A55" s="66"/>
      <c r="B55" s="21">
        <f t="shared" si="1"/>
        <v>52</v>
      </c>
      <c r="C55" s="21">
        <f t="shared" si="0"/>
        <v>33</v>
      </c>
      <c r="D55" s="22">
        <v>42227</v>
      </c>
      <c r="E55" s="4">
        <v>200</v>
      </c>
      <c r="F55" s="4">
        <v>15</v>
      </c>
      <c r="G55" s="33">
        <v>1800</v>
      </c>
      <c r="H55" s="33">
        <v>700</v>
      </c>
    </row>
    <row r="56" spans="1:8" ht="15.75" x14ac:dyDescent="0.25">
      <c r="A56" s="66"/>
      <c r="B56" s="21">
        <f t="shared" si="1"/>
        <v>53</v>
      </c>
      <c r="C56" s="21">
        <f t="shared" si="0"/>
        <v>33</v>
      </c>
      <c r="D56" s="22">
        <v>42228</v>
      </c>
      <c r="E56" s="4">
        <v>770</v>
      </c>
      <c r="F56" s="4">
        <v>45</v>
      </c>
      <c r="G56" s="33">
        <v>1800</v>
      </c>
      <c r="H56" s="33">
        <v>700</v>
      </c>
    </row>
    <row r="57" spans="1:8" ht="15.75" x14ac:dyDescent="0.25">
      <c r="A57" s="66"/>
      <c r="B57" s="21">
        <f t="shared" si="1"/>
        <v>54</v>
      </c>
      <c r="C57" s="21">
        <f t="shared" si="0"/>
        <v>33</v>
      </c>
      <c r="D57" s="22">
        <v>42229</v>
      </c>
      <c r="E57" s="4">
        <v>270</v>
      </c>
      <c r="F57" s="4">
        <v>15</v>
      </c>
      <c r="G57" s="33">
        <v>1800</v>
      </c>
      <c r="H57" s="33">
        <v>700</v>
      </c>
    </row>
    <row r="58" spans="1:8" ht="15.75" x14ac:dyDescent="0.25">
      <c r="A58" s="66"/>
      <c r="B58" s="21">
        <f t="shared" si="1"/>
        <v>55</v>
      </c>
      <c r="C58" s="21">
        <f t="shared" si="0"/>
        <v>34</v>
      </c>
      <c r="D58" s="22">
        <v>42233</v>
      </c>
      <c r="E58" s="4">
        <v>21000</v>
      </c>
      <c r="F58" s="4">
        <v>880</v>
      </c>
      <c r="G58" s="33">
        <v>1800</v>
      </c>
      <c r="H58" s="33">
        <v>700</v>
      </c>
    </row>
    <row r="59" spans="1:8" ht="15.75" x14ac:dyDescent="0.25">
      <c r="A59" s="66"/>
      <c r="B59" s="21">
        <f t="shared" si="1"/>
        <v>56</v>
      </c>
      <c r="C59" s="21">
        <f t="shared" si="0"/>
        <v>34</v>
      </c>
      <c r="D59" s="22">
        <v>42234</v>
      </c>
      <c r="E59" s="4">
        <v>28000</v>
      </c>
      <c r="F59" s="4">
        <v>1500</v>
      </c>
      <c r="G59" s="33">
        <v>1800</v>
      </c>
      <c r="H59" s="33">
        <v>700</v>
      </c>
    </row>
    <row r="60" spans="1:8" ht="15.75" x14ac:dyDescent="0.25">
      <c r="A60" s="66"/>
      <c r="B60" s="21">
        <f t="shared" si="1"/>
        <v>57</v>
      </c>
      <c r="C60" s="21">
        <f t="shared" si="0"/>
        <v>34</v>
      </c>
      <c r="D60" s="22">
        <v>42235</v>
      </c>
      <c r="E60" s="4">
        <v>2700</v>
      </c>
      <c r="F60" s="4">
        <v>94</v>
      </c>
      <c r="G60" s="33">
        <v>1800</v>
      </c>
      <c r="H60" s="33">
        <v>700</v>
      </c>
    </row>
    <row r="61" spans="1:8" ht="15.75" x14ac:dyDescent="0.25">
      <c r="A61" s="66"/>
      <c r="B61" s="21">
        <f t="shared" si="1"/>
        <v>58</v>
      </c>
      <c r="C61" s="21">
        <f t="shared" si="0"/>
        <v>34</v>
      </c>
      <c r="D61" s="22">
        <v>42236</v>
      </c>
      <c r="E61" s="4">
        <v>1100</v>
      </c>
      <c r="F61" s="5">
        <v>30</v>
      </c>
      <c r="G61" s="33">
        <v>1800</v>
      </c>
      <c r="H61" s="33">
        <v>700</v>
      </c>
    </row>
    <row r="62" spans="1:8" ht="15.75" x14ac:dyDescent="0.25">
      <c r="A62" s="66"/>
      <c r="B62" s="21">
        <f t="shared" si="1"/>
        <v>59</v>
      </c>
      <c r="C62" s="21">
        <f t="shared" si="0"/>
        <v>35</v>
      </c>
      <c r="D62" s="22">
        <v>42240</v>
      </c>
      <c r="E62" s="4">
        <v>110</v>
      </c>
      <c r="F62" s="5">
        <v>15</v>
      </c>
      <c r="G62" s="33">
        <v>1800</v>
      </c>
      <c r="H62" s="33">
        <v>700</v>
      </c>
    </row>
    <row r="63" spans="1:8" ht="15.75" x14ac:dyDescent="0.25">
      <c r="A63" s="66"/>
      <c r="B63" s="21">
        <f t="shared" si="1"/>
        <v>60</v>
      </c>
      <c r="C63" s="21">
        <f t="shared" si="0"/>
        <v>35</v>
      </c>
      <c r="D63" s="22">
        <v>42241</v>
      </c>
      <c r="E63" s="4">
        <v>290</v>
      </c>
      <c r="F63" s="5">
        <v>30</v>
      </c>
      <c r="G63" s="33">
        <v>1800</v>
      </c>
      <c r="H63" s="33">
        <v>700</v>
      </c>
    </row>
    <row r="64" spans="1:8" ht="15.75" x14ac:dyDescent="0.25">
      <c r="A64" s="66"/>
      <c r="B64" s="21">
        <f t="shared" si="1"/>
        <v>61</v>
      </c>
      <c r="C64" s="21">
        <f t="shared" si="0"/>
        <v>35</v>
      </c>
      <c r="D64" s="22">
        <v>42242</v>
      </c>
      <c r="E64" s="4">
        <v>3400</v>
      </c>
      <c r="F64" s="5">
        <v>61</v>
      </c>
      <c r="G64" s="33">
        <v>1800</v>
      </c>
      <c r="H64" s="33">
        <v>700</v>
      </c>
    </row>
    <row r="65" spans="1:8" ht="15.75" x14ac:dyDescent="0.25">
      <c r="A65" s="67"/>
      <c r="B65" s="21">
        <f t="shared" si="1"/>
        <v>62</v>
      </c>
      <c r="C65" s="21">
        <f t="shared" si="0"/>
        <v>35</v>
      </c>
      <c r="D65" s="22">
        <v>42243</v>
      </c>
      <c r="E65" s="5">
        <v>1400</v>
      </c>
      <c r="F65" s="4">
        <v>15</v>
      </c>
      <c r="G65" s="33">
        <v>1800</v>
      </c>
      <c r="H65" s="33">
        <v>700</v>
      </c>
    </row>
    <row r="66" spans="1:8" s="1" customFormat="1" ht="15.75" x14ac:dyDescent="0.25">
      <c r="A66"/>
      <c r="B66" s="21">
        <f t="shared" si="1"/>
        <v>63</v>
      </c>
      <c r="C66" s="21">
        <f t="shared" si="0"/>
        <v>36</v>
      </c>
      <c r="D66" s="22">
        <v>42247</v>
      </c>
      <c r="E66" s="5">
        <v>61</v>
      </c>
      <c r="F66" s="4">
        <v>15</v>
      </c>
      <c r="G66" s="33">
        <v>1800</v>
      </c>
      <c r="H66" s="33">
        <v>700</v>
      </c>
    </row>
    <row r="67" spans="1:8" s="1" customFormat="1" ht="15.75" x14ac:dyDescent="0.25">
      <c r="A67"/>
      <c r="B67" s="21">
        <f t="shared" si="1"/>
        <v>64</v>
      </c>
      <c r="C67" s="21">
        <f t="shared" si="0"/>
        <v>36</v>
      </c>
      <c r="D67" s="22">
        <v>42248</v>
      </c>
      <c r="E67" s="5">
        <v>77</v>
      </c>
      <c r="F67" s="4">
        <v>15</v>
      </c>
      <c r="G67" s="33">
        <v>1800</v>
      </c>
      <c r="H67" s="33">
        <v>700</v>
      </c>
    </row>
    <row r="68" spans="1:8" s="1" customFormat="1" ht="15.75" x14ac:dyDescent="0.25">
      <c r="A68"/>
      <c r="B68" s="21">
        <f t="shared" si="1"/>
        <v>65</v>
      </c>
      <c r="C68" s="21">
        <f t="shared" si="0"/>
        <v>36</v>
      </c>
      <c r="D68" s="22">
        <v>42249</v>
      </c>
      <c r="E68" s="5">
        <v>310</v>
      </c>
      <c r="F68" s="4">
        <v>15</v>
      </c>
      <c r="G68" s="33">
        <v>1800</v>
      </c>
      <c r="H68" s="33">
        <v>700</v>
      </c>
    </row>
    <row r="69" spans="1:8" s="1" customFormat="1" ht="15.75" x14ac:dyDescent="0.25">
      <c r="A69"/>
      <c r="B69" s="21">
        <f t="shared" si="1"/>
        <v>66</v>
      </c>
      <c r="C69" s="21">
        <f t="shared" ref="C69:C75" si="2">WEEKNUM(D69)</f>
        <v>36</v>
      </c>
      <c r="D69" s="22">
        <v>42250</v>
      </c>
      <c r="E69" s="5">
        <v>1600</v>
      </c>
      <c r="F69" s="4">
        <v>15</v>
      </c>
      <c r="G69" s="33">
        <v>1800</v>
      </c>
      <c r="H69" s="33">
        <v>700</v>
      </c>
    </row>
    <row r="70" spans="1:8" s="1" customFormat="1" ht="15.75" x14ac:dyDescent="0.25">
      <c r="A70"/>
      <c r="B70" s="21">
        <f t="shared" ref="B70:B75" si="3">B69+1</f>
        <v>67</v>
      </c>
      <c r="C70" s="21">
        <f t="shared" si="2"/>
        <v>37</v>
      </c>
      <c r="D70" s="22">
        <v>42254</v>
      </c>
      <c r="E70" s="5">
        <v>1500</v>
      </c>
      <c r="F70" s="4">
        <v>30</v>
      </c>
      <c r="G70" s="33">
        <v>1800</v>
      </c>
      <c r="H70" s="33">
        <v>700</v>
      </c>
    </row>
    <row r="71" spans="1:8" s="1" customFormat="1" ht="15.75" x14ac:dyDescent="0.25">
      <c r="A71"/>
      <c r="B71" s="21">
        <f t="shared" si="3"/>
        <v>68</v>
      </c>
      <c r="C71" s="21">
        <f t="shared" si="2"/>
        <v>37</v>
      </c>
      <c r="D71" s="22">
        <v>42255</v>
      </c>
      <c r="E71" s="5">
        <v>730</v>
      </c>
      <c r="F71" s="4">
        <v>15</v>
      </c>
      <c r="G71" s="33">
        <v>1800</v>
      </c>
      <c r="H71" s="33">
        <v>700</v>
      </c>
    </row>
    <row r="72" spans="1:8" s="1" customFormat="1" ht="15.75" x14ac:dyDescent="0.25">
      <c r="A72"/>
      <c r="B72" s="21">
        <f t="shared" si="3"/>
        <v>69</v>
      </c>
      <c r="C72" s="21">
        <f t="shared" si="2"/>
        <v>37</v>
      </c>
      <c r="D72" s="22">
        <v>42256</v>
      </c>
      <c r="E72" s="5">
        <v>230</v>
      </c>
      <c r="F72" s="4">
        <v>30</v>
      </c>
      <c r="G72" s="33">
        <v>1800</v>
      </c>
      <c r="H72" s="33">
        <v>700</v>
      </c>
    </row>
    <row r="73" spans="1:8" s="1" customFormat="1" ht="15.75" x14ac:dyDescent="0.25">
      <c r="A73"/>
      <c r="B73" s="21">
        <f t="shared" si="3"/>
        <v>70</v>
      </c>
      <c r="C73" s="21">
        <f t="shared" si="2"/>
        <v>37</v>
      </c>
      <c r="D73" s="22">
        <v>42257</v>
      </c>
      <c r="E73" s="5">
        <v>210</v>
      </c>
      <c r="F73" s="4">
        <v>15</v>
      </c>
      <c r="G73" s="33">
        <v>1800</v>
      </c>
      <c r="H73" s="33">
        <v>700</v>
      </c>
    </row>
    <row r="74" spans="1:8" s="1" customFormat="1" ht="15.75" x14ac:dyDescent="0.25">
      <c r="A74"/>
      <c r="B74" s="21">
        <f t="shared" si="3"/>
        <v>71</v>
      </c>
      <c r="C74" s="21">
        <f t="shared" si="2"/>
        <v>38</v>
      </c>
      <c r="D74" s="22">
        <v>42261</v>
      </c>
      <c r="E74" s="5">
        <v>2000</v>
      </c>
      <c r="F74" s="4">
        <v>77</v>
      </c>
      <c r="G74" s="33">
        <v>1800</v>
      </c>
      <c r="H74" s="33">
        <v>700</v>
      </c>
    </row>
    <row r="75" spans="1:8" s="1" customFormat="1" ht="15.75" x14ac:dyDescent="0.25">
      <c r="A75"/>
      <c r="B75" s="21">
        <f t="shared" si="3"/>
        <v>72</v>
      </c>
      <c r="C75" s="21">
        <f t="shared" si="2"/>
        <v>38</v>
      </c>
      <c r="D75" s="22">
        <v>42262</v>
      </c>
      <c r="E75" s="5">
        <v>430</v>
      </c>
      <c r="F75" s="4">
        <v>15</v>
      </c>
      <c r="G75" s="33">
        <v>1800</v>
      </c>
      <c r="H75" s="33">
        <v>700</v>
      </c>
    </row>
    <row r="137" spans="2:6" x14ac:dyDescent="0.25">
      <c r="B137" s="64">
        <f>COMBIN(62,16)</f>
        <v>273342452889765</v>
      </c>
      <c r="C137" s="64"/>
      <c r="D137" s="64"/>
      <c r="E137" s="64"/>
      <c r="F137" s="64"/>
    </row>
    <row r="144" spans="2:6" x14ac:dyDescent="0.25">
      <c r="F144">
        <v>273352000000000</v>
      </c>
    </row>
  </sheetData>
  <mergeCells count="2">
    <mergeCell ref="B137:F137"/>
    <mergeCell ref="A4:A65"/>
  </mergeCells>
  <conditionalFormatting sqref="E4:E65">
    <cfRule type="cellIs" dxfId="17" priority="88" operator="greaterThan">
      <formula>1800</formula>
    </cfRule>
  </conditionalFormatting>
  <conditionalFormatting sqref="F4:F65">
    <cfRule type="cellIs" dxfId="16" priority="87" operator="greaterThan">
      <formula>700</formula>
    </cfRule>
  </conditionalFormatting>
  <conditionalFormatting sqref="E66:E75">
    <cfRule type="cellIs" dxfId="15" priority="24" operator="greaterThan">
      <formula>1800</formula>
    </cfRule>
  </conditionalFormatting>
  <conditionalFormatting sqref="F66:F75">
    <cfRule type="cellIs" dxfId="14" priority="23" operator="greaterThan">
      <formula>700</formula>
    </cfRule>
  </conditionalFormatting>
  <pageMargins left="0.7" right="0.7" top="0.78740157499999996" bottom="0.78740157499999996" header="0.3" footer="0.3"/>
  <pageSetup paperSize="8" scale="40" fitToHeight="0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3:H131"/>
  <sheetViews>
    <sheetView zoomScale="70" zoomScaleNormal="70" workbookViewId="0">
      <pane xSplit="4" ySplit="3" topLeftCell="E25" activePane="bottomRight" state="frozen"/>
      <selection pane="topRight" activeCell="E1" sqref="E1"/>
      <selection pane="bottomLeft" activeCell="A4" sqref="A4"/>
      <selection pane="bottomRight" activeCell="I1" sqref="I1:P1048576"/>
    </sheetView>
  </sheetViews>
  <sheetFormatPr baseColWidth="10" defaultRowHeight="15" x14ac:dyDescent="0.25"/>
  <cols>
    <col min="1" max="1" width="11.42578125" style="51"/>
    <col min="2" max="2" width="14.85546875" style="51" bestFit="1" customWidth="1"/>
    <col min="3" max="3" width="11.42578125" style="51"/>
    <col min="4" max="4" width="35.140625" style="51" bestFit="1" customWidth="1"/>
    <col min="5" max="5" width="22.28515625" style="51" bestFit="1" customWidth="1"/>
    <col min="6" max="6" width="35.140625" style="51" bestFit="1" customWidth="1"/>
    <col min="7" max="8" width="24" style="51" customWidth="1"/>
    <col min="9" max="16384" width="11.42578125" style="51"/>
  </cols>
  <sheetData>
    <row r="3" spans="1:8" ht="15.75" x14ac:dyDescent="0.25">
      <c r="A3" s="2" t="s">
        <v>0</v>
      </c>
      <c r="B3" s="2" t="s">
        <v>1</v>
      </c>
      <c r="C3" s="2" t="s">
        <v>2</v>
      </c>
      <c r="D3" s="3" t="s">
        <v>3</v>
      </c>
      <c r="E3" s="3" t="s">
        <v>4</v>
      </c>
      <c r="F3" s="3" t="s">
        <v>5</v>
      </c>
    </row>
    <row r="4" spans="1:8" ht="15.75" customHeight="1" x14ac:dyDescent="0.25">
      <c r="A4" s="68" t="s">
        <v>14</v>
      </c>
      <c r="B4" s="39">
        <v>1</v>
      </c>
      <c r="C4" s="39">
        <f>WEEKNUM(D4)</f>
        <v>21</v>
      </c>
      <c r="D4" s="22">
        <v>42508</v>
      </c>
      <c r="E4" s="4">
        <f>VLOOKUP(D4,'Bewertung Seaside Beach_2016'!$C$71:$E$136,3,TRUE)</f>
        <v>1</v>
      </c>
      <c r="F4" s="4">
        <f>VLOOKUP(D4,'Bewertung Seaside Beach_2016'!$C$2:$E$68,3,TRUE)</f>
        <v>1</v>
      </c>
      <c r="G4" s="51">
        <v>1800</v>
      </c>
      <c r="H4" s="51">
        <v>700</v>
      </c>
    </row>
    <row r="5" spans="1:8" ht="15.75" x14ac:dyDescent="0.25">
      <c r="A5" s="69"/>
      <c r="B5" s="39">
        <f>B4+1</f>
        <v>2</v>
      </c>
      <c r="C5" s="39">
        <f t="shared" ref="C5:C68" si="0">WEEKNUM(D5)</f>
        <v>22</v>
      </c>
      <c r="D5" s="22">
        <v>42513</v>
      </c>
      <c r="E5" s="4">
        <f>VLOOKUP(D5,'Bewertung Seaside Beach_2016'!$C$71:$E$136,3,TRUE)</f>
        <v>30</v>
      </c>
      <c r="F5" s="4">
        <f>VLOOKUP(D5,'Bewertung Seaside Beach_2016'!$C$2:$E$68,3,TRUE)</f>
        <v>15</v>
      </c>
      <c r="G5" s="51">
        <v>1800</v>
      </c>
      <c r="H5" s="51">
        <v>700</v>
      </c>
    </row>
    <row r="6" spans="1:8" ht="15.75" x14ac:dyDescent="0.25">
      <c r="A6" s="69"/>
      <c r="B6" s="39">
        <f t="shared" ref="B6:B69" si="1">B5+1</f>
        <v>3</v>
      </c>
      <c r="C6" s="39">
        <f t="shared" si="0"/>
        <v>22</v>
      </c>
      <c r="D6" s="22">
        <v>42515</v>
      </c>
      <c r="E6" s="4">
        <f>VLOOKUP(D6,'Bewertung Seaside Beach_2016'!$C$71:$E$136,3,TRUE)</f>
        <v>1000</v>
      </c>
      <c r="F6" s="4">
        <f>VLOOKUP(D6,'Bewertung Seaside Beach_2016'!$C$2:$E$68,3,TRUE)</f>
        <v>15</v>
      </c>
      <c r="G6" s="51">
        <v>1800</v>
      </c>
      <c r="H6" s="51">
        <v>700</v>
      </c>
    </row>
    <row r="7" spans="1:8" ht="15.75" x14ac:dyDescent="0.25">
      <c r="A7" s="69"/>
      <c r="B7" s="39">
        <f t="shared" si="1"/>
        <v>4</v>
      </c>
      <c r="C7" s="39">
        <f t="shared" si="0"/>
        <v>23</v>
      </c>
      <c r="D7" s="22">
        <v>42520</v>
      </c>
      <c r="E7" s="4">
        <f>VLOOKUP(D7,'Bewertung Seaside Beach_2016'!$C$71:$E$136,3,TRUE)</f>
        <v>330</v>
      </c>
      <c r="F7" s="4">
        <f>VLOOKUP(D7,'Bewertung Seaside Beach_2016'!$C$2:$E$68,3,TRUE)</f>
        <v>77</v>
      </c>
      <c r="G7" s="51">
        <v>1800</v>
      </c>
      <c r="H7" s="51">
        <v>700</v>
      </c>
    </row>
    <row r="8" spans="1:8" ht="15.75" x14ac:dyDescent="0.25">
      <c r="A8" s="69"/>
      <c r="B8" s="39">
        <f t="shared" si="1"/>
        <v>5</v>
      </c>
      <c r="C8" s="39">
        <f t="shared" si="0"/>
        <v>23</v>
      </c>
      <c r="D8" s="22">
        <v>42521</v>
      </c>
      <c r="E8" s="4">
        <f>VLOOKUP(D8,'Bewertung Seaside Beach_2016'!$C$71:$E$136,3,TRUE)</f>
        <v>12000</v>
      </c>
      <c r="F8" s="4">
        <f>VLOOKUP(D8,'Bewertung Seaside Beach_2016'!$C$2:$E$68,3,TRUE)</f>
        <v>1100</v>
      </c>
      <c r="G8" s="51">
        <v>1800</v>
      </c>
      <c r="H8" s="51">
        <v>700</v>
      </c>
    </row>
    <row r="9" spans="1:8" ht="15.75" x14ac:dyDescent="0.25">
      <c r="A9" s="69"/>
      <c r="B9" s="39">
        <f t="shared" si="1"/>
        <v>6</v>
      </c>
      <c r="C9" s="39">
        <f t="shared" si="0"/>
        <v>23</v>
      </c>
      <c r="D9" s="22">
        <v>42522</v>
      </c>
      <c r="E9" s="4">
        <f>VLOOKUP(D9,'Bewertung Seaside Beach_2016'!$C$71:$E$136,3,TRUE)</f>
        <v>1400</v>
      </c>
      <c r="F9" s="4">
        <f>VLOOKUP(D9,'Bewertung Seaside Beach_2016'!$C$2:$E$68,3,TRUE)</f>
        <v>300</v>
      </c>
      <c r="G9" s="51">
        <v>1800</v>
      </c>
      <c r="H9" s="51">
        <v>700</v>
      </c>
    </row>
    <row r="10" spans="1:8" ht="15.75" x14ac:dyDescent="0.25">
      <c r="A10" s="69"/>
      <c r="B10" s="39">
        <f t="shared" si="1"/>
        <v>7</v>
      </c>
      <c r="C10" s="39">
        <f t="shared" si="0"/>
        <v>23</v>
      </c>
      <c r="D10" s="22">
        <v>42523</v>
      </c>
      <c r="E10" s="4">
        <f>VLOOKUP(D10,'Bewertung Seaside Beach_2016'!$C$71:$E$136,3,TRUE)</f>
        <v>9000</v>
      </c>
      <c r="F10" s="4">
        <f>VLOOKUP(D10,'Bewertung Seaside Beach_2016'!$C$2:$E$68,3,TRUE)</f>
        <v>1100</v>
      </c>
      <c r="G10" s="51">
        <v>1800</v>
      </c>
      <c r="H10" s="51">
        <v>700</v>
      </c>
    </row>
    <row r="11" spans="1:8" ht="15.75" x14ac:dyDescent="0.25">
      <c r="A11" s="69"/>
      <c r="B11" s="39">
        <f t="shared" si="1"/>
        <v>8</v>
      </c>
      <c r="C11" s="39">
        <f t="shared" si="0"/>
        <v>24</v>
      </c>
      <c r="D11" s="22">
        <v>42527</v>
      </c>
      <c r="E11" s="4">
        <f>VLOOKUP(D11,'Bewertung Seaside Beach_2016'!$C$71:$E$136,3,TRUE)</f>
        <v>140</v>
      </c>
      <c r="F11" s="4">
        <f>VLOOKUP(D11,'Bewertung Seaside Beach_2016'!$C$2:$E$68,3,TRUE)</f>
        <v>15</v>
      </c>
      <c r="G11" s="51">
        <v>1800</v>
      </c>
      <c r="H11" s="51">
        <v>700</v>
      </c>
    </row>
    <row r="12" spans="1:8" ht="15.75" x14ac:dyDescent="0.25">
      <c r="A12" s="69"/>
      <c r="B12" s="39">
        <f t="shared" si="1"/>
        <v>9</v>
      </c>
      <c r="C12" s="39">
        <f t="shared" si="0"/>
        <v>24</v>
      </c>
      <c r="D12" s="22">
        <v>42528</v>
      </c>
      <c r="E12" s="4">
        <f>VLOOKUP(D12,'Bewertung Seaside Beach_2016'!$C$71:$E$136,3,TRUE)</f>
        <v>110</v>
      </c>
      <c r="F12" s="4">
        <f>VLOOKUP(D12,'Bewertung Seaside Beach_2016'!$C$2:$E$68,3,TRUE)</f>
        <v>30</v>
      </c>
      <c r="G12" s="51">
        <v>1800</v>
      </c>
      <c r="H12" s="51">
        <v>700</v>
      </c>
    </row>
    <row r="13" spans="1:8" ht="15.75" x14ac:dyDescent="0.25">
      <c r="A13" s="69"/>
      <c r="B13" s="39">
        <f t="shared" si="1"/>
        <v>10</v>
      </c>
      <c r="C13" s="39">
        <f t="shared" si="0"/>
        <v>24</v>
      </c>
      <c r="D13" s="22">
        <v>42529</v>
      </c>
      <c r="E13" s="4">
        <f>VLOOKUP(D13,'Bewertung Seaside Beach_2016'!$C$71:$E$136,3,TRUE)</f>
        <v>6600</v>
      </c>
      <c r="F13" s="4">
        <f>VLOOKUP(D13,'Bewertung Seaside Beach_2016'!$C$2:$E$68,3,TRUE)</f>
        <v>660</v>
      </c>
      <c r="G13" s="51">
        <v>1800</v>
      </c>
      <c r="H13" s="51">
        <v>700</v>
      </c>
    </row>
    <row r="14" spans="1:8" ht="15.75" x14ac:dyDescent="0.25">
      <c r="A14" s="69"/>
      <c r="B14" s="39">
        <f t="shared" si="1"/>
        <v>11</v>
      </c>
      <c r="C14" s="39">
        <f t="shared" si="0"/>
        <v>24</v>
      </c>
      <c r="D14" s="22">
        <v>42530</v>
      </c>
      <c r="E14" s="4">
        <f>VLOOKUP(D14,'Bewertung Seaside Beach_2016'!$C$71:$E$136,3,TRUE)</f>
        <v>1900</v>
      </c>
      <c r="F14" s="4">
        <f>VLOOKUP(D14,'Bewertung Seaside Beach_2016'!$C$2:$E$68,3,TRUE)</f>
        <v>77</v>
      </c>
      <c r="G14" s="51">
        <v>1800</v>
      </c>
      <c r="H14" s="51">
        <v>700</v>
      </c>
    </row>
    <row r="15" spans="1:8" ht="15.75" x14ac:dyDescent="0.25">
      <c r="A15" s="69"/>
      <c r="B15" s="39">
        <f t="shared" si="1"/>
        <v>12</v>
      </c>
      <c r="C15" s="39">
        <f t="shared" si="0"/>
        <v>25</v>
      </c>
      <c r="D15" s="22">
        <v>42534</v>
      </c>
      <c r="E15" s="4">
        <f>VLOOKUP(D15,'Bewertung Seaside Beach_2016'!$C$71:$E$136,3,TRUE)</f>
        <v>94</v>
      </c>
      <c r="F15" s="4">
        <f>VLOOKUP(D15,'Bewertung Seaside Beach_2016'!$C$2:$E$68,3,TRUE)</f>
        <v>15</v>
      </c>
      <c r="G15" s="51">
        <v>1800</v>
      </c>
      <c r="H15" s="51">
        <v>700</v>
      </c>
    </row>
    <row r="16" spans="1:8" ht="15.75" x14ac:dyDescent="0.25">
      <c r="A16" s="69"/>
      <c r="B16" s="39">
        <f t="shared" si="1"/>
        <v>13</v>
      </c>
      <c r="C16" s="39">
        <f t="shared" si="0"/>
        <v>25</v>
      </c>
      <c r="D16" s="22">
        <v>42535</v>
      </c>
      <c r="E16" s="4">
        <f>VLOOKUP(D16,'Bewertung Seaside Beach_2016'!$C$71:$E$136,3,TRUE)</f>
        <v>1000</v>
      </c>
      <c r="F16" s="4">
        <f>VLOOKUP(D16,'Bewertung Seaside Beach_2016'!$C$2:$E$68,3,TRUE)</f>
        <v>130</v>
      </c>
      <c r="G16" s="51">
        <v>1800</v>
      </c>
      <c r="H16" s="51">
        <v>700</v>
      </c>
    </row>
    <row r="17" spans="1:8" ht="15.75" x14ac:dyDescent="0.25">
      <c r="A17" s="69"/>
      <c r="B17" s="39">
        <f t="shared" si="1"/>
        <v>14</v>
      </c>
      <c r="C17" s="39">
        <f t="shared" si="0"/>
        <v>25</v>
      </c>
      <c r="D17" s="22">
        <v>42536</v>
      </c>
      <c r="E17" s="4">
        <f>VLOOKUP(D17,'Bewertung Seaside Beach_2016'!$C$71:$E$136,3,TRUE)</f>
        <v>420</v>
      </c>
      <c r="F17" s="4">
        <f>VLOOKUP(D17,'Bewertung Seaside Beach_2016'!$C$2:$E$68,3,TRUE)</f>
        <v>46</v>
      </c>
      <c r="G17" s="51">
        <v>1800</v>
      </c>
      <c r="H17" s="51">
        <v>700</v>
      </c>
    </row>
    <row r="18" spans="1:8" ht="15.75" x14ac:dyDescent="0.25">
      <c r="A18" s="69"/>
      <c r="B18" s="39">
        <f t="shared" si="1"/>
        <v>15</v>
      </c>
      <c r="C18" s="39">
        <f t="shared" si="0"/>
        <v>25</v>
      </c>
      <c r="D18" s="22">
        <v>42537</v>
      </c>
      <c r="E18" s="4">
        <f>VLOOKUP(D18,'Bewertung Seaside Beach_2016'!$C$71:$E$136,3,TRUE)</f>
        <v>600</v>
      </c>
      <c r="F18" s="4">
        <f>VLOOKUP(D18,'Bewertung Seaside Beach_2016'!$C$2:$E$68,3,TRUE)</f>
        <v>77</v>
      </c>
      <c r="G18" s="51">
        <v>1800</v>
      </c>
      <c r="H18" s="51">
        <v>700</v>
      </c>
    </row>
    <row r="19" spans="1:8" ht="15.75" x14ac:dyDescent="0.25">
      <c r="A19" s="69"/>
      <c r="B19" s="39">
        <f t="shared" si="1"/>
        <v>16</v>
      </c>
      <c r="C19" s="39">
        <f t="shared" si="0"/>
        <v>26</v>
      </c>
      <c r="D19" s="22">
        <v>42541</v>
      </c>
      <c r="E19" s="4">
        <f>VLOOKUP(D19,'Bewertung Seaside Beach_2016'!$C$71:$E$136,3,TRUE)</f>
        <v>520</v>
      </c>
      <c r="F19" s="4">
        <f>VLOOKUP(D19,'Bewertung Seaside Beach_2016'!$C$2:$E$68,3,TRUE)</f>
        <v>1</v>
      </c>
      <c r="G19" s="51">
        <v>1800</v>
      </c>
      <c r="H19" s="51">
        <v>700</v>
      </c>
    </row>
    <row r="20" spans="1:8" ht="15.75" x14ac:dyDescent="0.25">
      <c r="A20" s="69"/>
      <c r="B20" s="39">
        <f t="shared" si="1"/>
        <v>17</v>
      </c>
      <c r="C20" s="39">
        <f t="shared" si="0"/>
        <v>26</v>
      </c>
      <c r="D20" s="22">
        <v>42542</v>
      </c>
      <c r="E20" s="4">
        <f>VLOOKUP(D20,'Bewertung Seaside Beach_2016'!$C$71:$E$136,3,TRUE)</f>
        <v>310</v>
      </c>
      <c r="F20" s="4">
        <f>VLOOKUP(D20,'Bewertung Seaside Beach_2016'!$C$2:$E$68,3,TRUE)</f>
        <v>15</v>
      </c>
      <c r="G20" s="51">
        <v>1800</v>
      </c>
      <c r="H20" s="51">
        <v>700</v>
      </c>
    </row>
    <row r="21" spans="1:8" ht="15.75" x14ac:dyDescent="0.25">
      <c r="A21" s="69"/>
      <c r="B21" s="39">
        <f t="shared" si="1"/>
        <v>18</v>
      </c>
      <c r="C21" s="39">
        <f t="shared" si="0"/>
        <v>26</v>
      </c>
      <c r="D21" s="22">
        <v>42543</v>
      </c>
      <c r="E21" s="4">
        <f>VLOOKUP(D21,'Bewertung Seaside Beach_2016'!$C$71:$E$136,3,TRUE)</f>
        <v>920</v>
      </c>
      <c r="F21" s="4">
        <f>VLOOKUP(D21,'Bewertung Seaside Beach_2016'!$C$2:$E$68,3,TRUE)</f>
        <v>30</v>
      </c>
      <c r="G21" s="51">
        <v>1800</v>
      </c>
      <c r="H21" s="51">
        <v>700</v>
      </c>
    </row>
    <row r="22" spans="1:8" ht="15.75" x14ac:dyDescent="0.25">
      <c r="A22" s="69"/>
      <c r="B22" s="39">
        <f t="shared" si="1"/>
        <v>19</v>
      </c>
      <c r="C22" s="39">
        <f t="shared" si="0"/>
        <v>26</v>
      </c>
      <c r="D22" s="22">
        <v>42544</v>
      </c>
      <c r="E22" s="4">
        <f>VLOOKUP(D22,'Bewertung Seaside Beach_2016'!$C$71:$E$136,3,TRUE)</f>
        <v>45</v>
      </c>
      <c r="F22" s="4">
        <f>VLOOKUP(D22,'Bewertung Seaside Beach_2016'!$C$2:$E$68,3,TRUE)</f>
        <v>1</v>
      </c>
      <c r="G22" s="51">
        <v>1800</v>
      </c>
      <c r="H22" s="51">
        <v>700</v>
      </c>
    </row>
    <row r="23" spans="1:8" ht="15.75" x14ac:dyDescent="0.25">
      <c r="A23" s="69"/>
      <c r="B23" s="39">
        <f t="shared" si="1"/>
        <v>20</v>
      </c>
      <c r="C23" s="39">
        <f t="shared" si="0"/>
        <v>27</v>
      </c>
      <c r="D23" s="22">
        <v>42548</v>
      </c>
      <c r="E23" s="4">
        <f>VLOOKUP(D23,'Bewertung Seaside Beach_2016'!$C$71:$E$136,3,TRUE)</f>
        <v>3200</v>
      </c>
      <c r="F23" s="4">
        <f>VLOOKUP(D23,'Bewertung Seaside Beach_2016'!$C$2:$E$68,3,TRUE)</f>
        <v>180</v>
      </c>
      <c r="G23" s="51">
        <v>1800</v>
      </c>
      <c r="H23" s="51">
        <v>700</v>
      </c>
    </row>
    <row r="24" spans="1:8" ht="15.75" x14ac:dyDescent="0.25">
      <c r="A24" s="69"/>
      <c r="B24" s="39">
        <f t="shared" si="1"/>
        <v>21</v>
      </c>
      <c r="C24" s="39">
        <f t="shared" si="0"/>
        <v>27</v>
      </c>
      <c r="D24" s="22">
        <v>42549</v>
      </c>
      <c r="E24" s="4">
        <f>VLOOKUP(D24,'Bewertung Seaside Beach_2016'!$C$71:$E$136,3,TRUE)</f>
        <v>480</v>
      </c>
      <c r="F24" s="4">
        <f>VLOOKUP(D24,'Bewertung Seaside Beach_2016'!$C$2:$E$68,3,TRUE)</f>
        <v>1</v>
      </c>
      <c r="G24" s="51">
        <v>1800</v>
      </c>
      <c r="H24" s="51">
        <v>700</v>
      </c>
    </row>
    <row r="25" spans="1:8" ht="15.75" x14ac:dyDescent="0.25">
      <c r="A25" s="69"/>
      <c r="B25" s="39">
        <f t="shared" si="1"/>
        <v>22</v>
      </c>
      <c r="C25" s="39">
        <f t="shared" si="0"/>
        <v>27</v>
      </c>
      <c r="D25" s="22">
        <v>42550</v>
      </c>
      <c r="E25" s="4">
        <f>VLOOKUP(D25,'Bewertung Seaside Beach_2016'!$C$71:$E$136,3,TRUE)</f>
        <v>630</v>
      </c>
      <c r="F25" s="4">
        <f>VLOOKUP(D25,'Bewertung Seaside Beach_2016'!$C$2:$E$68,3,TRUE)</f>
        <v>61</v>
      </c>
      <c r="G25" s="51">
        <v>1800</v>
      </c>
      <c r="H25" s="51">
        <v>700</v>
      </c>
    </row>
    <row r="26" spans="1:8" ht="15.75" x14ac:dyDescent="0.25">
      <c r="A26" s="69"/>
      <c r="B26" s="39">
        <f t="shared" si="1"/>
        <v>23</v>
      </c>
      <c r="C26" s="39">
        <f t="shared" si="0"/>
        <v>27</v>
      </c>
      <c r="D26" s="22">
        <v>42551</v>
      </c>
      <c r="E26" s="4">
        <f>VLOOKUP(D26,'Bewertung Seaside Beach_2016'!$C$71:$E$136,3,TRUE)</f>
        <v>1000</v>
      </c>
      <c r="F26" s="4">
        <f>VLOOKUP(D26,'Bewertung Seaside Beach_2016'!$C$2:$E$68,3,TRUE)</f>
        <v>30</v>
      </c>
      <c r="G26" s="51">
        <v>1800</v>
      </c>
      <c r="H26" s="51">
        <v>700</v>
      </c>
    </row>
    <row r="27" spans="1:8" ht="15.75" x14ac:dyDescent="0.25">
      <c r="A27" s="69"/>
      <c r="B27" s="39">
        <f t="shared" si="1"/>
        <v>24</v>
      </c>
      <c r="C27" s="39">
        <f t="shared" si="0"/>
        <v>28</v>
      </c>
      <c r="D27" s="22">
        <v>42555</v>
      </c>
      <c r="E27" s="4">
        <f>VLOOKUP(D27,'Bewertung Seaside Beach_2016'!$C$71:$E$136,3,TRUE)</f>
        <v>1700</v>
      </c>
      <c r="F27" s="4">
        <f>VLOOKUP(D27,'Bewertung Seaside Beach_2016'!$C$2:$E$68,3,TRUE)</f>
        <v>400</v>
      </c>
      <c r="G27" s="51">
        <v>1800</v>
      </c>
      <c r="H27" s="51">
        <v>700</v>
      </c>
    </row>
    <row r="28" spans="1:8" ht="15.75" x14ac:dyDescent="0.25">
      <c r="A28" s="69"/>
      <c r="B28" s="39">
        <f t="shared" si="1"/>
        <v>25</v>
      </c>
      <c r="C28" s="39">
        <f t="shared" si="0"/>
        <v>28</v>
      </c>
      <c r="D28" s="22">
        <v>42556</v>
      </c>
      <c r="E28" s="4">
        <f>VLOOKUP(D28,'Bewertung Seaside Beach_2016'!$C$71:$E$136,3,TRUE)</f>
        <v>110</v>
      </c>
      <c r="F28" s="4">
        <f>VLOOKUP(D28,'Bewertung Seaside Beach_2016'!$C$2:$E$68,3,TRUE)</f>
        <v>1</v>
      </c>
      <c r="G28" s="51">
        <v>1800</v>
      </c>
      <c r="H28" s="51">
        <v>700</v>
      </c>
    </row>
    <row r="29" spans="1:8" ht="15.75" x14ac:dyDescent="0.25">
      <c r="A29" s="69"/>
      <c r="B29" s="39">
        <f t="shared" si="1"/>
        <v>26</v>
      </c>
      <c r="C29" s="39">
        <f t="shared" si="0"/>
        <v>28</v>
      </c>
      <c r="D29" s="22">
        <v>42557</v>
      </c>
      <c r="E29" s="4">
        <f>VLOOKUP(D29,'Bewertung Seaside Beach_2016'!$C$71:$E$136,3,TRUE)</f>
        <v>200</v>
      </c>
      <c r="F29" s="4">
        <f>VLOOKUP(D29,'Bewertung Seaside Beach_2016'!$C$2:$E$68,3,TRUE)</f>
        <v>15</v>
      </c>
      <c r="G29" s="51">
        <v>1800</v>
      </c>
      <c r="H29" s="51">
        <v>700</v>
      </c>
    </row>
    <row r="30" spans="1:8" ht="15.75" x14ac:dyDescent="0.25">
      <c r="A30" s="69"/>
      <c r="B30" s="39">
        <f t="shared" si="1"/>
        <v>27</v>
      </c>
      <c r="C30" s="39">
        <f t="shared" si="0"/>
        <v>28</v>
      </c>
      <c r="D30" s="22">
        <v>42558</v>
      </c>
      <c r="E30" s="4">
        <f>VLOOKUP(D30,'Bewertung Seaside Beach_2016'!$C$71:$E$136,3,TRUE)</f>
        <v>77</v>
      </c>
      <c r="F30" s="4">
        <f>VLOOKUP(D30,'Bewertung Seaside Beach_2016'!$C$2:$E$68,3,TRUE)</f>
        <v>1</v>
      </c>
      <c r="G30" s="51">
        <v>1800</v>
      </c>
      <c r="H30" s="51">
        <v>700</v>
      </c>
    </row>
    <row r="31" spans="1:8" ht="15.75" x14ac:dyDescent="0.25">
      <c r="A31" s="69"/>
      <c r="B31" s="39">
        <f t="shared" si="1"/>
        <v>28</v>
      </c>
      <c r="C31" s="39">
        <f t="shared" si="0"/>
        <v>29</v>
      </c>
      <c r="D31" s="22">
        <v>42562</v>
      </c>
      <c r="E31" s="4">
        <f>VLOOKUP(D31,'Bewertung Seaside Beach_2016'!$C$71:$E$136,3,TRUE)</f>
        <v>30</v>
      </c>
      <c r="F31" s="4">
        <f>VLOOKUP(D31,'Bewertung Seaside Beach_2016'!$C$2:$E$68,3,TRUE)</f>
        <v>1</v>
      </c>
      <c r="G31" s="51">
        <v>1800</v>
      </c>
      <c r="H31" s="51">
        <v>700</v>
      </c>
    </row>
    <row r="32" spans="1:8" ht="15.75" x14ac:dyDescent="0.25">
      <c r="A32" s="69"/>
      <c r="B32" s="39">
        <f t="shared" si="1"/>
        <v>29</v>
      </c>
      <c r="C32" s="39">
        <f t="shared" si="0"/>
        <v>29</v>
      </c>
      <c r="D32" s="22">
        <v>42563</v>
      </c>
      <c r="E32" s="4">
        <f>VLOOKUP(D32,'Bewertung Seaside Beach_2016'!$C$71:$E$136,3,TRUE)</f>
        <v>15</v>
      </c>
      <c r="F32" s="4">
        <f>VLOOKUP(D32,'Bewertung Seaside Beach_2016'!$C$2:$E$68,3,TRUE)</f>
        <v>1</v>
      </c>
      <c r="G32" s="51">
        <v>1800</v>
      </c>
      <c r="H32" s="51">
        <v>700</v>
      </c>
    </row>
    <row r="33" spans="1:8" ht="15.75" x14ac:dyDescent="0.25">
      <c r="A33" s="69"/>
      <c r="B33" s="39">
        <f t="shared" si="1"/>
        <v>30</v>
      </c>
      <c r="C33" s="39">
        <f t="shared" si="0"/>
        <v>29</v>
      </c>
      <c r="D33" s="22">
        <v>42564</v>
      </c>
      <c r="E33" s="4">
        <f>VLOOKUP(D33,'Bewertung Seaside Beach_2016'!$C$71:$E$136,3,TRUE)</f>
        <v>110</v>
      </c>
      <c r="F33" s="4">
        <f>VLOOKUP(D33,'Bewertung Seaside Beach_2016'!$C$2:$E$68,3,TRUE)</f>
        <v>1</v>
      </c>
      <c r="G33" s="51">
        <v>1800</v>
      </c>
      <c r="H33" s="51">
        <v>700</v>
      </c>
    </row>
    <row r="34" spans="1:8" ht="15.75" x14ac:dyDescent="0.25">
      <c r="A34" s="69"/>
      <c r="B34" s="39">
        <f t="shared" si="1"/>
        <v>31</v>
      </c>
      <c r="C34" s="39">
        <f t="shared" si="0"/>
        <v>29</v>
      </c>
      <c r="D34" s="22">
        <v>42565</v>
      </c>
      <c r="E34" s="4">
        <f>VLOOKUP(D34,'Bewertung Seaside Beach_2016'!$C$71:$E$136,3,TRUE)</f>
        <v>61</v>
      </c>
      <c r="F34" s="4">
        <f>VLOOKUP(D34,'Bewertung Seaside Beach_2016'!$C$2:$E$68,3,TRUE)</f>
        <v>1</v>
      </c>
      <c r="G34" s="51">
        <v>1800</v>
      </c>
      <c r="H34" s="51">
        <v>700</v>
      </c>
    </row>
    <row r="35" spans="1:8" ht="15.75" x14ac:dyDescent="0.25">
      <c r="A35" s="69"/>
      <c r="B35" s="39">
        <f t="shared" si="1"/>
        <v>32</v>
      </c>
      <c r="C35" s="39">
        <f t="shared" si="0"/>
        <v>30</v>
      </c>
      <c r="D35" s="22">
        <v>42569</v>
      </c>
      <c r="E35" s="4">
        <f>VLOOKUP(D35,'Bewertung Seaside Beach_2016'!$C$71:$E$136,3,TRUE)</f>
        <v>77</v>
      </c>
      <c r="F35" s="4">
        <f>VLOOKUP(D35,'Bewertung Seaside Beach_2016'!$C$2:$E$68,3,TRUE)</f>
        <v>1</v>
      </c>
      <c r="G35" s="51">
        <v>1800</v>
      </c>
      <c r="H35" s="51">
        <v>700</v>
      </c>
    </row>
    <row r="36" spans="1:8" ht="15.75" x14ac:dyDescent="0.25">
      <c r="A36" s="69"/>
      <c r="B36" s="39">
        <f t="shared" si="1"/>
        <v>33</v>
      </c>
      <c r="C36" s="39">
        <f t="shared" si="0"/>
        <v>30</v>
      </c>
      <c r="D36" s="22">
        <v>42570</v>
      </c>
      <c r="E36" s="4">
        <f>VLOOKUP(D36,'Bewertung Seaside Beach_2016'!$C$71:$E$136,3,TRUE)</f>
        <v>61</v>
      </c>
      <c r="F36" s="4">
        <f>VLOOKUP(D36,'Bewertung Seaside Beach_2016'!$C$2:$E$68,3,TRUE)</f>
        <v>15</v>
      </c>
      <c r="G36" s="51">
        <v>1800</v>
      </c>
      <c r="H36" s="51">
        <v>700</v>
      </c>
    </row>
    <row r="37" spans="1:8" ht="15.75" x14ac:dyDescent="0.25">
      <c r="A37" s="69"/>
      <c r="B37" s="39">
        <f t="shared" si="1"/>
        <v>34</v>
      </c>
      <c r="C37" s="39">
        <f t="shared" si="0"/>
        <v>30</v>
      </c>
      <c r="D37" s="22">
        <v>42572</v>
      </c>
      <c r="E37" s="4">
        <f>VLOOKUP(D37,'Bewertung Seaside Beach_2016'!$C$71:$E$136,3,TRUE)</f>
        <v>1</v>
      </c>
      <c r="F37" s="4">
        <f>VLOOKUP(D37,'Bewertung Seaside Beach_2016'!$C$2:$E$68,3,TRUE)</f>
        <v>1</v>
      </c>
      <c r="G37" s="51">
        <v>1800</v>
      </c>
      <c r="H37" s="51">
        <v>700</v>
      </c>
    </row>
    <row r="38" spans="1:8" ht="15.75" x14ac:dyDescent="0.25">
      <c r="A38" s="69"/>
      <c r="B38" s="39">
        <f t="shared" si="1"/>
        <v>35</v>
      </c>
      <c r="C38" s="39">
        <f t="shared" si="0"/>
        <v>31</v>
      </c>
      <c r="D38" s="22">
        <v>42576</v>
      </c>
      <c r="E38" s="4">
        <f>VLOOKUP(D38,'Bewertung Seaside Beach_2016'!$C$71:$E$136,3,TRUE)</f>
        <v>46</v>
      </c>
      <c r="F38" s="4">
        <f>VLOOKUP(D38,'Bewertung Seaside Beach_2016'!$C$2:$E$68,3,TRUE)</f>
        <v>15</v>
      </c>
      <c r="G38" s="51">
        <v>1800</v>
      </c>
      <c r="H38" s="51">
        <v>700</v>
      </c>
    </row>
    <row r="39" spans="1:8" ht="15.75" x14ac:dyDescent="0.25">
      <c r="A39" s="69"/>
      <c r="B39" s="39">
        <f t="shared" si="1"/>
        <v>36</v>
      </c>
      <c r="C39" s="39">
        <f t="shared" si="0"/>
        <v>31</v>
      </c>
      <c r="D39" s="22">
        <v>42577</v>
      </c>
      <c r="E39" s="4">
        <f>VLOOKUP(D39,'Bewertung Seaside Beach_2016'!$C$71:$E$136,3,TRUE)</f>
        <v>560</v>
      </c>
      <c r="F39" s="4">
        <f>VLOOKUP(D39,'Bewertung Seaside Beach_2016'!$C$2:$E$68,3,TRUE)</f>
        <v>200</v>
      </c>
      <c r="G39" s="51">
        <v>1800</v>
      </c>
      <c r="H39" s="51">
        <v>700</v>
      </c>
    </row>
    <row r="40" spans="1:8" ht="15.75" x14ac:dyDescent="0.25">
      <c r="A40" s="69"/>
      <c r="B40" s="39">
        <f t="shared" si="1"/>
        <v>37</v>
      </c>
      <c r="C40" s="39">
        <f t="shared" si="0"/>
        <v>31</v>
      </c>
      <c r="D40" s="22">
        <v>42578</v>
      </c>
      <c r="E40" s="4">
        <f>VLOOKUP(D40,'Bewertung Seaside Beach_2016'!$C$71:$E$136,3,TRUE)</f>
        <v>1200</v>
      </c>
      <c r="F40" s="4">
        <f>VLOOKUP(D40,'Bewertung Seaside Beach_2016'!$C$2:$E$68,3,TRUE)</f>
        <v>77</v>
      </c>
      <c r="G40" s="51">
        <v>1800</v>
      </c>
      <c r="H40" s="51">
        <v>700</v>
      </c>
    </row>
    <row r="41" spans="1:8" ht="15.75" x14ac:dyDescent="0.25">
      <c r="A41" s="69"/>
      <c r="B41" s="39">
        <f t="shared" si="1"/>
        <v>38</v>
      </c>
      <c r="C41" s="39">
        <f t="shared" si="0"/>
        <v>31</v>
      </c>
      <c r="D41" s="22">
        <v>42579</v>
      </c>
      <c r="E41" s="4">
        <f>VLOOKUP(D41,'Bewertung Seaside Beach_2016'!$C$71:$E$136,3,TRUE)</f>
        <v>94</v>
      </c>
      <c r="F41" s="4">
        <f>VLOOKUP(D41,'Bewertung Seaside Beach_2016'!$C$2:$E$68,3,TRUE)</f>
        <v>1</v>
      </c>
      <c r="G41" s="51">
        <v>1800</v>
      </c>
      <c r="H41" s="51">
        <v>700</v>
      </c>
    </row>
    <row r="42" spans="1:8" ht="15.75" x14ac:dyDescent="0.25">
      <c r="A42" s="69"/>
      <c r="B42" s="39">
        <f t="shared" si="1"/>
        <v>39</v>
      </c>
      <c r="C42" s="39">
        <f t="shared" si="0"/>
        <v>32</v>
      </c>
      <c r="D42" s="22">
        <v>42583</v>
      </c>
      <c r="E42" s="4">
        <f>VLOOKUP(D42,'Bewertung Seaside Beach_2016'!$C$71:$E$136,3,TRUE)</f>
        <v>180</v>
      </c>
      <c r="F42" s="4">
        <f>VLOOKUP(D42,'Bewertung Seaside Beach_2016'!$C$2:$E$68,3,TRUE)</f>
        <v>1</v>
      </c>
      <c r="G42" s="51">
        <v>1800</v>
      </c>
      <c r="H42" s="51">
        <v>700</v>
      </c>
    </row>
    <row r="43" spans="1:8" ht="15.75" x14ac:dyDescent="0.25">
      <c r="A43" s="69"/>
      <c r="B43" s="39">
        <f t="shared" si="1"/>
        <v>40</v>
      </c>
      <c r="C43" s="39">
        <f t="shared" si="0"/>
        <v>32</v>
      </c>
      <c r="D43" s="22">
        <v>42584</v>
      </c>
      <c r="E43" s="4">
        <f>VLOOKUP(D43,'Bewertung Seaside Beach_2016'!$C$71:$E$136,3,TRUE)</f>
        <v>3800</v>
      </c>
      <c r="F43" s="4">
        <f>VLOOKUP(D43,'Bewertung Seaside Beach_2016'!$C$2:$E$68,3,TRUE)</f>
        <v>310</v>
      </c>
      <c r="G43" s="51">
        <v>1800</v>
      </c>
      <c r="H43" s="51">
        <v>700</v>
      </c>
    </row>
    <row r="44" spans="1:8" ht="15.75" x14ac:dyDescent="0.25">
      <c r="A44" s="69"/>
      <c r="B44" s="39">
        <f t="shared" si="1"/>
        <v>41</v>
      </c>
      <c r="C44" s="39">
        <f t="shared" si="0"/>
        <v>32</v>
      </c>
      <c r="D44" s="22">
        <v>42585</v>
      </c>
      <c r="E44" s="4">
        <f>VLOOKUP(D44,'Bewertung Seaside Beach_2016'!$C$71:$E$136,3,TRUE)</f>
        <v>1200</v>
      </c>
      <c r="F44" s="4">
        <f>VLOOKUP(D44,'Bewertung Seaside Beach_2016'!$C$2:$E$68,3,TRUE)</f>
        <v>77</v>
      </c>
      <c r="G44" s="51">
        <v>1800</v>
      </c>
      <c r="H44" s="51">
        <v>700</v>
      </c>
    </row>
    <row r="45" spans="1:8" ht="15.75" x14ac:dyDescent="0.25">
      <c r="A45" s="69"/>
      <c r="B45" s="39">
        <f t="shared" si="1"/>
        <v>42</v>
      </c>
      <c r="C45" s="39">
        <f t="shared" si="0"/>
        <v>32</v>
      </c>
      <c r="D45" s="22">
        <v>42586</v>
      </c>
      <c r="E45" s="4">
        <f>VLOOKUP(D45,'Bewertung Seaside Beach_2016'!$C$71:$E$136,3,TRUE)</f>
        <v>1300</v>
      </c>
      <c r="F45" s="4">
        <f>VLOOKUP(D45,'Bewertung Seaside Beach_2016'!$C$2:$E$68,3,TRUE)</f>
        <v>130</v>
      </c>
      <c r="G45" s="51">
        <v>1800</v>
      </c>
      <c r="H45" s="51">
        <v>700</v>
      </c>
    </row>
    <row r="46" spans="1:8" ht="15.75" x14ac:dyDescent="0.25">
      <c r="A46" s="69"/>
      <c r="B46" s="39">
        <f t="shared" si="1"/>
        <v>43</v>
      </c>
      <c r="C46" s="39">
        <f t="shared" si="0"/>
        <v>33</v>
      </c>
      <c r="D46" s="22">
        <v>42590</v>
      </c>
      <c r="E46" s="4">
        <f>VLOOKUP(D46,'Bewertung Seaside Beach_2016'!$C$71:$E$136,3,TRUE)</f>
        <v>61</v>
      </c>
      <c r="F46" s="4">
        <f>VLOOKUP(D46,'Bewertung Seaside Beach_2016'!$C$2:$E$68,3,TRUE)</f>
        <v>1</v>
      </c>
      <c r="G46" s="51">
        <v>1800</v>
      </c>
      <c r="H46" s="51">
        <v>700</v>
      </c>
    </row>
    <row r="47" spans="1:8" ht="15.75" x14ac:dyDescent="0.25">
      <c r="A47" s="69"/>
      <c r="B47" s="39">
        <f t="shared" si="1"/>
        <v>44</v>
      </c>
      <c r="C47" s="39">
        <f t="shared" si="0"/>
        <v>33</v>
      </c>
      <c r="D47" s="22">
        <v>42591</v>
      </c>
      <c r="E47" s="4">
        <f>VLOOKUP(D47,'Bewertung Seaside Beach_2016'!$C$71:$E$136,3,TRUE)</f>
        <v>61</v>
      </c>
      <c r="F47" s="4">
        <f>VLOOKUP(D47,'Bewertung Seaside Beach_2016'!$C$2:$E$68,3,TRUE)</f>
        <v>1</v>
      </c>
      <c r="G47" s="51">
        <v>1800</v>
      </c>
      <c r="H47" s="51">
        <v>700</v>
      </c>
    </row>
    <row r="48" spans="1:8" ht="15.75" x14ac:dyDescent="0.25">
      <c r="A48" s="69"/>
      <c r="B48" s="39">
        <f t="shared" si="1"/>
        <v>45</v>
      </c>
      <c r="C48" s="39">
        <f t="shared" si="0"/>
        <v>33</v>
      </c>
      <c r="D48" s="22">
        <v>42592</v>
      </c>
      <c r="E48" s="4">
        <f>VLOOKUP(D48,'Bewertung Seaside Beach_2016'!$C$71:$E$136,3,TRUE)</f>
        <v>94</v>
      </c>
      <c r="F48" s="4">
        <f>VLOOKUP(D48,'Bewertung Seaside Beach_2016'!$C$2:$E$68,3,TRUE)</f>
        <v>1</v>
      </c>
      <c r="G48" s="51">
        <v>1800</v>
      </c>
      <c r="H48" s="51">
        <v>700</v>
      </c>
    </row>
    <row r="49" spans="1:8" ht="15.75" x14ac:dyDescent="0.25">
      <c r="A49" s="69"/>
      <c r="B49" s="39">
        <f t="shared" si="1"/>
        <v>46</v>
      </c>
      <c r="C49" s="39">
        <f t="shared" si="0"/>
        <v>33</v>
      </c>
      <c r="D49" s="22">
        <v>42593</v>
      </c>
      <c r="E49" s="4">
        <f>VLOOKUP(D49,'Bewertung Seaside Beach_2016'!$C$71:$E$136,3,TRUE)</f>
        <v>77</v>
      </c>
      <c r="F49" s="4">
        <f>VLOOKUP(D49,'Bewertung Seaside Beach_2016'!$C$2:$E$68,3,TRUE)</f>
        <v>1</v>
      </c>
      <c r="G49" s="51">
        <v>1800</v>
      </c>
      <c r="H49" s="51">
        <v>700</v>
      </c>
    </row>
    <row r="50" spans="1:8" ht="15.75" x14ac:dyDescent="0.25">
      <c r="A50" s="69"/>
      <c r="B50" s="39">
        <f t="shared" si="1"/>
        <v>47</v>
      </c>
      <c r="C50" s="39">
        <f t="shared" si="0"/>
        <v>34</v>
      </c>
      <c r="D50" s="22">
        <v>42597</v>
      </c>
      <c r="E50" s="4">
        <f>VLOOKUP(D50,'Bewertung Seaside Beach_2016'!$C$71:$E$136,3,TRUE)</f>
        <v>94</v>
      </c>
      <c r="F50" s="4">
        <f>VLOOKUP(D50,'Bewertung Seaside Beach_2016'!$C$2:$E$68,3,TRUE)</f>
        <v>1</v>
      </c>
      <c r="G50" s="51">
        <v>1800</v>
      </c>
      <c r="H50" s="51">
        <v>700</v>
      </c>
    </row>
    <row r="51" spans="1:8" ht="15.75" x14ac:dyDescent="0.25">
      <c r="A51" s="69"/>
      <c r="B51" s="39">
        <f t="shared" si="1"/>
        <v>48</v>
      </c>
      <c r="C51" s="39">
        <f t="shared" si="0"/>
        <v>34</v>
      </c>
      <c r="D51" s="22">
        <v>42598</v>
      </c>
      <c r="E51" s="4">
        <f>VLOOKUP(D51,'Bewertung Seaside Beach_2016'!$C$71:$E$136,3,TRUE)</f>
        <v>94</v>
      </c>
      <c r="F51" s="4">
        <f>VLOOKUP(D51,'Bewertung Seaside Beach_2016'!$C$2:$E$68,3,TRUE)</f>
        <v>1</v>
      </c>
      <c r="G51" s="51">
        <v>1800</v>
      </c>
      <c r="H51" s="51">
        <v>700</v>
      </c>
    </row>
    <row r="52" spans="1:8" ht="15.75" x14ac:dyDescent="0.25">
      <c r="A52" s="69"/>
      <c r="B52" s="39">
        <f t="shared" si="1"/>
        <v>49</v>
      </c>
      <c r="C52" s="39">
        <f t="shared" si="0"/>
        <v>34</v>
      </c>
      <c r="D52" s="22">
        <v>42599</v>
      </c>
      <c r="E52" s="4">
        <f>VLOOKUP(D52,'Bewertung Seaside Beach_2016'!$C$71:$E$136,3,TRUE)</f>
        <v>30</v>
      </c>
      <c r="F52" s="4">
        <f>VLOOKUP(D52,'Bewertung Seaside Beach_2016'!$C$2:$E$68,3,TRUE)</f>
        <v>1</v>
      </c>
      <c r="G52" s="51">
        <v>1800</v>
      </c>
      <c r="H52" s="51">
        <v>700</v>
      </c>
    </row>
    <row r="53" spans="1:8" ht="15.75" x14ac:dyDescent="0.25">
      <c r="A53" s="69"/>
      <c r="B53" s="39">
        <f t="shared" si="1"/>
        <v>50</v>
      </c>
      <c r="C53" s="39">
        <f t="shared" si="0"/>
        <v>34</v>
      </c>
      <c r="D53" s="22">
        <v>42600</v>
      </c>
      <c r="E53" s="4">
        <f>VLOOKUP(D53,'Bewertung Seaside Beach_2016'!$C$71:$E$136,3,TRUE)</f>
        <v>30</v>
      </c>
      <c r="F53" s="4">
        <f>VLOOKUP(D53,'Bewertung Seaside Beach_2016'!$C$2:$E$68,3,TRUE)</f>
        <v>1</v>
      </c>
      <c r="G53" s="51">
        <v>1800</v>
      </c>
      <c r="H53" s="51">
        <v>700</v>
      </c>
    </row>
    <row r="54" spans="1:8" ht="15.75" x14ac:dyDescent="0.25">
      <c r="A54" s="69"/>
      <c r="B54" s="39">
        <f t="shared" si="1"/>
        <v>51</v>
      </c>
      <c r="C54" s="39">
        <f t="shared" si="0"/>
        <v>35</v>
      </c>
      <c r="D54" s="22">
        <v>42604</v>
      </c>
      <c r="E54" s="4">
        <f>VLOOKUP(D54,'Bewertung Seaside Beach_2016'!$C$71:$E$136,3,TRUE)</f>
        <v>940</v>
      </c>
      <c r="F54" s="4">
        <f>VLOOKUP(D54,'Bewertung Seaside Beach_2016'!$C$2:$E$68,3,TRUE)</f>
        <v>1</v>
      </c>
      <c r="G54" s="51">
        <v>1800</v>
      </c>
      <c r="H54" s="51">
        <v>700</v>
      </c>
    </row>
    <row r="55" spans="1:8" ht="15.75" x14ac:dyDescent="0.25">
      <c r="A55" s="69"/>
      <c r="B55" s="39">
        <f t="shared" si="1"/>
        <v>52</v>
      </c>
      <c r="C55" s="39">
        <f t="shared" si="0"/>
        <v>35</v>
      </c>
      <c r="D55" s="22">
        <v>42605</v>
      </c>
      <c r="E55" s="4">
        <f>VLOOKUP(D55,'Bewertung Seaside Beach_2016'!$C$71:$E$136,3,TRUE)</f>
        <v>210</v>
      </c>
      <c r="F55" s="4">
        <f>VLOOKUP(D55,'Bewertung Seaside Beach_2016'!$C$2:$E$68,3,TRUE)</f>
        <v>1</v>
      </c>
      <c r="G55" s="51">
        <v>1800</v>
      </c>
      <c r="H55" s="51">
        <v>700</v>
      </c>
    </row>
    <row r="56" spans="1:8" ht="15.75" x14ac:dyDescent="0.25">
      <c r="A56" s="69"/>
      <c r="B56" s="39">
        <f t="shared" si="1"/>
        <v>53</v>
      </c>
      <c r="C56" s="39">
        <f t="shared" si="0"/>
        <v>35</v>
      </c>
      <c r="D56" s="22">
        <v>42606</v>
      </c>
      <c r="E56" s="4">
        <f>VLOOKUP(D56,'Bewertung Seaside Beach_2016'!$C$71:$E$136,3,TRUE)</f>
        <v>61</v>
      </c>
      <c r="F56" s="4">
        <f>VLOOKUP(D56,'Bewertung Seaside Beach_2016'!$C$2:$E$68,3,TRUE)</f>
        <v>130</v>
      </c>
      <c r="G56" s="51">
        <v>1800</v>
      </c>
      <c r="H56" s="51">
        <v>700</v>
      </c>
    </row>
    <row r="57" spans="1:8" ht="15.75" x14ac:dyDescent="0.25">
      <c r="A57" s="69"/>
      <c r="B57" s="39">
        <f t="shared" si="1"/>
        <v>54</v>
      </c>
      <c r="C57" s="39">
        <f t="shared" si="0"/>
        <v>35</v>
      </c>
      <c r="D57" s="22">
        <v>42607</v>
      </c>
      <c r="E57" s="4">
        <f>VLOOKUP(D57,'Bewertung Seaside Beach_2016'!$C$71:$E$136,3,TRUE)</f>
        <v>1</v>
      </c>
      <c r="F57" s="4">
        <f>VLOOKUP(D57,'Bewertung Seaside Beach_2016'!$C$2:$E$68,3,TRUE)</f>
        <v>1</v>
      </c>
      <c r="G57" s="51">
        <v>1800</v>
      </c>
      <c r="H57" s="51">
        <v>700</v>
      </c>
    </row>
    <row r="58" spans="1:8" ht="15.75" x14ac:dyDescent="0.25">
      <c r="A58" s="69"/>
      <c r="B58" s="39">
        <f t="shared" si="1"/>
        <v>55</v>
      </c>
      <c r="C58" s="39">
        <f t="shared" si="0"/>
        <v>36</v>
      </c>
      <c r="D58" s="22">
        <v>42611</v>
      </c>
      <c r="E58" s="4">
        <f>VLOOKUP(D58,'Bewertung Seaside Beach_2016'!$C$71:$E$136,3,TRUE)</f>
        <v>210</v>
      </c>
      <c r="F58" s="4">
        <f>VLOOKUP(D58,'Bewertung Seaside Beach_2016'!$C$2:$E$68,3,TRUE)</f>
        <v>61</v>
      </c>
      <c r="G58" s="51">
        <v>1800</v>
      </c>
      <c r="H58" s="51">
        <v>700</v>
      </c>
    </row>
    <row r="59" spans="1:8" ht="15.75" x14ac:dyDescent="0.25">
      <c r="A59" s="69"/>
      <c r="B59" s="39">
        <f t="shared" si="1"/>
        <v>56</v>
      </c>
      <c r="C59" s="39">
        <f t="shared" si="0"/>
        <v>36</v>
      </c>
      <c r="D59" s="22">
        <v>42612</v>
      </c>
      <c r="E59" s="4">
        <f>VLOOKUP(D59,'Bewertung Seaside Beach_2016'!$C$71:$E$136,3,TRUE)</f>
        <v>77</v>
      </c>
      <c r="F59" s="4">
        <f>VLOOKUP(D59,'Bewertung Seaside Beach_2016'!$C$2:$E$68,3,TRUE)</f>
        <v>15</v>
      </c>
      <c r="G59" s="51">
        <v>1800</v>
      </c>
      <c r="H59" s="51">
        <v>700</v>
      </c>
    </row>
    <row r="60" spans="1:8" ht="15.75" x14ac:dyDescent="0.25">
      <c r="A60" s="69"/>
      <c r="B60" s="39">
        <f t="shared" si="1"/>
        <v>57</v>
      </c>
      <c r="C60" s="39">
        <f t="shared" si="0"/>
        <v>36</v>
      </c>
      <c r="D60" s="22">
        <v>42613</v>
      </c>
      <c r="E60" s="4">
        <f>VLOOKUP(D60,'Bewertung Seaside Beach_2016'!$C$71:$E$136,3,TRUE)</f>
        <v>94</v>
      </c>
      <c r="F60" s="4">
        <f>VLOOKUP(D60,'Bewertung Seaside Beach_2016'!$C$2:$E$68,3,TRUE)</f>
        <v>1</v>
      </c>
      <c r="G60" s="51">
        <v>1800</v>
      </c>
      <c r="H60" s="51">
        <v>700</v>
      </c>
    </row>
    <row r="61" spans="1:8" ht="15.75" x14ac:dyDescent="0.25">
      <c r="A61" s="69"/>
      <c r="B61" s="39">
        <f t="shared" si="1"/>
        <v>58</v>
      </c>
      <c r="C61" s="39">
        <f t="shared" si="0"/>
        <v>36</v>
      </c>
      <c r="D61" s="22">
        <v>42614</v>
      </c>
      <c r="E61" s="4">
        <f>VLOOKUP(D61,'Bewertung Seaside Beach_2016'!$C$71:$E$136,3,TRUE)</f>
        <v>30</v>
      </c>
      <c r="F61" s="4">
        <f>VLOOKUP(D61,'Bewertung Seaside Beach_2016'!$C$2:$E$68,3,TRUE)</f>
        <v>61</v>
      </c>
      <c r="G61" s="51">
        <v>1800</v>
      </c>
      <c r="H61" s="51">
        <v>700</v>
      </c>
    </row>
    <row r="62" spans="1:8" ht="15.75" x14ac:dyDescent="0.25">
      <c r="A62" s="69"/>
      <c r="B62" s="39">
        <f t="shared" si="1"/>
        <v>59</v>
      </c>
      <c r="C62" s="39">
        <f t="shared" si="0"/>
        <v>37</v>
      </c>
      <c r="D62" s="22">
        <v>42618</v>
      </c>
      <c r="E62" s="4">
        <f>VLOOKUP(D62,'Bewertung Seaside Beach_2016'!$C$71:$E$136,3,TRUE)</f>
        <v>28000</v>
      </c>
      <c r="F62" s="4">
        <f>VLOOKUP(D62,'Bewertung Seaside Beach_2016'!$C$2:$E$68,3,TRUE)</f>
        <v>560</v>
      </c>
      <c r="G62" s="51">
        <v>1800</v>
      </c>
      <c r="H62" s="51">
        <v>700</v>
      </c>
    </row>
    <row r="63" spans="1:8" ht="15.75" x14ac:dyDescent="0.25">
      <c r="A63" s="69"/>
      <c r="B63" s="39">
        <f t="shared" si="1"/>
        <v>60</v>
      </c>
      <c r="C63" s="39">
        <f t="shared" si="0"/>
        <v>37</v>
      </c>
      <c r="D63" s="22">
        <v>42619</v>
      </c>
      <c r="E63" s="4">
        <f>VLOOKUP(D63,'Bewertung Seaside Beach_2016'!$C$71:$E$136,3,TRUE)</f>
        <v>2500</v>
      </c>
      <c r="F63" s="4">
        <f>VLOOKUP(D63,'Bewertung Seaside Beach_2016'!$C$2:$E$68,3,TRUE)</f>
        <v>46</v>
      </c>
      <c r="G63" s="51">
        <v>1800</v>
      </c>
      <c r="H63" s="51">
        <v>700</v>
      </c>
    </row>
    <row r="64" spans="1:8" ht="15.75" x14ac:dyDescent="0.25">
      <c r="A64" s="69"/>
      <c r="B64" s="39">
        <f t="shared" si="1"/>
        <v>61</v>
      </c>
      <c r="C64" s="39">
        <f t="shared" si="0"/>
        <v>37</v>
      </c>
      <c r="D64" s="22">
        <v>42620</v>
      </c>
      <c r="E64" s="4">
        <f>VLOOKUP(D64,'Bewertung Seaside Beach_2016'!$C$71:$E$136,3,TRUE)</f>
        <v>390</v>
      </c>
      <c r="F64" s="4">
        <f>VLOOKUP(D64,'Bewertung Seaside Beach_2016'!$C$2:$E$68,3,TRUE)</f>
        <v>15</v>
      </c>
      <c r="G64" s="51">
        <v>1800</v>
      </c>
      <c r="H64" s="51">
        <v>700</v>
      </c>
    </row>
    <row r="65" spans="1:8" ht="15.75" x14ac:dyDescent="0.25">
      <c r="A65" s="69"/>
      <c r="B65" s="39">
        <f t="shared" si="1"/>
        <v>62</v>
      </c>
      <c r="C65" s="39">
        <f t="shared" si="0"/>
        <v>37</v>
      </c>
      <c r="D65" s="22">
        <v>42621</v>
      </c>
      <c r="E65" s="4">
        <f>VLOOKUP(D65,'Bewertung Seaside Beach_2016'!$C$71:$E$136,3,TRUE)</f>
        <v>61</v>
      </c>
      <c r="F65" s="4">
        <f>VLOOKUP(D65,'Bewertung Seaside Beach_2016'!$C$2:$E$68,3,TRUE)</f>
        <v>30</v>
      </c>
      <c r="G65" s="51">
        <v>1800</v>
      </c>
      <c r="H65" s="51">
        <v>700</v>
      </c>
    </row>
    <row r="66" spans="1:8" ht="15.75" x14ac:dyDescent="0.25">
      <c r="A66" s="69"/>
      <c r="B66" s="39">
        <f t="shared" si="1"/>
        <v>63</v>
      </c>
      <c r="C66" s="39">
        <f t="shared" si="0"/>
        <v>38</v>
      </c>
      <c r="D66" s="22">
        <v>42625</v>
      </c>
      <c r="E66" s="4">
        <f>VLOOKUP(D66,'Bewertung Seaside Beach_2016'!$C$71:$E$136,3,TRUE)</f>
        <v>77</v>
      </c>
      <c r="F66" s="4">
        <f>VLOOKUP(D66,'Bewertung Seaside Beach_2016'!$C$2:$E$68,3,TRUE)</f>
        <v>1</v>
      </c>
      <c r="G66" s="51">
        <v>1800</v>
      </c>
      <c r="H66" s="51">
        <v>700</v>
      </c>
    </row>
    <row r="67" spans="1:8" ht="15.75" x14ac:dyDescent="0.25">
      <c r="A67" s="69"/>
      <c r="B67" s="39">
        <f t="shared" si="1"/>
        <v>64</v>
      </c>
      <c r="C67" s="39">
        <f t="shared" si="0"/>
        <v>38</v>
      </c>
      <c r="D67" s="22">
        <v>42626</v>
      </c>
      <c r="E67" s="4">
        <f>VLOOKUP(D67,'Bewertung Seaside Beach_2016'!$C$71:$E$136,3,TRUE)</f>
        <v>1</v>
      </c>
      <c r="F67" s="4">
        <f>VLOOKUP(D67,'Bewertung Seaside Beach_2016'!$C$2:$E$68,3,TRUE)</f>
        <v>1</v>
      </c>
      <c r="G67" s="51">
        <v>1800</v>
      </c>
      <c r="H67" s="51">
        <v>700</v>
      </c>
    </row>
    <row r="68" spans="1:8" ht="15.75" x14ac:dyDescent="0.25">
      <c r="A68" s="69"/>
      <c r="B68" s="39">
        <f t="shared" si="1"/>
        <v>65</v>
      </c>
      <c r="C68" s="39">
        <f t="shared" si="0"/>
        <v>38</v>
      </c>
      <c r="D68" s="22">
        <v>42627</v>
      </c>
      <c r="E68" s="4">
        <f>VLOOKUP(D68,'Bewertung Seaside Beach_2016'!$C$71:$E$136,3,TRUE)</f>
        <v>30</v>
      </c>
      <c r="F68" s="4">
        <f>VLOOKUP(D68,'Bewertung Seaside Beach_2016'!$C$2:$E$68,3,TRUE)</f>
        <v>1</v>
      </c>
      <c r="G68" s="51">
        <v>1800</v>
      </c>
      <c r="H68" s="51">
        <v>700</v>
      </c>
    </row>
    <row r="69" spans="1:8" ht="15.75" x14ac:dyDescent="0.25">
      <c r="A69" s="69"/>
      <c r="B69" s="39">
        <f t="shared" si="1"/>
        <v>66</v>
      </c>
      <c r="C69" s="39">
        <f t="shared" ref="C69" si="2">WEEKNUM(D69)</f>
        <v>38</v>
      </c>
      <c r="D69" s="22">
        <v>42628</v>
      </c>
      <c r="E69" s="4">
        <f>VLOOKUP(D69,'Bewertung Seaside Beach_2016'!$C$71:$E$136,3,TRUE)</f>
        <v>30</v>
      </c>
      <c r="F69" s="4">
        <f>VLOOKUP(D69,'Bewertung Seaside Beach_2016'!$C$2:$E$68,3,TRUE)</f>
        <v>1</v>
      </c>
      <c r="G69" s="51">
        <v>1800</v>
      </c>
      <c r="H69" s="51">
        <v>700</v>
      </c>
    </row>
    <row r="131" spans="2:6" x14ac:dyDescent="0.25">
      <c r="B131" s="64"/>
      <c r="C131" s="64"/>
      <c r="D131" s="64"/>
      <c r="E131" s="64"/>
      <c r="F131" s="64"/>
    </row>
  </sheetData>
  <autoFilter ref="A3:F69"/>
  <mergeCells count="2">
    <mergeCell ref="B131:F131"/>
    <mergeCell ref="A4:A69"/>
  </mergeCells>
  <conditionalFormatting sqref="E4:E69">
    <cfRule type="cellIs" dxfId="13" priority="21" operator="greaterThan">
      <formula>1800</formula>
    </cfRule>
  </conditionalFormatting>
  <conditionalFormatting sqref="F4:F69">
    <cfRule type="cellIs" dxfId="12" priority="20" operator="greaterThan">
      <formula>700</formula>
    </cfRule>
  </conditionalFormatting>
  <pageMargins left="0.7" right="0.7" top="0.78740157499999996" bottom="0.78740157499999996" header="0.3" footer="0.3"/>
  <pageSetup paperSize="8" scale="61" fitToHeight="0" orientation="landscape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13"/>
  <sheetViews>
    <sheetView tabSelected="1" topLeftCell="A22" workbookViewId="0">
      <selection activeCell="F53" sqref="F53"/>
    </sheetView>
  </sheetViews>
  <sheetFormatPr baseColWidth="10" defaultRowHeight="15" x14ac:dyDescent="0.25"/>
  <cols>
    <col min="1" max="1" width="16.42578125" customWidth="1"/>
    <col min="4" max="4" width="30.140625" customWidth="1"/>
    <col min="6" max="6" width="20.7109375" customWidth="1"/>
    <col min="8" max="8" width="18" customWidth="1"/>
    <col min="9" max="9" width="20.85546875" customWidth="1"/>
  </cols>
  <sheetData>
    <row r="1" spans="1:14" s="1" customFormat="1" x14ac:dyDescent="0.25">
      <c r="A1" s="1" t="s">
        <v>17</v>
      </c>
      <c r="B1" s="1" t="s">
        <v>18</v>
      </c>
      <c r="C1" s="1" t="s">
        <v>3</v>
      </c>
      <c r="D1" s="1" t="s">
        <v>19</v>
      </c>
      <c r="E1" s="1" t="s">
        <v>20</v>
      </c>
      <c r="F1" s="1" t="s">
        <v>21</v>
      </c>
    </row>
    <row r="2" spans="1:14" s="1" customFormat="1" x14ac:dyDescent="0.25">
      <c r="A2" s="7" t="s">
        <v>14</v>
      </c>
      <c r="B2" s="14">
        <v>1</v>
      </c>
      <c r="C2" s="12">
        <v>42128</v>
      </c>
      <c r="D2" s="7" t="s">
        <v>15</v>
      </c>
      <c r="E2" s="1">
        <f>VLOOKUP(C2,'Seaside Beach_2015'!$D$4:$F$75,3,FALSE)</f>
        <v>15</v>
      </c>
      <c r="F2" s="9">
        <f t="shared" ref="F2:F21" si="0">LOG(E2,10)</f>
        <v>1.1760912590556811</v>
      </c>
    </row>
    <row r="3" spans="1:14" s="1" customFormat="1" x14ac:dyDescent="0.25">
      <c r="A3" s="7" t="s">
        <v>14</v>
      </c>
      <c r="B3" s="14">
        <f>B2+1</f>
        <v>2</v>
      </c>
      <c r="C3" s="12">
        <v>42135</v>
      </c>
      <c r="D3" s="7" t="s">
        <v>16</v>
      </c>
      <c r="E3" s="1">
        <f>VLOOKUP(C3,'Seaside Beach_2015'!$D$4:$F$75,3,FALSE)</f>
        <v>15</v>
      </c>
      <c r="F3" s="9">
        <f t="shared" si="0"/>
        <v>1.1760912590556811</v>
      </c>
    </row>
    <row r="4" spans="1:14" x14ac:dyDescent="0.25">
      <c r="A4" s="7" t="s">
        <v>14</v>
      </c>
      <c r="B4" s="14">
        <f t="shared" ref="B4:B21" si="1">B3+1</f>
        <v>3</v>
      </c>
      <c r="C4" s="8">
        <v>42142</v>
      </c>
      <c r="D4" s="7" t="s">
        <v>6</v>
      </c>
      <c r="E4" s="1">
        <f>VLOOKUP(C4,'Seaside Beach_2015'!$D$4:$F$75,3,FALSE)</f>
        <v>15</v>
      </c>
      <c r="F4" s="9">
        <f t="shared" si="0"/>
        <v>1.1760912590556811</v>
      </c>
      <c r="G4" s="1"/>
      <c r="H4" s="1"/>
      <c r="I4" s="1"/>
      <c r="J4" s="1"/>
      <c r="K4" s="1"/>
      <c r="L4" s="1"/>
      <c r="M4" s="1"/>
      <c r="N4" s="1"/>
    </row>
    <row r="5" spans="1:14" x14ac:dyDescent="0.25">
      <c r="A5" s="7" t="s">
        <v>14</v>
      </c>
      <c r="B5" s="14">
        <f t="shared" si="1"/>
        <v>4</v>
      </c>
      <c r="C5" s="8">
        <v>42150</v>
      </c>
      <c r="D5" s="7" t="s">
        <v>6</v>
      </c>
      <c r="E5" s="1">
        <f>VLOOKUP(C5,'Seaside Beach_2015'!$D$4:$F$75,3,FALSE)</f>
        <v>15</v>
      </c>
      <c r="F5" s="9">
        <f t="shared" si="0"/>
        <v>1.1760912590556811</v>
      </c>
      <c r="G5" s="1"/>
      <c r="H5" s="1"/>
      <c r="I5" s="1"/>
      <c r="J5" s="1"/>
      <c r="K5" s="1"/>
      <c r="L5" s="1"/>
      <c r="M5" s="1"/>
      <c r="N5" s="1"/>
    </row>
    <row r="6" spans="1:14" x14ac:dyDescent="0.25">
      <c r="A6" s="7" t="s">
        <v>14</v>
      </c>
      <c r="B6" s="14">
        <f t="shared" si="1"/>
        <v>5</v>
      </c>
      <c r="C6" s="8">
        <v>42156</v>
      </c>
      <c r="D6" s="7" t="s">
        <v>6</v>
      </c>
      <c r="E6" s="1">
        <f>VLOOKUP(C6,'Seaside Beach_2015'!$D$4:$F$75,3,FALSE)</f>
        <v>30</v>
      </c>
      <c r="F6" s="9">
        <f t="shared" si="0"/>
        <v>1.4771212547196624</v>
      </c>
      <c r="G6" s="1"/>
      <c r="H6" s="1"/>
      <c r="I6" s="1"/>
      <c r="J6" s="1"/>
      <c r="K6" s="1"/>
      <c r="L6" s="1"/>
      <c r="M6" s="1"/>
      <c r="N6" s="1"/>
    </row>
    <row r="7" spans="1:14" x14ac:dyDescent="0.25">
      <c r="A7" s="7" t="s">
        <v>14</v>
      </c>
      <c r="B7" s="14">
        <f t="shared" si="1"/>
        <v>6</v>
      </c>
      <c r="C7" s="8">
        <v>42163</v>
      </c>
      <c r="D7" s="7" t="s">
        <v>6</v>
      </c>
      <c r="E7" s="1">
        <f>VLOOKUP(C7,'Seaside Beach_2015'!$D$4:$F$75,3,FALSE)</f>
        <v>15</v>
      </c>
      <c r="F7" s="9">
        <f t="shared" si="0"/>
        <v>1.1760912590556811</v>
      </c>
      <c r="G7" s="1"/>
      <c r="H7" s="1"/>
      <c r="I7" s="1"/>
      <c r="J7" s="1"/>
      <c r="K7" s="1"/>
      <c r="L7" s="1"/>
      <c r="M7" s="1"/>
      <c r="N7" s="1"/>
    </row>
    <row r="8" spans="1:14" x14ac:dyDescent="0.25">
      <c r="A8" s="7" t="s">
        <v>14</v>
      </c>
      <c r="B8" s="14">
        <f t="shared" si="1"/>
        <v>7</v>
      </c>
      <c r="C8" s="8">
        <v>42170</v>
      </c>
      <c r="D8" s="7" t="s">
        <v>6</v>
      </c>
      <c r="E8" s="1">
        <f>VLOOKUP(C8,'Seaside Beach_2015'!$D$4:$F$75,3,FALSE)</f>
        <v>15</v>
      </c>
      <c r="F8" s="9">
        <f t="shared" si="0"/>
        <v>1.1760912590556811</v>
      </c>
      <c r="G8" s="1"/>
      <c r="H8" s="1"/>
      <c r="I8" s="1"/>
      <c r="J8" s="1"/>
      <c r="K8" s="1"/>
      <c r="L8" s="1"/>
      <c r="M8" s="1"/>
      <c r="N8" s="1"/>
    </row>
    <row r="9" spans="1:14" x14ac:dyDescent="0.25">
      <c r="A9" s="7" t="s">
        <v>14</v>
      </c>
      <c r="B9" s="14">
        <f t="shared" si="1"/>
        <v>8</v>
      </c>
      <c r="C9" s="8">
        <v>42177</v>
      </c>
      <c r="D9" s="7" t="s">
        <v>6</v>
      </c>
      <c r="E9" s="1">
        <f>VLOOKUP(C9,'Seaside Beach_2015'!$D$4:$F$75,3,FALSE)</f>
        <v>30</v>
      </c>
      <c r="F9" s="9">
        <f t="shared" si="0"/>
        <v>1.4771212547196624</v>
      </c>
      <c r="G9" s="1"/>
      <c r="H9" s="1"/>
      <c r="I9" s="1"/>
      <c r="J9" s="1"/>
      <c r="K9" s="1"/>
      <c r="L9" s="1"/>
      <c r="M9" s="1"/>
      <c r="N9" s="1"/>
    </row>
    <row r="10" spans="1:14" x14ac:dyDescent="0.25">
      <c r="A10" s="7" t="s">
        <v>14</v>
      </c>
      <c r="B10" s="14">
        <f t="shared" si="1"/>
        <v>9</v>
      </c>
      <c r="C10" s="8">
        <v>42184</v>
      </c>
      <c r="D10" s="7" t="s">
        <v>6</v>
      </c>
      <c r="E10" s="1">
        <f>VLOOKUP(C10,'Seaside Beach_2015'!$D$4:$F$75,3,FALSE)</f>
        <v>15</v>
      </c>
      <c r="F10" s="9">
        <f t="shared" si="0"/>
        <v>1.1760912590556811</v>
      </c>
      <c r="G10" s="1"/>
      <c r="H10" s="1"/>
      <c r="I10" s="1"/>
      <c r="J10" s="1"/>
      <c r="K10" s="1"/>
      <c r="L10" s="1"/>
      <c r="M10" s="1"/>
      <c r="N10" s="1"/>
    </row>
    <row r="11" spans="1:14" x14ac:dyDescent="0.25">
      <c r="A11" s="7" t="s">
        <v>14</v>
      </c>
      <c r="B11" s="14">
        <f t="shared" si="1"/>
        <v>10</v>
      </c>
      <c r="C11" s="8">
        <v>42191</v>
      </c>
      <c r="D11" s="7" t="s">
        <v>6</v>
      </c>
      <c r="E11" s="1">
        <f>VLOOKUP(C11,'Seaside Beach_2015'!$D$4:$F$75,3,FALSE)</f>
        <v>15</v>
      </c>
      <c r="F11" s="9">
        <f t="shared" si="0"/>
        <v>1.1760912590556811</v>
      </c>
      <c r="G11" s="1"/>
      <c r="H11" s="1"/>
      <c r="I11" s="1"/>
      <c r="J11" s="1"/>
      <c r="K11" s="1"/>
      <c r="L11" s="1"/>
      <c r="M11" s="1"/>
      <c r="N11" s="1"/>
    </row>
    <row r="12" spans="1:14" x14ac:dyDescent="0.25">
      <c r="A12" s="7" t="s">
        <v>14</v>
      </c>
      <c r="B12" s="14">
        <f t="shared" si="1"/>
        <v>11</v>
      </c>
      <c r="C12" s="8">
        <v>42198</v>
      </c>
      <c r="D12" s="7" t="s">
        <v>6</v>
      </c>
      <c r="E12" s="1">
        <f>VLOOKUP(C12,'Seaside Beach_2015'!$D$4:$F$75,3,FALSE)</f>
        <v>15</v>
      </c>
      <c r="F12" s="9">
        <f t="shared" si="0"/>
        <v>1.1760912590556811</v>
      </c>
      <c r="G12" s="1"/>
      <c r="H12" s="1"/>
      <c r="I12" s="1"/>
      <c r="J12" s="1"/>
      <c r="K12" s="1"/>
      <c r="L12" s="1"/>
      <c r="M12" s="1"/>
      <c r="N12" s="1"/>
    </row>
    <row r="13" spans="1:14" x14ac:dyDescent="0.25">
      <c r="A13" s="7" t="s">
        <v>14</v>
      </c>
      <c r="B13" s="14">
        <f t="shared" si="1"/>
        <v>12</v>
      </c>
      <c r="C13" s="8">
        <v>42207</v>
      </c>
      <c r="D13" s="7" t="s">
        <v>6</v>
      </c>
      <c r="E13" s="1">
        <f>VLOOKUP(C13,'Seaside Beach_2015'!$D$4:$F$75,3,FALSE)</f>
        <v>15</v>
      </c>
      <c r="F13" s="9">
        <f t="shared" si="0"/>
        <v>1.1760912590556811</v>
      </c>
      <c r="G13" s="1"/>
      <c r="H13" s="1"/>
      <c r="I13" s="1"/>
      <c r="J13" s="1"/>
      <c r="K13" s="1"/>
      <c r="L13" s="1"/>
      <c r="M13" s="1"/>
      <c r="N13" s="1"/>
    </row>
    <row r="14" spans="1:14" x14ac:dyDescent="0.25">
      <c r="A14" s="7" t="s">
        <v>14</v>
      </c>
      <c r="B14" s="14">
        <f t="shared" si="1"/>
        <v>13</v>
      </c>
      <c r="C14" s="8">
        <v>42214</v>
      </c>
      <c r="D14" s="7" t="s">
        <v>6</v>
      </c>
      <c r="E14" s="1">
        <f>VLOOKUP(C14,'Seaside Beach_2015'!$D$4:$F$75,3,FALSE)</f>
        <v>61</v>
      </c>
      <c r="F14" s="9">
        <f t="shared" si="0"/>
        <v>1.7853298350107669</v>
      </c>
      <c r="G14" s="1"/>
      <c r="H14" s="1"/>
      <c r="I14" s="1"/>
      <c r="J14" s="1"/>
      <c r="K14" s="1"/>
      <c r="L14" s="1"/>
      <c r="M14" s="1"/>
      <c r="N14" s="1"/>
    </row>
    <row r="15" spans="1:14" x14ac:dyDescent="0.25">
      <c r="A15" s="7" t="s">
        <v>14</v>
      </c>
      <c r="B15" s="14">
        <f t="shared" si="1"/>
        <v>14</v>
      </c>
      <c r="C15" s="8">
        <v>42219</v>
      </c>
      <c r="D15" s="7" t="s">
        <v>6</v>
      </c>
      <c r="E15" s="1">
        <f>VLOOKUP(C15,'Seaside Beach_2015'!$D$4:$F$75,3,FALSE)</f>
        <v>15</v>
      </c>
      <c r="F15" s="9">
        <f t="shared" si="0"/>
        <v>1.1760912590556811</v>
      </c>
      <c r="G15" s="1"/>
      <c r="H15" s="1"/>
      <c r="I15" s="1"/>
      <c r="J15" s="1"/>
      <c r="K15" s="1"/>
      <c r="L15" s="1"/>
      <c r="M15" s="1"/>
      <c r="N15" s="1"/>
    </row>
    <row r="16" spans="1:14" x14ac:dyDescent="0.25">
      <c r="A16" s="7" t="s">
        <v>14</v>
      </c>
      <c r="B16" s="14">
        <f t="shared" si="1"/>
        <v>15</v>
      </c>
      <c r="C16" s="8">
        <v>42226</v>
      </c>
      <c r="D16" s="7" t="s">
        <v>6</v>
      </c>
      <c r="E16" s="1">
        <f>VLOOKUP(C16,'Seaside Beach_2015'!$D$4:$F$75,3,FALSE)</f>
        <v>15</v>
      </c>
      <c r="F16" s="9">
        <f t="shared" si="0"/>
        <v>1.1760912590556811</v>
      </c>
      <c r="G16" s="1"/>
      <c r="H16" s="1"/>
      <c r="I16" s="1"/>
      <c r="J16" s="1"/>
      <c r="K16" s="1"/>
      <c r="L16" s="1"/>
      <c r="M16" s="1"/>
      <c r="N16" s="1"/>
    </row>
    <row r="17" spans="1:14" x14ac:dyDescent="0.25">
      <c r="A17" s="7" t="s">
        <v>14</v>
      </c>
      <c r="B17" s="14">
        <f t="shared" si="1"/>
        <v>16</v>
      </c>
      <c r="C17" s="8">
        <v>42236</v>
      </c>
      <c r="D17" s="7" t="s">
        <v>6</v>
      </c>
      <c r="E17" s="1">
        <f>VLOOKUP(C17,'Seaside Beach_2015'!$D$4:$F$75,3,FALSE)</f>
        <v>30</v>
      </c>
      <c r="F17" s="9">
        <f t="shared" si="0"/>
        <v>1.4771212547196624</v>
      </c>
      <c r="G17" s="1"/>
      <c r="H17" s="1"/>
      <c r="I17" s="1"/>
      <c r="J17" s="1"/>
      <c r="K17" s="1"/>
      <c r="L17" s="1"/>
      <c r="M17" s="1"/>
      <c r="N17" s="1"/>
    </row>
    <row r="18" spans="1:14" x14ac:dyDescent="0.25">
      <c r="A18" s="7" t="s">
        <v>14</v>
      </c>
      <c r="B18" s="14">
        <f t="shared" si="1"/>
        <v>17</v>
      </c>
      <c r="C18" s="8">
        <v>42240</v>
      </c>
      <c r="D18" s="7" t="s">
        <v>6</v>
      </c>
      <c r="E18" s="1">
        <f>VLOOKUP(C18,'Seaside Beach_2015'!$D$4:$F$75,3,FALSE)</f>
        <v>15</v>
      </c>
      <c r="F18" s="9">
        <f t="shared" si="0"/>
        <v>1.1760912590556811</v>
      </c>
      <c r="G18" s="1"/>
      <c r="H18" s="1"/>
      <c r="I18" s="1"/>
      <c r="J18" s="1"/>
      <c r="K18" s="1"/>
      <c r="L18" s="1"/>
      <c r="M18" s="1"/>
      <c r="N18" s="1"/>
    </row>
    <row r="19" spans="1:14" s="1" customFormat="1" x14ac:dyDescent="0.25">
      <c r="A19" s="7" t="s">
        <v>14</v>
      </c>
      <c r="B19" s="14">
        <f t="shared" si="1"/>
        <v>18</v>
      </c>
      <c r="C19" s="8">
        <v>42247</v>
      </c>
      <c r="D19" s="7" t="s">
        <v>6</v>
      </c>
      <c r="E19" s="1">
        <f>VLOOKUP(C19,'Seaside Beach_2015'!$D$4:$F$75,3,FALSE)</f>
        <v>15</v>
      </c>
      <c r="F19" s="9">
        <f t="shared" si="0"/>
        <v>1.1760912590556811</v>
      </c>
    </row>
    <row r="20" spans="1:14" s="1" customFormat="1" x14ac:dyDescent="0.25">
      <c r="A20" s="7" t="s">
        <v>14</v>
      </c>
      <c r="B20" s="14">
        <f t="shared" si="1"/>
        <v>19</v>
      </c>
      <c r="C20" s="8">
        <v>42257</v>
      </c>
      <c r="D20" s="7" t="s">
        <v>6</v>
      </c>
      <c r="E20" s="1">
        <f>VLOOKUP(C20,'Seaside Beach_2015'!$D$4:$F$75,3,FALSE)</f>
        <v>15</v>
      </c>
      <c r="F20" s="9">
        <f t="shared" si="0"/>
        <v>1.1760912590556811</v>
      </c>
    </row>
    <row r="21" spans="1:14" x14ac:dyDescent="0.25">
      <c r="A21" s="7" t="s">
        <v>14</v>
      </c>
      <c r="B21" s="14">
        <f t="shared" si="1"/>
        <v>20</v>
      </c>
      <c r="C21" s="8">
        <v>42262</v>
      </c>
      <c r="D21" s="7" t="s">
        <v>6</v>
      </c>
      <c r="E21" s="1">
        <f>VLOOKUP(C21,'Seaside Beach_2015'!$D$4:$F$75,3,FALSE)</f>
        <v>15</v>
      </c>
      <c r="F21" s="9">
        <f t="shared" si="0"/>
        <v>1.1760912590556811</v>
      </c>
      <c r="G21" s="17" t="s">
        <v>7</v>
      </c>
      <c r="H21" s="18">
        <f>AVERAGE(F2:F21)</f>
        <v>1.2517076872030326</v>
      </c>
      <c r="I21" s="17" t="s">
        <v>8</v>
      </c>
      <c r="J21" s="18">
        <f>STDEVA(F2:F21)</f>
        <v>0.16680778935253041</v>
      </c>
      <c r="K21" s="17" t="s">
        <v>9</v>
      </c>
      <c r="L21" s="19">
        <f>POWER(10,(H21+(1.282*J21)))</f>
        <v>29.211595158458817</v>
      </c>
      <c r="M21" s="17" t="s">
        <v>10</v>
      </c>
      <c r="N21" s="20">
        <f>POWER(10,(H21+(1.65*J21)))</f>
        <v>33.64654998719908</v>
      </c>
    </row>
    <row r="22" spans="1:14" x14ac:dyDescent="0.25">
      <c r="A22" s="7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</row>
    <row r="23" spans="1:14" s="1" customFormat="1" x14ac:dyDescent="0.25">
      <c r="A23" s="1" t="s">
        <v>17</v>
      </c>
      <c r="B23" s="1" t="s">
        <v>18</v>
      </c>
      <c r="C23" s="1" t="s">
        <v>3</v>
      </c>
      <c r="D23" s="1" t="s">
        <v>19</v>
      </c>
      <c r="E23" s="1" t="s">
        <v>20</v>
      </c>
      <c r="F23" s="1" t="s">
        <v>21</v>
      </c>
    </row>
    <row r="24" spans="1:14" s="1" customFormat="1" x14ac:dyDescent="0.25">
      <c r="A24" s="7" t="s">
        <v>14</v>
      </c>
      <c r="B24" s="14">
        <v>1</v>
      </c>
      <c r="C24" s="12">
        <v>42128</v>
      </c>
      <c r="D24" s="11" t="s">
        <v>12</v>
      </c>
      <c r="E24" s="15">
        <v>130</v>
      </c>
      <c r="F24" s="9">
        <f t="shared" ref="F24:F43" si="2">LOG(E24,10)</f>
        <v>2.1139433523068365</v>
      </c>
    </row>
    <row r="25" spans="1:14" x14ac:dyDescent="0.25">
      <c r="A25" s="7" t="s">
        <v>14</v>
      </c>
      <c r="B25" s="14">
        <f>B24+1</f>
        <v>2</v>
      </c>
      <c r="C25" s="12">
        <v>42135</v>
      </c>
      <c r="D25" s="11" t="s">
        <v>13</v>
      </c>
      <c r="E25" s="15">
        <v>15</v>
      </c>
      <c r="F25" s="9">
        <f t="shared" si="2"/>
        <v>1.1760912590556811</v>
      </c>
      <c r="G25" s="1"/>
      <c r="H25" s="1"/>
      <c r="I25" s="1"/>
      <c r="J25" s="1"/>
      <c r="K25" s="1"/>
      <c r="L25" s="1"/>
      <c r="M25" s="1"/>
      <c r="N25" s="1"/>
    </row>
    <row r="26" spans="1:14" x14ac:dyDescent="0.25">
      <c r="A26" s="7" t="s">
        <v>14</v>
      </c>
      <c r="B26" s="14">
        <f t="shared" ref="B26:B43" si="3">B25+1</f>
        <v>3</v>
      </c>
      <c r="C26" s="8">
        <v>42142</v>
      </c>
      <c r="D26" s="11" t="s">
        <v>11</v>
      </c>
      <c r="E26" s="11">
        <v>30</v>
      </c>
      <c r="F26" s="9">
        <f t="shared" si="2"/>
        <v>1.4771212547196624</v>
      </c>
      <c r="G26" s="1"/>
      <c r="H26" s="1"/>
      <c r="I26" s="1"/>
      <c r="J26" s="1"/>
      <c r="K26" s="1"/>
      <c r="L26" s="1"/>
      <c r="M26" s="1"/>
      <c r="N26" s="1"/>
    </row>
    <row r="27" spans="1:14" x14ac:dyDescent="0.25">
      <c r="A27" s="7" t="s">
        <v>14</v>
      </c>
      <c r="B27" s="14">
        <f t="shared" si="3"/>
        <v>4</v>
      </c>
      <c r="C27" s="8">
        <v>42150</v>
      </c>
      <c r="D27" s="11" t="s">
        <v>11</v>
      </c>
      <c r="E27" s="11">
        <v>15</v>
      </c>
      <c r="F27" s="9">
        <f t="shared" si="2"/>
        <v>1.1760912590556811</v>
      </c>
      <c r="G27" s="1"/>
      <c r="H27" s="1"/>
      <c r="I27" s="1"/>
      <c r="J27" s="1"/>
      <c r="K27" s="1"/>
      <c r="L27" s="1"/>
      <c r="M27" s="1"/>
      <c r="N27" s="1"/>
    </row>
    <row r="28" spans="1:14" x14ac:dyDescent="0.25">
      <c r="A28" s="7" t="s">
        <v>14</v>
      </c>
      <c r="B28" s="14">
        <f t="shared" si="3"/>
        <v>5</v>
      </c>
      <c r="C28" s="8">
        <v>42156</v>
      </c>
      <c r="D28" s="11" t="s">
        <v>11</v>
      </c>
      <c r="E28" s="11">
        <v>350</v>
      </c>
      <c r="F28" s="9">
        <f t="shared" si="2"/>
        <v>2.5440680443502752</v>
      </c>
      <c r="G28" s="1"/>
      <c r="H28" s="1"/>
      <c r="I28" s="1"/>
      <c r="J28" s="1"/>
      <c r="K28" s="1"/>
      <c r="L28" s="1"/>
      <c r="M28" s="1"/>
      <c r="N28" s="1"/>
    </row>
    <row r="29" spans="1:14" x14ac:dyDescent="0.25">
      <c r="A29" s="7" t="s">
        <v>14</v>
      </c>
      <c r="B29" s="14">
        <f t="shared" si="3"/>
        <v>6</v>
      </c>
      <c r="C29" s="8">
        <v>42163</v>
      </c>
      <c r="D29" s="11" t="s">
        <v>12</v>
      </c>
      <c r="E29" s="11">
        <v>77</v>
      </c>
      <c r="F29" s="9">
        <f t="shared" si="2"/>
        <v>1.8864907251724818</v>
      </c>
      <c r="G29" s="1"/>
      <c r="H29" s="1"/>
      <c r="I29" s="1"/>
      <c r="J29" s="1"/>
      <c r="K29" s="1"/>
      <c r="L29" s="1"/>
      <c r="M29" s="1"/>
      <c r="N29" s="1"/>
    </row>
    <row r="30" spans="1:14" x14ac:dyDescent="0.25">
      <c r="A30" s="7" t="s">
        <v>14</v>
      </c>
      <c r="B30" s="14">
        <f t="shared" si="3"/>
        <v>7</v>
      </c>
      <c r="C30" s="8">
        <v>42170</v>
      </c>
      <c r="D30" s="11" t="s">
        <v>13</v>
      </c>
      <c r="E30" s="11">
        <v>110</v>
      </c>
      <c r="F30" s="9">
        <f t="shared" si="2"/>
        <v>2.0413926851582249</v>
      </c>
      <c r="G30" s="1"/>
      <c r="H30" s="1"/>
      <c r="I30" s="1"/>
      <c r="J30" s="1"/>
      <c r="K30" s="1"/>
      <c r="L30" s="1"/>
      <c r="M30" s="1"/>
      <c r="N30" s="1"/>
    </row>
    <row r="31" spans="1:14" x14ac:dyDescent="0.25">
      <c r="A31" s="7" t="s">
        <v>14</v>
      </c>
      <c r="B31" s="14">
        <f t="shared" si="3"/>
        <v>8</v>
      </c>
      <c r="C31" s="8">
        <v>42177</v>
      </c>
      <c r="D31" s="11" t="s">
        <v>11</v>
      </c>
      <c r="E31" s="11">
        <v>180</v>
      </c>
      <c r="F31" s="9">
        <f t="shared" si="2"/>
        <v>2.255272505103306</v>
      </c>
      <c r="G31" s="1"/>
      <c r="H31" s="1"/>
      <c r="I31" s="1"/>
      <c r="J31" s="1"/>
      <c r="K31" s="1"/>
      <c r="L31" s="1"/>
      <c r="M31" s="1"/>
      <c r="N31" s="1"/>
    </row>
    <row r="32" spans="1:14" x14ac:dyDescent="0.25">
      <c r="A32" s="7" t="s">
        <v>14</v>
      </c>
      <c r="B32" s="14">
        <f t="shared" si="3"/>
        <v>9</v>
      </c>
      <c r="C32" s="8">
        <v>42184</v>
      </c>
      <c r="D32" s="11" t="s">
        <v>11</v>
      </c>
      <c r="E32" s="11">
        <v>46</v>
      </c>
      <c r="F32" s="9">
        <f t="shared" si="2"/>
        <v>1.6627578316815739</v>
      </c>
      <c r="G32" s="1"/>
      <c r="H32" s="1"/>
      <c r="I32" s="1"/>
      <c r="J32" s="1"/>
      <c r="K32" s="1"/>
      <c r="L32" s="1"/>
      <c r="M32" s="1"/>
      <c r="N32" s="1"/>
    </row>
    <row r="33" spans="1:14" x14ac:dyDescent="0.25">
      <c r="A33" s="7" t="s">
        <v>14</v>
      </c>
      <c r="B33" s="14">
        <f t="shared" si="3"/>
        <v>10</v>
      </c>
      <c r="C33" s="8">
        <v>42191</v>
      </c>
      <c r="D33" s="11" t="s">
        <v>11</v>
      </c>
      <c r="E33" s="11">
        <v>180</v>
      </c>
      <c r="F33" s="9">
        <f t="shared" si="2"/>
        <v>2.255272505103306</v>
      </c>
      <c r="G33" s="1"/>
      <c r="H33" s="1"/>
      <c r="I33" s="1"/>
      <c r="J33" s="1"/>
      <c r="K33" s="1"/>
      <c r="L33" s="1"/>
      <c r="M33" s="1"/>
      <c r="N33" s="1"/>
    </row>
    <row r="34" spans="1:14" x14ac:dyDescent="0.25">
      <c r="A34" s="7" t="s">
        <v>14</v>
      </c>
      <c r="B34" s="14">
        <f t="shared" si="3"/>
        <v>11</v>
      </c>
      <c r="C34" s="8">
        <v>42198</v>
      </c>
      <c r="D34" s="11" t="s">
        <v>11</v>
      </c>
      <c r="E34" s="11">
        <v>15</v>
      </c>
      <c r="F34" s="9">
        <f t="shared" si="2"/>
        <v>1.1760912590556811</v>
      </c>
      <c r="G34" s="1"/>
      <c r="H34" s="1"/>
      <c r="I34" s="1"/>
      <c r="J34" s="1"/>
      <c r="K34" s="1"/>
      <c r="L34" s="1"/>
      <c r="M34" s="1"/>
      <c r="N34" s="1"/>
    </row>
    <row r="35" spans="1:14" x14ac:dyDescent="0.25">
      <c r="A35" s="7" t="s">
        <v>14</v>
      </c>
      <c r="B35" s="14">
        <f t="shared" si="3"/>
        <v>12</v>
      </c>
      <c r="C35" s="8">
        <v>42207</v>
      </c>
      <c r="D35" s="11" t="s">
        <v>11</v>
      </c>
      <c r="E35" s="11">
        <v>110</v>
      </c>
      <c r="F35" s="9">
        <f t="shared" si="2"/>
        <v>2.0413926851582249</v>
      </c>
      <c r="G35" s="1"/>
      <c r="H35" s="1"/>
      <c r="I35" s="1"/>
      <c r="J35" s="1"/>
      <c r="K35" s="1"/>
      <c r="L35" s="1"/>
      <c r="M35" s="1"/>
      <c r="N35" s="1"/>
    </row>
    <row r="36" spans="1:14" x14ac:dyDescent="0.25">
      <c r="A36" s="7" t="s">
        <v>14</v>
      </c>
      <c r="B36" s="14">
        <f t="shared" si="3"/>
        <v>13</v>
      </c>
      <c r="C36" s="8">
        <v>42214</v>
      </c>
      <c r="D36" s="11" t="s">
        <v>11</v>
      </c>
      <c r="E36" s="11">
        <v>140</v>
      </c>
      <c r="F36" s="9">
        <f t="shared" si="2"/>
        <v>2.1461280356782377</v>
      </c>
      <c r="G36" s="1"/>
      <c r="H36" s="1"/>
      <c r="I36" s="1"/>
      <c r="J36" s="1"/>
      <c r="K36" s="1"/>
      <c r="L36" s="1"/>
      <c r="M36" s="1"/>
      <c r="N36" s="1"/>
    </row>
    <row r="37" spans="1:14" x14ac:dyDescent="0.25">
      <c r="A37" s="7" t="s">
        <v>14</v>
      </c>
      <c r="B37" s="14">
        <f t="shared" si="3"/>
        <v>14</v>
      </c>
      <c r="C37" s="8">
        <v>42219</v>
      </c>
      <c r="D37" s="11" t="s">
        <v>11</v>
      </c>
      <c r="E37" s="11">
        <v>15</v>
      </c>
      <c r="F37" s="9">
        <f t="shared" si="2"/>
        <v>1.1760912590556811</v>
      </c>
      <c r="G37" s="1"/>
      <c r="H37" s="1"/>
      <c r="I37" s="1"/>
      <c r="J37" s="1"/>
      <c r="K37" s="1"/>
      <c r="L37" s="1"/>
      <c r="M37" s="1"/>
      <c r="N37" s="1"/>
    </row>
    <row r="38" spans="1:14" x14ac:dyDescent="0.25">
      <c r="A38" s="7" t="s">
        <v>14</v>
      </c>
      <c r="B38" s="14">
        <f t="shared" si="3"/>
        <v>15</v>
      </c>
      <c r="C38" s="8">
        <v>42226</v>
      </c>
      <c r="D38" s="11" t="s">
        <v>11</v>
      </c>
      <c r="E38" s="11">
        <v>250</v>
      </c>
      <c r="F38" s="9">
        <f t="shared" si="2"/>
        <v>2.397940008672037</v>
      </c>
      <c r="G38" s="1"/>
      <c r="H38" s="1"/>
      <c r="I38" s="1"/>
      <c r="J38" s="1"/>
      <c r="K38" s="1"/>
      <c r="L38" s="1"/>
      <c r="M38" s="1"/>
      <c r="N38" s="1"/>
    </row>
    <row r="39" spans="1:14" x14ac:dyDescent="0.25">
      <c r="A39" s="7" t="s">
        <v>14</v>
      </c>
      <c r="B39" s="14">
        <f t="shared" si="3"/>
        <v>16</v>
      </c>
      <c r="C39" s="8">
        <v>42236</v>
      </c>
      <c r="D39" s="11" t="s">
        <v>11</v>
      </c>
      <c r="E39" s="11">
        <v>1100</v>
      </c>
      <c r="F39" s="9">
        <f t="shared" si="2"/>
        <v>3.0413926851582245</v>
      </c>
      <c r="G39" s="1"/>
      <c r="H39" s="1"/>
      <c r="I39" s="1"/>
      <c r="J39" s="1"/>
      <c r="K39" s="1"/>
      <c r="L39" s="1"/>
      <c r="M39" s="1"/>
      <c r="N39" s="1"/>
    </row>
    <row r="40" spans="1:14" x14ac:dyDescent="0.25">
      <c r="A40" s="7" t="s">
        <v>14</v>
      </c>
      <c r="B40" s="14">
        <f t="shared" si="3"/>
        <v>17</v>
      </c>
      <c r="C40" s="8">
        <v>42240</v>
      </c>
      <c r="D40" s="11" t="s">
        <v>11</v>
      </c>
      <c r="E40" s="11">
        <v>110</v>
      </c>
      <c r="F40" s="9">
        <f t="shared" si="2"/>
        <v>2.0413926851582249</v>
      </c>
      <c r="G40" s="1"/>
      <c r="H40" s="1"/>
      <c r="I40" s="1"/>
      <c r="J40" s="1"/>
      <c r="K40" s="1"/>
      <c r="L40" s="1"/>
      <c r="M40" s="1"/>
      <c r="N40" s="1"/>
    </row>
    <row r="41" spans="1:14" s="1" customFormat="1" x14ac:dyDescent="0.25">
      <c r="A41" s="7" t="s">
        <v>14</v>
      </c>
      <c r="B41" s="14">
        <f t="shared" si="3"/>
        <v>18</v>
      </c>
      <c r="C41" s="8">
        <v>42247</v>
      </c>
      <c r="D41" s="11" t="s">
        <v>11</v>
      </c>
      <c r="E41" s="11">
        <v>61</v>
      </c>
      <c r="F41" s="9">
        <f t="shared" si="2"/>
        <v>1.7853298350107669</v>
      </c>
    </row>
    <row r="42" spans="1:14" s="1" customFormat="1" x14ac:dyDescent="0.25">
      <c r="A42" s="7" t="s">
        <v>14</v>
      </c>
      <c r="B42" s="14">
        <f t="shared" si="3"/>
        <v>19</v>
      </c>
      <c r="C42" s="8">
        <v>42257</v>
      </c>
      <c r="D42" s="11" t="s">
        <v>11</v>
      </c>
      <c r="E42" s="11">
        <v>210</v>
      </c>
      <c r="F42" s="9">
        <f t="shared" si="2"/>
        <v>2.3222192947339191</v>
      </c>
    </row>
    <row r="43" spans="1:14" x14ac:dyDescent="0.25">
      <c r="A43" s="7" t="s">
        <v>14</v>
      </c>
      <c r="B43" s="14">
        <f t="shared" si="3"/>
        <v>20</v>
      </c>
      <c r="C43" s="8">
        <v>42262</v>
      </c>
      <c r="D43" s="11" t="s">
        <v>11</v>
      </c>
      <c r="E43" s="11">
        <v>430</v>
      </c>
      <c r="F43" s="9">
        <f t="shared" si="2"/>
        <v>2.6334684555795862</v>
      </c>
      <c r="G43" s="10" t="s">
        <v>7</v>
      </c>
      <c r="H43" s="9">
        <f>AVERAGE(F24:F43)</f>
        <v>1.9674973812483807</v>
      </c>
      <c r="I43" s="10" t="s">
        <v>8</v>
      </c>
      <c r="J43" s="9">
        <f>STDEVA(F24:F43)</f>
        <v>0.53084110885177427</v>
      </c>
      <c r="K43" s="10" t="s">
        <v>9</v>
      </c>
      <c r="L43" s="13">
        <f>POWER(10,(H43+(1.282*J43)))</f>
        <v>444.6678010642454</v>
      </c>
      <c r="M43" s="10" t="s">
        <v>10</v>
      </c>
      <c r="N43" s="16">
        <f>POWER(10,(H43+(1.65*J43)))</f>
        <v>697.24468254363399</v>
      </c>
    </row>
    <row r="45" spans="1:14" x14ac:dyDescent="0.25">
      <c r="F45" s="62"/>
    </row>
    <row r="113" spans="1:1" x14ac:dyDescent="0.25">
      <c r="A113" s="7"/>
    </row>
  </sheetData>
  <conditionalFormatting sqref="N21">
    <cfRule type="cellIs" dxfId="11" priority="4" operator="greaterThan">
      <formula>400</formula>
    </cfRule>
    <cfRule type="cellIs" dxfId="10" priority="5" operator="between">
      <formula>200</formula>
      <formula>400</formula>
    </cfRule>
    <cfRule type="cellIs" dxfId="9" priority="6" operator="between">
      <formula>0</formula>
      <formula>200</formula>
    </cfRule>
    <cfRule type="colorScale" priority="7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N43">
    <cfRule type="cellIs" dxfId="8" priority="1" operator="greaterThan">
      <formula>1000</formula>
    </cfRule>
    <cfRule type="cellIs" dxfId="7" priority="2" operator="between">
      <formula>500</formula>
      <formula>1000</formula>
    </cfRule>
    <cfRule type="cellIs" dxfId="6" priority="3" operator="between">
      <formula>0</formula>
      <formula>500</formula>
    </cfRule>
  </conditionalFormatting>
  <pageMargins left="0.7" right="0.7" top="0.78740157499999996" bottom="0.78740157499999996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05"/>
  <sheetViews>
    <sheetView topLeftCell="A171" workbookViewId="0">
      <selection activeCell="I202" sqref="I202"/>
    </sheetView>
  </sheetViews>
  <sheetFormatPr baseColWidth="10" defaultRowHeight="15" x14ac:dyDescent="0.25"/>
  <cols>
    <col min="1" max="1" width="16.42578125" style="51" customWidth="1"/>
    <col min="2" max="3" width="11.42578125" style="51"/>
    <col min="4" max="4" width="30.140625" style="51" customWidth="1"/>
    <col min="5" max="5" width="11.42578125" style="51"/>
    <col min="6" max="6" width="20.7109375" style="51" customWidth="1"/>
    <col min="7" max="7" width="11.42578125" style="51"/>
    <col min="8" max="8" width="18" style="51" customWidth="1"/>
    <col min="9" max="9" width="20.85546875" style="51" customWidth="1"/>
    <col min="10" max="16384" width="11.42578125" style="51"/>
  </cols>
  <sheetData>
    <row r="1" spans="1:14" x14ac:dyDescent="0.25">
      <c r="A1" s="51" t="s">
        <v>17</v>
      </c>
      <c r="B1" s="51" t="s">
        <v>18</v>
      </c>
      <c r="C1" s="51" t="s">
        <v>3</v>
      </c>
      <c r="D1" s="51" t="s">
        <v>19</v>
      </c>
      <c r="E1" s="51" t="s">
        <v>20</v>
      </c>
      <c r="F1" s="51" t="s">
        <v>21</v>
      </c>
    </row>
    <row r="2" spans="1:14" s="56" customFormat="1" x14ac:dyDescent="0.25">
      <c r="A2" s="7" t="s">
        <v>14</v>
      </c>
      <c r="B2" s="14">
        <v>1</v>
      </c>
      <c r="C2" s="8">
        <v>42508</v>
      </c>
      <c r="D2" s="7" t="s">
        <v>6</v>
      </c>
      <c r="E2" s="57">
        <v>1</v>
      </c>
      <c r="F2" s="9">
        <f t="shared" ref="F2:F45" si="0">LOG(E2,10)</f>
        <v>0</v>
      </c>
      <c r="G2" s="10"/>
      <c r="H2" s="9"/>
      <c r="I2" s="10"/>
      <c r="J2" s="9"/>
      <c r="K2" s="10"/>
      <c r="L2" s="10"/>
      <c r="M2" s="59"/>
      <c r="N2" s="60"/>
    </row>
    <row r="3" spans="1:14" s="56" customFormat="1" x14ac:dyDescent="0.25">
      <c r="A3" s="7" t="s">
        <v>14</v>
      </c>
      <c r="B3" s="14">
        <f t="shared" ref="B3:B47" si="1">B2+1</f>
        <v>2</v>
      </c>
      <c r="C3" s="8">
        <v>42513</v>
      </c>
      <c r="D3" s="7" t="s">
        <v>6</v>
      </c>
      <c r="E3" s="58">
        <v>15</v>
      </c>
      <c r="F3" s="9">
        <f t="shared" si="0"/>
        <v>1.1760912590556811</v>
      </c>
      <c r="G3" s="10"/>
      <c r="H3" s="9"/>
      <c r="I3" s="10"/>
      <c r="J3" s="9"/>
      <c r="K3" s="10"/>
      <c r="L3" s="10"/>
      <c r="M3" s="59"/>
      <c r="N3" s="60"/>
    </row>
    <row r="4" spans="1:14" s="56" customFormat="1" x14ac:dyDescent="0.25">
      <c r="A4" s="7" t="s">
        <v>14</v>
      </c>
      <c r="B4" s="14">
        <f t="shared" si="1"/>
        <v>3</v>
      </c>
      <c r="C4" s="8">
        <v>42515</v>
      </c>
      <c r="D4" s="7" t="s">
        <v>6</v>
      </c>
      <c r="E4" s="58">
        <v>15</v>
      </c>
      <c r="F4" s="9">
        <f t="shared" si="0"/>
        <v>1.1760912590556811</v>
      </c>
      <c r="G4" s="10"/>
      <c r="H4" s="9"/>
      <c r="I4" s="10"/>
      <c r="J4" s="9"/>
      <c r="K4" s="10"/>
      <c r="L4" s="10"/>
      <c r="M4" s="59"/>
      <c r="N4" s="60"/>
    </row>
    <row r="5" spans="1:14" s="56" customFormat="1" x14ac:dyDescent="0.25">
      <c r="A5" s="7" t="s">
        <v>14</v>
      </c>
      <c r="B5" s="14">
        <f t="shared" si="1"/>
        <v>4</v>
      </c>
      <c r="C5" s="8">
        <v>42520</v>
      </c>
      <c r="D5" s="7" t="s">
        <v>6</v>
      </c>
      <c r="E5" s="58">
        <v>77</v>
      </c>
      <c r="F5" s="9">
        <f t="shared" si="0"/>
        <v>1.8864907251724818</v>
      </c>
      <c r="G5" s="10"/>
      <c r="H5" s="9"/>
      <c r="I5" s="10"/>
      <c r="J5" s="9"/>
      <c r="K5" s="10"/>
      <c r="L5" s="10"/>
      <c r="M5" s="59"/>
      <c r="N5" s="60"/>
    </row>
    <row r="6" spans="1:14" s="56" customFormat="1" x14ac:dyDescent="0.25">
      <c r="A6" s="7" t="s">
        <v>14</v>
      </c>
      <c r="B6" s="14">
        <f t="shared" si="1"/>
        <v>5</v>
      </c>
      <c r="C6" s="8">
        <v>42521</v>
      </c>
      <c r="D6" s="7" t="s">
        <v>6</v>
      </c>
      <c r="E6" s="58">
        <v>1100</v>
      </c>
      <c r="F6" s="9">
        <f t="shared" si="0"/>
        <v>3.0413926851582245</v>
      </c>
      <c r="G6" s="10"/>
      <c r="H6" s="9"/>
      <c r="I6" s="10"/>
      <c r="J6" s="9"/>
      <c r="K6" s="10"/>
      <c r="L6" s="10"/>
      <c r="M6" s="59"/>
      <c r="N6" s="60"/>
    </row>
    <row r="7" spans="1:14" s="56" customFormat="1" x14ac:dyDescent="0.25">
      <c r="A7" s="7" t="s">
        <v>14</v>
      </c>
      <c r="B7" s="14">
        <f t="shared" si="1"/>
        <v>6</v>
      </c>
      <c r="C7" s="8">
        <v>42522</v>
      </c>
      <c r="D7" s="7" t="s">
        <v>6</v>
      </c>
      <c r="E7" s="58">
        <v>300</v>
      </c>
      <c r="F7" s="9">
        <f t="shared" si="0"/>
        <v>2.4771212547196622</v>
      </c>
      <c r="G7" s="10"/>
      <c r="H7" s="9"/>
      <c r="I7" s="10"/>
      <c r="J7" s="9"/>
      <c r="K7" s="10"/>
      <c r="L7" s="10"/>
      <c r="M7" s="59"/>
      <c r="N7" s="60"/>
    </row>
    <row r="8" spans="1:14" s="56" customFormat="1" x14ac:dyDescent="0.25">
      <c r="A8" s="7" t="s">
        <v>14</v>
      </c>
      <c r="B8" s="14">
        <f t="shared" si="1"/>
        <v>7</v>
      </c>
      <c r="C8" s="8">
        <v>42523</v>
      </c>
      <c r="D8" s="7" t="s">
        <v>6</v>
      </c>
      <c r="E8" s="58">
        <v>1100</v>
      </c>
      <c r="F8" s="9">
        <f t="shared" si="0"/>
        <v>3.0413926851582245</v>
      </c>
      <c r="G8" s="10"/>
      <c r="H8" s="9"/>
      <c r="I8" s="10"/>
      <c r="J8" s="9"/>
      <c r="K8" s="10"/>
      <c r="L8" s="10"/>
      <c r="M8" s="59"/>
      <c r="N8" s="60"/>
    </row>
    <row r="9" spans="1:14" s="56" customFormat="1" x14ac:dyDescent="0.25">
      <c r="A9" s="7" t="s">
        <v>14</v>
      </c>
      <c r="B9" s="14">
        <f t="shared" si="1"/>
        <v>8</v>
      </c>
      <c r="C9" s="8">
        <v>42527</v>
      </c>
      <c r="D9" s="7" t="s">
        <v>6</v>
      </c>
      <c r="E9" s="58">
        <v>15</v>
      </c>
      <c r="F9" s="9">
        <f t="shared" si="0"/>
        <v>1.1760912590556811</v>
      </c>
      <c r="G9" s="10"/>
      <c r="H9" s="9"/>
      <c r="I9" s="10"/>
      <c r="J9" s="9"/>
      <c r="K9" s="10"/>
      <c r="L9" s="10"/>
      <c r="M9" s="59"/>
      <c r="N9" s="60"/>
    </row>
    <row r="10" spans="1:14" s="56" customFormat="1" x14ac:dyDescent="0.25">
      <c r="A10" s="7" t="s">
        <v>14</v>
      </c>
      <c r="B10" s="14">
        <f t="shared" si="1"/>
        <v>9</v>
      </c>
      <c r="C10" s="8">
        <v>42528</v>
      </c>
      <c r="D10" s="7" t="s">
        <v>6</v>
      </c>
      <c r="E10" s="58">
        <v>30</v>
      </c>
      <c r="F10" s="9">
        <f t="shared" si="0"/>
        <v>1.4771212547196624</v>
      </c>
      <c r="G10" s="10"/>
      <c r="H10" s="9"/>
      <c r="I10" s="10"/>
      <c r="J10" s="9"/>
      <c r="K10" s="10"/>
      <c r="L10" s="10"/>
      <c r="M10" s="59"/>
      <c r="N10" s="60"/>
    </row>
    <row r="11" spans="1:14" s="56" customFormat="1" x14ac:dyDescent="0.25">
      <c r="A11" s="7" t="s">
        <v>14</v>
      </c>
      <c r="B11" s="14">
        <f t="shared" si="1"/>
        <v>10</v>
      </c>
      <c r="C11" s="8">
        <v>42529</v>
      </c>
      <c r="D11" s="7" t="s">
        <v>6</v>
      </c>
      <c r="E11" s="58">
        <v>660</v>
      </c>
      <c r="F11" s="9">
        <f t="shared" si="0"/>
        <v>2.8195439355418683</v>
      </c>
      <c r="G11" s="10"/>
      <c r="H11" s="9"/>
      <c r="I11" s="10"/>
      <c r="J11" s="9"/>
      <c r="K11" s="10"/>
      <c r="L11" s="10"/>
      <c r="M11" s="59"/>
      <c r="N11" s="60"/>
    </row>
    <row r="12" spans="1:14" s="56" customFormat="1" x14ac:dyDescent="0.25">
      <c r="A12" s="7" t="s">
        <v>14</v>
      </c>
      <c r="B12" s="14">
        <f t="shared" si="1"/>
        <v>11</v>
      </c>
      <c r="C12" s="8">
        <v>42530</v>
      </c>
      <c r="D12" s="7" t="s">
        <v>6</v>
      </c>
      <c r="E12" s="58">
        <v>77</v>
      </c>
      <c r="F12" s="9">
        <f t="shared" si="0"/>
        <v>1.8864907251724818</v>
      </c>
      <c r="G12" s="10"/>
      <c r="H12" s="9"/>
      <c r="I12" s="10"/>
      <c r="J12" s="9"/>
      <c r="K12" s="10"/>
      <c r="L12" s="10"/>
      <c r="M12" s="59"/>
      <c r="N12" s="60"/>
    </row>
    <row r="13" spans="1:14" s="56" customFormat="1" x14ac:dyDescent="0.25">
      <c r="A13" s="7" t="s">
        <v>14</v>
      </c>
      <c r="B13" s="14">
        <f t="shared" si="1"/>
        <v>12</v>
      </c>
      <c r="C13" s="8">
        <v>42534</v>
      </c>
      <c r="D13" s="7" t="s">
        <v>6</v>
      </c>
      <c r="E13" s="58">
        <v>15</v>
      </c>
      <c r="F13" s="9">
        <f t="shared" si="0"/>
        <v>1.1760912590556811</v>
      </c>
      <c r="G13" s="10"/>
      <c r="H13" s="9"/>
      <c r="I13" s="10"/>
      <c r="J13" s="9"/>
      <c r="K13" s="10"/>
      <c r="L13" s="10"/>
      <c r="M13" s="59"/>
      <c r="N13" s="60"/>
    </row>
    <row r="14" spans="1:14" s="56" customFormat="1" x14ac:dyDescent="0.25">
      <c r="A14" s="7" t="s">
        <v>14</v>
      </c>
      <c r="B14" s="14">
        <f t="shared" si="1"/>
        <v>13</v>
      </c>
      <c r="C14" s="8">
        <v>42535</v>
      </c>
      <c r="D14" s="7" t="s">
        <v>6</v>
      </c>
      <c r="E14" s="58">
        <v>130</v>
      </c>
      <c r="F14" s="9">
        <f t="shared" si="0"/>
        <v>2.1139433523068365</v>
      </c>
      <c r="G14" s="10"/>
      <c r="H14" s="9"/>
      <c r="I14" s="10"/>
      <c r="J14" s="9"/>
      <c r="K14" s="10"/>
      <c r="L14" s="10"/>
      <c r="M14" s="59"/>
      <c r="N14" s="60"/>
    </row>
    <row r="15" spans="1:14" s="56" customFormat="1" x14ac:dyDescent="0.25">
      <c r="A15" s="7" t="s">
        <v>14</v>
      </c>
      <c r="B15" s="14">
        <f t="shared" si="1"/>
        <v>14</v>
      </c>
      <c r="C15" s="8">
        <v>42536</v>
      </c>
      <c r="D15" s="7" t="s">
        <v>6</v>
      </c>
      <c r="E15" s="58">
        <v>46</v>
      </c>
      <c r="F15" s="9">
        <f t="shared" si="0"/>
        <v>1.6627578316815739</v>
      </c>
      <c r="G15" s="10"/>
      <c r="H15" s="9"/>
      <c r="I15" s="10"/>
      <c r="J15" s="9"/>
      <c r="K15" s="10"/>
      <c r="L15" s="10"/>
      <c r="M15" s="59"/>
      <c r="N15" s="60"/>
    </row>
    <row r="16" spans="1:14" s="56" customFormat="1" x14ac:dyDescent="0.25">
      <c r="A16" s="7" t="s">
        <v>14</v>
      </c>
      <c r="B16" s="14">
        <f t="shared" si="1"/>
        <v>15</v>
      </c>
      <c r="C16" s="8">
        <v>42537</v>
      </c>
      <c r="D16" s="7" t="s">
        <v>6</v>
      </c>
      <c r="E16" s="58">
        <v>77</v>
      </c>
      <c r="F16" s="9">
        <f t="shared" si="0"/>
        <v>1.8864907251724818</v>
      </c>
      <c r="G16" s="10"/>
      <c r="H16" s="9"/>
      <c r="I16" s="10"/>
      <c r="J16" s="9"/>
      <c r="K16" s="10"/>
      <c r="L16" s="10"/>
      <c r="M16" s="59"/>
      <c r="N16" s="60"/>
    </row>
    <row r="17" spans="1:14" s="56" customFormat="1" x14ac:dyDescent="0.25">
      <c r="A17" s="7" t="s">
        <v>14</v>
      </c>
      <c r="B17" s="14">
        <f t="shared" si="1"/>
        <v>16</v>
      </c>
      <c r="C17" s="8">
        <v>42541</v>
      </c>
      <c r="D17" s="7" t="s">
        <v>6</v>
      </c>
      <c r="E17" s="57">
        <v>1</v>
      </c>
      <c r="F17" s="9">
        <f t="shared" si="0"/>
        <v>0</v>
      </c>
      <c r="G17" s="10"/>
      <c r="H17" s="9"/>
      <c r="I17" s="10"/>
      <c r="J17" s="9"/>
      <c r="K17" s="10"/>
      <c r="L17" s="10"/>
      <c r="M17" s="59"/>
      <c r="N17" s="60"/>
    </row>
    <row r="18" spans="1:14" s="56" customFormat="1" x14ac:dyDescent="0.25">
      <c r="A18" s="7" t="s">
        <v>14</v>
      </c>
      <c r="B18" s="14">
        <f t="shared" si="1"/>
        <v>17</v>
      </c>
      <c r="C18" s="8">
        <v>42542</v>
      </c>
      <c r="D18" s="7" t="s">
        <v>6</v>
      </c>
      <c r="E18" s="58">
        <v>15</v>
      </c>
      <c r="F18" s="9">
        <f t="shared" si="0"/>
        <v>1.1760912590556811</v>
      </c>
      <c r="G18" s="10"/>
      <c r="H18" s="9"/>
      <c r="I18" s="10"/>
      <c r="J18" s="9"/>
      <c r="K18" s="10"/>
      <c r="L18" s="10"/>
      <c r="M18" s="59"/>
      <c r="N18" s="60"/>
    </row>
    <row r="19" spans="1:14" s="56" customFormat="1" x14ac:dyDescent="0.25">
      <c r="A19" s="7" t="s">
        <v>14</v>
      </c>
      <c r="B19" s="14">
        <f t="shared" si="1"/>
        <v>18</v>
      </c>
      <c r="C19" s="8">
        <v>42543</v>
      </c>
      <c r="D19" s="7" t="s">
        <v>6</v>
      </c>
      <c r="E19" s="58">
        <v>30</v>
      </c>
      <c r="F19" s="9">
        <f t="shared" si="0"/>
        <v>1.4771212547196624</v>
      </c>
      <c r="G19" s="10"/>
      <c r="H19" s="9"/>
      <c r="I19" s="10"/>
      <c r="J19" s="9"/>
      <c r="K19" s="10"/>
      <c r="L19" s="10"/>
      <c r="M19" s="59"/>
      <c r="N19" s="60"/>
    </row>
    <row r="20" spans="1:14" s="56" customFormat="1" x14ac:dyDescent="0.25">
      <c r="A20" s="7" t="s">
        <v>14</v>
      </c>
      <c r="B20" s="14">
        <f t="shared" si="1"/>
        <v>19</v>
      </c>
      <c r="C20" s="8">
        <v>42544</v>
      </c>
      <c r="D20" s="7" t="s">
        <v>6</v>
      </c>
      <c r="E20" s="57">
        <v>1</v>
      </c>
      <c r="F20" s="9">
        <f t="shared" si="0"/>
        <v>0</v>
      </c>
      <c r="G20" s="10"/>
      <c r="H20" s="9"/>
      <c r="I20" s="10"/>
      <c r="J20" s="9"/>
      <c r="K20" s="10"/>
      <c r="L20" s="10"/>
      <c r="M20" s="59"/>
      <c r="N20" s="60"/>
    </row>
    <row r="21" spans="1:14" s="56" customFormat="1" x14ac:dyDescent="0.25">
      <c r="A21" s="7" t="s">
        <v>14</v>
      </c>
      <c r="B21" s="14">
        <f t="shared" si="1"/>
        <v>20</v>
      </c>
      <c r="C21" s="8">
        <v>42548</v>
      </c>
      <c r="D21" s="7" t="s">
        <v>6</v>
      </c>
      <c r="E21" s="58">
        <v>180</v>
      </c>
      <c r="F21" s="9">
        <f t="shared" si="0"/>
        <v>2.255272505103306</v>
      </c>
      <c r="G21" s="10"/>
      <c r="H21" s="9"/>
      <c r="I21" s="10"/>
      <c r="J21" s="9"/>
      <c r="K21" s="10"/>
      <c r="L21" s="10"/>
      <c r="M21" s="59"/>
      <c r="N21" s="60"/>
    </row>
    <row r="22" spans="1:14" s="56" customFormat="1" x14ac:dyDescent="0.25">
      <c r="A22" s="7" t="s">
        <v>14</v>
      </c>
      <c r="B22" s="14">
        <f t="shared" si="1"/>
        <v>21</v>
      </c>
      <c r="C22" s="8">
        <v>42549</v>
      </c>
      <c r="D22" s="7" t="s">
        <v>6</v>
      </c>
      <c r="E22" s="57">
        <v>1</v>
      </c>
      <c r="F22" s="9">
        <f t="shared" si="0"/>
        <v>0</v>
      </c>
      <c r="G22" s="10"/>
      <c r="H22" s="9"/>
      <c r="I22" s="10"/>
      <c r="J22" s="9"/>
      <c r="K22" s="10"/>
      <c r="L22" s="10"/>
      <c r="M22" s="59"/>
      <c r="N22" s="60"/>
    </row>
    <row r="23" spans="1:14" s="56" customFormat="1" x14ac:dyDescent="0.25">
      <c r="A23" s="7" t="s">
        <v>14</v>
      </c>
      <c r="B23" s="14">
        <f t="shared" si="1"/>
        <v>22</v>
      </c>
      <c r="C23" s="8">
        <v>42550</v>
      </c>
      <c r="D23" s="7" t="s">
        <v>6</v>
      </c>
      <c r="E23" s="58">
        <v>61</v>
      </c>
      <c r="F23" s="9">
        <f t="shared" si="0"/>
        <v>1.7853298350107669</v>
      </c>
      <c r="G23" s="10"/>
      <c r="H23" s="9"/>
      <c r="I23" s="10"/>
      <c r="J23" s="9"/>
      <c r="K23" s="10"/>
      <c r="L23" s="10"/>
      <c r="M23" s="59"/>
      <c r="N23" s="60"/>
    </row>
    <row r="24" spans="1:14" s="56" customFormat="1" x14ac:dyDescent="0.25">
      <c r="A24" s="7" t="s">
        <v>14</v>
      </c>
      <c r="B24" s="14">
        <f t="shared" si="1"/>
        <v>23</v>
      </c>
      <c r="C24" s="8">
        <v>42551</v>
      </c>
      <c r="D24" s="7" t="s">
        <v>6</v>
      </c>
      <c r="E24" s="58">
        <v>30</v>
      </c>
      <c r="F24" s="9">
        <f t="shared" si="0"/>
        <v>1.4771212547196624</v>
      </c>
      <c r="G24" s="10"/>
      <c r="H24" s="9"/>
      <c r="I24" s="10"/>
      <c r="J24" s="9"/>
      <c r="K24" s="10"/>
      <c r="L24" s="10"/>
      <c r="M24" s="59"/>
      <c r="N24" s="60"/>
    </row>
    <row r="25" spans="1:14" s="56" customFormat="1" x14ac:dyDescent="0.25">
      <c r="A25" s="7" t="s">
        <v>14</v>
      </c>
      <c r="B25" s="14">
        <f t="shared" si="1"/>
        <v>24</v>
      </c>
      <c r="C25" s="8">
        <v>42555</v>
      </c>
      <c r="D25" s="7" t="s">
        <v>6</v>
      </c>
      <c r="E25" s="58">
        <v>400</v>
      </c>
      <c r="F25" s="9">
        <f t="shared" si="0"/>
        <v>2.6020599913279621</v>
      </c>
      <c r="G25" s="10"/>
      <c r="H25" s="9"/>
      <c r="I25" s="10"/>
      <c r="J25" s="9"/>
      <c r="K25" s="10"/>
      <c r="L25" s="10"/>
      <c r="M25" s="59"/>
      <c r="N25" s="60"/>
    </row>
    <row r="26" spans="1:14" s="56" customFormat="1" x14ac:dyDescent="0.25">
      <c r="A26" s="7" t="s">
        <v>14</v>
      </c>
      <c r="B26" s="14">
        <f t="shared" si="1"/>
        <v>25</v>
      </c>
      <c r="C26" s="8">
        <v>42556</v>
      </c>
      <c r="D26" s="7" t="s">
        <v>6</v>
      </c>
      <c r="E26" s="57">
        <v>1</v>
      </c>
      <c r="F26" s="9">
        <f t="shared" si="0"/>
        <v>0</v>
      </c>
      <c r="G26" s="10"/>
      <c r="H26" s="9"/>
      <c r="I26" s="10"/>
      <c r="J26" s="9"/>
      <c r="K26" s="10"/>
      <c r="L26" s="10"/>
      <c r="M26" s="59"/>
      <c r="N26" s="60"/>
    </row>
    <row r="27" spans="1:14" s="56" customFormat="1" x14ac:dyDescent="0.25">
      <c r="A27" s="7" t="s">
        <v>14</v>
      </c>
      <c r="B27" s="14">
        <f t="shared" si="1"/>
        <v>26</v>
      </c>
      <c r="C27" s="8">
        <v>42557</v>
      </c>
      <c r="D27" s="7" t="s">
        <v>6</v>
      </c>
      <c r="E27" s="58">
        <v>15</v>
      </c>
      <c r="F27" s="9">
        <f t="shared" si="0"/>
        <v>1.1760912590556811</v>
      </c>
      <c r="G27" s="10"/>
      <c r="H27" s="9"/>
      <c r="I27" s="10"/>
      <c r="J27" s="9"/>
      <c r="K27" s="10"/>
      <c r="L27" s="10"/>
      <c r="M27" s="59"/>
      <c r="N27" s="60"/>
    </row>
    <row r="28" spans="1:14" s="56" customFormat="1" x14ac:dyDescent="0.25">
      <c r="A28" s="7" t="s">
        <v>14</v>
      </c>
      <c r="B28" s="14">
        <f t="shared" si="1"/>
        <v>27</v>
      </c>
      <c r="C28" s="8">
        <v>42558</v>
      </c>
      <c r="D28" s="7" t="s">
        <v>6</v>
      </c>
      <c r="E28" s="57">
        <v>1</v>
      </c>
      <c r="F28" s="9">
        <f t="shared" si="0"/>
        <v>0</v>
      </c>
      <c r="G28" s="10"/>
      <c r="H28" s="9"/>
      <c r="I28" s="10"/>
      <c r="J28" s="9"/>
      <c r="K28" s="10"/>
      <c r="L28" s="10"/>
      <c r="M28" s="59"/>
      <c r="N28" s="60"/>
    </row>
    <row r="29" spans="1:14" s="56" customFormat="1" x14ac:dyDescent="0.25">
      <c r="A29" s="7" t="s">
        <v>14</v>
      </c>
      <c r="B29" s="14">
        <f t="shared" si="1"/>
        <v>28</v>
      </c>
      <c r="C29" s="8">
        <v>42562</v>
      </c>
      <c r="D29" s="7" t="s">
        <v>6</v>
      </c>
      <c r="E29" s="57">
        <v>1</v>
      </c>
      <c r="F29" s="9">
        <f t="shared" si="0"/>
        <v>0</v>
      </c>
      <c r="G29" s="10"/>
      <c r="H29" s="9"/>
      <c r="I29" s="10"/>
      <c r="J29" s="9"/>
      <c r="K29" s="10"/>
      <c r="L29" s="10"/>
      <c r="M29" s="59"/>
      <c r="N29" s="60"/>
    </row>
    <row r="30" spans="1:14" s="56" customFormat="1" x14ac:dyDescent="0.25">
      <c r="A30" s="7" t="s">
        <v>14</v>
      </c>
      <c r="B30" s="14">
        <f t="shared" si="1"/>
        <v>29</v>
      </c>
      <c r="C30" s="8">
        <v>42563</v>
      </c>
      <c r="D30" s="7" t="s">
        <v>6</v>
      </c>
      <c r="E30" s="57">
        <v>1</v>
      </c>
      <c r="F30" s="9">
        <f t="shared" si="0"/>
        <v>0</v>
      </c>
      <c r="G30" s="10"/>
      <c r="H30" s="9"/>
      <c r="I30" s="10"/>
      <c r="J30" s="9"/>
      <c r="K30" s="10"/>
      <c r="L30" s="10"/>
      <c r="M30" s="59"/>
      <c r="N30" s="60"/>
    </row>
    <row r="31" spans="1:14" s="56" customFormat="1" x14ac:dyDescent="0.25">
      <c r="A31" s="7" t="s">
        <v>14</v>
      </c>
      <c r="B31" s="14">
        <f t="shared" si="1"/>
        <v>30</v>
      </c>
      <c r="C31" s="8">
        <v>42564</v>
      </c>
      <c r="D31" s="7" t="s">
        <v>6</v>
      </c>
      <c r="E31" s="57">
        <v>1</v>
      </c>
      <c r="F31" s="9">
        <f t="shared" si="0"/>
        <v>0</v>
      </c>
      <c r="G31" s="10"/>
      <c r="H31" s="9"/>
      <c r="I31" s="10"/>
      <c r="J31" s="9"/>
      <c r="K31" s="10"/>
      <c r="L31" s="10"/>
      <c r="M31" s="59"/>
      <c r="N31" s="60"/>
    </row>
    <row r="32" spans="1:14" s="56" customFormat="1" x14ac:dyDescent="0.25">
      <c r="A32" s="7" t="s">
        <v>14</v>
      </c>
      <c r="B32" s="14">
        <f t="shared" si="1"/>
        <v>31</v>
      </c>
      <c r="C32" s="8">
        <v>42565</v>
      </c>
      <c r="D32" s="7" t="s">
        <v>6</v>
      </c>
      <c r="E32" s="57">
        <v>1</v>
      </c>
      <c r="F32" s="9">
        <f t="shared" si="0"/>
        <v>0</v>
      </c>
      <c r="G32" s="10"/>
      <c r="H32" s="9"/>
      <c r="I32" s="10"/>
      <c r="J32" s="9"/>
      <c r="K32" s="10"/>
      <c r="L32" s="10"/>
      <c r="M32" s="59"/>
      <c r="N32" s="60"/>
    </row>
    <row r="33" spans="1:14" s="56" customFormat="1" x14ac:dyDescent="0.25">
      <c r="A33" s="7" t="s">
        <v>14</v>
      </c>
      <c r="B33" s="14">
        <f t="shared" si="1"/>
        <v>32</v>
      </c>
      <c r="C33" s="8">
        <v>42569</v>
      </c>
      <c r="D33" s="7" t="s">
        <v>6</v>
      </c>
      <c r="E33" s="57">
        <v>1</v>
      </c>
      <c r="F33" s="9">
        <f t="shared" si="0"/>
        <v>0</v>
      </c>
      <c r="G33" s="10"/>
      <c r="H33" s="9"/>
      <c r="I33" s="10"/>
      <c r="J33" s="9"/>
      <c r="K33" s="10"/>
      <c r="L33" s="10"/>
      <c r="M33" s="59"/>
      <c r="N33" s="60"/>
    </row>
    <row r="34" spans="1:14" s="56" customFormat="1" x14ac:dyDescent="0.25">
      <c r="A34" s="7" t="s">
        <v>14</v>
      </c>
      <c r="B34" s="14">
        <f t="shared" si="1"/>
        <v>33</v>
      </c>
      <c r="C34" s="8">
        <v>42570</v>
      </c>
      <c r="D34" s="7" t="s">
        <v>6</v>
      </c>
      <c r="E34" s="58">
        <v>15</v>
      </c>
      <c r="F34" s="9">
        <f t="shared" si="0"/>
        <v>1.1760912590556811</v>
      </c>
      <c r="G34" s="10"/>
      <c r="H34" s="9"/>
      <c r="I34" s="10"/>
      <c r="J34" s="9"/>
      <c r="K34" s="10"/>
      <c r="L34" s="10"/>
      <c r="M34" s="59"/>
      <c r="N34" s="60"/>
    </row>
    <row r="35" spans="1:14" s="56" customFormat="1" x14ac:dyDescent="0.25">
      <c r="A35" s="7" t="s">
        <v>14</v>
      </c>
      <c r="B35" s="14">
        <f t="shared" si="1"/>
        <v>34</v>
      </c>
      <c r="C35" s="8">
        <v>42571</v>
      </c>
      <c r="D35" s="7" t="s">
        <v>6</v>
      </c>
      <c r="E35" s="57">
        <v>1</v>
      </c>
      <c r="F35" s="9">
        <f t="shared" si="0"/>
        <v>0</v>
      </c>
      <c r="G35" s="10"/>
      <c r="H35" s="9"/>
      <c r="I35" s="10"/>
      <c r="J35" s="9"/>
      <c r="K35" s="10"/>
      <c r="L35" s="10"/>
      <c r="M35" s="59"/>
      <c r="N35" s="60"/>
    </row>
    <row r="36" spans="1:14" s="56" customFormat="1" x14ac:dyDescent="0.25">
      <c r="A36" s="7" t="s">
        <v>14</v>
      </c>
      <c r="B36" s="14">
        <f t="shared" si="1"/>
        <v>35</v>
      </c>
      <c r="C36" s="8">
        <v>42572</v>
      </c>
      <c r="D36" s="7" t="s">
        <v>6</v>
      </c>
      <c r="E36" s="57">
        <v>1</v>
      </c>
      <c r="F36" s="9">
        <f t="shared" si="0"/>
        <v>0</v>
      </c>
      <c r="G36" s="10"/>
      <c r="H36" s="9"/>
      <c r="I36" s="10"/>
      <c r="J36" s="9"/>
      <c r="K36" s="10"/>
      <c r="L36" s="10"/>
      <c r="M36" s="59"/>
      <c r="N36" s="60"/>
    </row>
    <row r="37" spans="1:14" s="56" customFormat="1" x14ac:dyDescent="0.25">
      <c r="A37" s="7" t="s">
        <v>14</v>
      </c>
      <c r="B37" s="14">
        <f t="shared" si="1"/>
        <v>36</v>
      </c>
      <c r="C37" s="8">
        <v>42576</v>
      </c>
      <c r="D37" s="7" t="s">
        <v>6</v>
      </c>
      <c r="E37" s="58">
        <v>15</v>
      </c>
      <c r="F37" s="9">
        <f t="shared" si="0"/>
        <v>1.1760912590556811</v>
      </c>
      <c r="G37" s="10"/>
      <c r="H37" s="9"/>
      <c r="I37" s="10"/>
      <c r="J37" s="9"/>
      <c r="K37" s="10"/>
      <c r="L37" s="10"/>
      <c r="M37" s="59"/>
      <c r="N37" s="60"/>
    </row>
    <row r="38" spans="1:14" s="56" customFormat="1" x14ac:dyDescent="0.25">
      <c r="A38" s="7" t="s">
        <v>14</v>
      </c>
      <c r="B38" s="14">
        <f t="shared" si="1"/>
        <v>37</v>
      </c>
      <c r="C38" s="8">
        <v>42577</v>
      </c>
      <c r="D38" s="7" t="s">
        <v>6</v>
      </c>
      <c r="E38" s="58">
        <v>200</v>
      </c>
      <c r="F38" s="9">
        <f t="shared" si="0"/>
        <v>2.3010299956639808</v>
      </c>
      <c r="G38" s="10"/>
      <c r="H38" s="9"/>
      <c r="I38" s="10"/>
      <c r="J38" s="9"/>
      <c r="K38" s="10"/>
      <c r="L38" s="10"/>
      <c r="M38" s="59"/>
      <c r="N38" s="60"/>
    </row>
    <row r="39" spans="1:14" s="56" customFormat="1" x14ac:dyDescent="0.25">
      <c r="A39" s="7" t="s">
        <v>14</v>
      </c>
      <c r="B39" s="14">
        <f t="shared" si="1"/>
        <v>38</v>
      </c>
      <c r="C39" s="8">
        <v>42578</v>
      </c>
      <c r="D39" s="7" t="s">
        <v>6</v>
      </c>
      <c r="E39" s="58">
        <v>77</v>
      </c>
      <c r="F39" s="9">
        <f t="shared" si="0"/>
        <v>1.8864907251724818</v>
      </c>
      <c r="G39" s="10"/>
      <c r="H39" s="9"/>
      <c r="I39" s="10"/>
      <c r="J39" s="9"/>
      <c r="K39" s="10"/>
      <c r="L39" s="10"/>
      <c r="M39" s="59"/>
      <c r="N39" s="60"/>
    </row>
    <row r="40" spans="1:14" s="56" customFormat="1" x14ac:dyDescent="0.25">
      <c r="A40" s="7" t="s">
        <v>14</v>
      </c>
      <c r="B40" s="14">
        <f t="shared" si="1"/>
        <v>39</v>
      </c>
      <c r="C40" s="8">
        <v>42579</v>
      </c>
      <c r="D40" s="7" t="s">
        <v>6</v>
      </c>
      <c r="E40" s="57">
        <v>1</v>
      </c>
      <c r="F40" s="9">
        <f t="shared" si="0"/>
        <v>0</v>
      </c>
      <c r="G40" s="10"/>
      <c r="H40" s="9"/>
      <c r="I40" s="10"/>
      <c r="J40" s="9"/>
      <c r="K40" s="10"/>
      <c r="L40" s="10"/>
      <c r="M40" s="59"/>
      <c r="N40" s="60"/>
    </row>
    <row r="41" spans="1:14" s="56" customFormat="1" x14ac:dyDescent="0.25">
      <c r="A41" s="7" t="s">
        <v>14</v>
      </c>
      <c r="B41" s="14">
        <f t="shared" si="1"/>
        <v>40</v>
      </c>
      <c r="C41" s="8">
        <v>42583</v>
      </c>
      <c r="D41" s="7" t="s">
        <v>6</v>
      </c>
      <c r="E41" s="57">
        <v>1</v>
      </c>
      <c r="F41" s="9">
        <f t="shared" si="0"/>
        <v>0</v>
      </c>
      <c r="G41" s="10"/>
      <c r="H41" s="9"/>
      <c r="I41" s="10"/>
      <c r="J41" s="9"/>
      <c r="K41" s="10"/>
      <c r="L41" s="10"/>
      <c r="M41" s="59"/>
      <c r="N41" s="60"/>
    </row>
    <row r="42" spans="1:14" s="56" customFormat="1" x14ac:dyDescent="0.25">
      <c r="A42" s="7" t="s">
        <v>14</v>
      </c>
      <c r="B42" s="14">
        <f t="shared" si="1"/>
        <v>41</v>
      </c>
      <c r="C42" s="8">
        <v>42584</v>
      </c>
      <c r="D42" s="7" t="s">
        <v>6</v>
      </c>
      <c r="E42" s="58">
        <v>310</v>
      </c>
      <c r="F42" s="9">
        <f t="shared" si="0"/>
        <v>2.4913616938342726</v>
      </c>
      <c r="G42" s="10"/>
      <c r="H42" s="9"/>
      <c r="I42" s="10"/>
      <c r="J42" s="9"/>
      <c r="K42" s="10"/>
      <c r="L42" s="10"/>
      <c r="M42" s="59"/>
      <c r="N42" s="60"/>
    </row>
    <row r="43" spans="1:14" s="56" customFormat="1" x14ac:dyDescent="0.25">
      <c r="A43" s="7" t="s">
        <v>14</v>
      </c>
      <c r="B43" s="14">
        <f t="shared" si="1"/>
        <v>42</v>
      </c>
      <c r="C43" s="8">
        <v>42585</v>
      </c>
      <c r="D43" s="7" t="s">
        <v>6</v>
      </c>
      <c r="E43" s="58">
        <v>77</v>
      </c>
      <c r="F43" s="9">
        <f t="shared" si="0"/>
        <v>1.8864907251724818</v>
      </c>
      <c r="G43" s="10"/>
      <c r="H43" s="9"/>
      <c r="I43" s="10"/>
      <c r="J43" s="9"/>
      <c r="K43" s="10"/>
      <c r="L43" s="10"/>
      <c r="M43" s="59"/>
      <c r="N43" s="60"/>
    </row>
    <row r="44" spans="1:14" s="56" customFormat="1" x14ac:dyDescent="0.25">
      <c r="A44" s="7" t="s">
        <v>14</v>
      </c>
      <c r="B44" s="14">
        <f t="shared" si="1"/>
        <v>43</v>
      </c>
      <c r="C44" s="8">
        <v>42586</v>
      </c>
      <c r="D44" s="7" t="s">
        <v>6</v>
      </c>
      <c r="E44" s="58">
        <v>130</v>
      </c>
      <c r="F44" s="9">
        <f t="shared" si="0"/>
        <v>2.1139433523068365</v>
      </c>
      <c r="G44" s="10"/>
      <c r="H44" s="9"/>
      <c r="I44" s="10"/>
      <c r="J44" s="9"/>
      <c r="K44" s="10"/>
      <c r="L44" s="10"/>
      <c r="M44" s="59"/>
      <c r="N44" s="60"/>
    </row>
    <row r="45" spans="1:14" s="56" customFormat="1" x14ac:dyDescent="0.25">
      <c r="A45" s="7" t="s">
        <v>14</v>
      </c>
      <c r="B45" s="14">
        <f t="shared" si="1"/>
        <v>44</v>
      </c>
      <c r="C45" s="8">
        <v>42590</v>
      </c>
      <c r="D45" s="7" t="s">
        <v>6</v>
      </c>
      <c r="E45" s="57">
        <v>1</v>
      </c>
      <c r="F45" s="9">
        <f t="shared" si="0"/>
        <v>0</v>
      </c>
      <c r="G45" s="10"/>
      <c r="H45" s="9"/>
      <c r="I45" s="10"/>
      <c r="J45" s="9"/>
      <c r="K45" s="10"/>
      <c r="L45" s="10"/>
      <c r="M45" s="59"/>
      <c r="N45" s="60"/>
    </row>
    <row r="46" spans="1:14" s="56" customFormat="1" x14ac:dyDescent="0.25">
      <c r="A46" s="7" t="s">
        <v>14</v>
      </c>
      <c r="B46" s="14">
        <f t="shared" si="1"/>
        <v>45</v>
      </c>
      <c r="C46" s="8">
        <v>42591</v>
      </c>
      <c r="D46" s="7" t="s">
        <v>6</v>
      </c>
      <c r="E46" s="57">
        <v>1</v>
      </c>
      <c r="F46" s="9">
        <f t="shared" ref="F46:F68" si="2">LOG(E46,10)</f>
        <v>0</v>
      </c>
      <c r="G46" s="10"/>
      <c r="H46" s="9"/>
      <c r="I46" s="10"/>
      <c r="J46" s="9"/>
      <c r="K46" s="10"/>
      <c r="L46" s="10"/>
      <c r="M46" s="59"/>
      <c r="N46" s="60"/>
    </row>
    <row r="47" spans="1:14" s="56" customFormat="1" x14ac:dyDescent="0.25">
      <c r="A47" s="7" t="s">
        <v>14</v>
      </c>
      <c r="B47" s="14">
        <f t="shared" si="1"/>
        <v>46</v>
      </c>
      <c r="C47" s="8">
        <v>42592</v>
      </c>
      <c r="D47" s="7" t="s">
        <v>6</v>
      </c>
      <c r="E47" s="57">
        <v>1</v>
      </c>
      <c r="F47" s="9">
        <f t="shared" si="2"/>
        <v>0</v>
      </c>
      <c r="G47" s="10"/>
      <c r="H47" s="9"/>
      <c r="I47" s="10"/>
      <c r="J47" s="9"/>
      <c r="K47" s="10"/>
      <c r="L47" s="10"/>
      <c r="M47" s="59"/>
      <c r="N47" s="60"/>
    </row>
    <row r="48" spans="1:14" s="56" customFormat="1" x14ac:dyDescent="0.25">
      <c r="A48" s="7" t="s">
        <v>14</v>
      </c>
      <c r="B48" s="14">
        <f t="shared" ref="B48:B68" si="3">B47+1</f>
        <v>47</v>
      </c>
      <c r="C48" s="8">
        <v>42593</v>
      </c>
      <c r="D48" s="7" t="s">
        <v>6</v>
      </c>
      <c r="E48" s="57">
        <v>1</v>
      </c>
      <c r="F48" s="9">
        <f t="shared" si="2"/>
        <v>0</v>
      </c>
      <c r="G48" s="10"/>
      <c r="H48" s="9"/>
      <c r="I48" s="10"/>
      <c r="J48" s="9"/>
      <c r="K48" s="10"/>
      <c r="L48" s="10"/>
      <c r="M48" s="59"/>
      <c r="N48" s="60"/>
    </row>
    <row r="49" spans="1:14" s="56" customFormat="1" x14ac:dyDescent="0.25">
      <c r="A49" s="7" t="s">
        <v>14</v>
      </c>
      <c r="B49" s="14">
        <f t="shared" si="3"/>
        <v>48</v>
      </c>
      <c r="C49" s="8">
        <v>42597</v>
      </c>
      <c r="D49" s="7" t="s">
        <v>6</v>
      </c>
      <c r="E49" s="57">
        <v>1</v>
      </c>
      <c r="F49" s="9">
        <f t="shared" si="2"/>
        <v>0</v>
      </c>
      <c r="G49" s="10"/>
      <c r="H49" s="9"/>
      <c r="I49" s="10"/>
      <c r="J49" s="9"/>
      <c r="K49" s="10"/>
      <c r="L49" s="10"/>
      <c r="M49" s="59"/>
      <c r="N49" s="60"/>
    </row>
    <row r="50" spans="1:14" s="56" customFormat="1" x14ac:dyDescent="0.25">
      <c r="A50" s="7" t="s">
        <v>14</v>
      </c>
      <c r="B50" s="14">
        <f t="shared" si="3"/>
        <v>49</v>
      </c>
      <c r="C50" s="8">
        <v>42598</v>
      </c>
      <c r="D50" s="7" t="s">
        <v>6</v>
      </c>
      <c r="E50" s="57">
        <v>1</v>
      </c>
      <c r="F50" s="9">
        <f t="shared" si="2"/>
        <v>0</v>
      </c>
      <c r="G50" s="10"/>
      <c r="H50" s="9"/>
      <c r="I50" s="10"/>
      <c r="J50" s="9"/>
      <c r="K50" s="10"/>
      <c r="L50" s="10"/>
      <c r="M50" s="59"/>
      <c r="N50" s="60"/>
    </row>
    <row r="51" spans="1:14" s="56" customFormat="1" x14ac:dyDescent="0.25">
      <c r="A51" s="7" t="s">
        <v>14</v>
      </c>
      <c r="B51" s="14">
        <f t="shared" si="3"/>
        <v>50</v>
      </c>
      <c r="C51" s="8">
        <v>42599</v>
      </c>
      <c r="D51" s="7" t="s">
        <v>6</v>
      </c>
      <c r="E51" s="57">
        <v>1</v>
      </c>
      <c r="F51" s="9">
        <f t="shared" si="2"/>
        <v>0</v>
      </c>
      <c r="G51" s="10"/>
      <c r="H51" s="9"/>
      <c r="I51" s="10"/>
      <c r="J51" s="9"/>
      <c r="K51" s="10"/>
      <c r="L51" s="10"/>
      <c r="M51" s="59"/>
      <c r="N51" s="60"/>
    </row>
    <row r="52" spans="1:14" s="56" customFormat="1" x14ac:dyDescent="0.25">
      <c r="A52" s="7" t="s">
        <v>14</v>
      </c>
      <c r="B52" s="14">
        <f t="shared" si="3"/>
        <v>51</v>
      </c>
      <c r="C52" s="8">
        <v>42600</v>
      </c>
      <c r="D52" s="7" t="s">
        <v>6</v>
      </c>
      <c r="E52" s="57">
        <v>1</v>
      </c>
      <c r="F52" s="9">
        <f t="shared" si="2"/>
        <v>0</v>
      </c>
      <c r="G52" s="10"/>
      <c r="H52" s="9"/>
      <c r="I52" s="10"/>
      <c r="J52" s="9"/>
      <c r="K52" s="10"/>
      <c r="L52" s="10"/>
      <c r="M52" s="59"/>
      <c r="N52" s="60"/>
    </row>
    <row r="53" spans="1:14" s="56" customFormat="1" x14ac:dyDescent="0.25">
      <c r="A53" s="7" t="s">
        <v>14</v>
      </c>
      <c r="B53" s="14">
        <f t="shared" si="3"/>
        <v>52</v>
      </c>
      <c r="C53" s="8">
        <v>42604</v>
      </c>
      <c r="D53" s="7" t="s">
        <v>6</v>
      </c>
      <c r="E53" s="57">
        <v>1</v>
      </c>
      <c r="F53" s="9">
        <f t="shared" si="2"/>
        <v>0</v>
      </c>
      <c r="G53" s="10"/>
      <c r="H53" s="9"/>
      <c r="I53" s="10"/>
      <c r="J53" s="9"/>
      <c r="K53" s="10"/>
      <c r="L53" s="10"/>
      <c r="M53" s="59"/>
      <c r="N53" s="60"/>
    </row>
    <row r="54" spans="1:14" s="56" customFormat="1" x14ac:dyDescent="0.25">
      <c r="A54" s="7" t="s">
        <v>14</v>
      </c>
      <c r="B54" s="14">
        <f t="shared" si="3"/>
        <v>53</v>
      </c>
      <c r="C54" s="8">
        <v>42605</v>
      </c>
      <c r="D54" s="7" t="s">
        <v>6</v>
      </c>
      <c r="E54" s="57">
        <v>1</v>
      </c>
      <c r="F54" s="9">
        <f t="shared" si="2"/>
        <v>0</v>
      </c>
      <c r="G54" s="10"/>
      <c r="H54" s="9"/>
      <c r="I54" s="10"/>
      <c r="J54" s="9"/>
      <c r="K54" s="10"/>
      <c r="L54" s="10"/>
      <c r="M54" s="59"/>
      <c r="N54" s="60"/>
    </row>
    <row r="55" spans="1:14" s="56" customFormat="1" x14ac:dyDescent="0.25">
      <c r="A55" s="7" t="s">
        <v>14</v>
      </c>
      <c r="B55" s="14">
        <f t="shared" si="3"/>
        <v>54</v>
      </c>
      <c r="C55" s="8">
        <v>42606</v>
      </c>
      <c r="D55" s="7" t="s">
        <v>6</v>
      </c>
      <c r="E55" s="58">
        <v>130</v>
      </c>
      <c r="F55" s="9">
        <f t="shared" si="2"/>
        <v>2.1139433523068365</v>
      </c>
      <c r="G55" s="10"/>
      <c r="H55" s="9"/>
      <c r="I55" s="10"/>
      <c r="J55" s="9"/>
      <c r="K55" s="10"/>
      <c r="L55" s="10"/>
      <c r="M55" s="59"/>
      <c r="N55" s="60"/>
    </row>
    <row r="56" spans="1:14" s="56" customFormat="1" x14ac:dyDescent="0.25">
      <c r="A56" s="7" t="s">
        <v>14</v>
      </c>
      <c r="B56" s="14">
        <f t="shared" si="3"/>
        <v>55</v>
      </c>
      <c r="C56" s="8">
        <v>42607</v>
      </c>
      <c r="D56" s="7" t="s">
        <v>6</v>
      </c>
      <c r="E56" s="57">
        <v>1</v>
      </c>
      <c r="F56" s="9">
        <f t="shared" si="2"/>
        <v>0</v>
      </c>
      <c r="G56" s="10"/>
      <c r="H56" s="9"/>
      <c r="I56" s="10"/>
      <c r="J56" s="9"/>
      <c r="K56" s="10"/>
      <c r="L56" s="10"/>
      <c r="M56" s="59"/>
      <c r="N56" s="60"/>
    </row>
    <row r="57" spans="1:14" s="56" customFormat="1" x14ac:dyDescent="0.25">
      <c r="A57" s="7" t="s">
        <v>14</v>
      </c>
      <c r="B57" s="14">
        <f t="shared" si="3"/>
        <v>56</v>
      </c>
      <c r="C57" s="8">
        <v>42611</v>
      </c>
      <c r="D57" s="7" t="s">
        <v>6</v>
      </c>
      <c r="E57" s="58">
        <v>61</v>
      </c>
      <c r="F57" s="9">
        <f t="shared" si="2"/>
        <v>1.7853298350107669</v>
      </c>
      <c r="G57" s="10"/>
      <c r="H57" s="9"/>
      <c r="I57" s="10"/>
      <c r="J57" s="9"/>
      <c r="K57" s="10"/>
      <c r="L57" s="10"/>
      <c r="M57" s="59"/>
      <c r="N57" s="60"/>
    </row>
    <row r="58" spans="1:14" s="56" customFormat="1" x14ac:dyDescent="0.25">
      <c r="A58" s="7" t="s">
        <v>14</v>
      </c>
      <c r="B58" s="14">
        <f t="shared" si="3"/>
        <v>57</v>
      </c>
      <c r="C58" s="8">
        <v>42612</v>
      </c>
      <c r="D58" s="7" t="s">
        <v>6</v>
      </c>
      <c r="E58" s="58">
        <v>15</v>
      </c>
      <c r="F58" s="9">
        <f t="shared" si="2"/>
        <v>1.1760912590556811</v>
      </c>
      <c r="G58" s="10"/>
      <c r="H58" s="9"/>
      <c r="I58" s="10"/>
      <c r="J58" s="9"/>
      <c r="K58" s="10"/>
      <c r="L58" s="10"/>
      <c r="M58" s="59"/>
      <c r="N58" s="60"/>
    </row>
    <row r="59" spans="1:14" s="56" customFormat="1" x14ac:dyDescent="0.25">
      <c r="A59" s="7" t="s">
        <v>14</v>
      </c>
      <c r="B59" s="14">
        <f t="shared" si="3"/>
        <v>58</v>
      </c>
      <c r="C59" s="8">
        <v>42613</v>
      </c>
      <c r="D59" s="7" t="s">
        <v>6</v>
      </c>
      <c r="E59" s="57">
        <v>1</v>
      </c>
      <c r="F59" s="9">
        <f t="shared" si="2"/>
        <v>0</v>
      </c>
      <c r="G59" s="10"/>
      <c r="H59" s="9"/>
      <c r="I59" s="10"/>
      <c r="J59" s="9"/>
      <c r="K59" s="10"/>
      <c r="L59" s="10"/>
      <c r="M59" s="59"/>
      <c r="N59" s="60"/>
    </row>
    <row r="60" spans="1:14" s="56" customFormat="1" x14ac:dyDescent="0.25">
      <c r="A60" s="7" t="s">
        <v>14</v>
      </c>
      <c r="B60" s="14">
        <f t="shared" si="3"/>
        <v>59</v>
      </c>
      <c r="C60" s="8">
        <v>42614</v>
      </c>
      <c r="D60" s="7" t="s">
        <v>6</v>
      </c>
      <c r="E60" s="58">
        <v>61</v>
      </c>
      <c r="F60" s="9">
        <f t="shared" si="2"/>
        <v>1.7853298350107669</v>
      </c>
      <c r="G60" s="10"/>
      <c r="H60" s="9"/>
      <c r="I60" s="10"/>
      <c r="J60" s="9"/>
      <c r="K60" s="10"/>
      <c r="L60" s="10"/>
      <c r="M60" s="59"/>
      <c r="N60" s="60"/>
    </row>
    <row r="61" spans="1:14" s="56" customFormat="1" x14ac:dyDescent="0.25">
      <c r="A61" s="7" t="s">
        <v>14</v>
      </c>
      <c r="B61" s="14">
        <f t="shared" si="3"/>
        <v>60</v>
      </c>
      <c r="C61" s="8">
        <v>42618</v>
      </c>
      <c r="D61" s="7" t="s">
        <v>6</v>
      </c>
      <c r="E61" s="58">
        <v>560</v>
      </c>
      <c r="F61" s="9">
        <f t="shared" si="2"/>
        <v>2.7481880270062002</v>
      </c>
      <c r="G61" s="10"/>
      <c r="H61" s="9"/>
      <c r="I61" s="10"/>
      <c r="J61" s="9"/>
      <c r="K61" s="10"/>
      <c r="L61" s="10"/>
      <c r="M61" s="59"/>
      <c r="N61" s="60"/>
    </row>
    <row r="62" spans="1:14" s="56" customFormat="1" x14ac:dyDescent="0.25">
      <c r="A62" s="7" t="s">
        <v>14</v>
      </c>
      <c r="B62" s="14">
        <f t="shared" si="3"/>
        <v>61</v>
      </c>
      <c r="C62" s="8">
        <v>42619</v>
      </c>
      <c r="D62" s="7" t="s">
        <v>6</v>
      </c>
      <c r="E62" s="58">
        <v>46</v>
      </c>
      <c r="F62" s="9">
        <f t="shared" si="2"/>
        <v>1.6627578316815739</v>
      </c>
      <c r="G62" s="10"/>
      <c r="H62" s="9"/>
      <c r="I62" s="10"/>
      <c r="J62" s="9"/>
      <c r="K62" s="10"/>
      <c r="L62" s="10"/>
      <c r="M62" s="59"/>
      <c r="N62" s="60"/>
    </row>
    <row r="63" spans="1:14" s="56" customFormat="1" x14ac:dyDescent="0.25">
      <c r="A63" s="7" t="s">
        <v>14</v>
      </c>
      <c r="B63" s="14">
        <f t="shared" si="3"/>
        <v>62</v>
      </c>
      <c r="C63" s="8">
        <v>42620</v>
      </c>
      <c r="D63" s="7" t="s">
        <v>6</v>
      </c>
      <c r="E63" s="58">
        <v>15</v>
      </c>
      <c r="F63" s="9">
        <f t="shared" si="2"/>
        <v>1.1760912590556811</v>
      </c>
      <c r="G63" s="10"/>
      <c r="H63" s="9"/>
      <c r="I63" s="10"/>
      <c r="J63" s="9"/>
      <c r="K63" s="10"/>
      <c r="L63" s="10"/>
      <c r="M63" s="59"/>
      <c r="N63" s="60"/>
    </row>
    <row r="64" spans="1:14" s="56" customFormat="1" x14ac:dyDescent="0.25">
      <c r="A64" s="7" t="s">
        <v>14</v>
      </c>
      <c r="B64" s="14">
        <f t="shared" si="3"/>
        <v>63</v>
      </c>
      <c r="C64" s="8">
        <v>42621</v>
      </c>
      <c r="D64" s="7" t="s">
        <v>6</v>
      </c>
      <c r="E64" s="58">
        <v>30</v>
      </c>
      <c r="F64" s="9">
        <f t="shared" si="2"/>
        <v>1.4771212547196624</v>
      </c>
      <c r="G64" s="10"/>
      <c r="H64" s="9"/>
      <c r="I64" s="10"/>
      <c r="J64" s="9"/>
      <c r="K64" s="10"/>
      <c r="L64" s="10"/>
      <c r="M64" s="59"/>
      <c r="N64" s="60"/>
    </row>
    <row r="65" spans="1:14" s="56" customFormat="1" x14ac:dyDescent="0.25">
      <c r="A65" s="7" t="s">
        <v>14</v>
      </c>
      <c r="B65" s="14">
        <f t="shared" si="3"/>
        <v>64</v>
      </c>
      <c r="C65" s="8">
        <v>42625</v>
      </c>
      <c r="D65" s="7" t="s">
        <v>6</v>
      </c>
      <c r="E65" s="57">
        <v>1</v>
      </c>
      <c r="F65" s="9">
        <f t="shared" si="2"/>
        <v>0</v>
      </c>
      <c r="G65" s="10"/>
      <c r="H65" s="9"/>
      <c r="I65" s="10"/>
      <c r="J65" s="9"/>
      <c r="K65" s="10"/>
      <c r="L65" s="10"/>
      <c r="M65" s="59"/>
      <c r="N65" s="60"/>
    </row>
    <row r="66" spans="1:14" s="56" customFormat="1" x14ac:dyDescent="0.25">
      <c r="A66" s="7" t="s">
        <v>14</v>
      </c>
      <c r="B66" s="14">
        <f t="shared" si="3"/>
        <v>65</v>
      </c>
      <c r="C66" s="8">
        <v>42626</v>
      </c>
      <c r="D66" s="7" t="s">
        <v>6</v>
      </c>
      <c r="E66" s="57">
        <v>1</v>
      </c>
      <c r="F66" s="9">
        <f t="shared" si="2"/>
        <v>0</v>
      </c>
      <c r="G66" s="10"/>
      <c r="H66" s="9"/>
      <c r="I66" s="10"/>
      <c r="J66" s="9"/>
      <c r="K66" s="10"/>
      <c r="L66" s="10"/>
      <c r="M66" s="10"/>
      <c r="N66" s="10"/>
    </row>
    <row r="67" spans="1:14" s="56" customFormat="1" x14ac:dyDescent="0.25">
      <c r="A67" s="7" t="s">
        <v>14</v>
      </c>
      <c r="B67" s="14">
        <f t="shared" si="3"/>
        <v>66</v>
      </c>
      <c r="C67" s="8">
        <v>42627</v>
      </c>
      <c r="D67" s="7" t="s">
        <v>6</v>
      </c>
      <c r="E67" s="57">
        <v>1</v>
      </c>
      <c r="F67" s="9">
        <f t="shared" si="2"/>
        <v>0</v>
      </c>
      <c r="G67" s="10"/>
      <c r="H67" s="9"/>
      <c r="I67" s="10"/>
      <c r="J67" s="9"/>
      <c r="K67" s="10"/>
      <c r="L67" s="10"/>
      <c r="M67" s="59"/>
      <c r="N67" s="60"/>
    </row>
    <row r="68" spans="1:14" s="56" customFormat="1" x14ac:dyDescent="0.25">
      <c r="A68" s="7" t="s">
        <v>14</v>
      </c>
      <c r="B68" s="14">
        <f t="shared" si="3"/>
        <v>67</v>
      </c>
      <c r="C68" s="8">
        <v>42628</v>
      </c>
      <c r="D68" s="7" t="s">
        <v>6</v>
      </c>
      <c r="E68" s="57">
        <v>1</v>
      </c>
      <c r="F68" s="9">
        <f t="shared" si="2"/>
        <v>0</v>
      </c>
      <c r="G68" s="17" t="s">
        <v>7</v>
      </c>
      <c r="H68" s="18">
        <f>AVERAGE(F2:F68)</f>
        <v>0.98362013782279856</v>
      </c>
      <c r="I68" s="17" t="s">
        <v>8</v>
      </c>
      <c r="J68" s="18">
        <f>STDEVA(F2:F68)</f>
        <v>1.0114934058342928</v>
      </c>
      <c r="K68" s="17" t="s">
        <v>9</v>
      </c>
      <c r="L68" s="19">
        <f>POWER(10,(H68+(1.282*J68)))</f>
        <v>190.70175249278083</v>
      </c>
      <c r="M68" s="17" t="s">
        <v>10</v>
      </c>
      <c r="N68" s="20">
        <f>POWER(10,(H68+(1.65*J68)))</f>
        <v>449.3494944856879</v>
      </c>
    </row>
    <row r="69" spans="1:14" x14ac:dyDescent="0.25">
      <c r="A69" s="7"/>
    </row>
    <row r="70" spans="1:14" x14ac:dyDescent="0.25">
      <c r="A70" s="51" t="s">
        <v>17</v>
      </c>
      <c r="B70" s="51" t="s">
        <v>18</v>
      </c>
      <c r="C70" s="51" t="s">
        <v>3</v>
      </c>
      <c r="D70" s="51" t="s">
        <v>19</v>
      </c>
      <c r="E70" s="51" t="s">
        <v>20</v>
      </c>
      <c r="F70" s="51" t="s">
        <v>21</v>
      </c>
    </row>
    <row r="71" spans="1:14" x14ac:dyDescent="0.25">
      <c r="A71" s="7" t="s">
        <v>14</v>
      </c>
      <c r="B71" s="14">
        <v>1</v>
      </c>
      <c r="C71" s="8">
        <v>42508</v>
      </c>
      <c r="D71" s="11" t="s">
        <v>12</v>
      </c>
      <c r="E71" s="57">
        <v>1</v>
      </c>
      <c r="F71" s="9">
        <f t="shared" ref="F71:F134" si="4">LOG(E71,10)</f>
        <v>0</v>
      </c>
    </row>
    <row r="72" spans="1:14" x14ac:dyDescent="0.25">
      <c r="A72" s="7" t="s">
        <v>14</v>
      </c>
      <c r="B72" s="14">
        <f>B71+1</f>
        <v>2</v>
      </c>
      <c r="C72" s="8">
        <v>42513</v>
      </c>
      <c r="D72" s="11" t="s">
        <v>13</v>
      </c>
      <c r="E72" s="56">
        <v>30</v>
      </c>
      <c r="F72" s="9">
        <f t="shared" si="4"/>
        <v>1.4771212547196624</v>
      </c>
    </row>
    <row r="73" spans="1:14" x14ac:dyDescent="0.25">
      <c r="A73" s="7" t="s">
        <v>14</v>
      </c>
      <c r="B73" s="14">
        <f t="shared" ref="B73:B136" si="5">B72+1</f>
        <v>3</v>
      </c>
      <c r="C73" s="8">
        <v>42515</v>
      </c>
      <c r="D73" s="11" t="s">
        <v>11</v>
      </c>
      <c r="E73" s="56">
        <v>1000</v>
      </c>
      <c r="F73" s="9">
        <f t="shared" si="4"/>
        <v>2.9999999999999996</v>
      </c>
    </row>
    <row r="74" spans="1:14" x14ac:dyDescent="0.25">
      <c r="A74" s="7" t="s">
        <v>14</v>
      </c>
      <c r="B74" s="14">
        <f t="shared" si="5"/>
        <v>4</v>
      </c>
      <c r="C74" s="8">
        <v>42520</v>
      </c>
      <c r="D74" s="11" t="s">
        <v>11</v>
      </c>
      <c r="E74" s="56">
        <v>330</v>
      </c>
      <c r="F74" s="9">
        <f t="shared" si="4"/>
        <v>2.5185139398778871</v>
      </c>
    </row>
    <row r="75" spans="1:14" x14ac:dyDescent="0.25">
      <c r="A75" s="7" t="s">
        <v>14</v>
      </c>
      <c r="B75" s="14">
        <f t="shared" si="5"/>
        <v>5</v>
      </c>
      <c r="C75" s="8">
        <v>42521</v>
      </c>
      <c r="D75" s="11" t="s">
        <v>11</v>
      </c>
      <c r="E75" s="56">
        <v>12000</v>
      </c>
      <c r="F75" s="9">
        <f t="shared" si="4"/>
        <v>4.0791812460476242</v>
      </c>
    </row>
    <row r="76" spans="1:14" x14ac:dyDescent="0.25">
      <c r="A76" s="7" t="s">
        <v>14</v>
      </c>
      <c r="B76" s="14">
        <f t="shared" si="5"/>
        <v>6</v>
      </c>
      <c r="C76" s="8">
        <v>42522</v>
      </c>
      <c r="D76" s="11" t="s">
        <v>12</v>
      </c>
      <c r="E76" s="56">
        <v>1400</v>
      </c>
      <c r="F76" s="9">
        <f t="shared" si="4"/>
        <v>3.1461280356782377</v>
      </c>
    </row>
    <row r="77" spans="1:14" x14ac:dyDescent="0.25">
      <c r="A77" s="7" t="s">
        <v>14</v>
      </c>
      <c r="B77" s="14">
        <f t="shared" si="5"/>
        <v>7</v>
      </c>
      <c r="C77" s="8">
        <v>42523</v>
      </c>
      <c r="D77" s="11" t="s">
        <v>13</v>
      </c>
      <c r="E77" s="56">
        <v>9000</v>
      </c>
      <c r="F77" s="9">
        <f t="shared" si="4"/>
        <v>3.9542425094393248</v>
      </c>
    </row>
    <row r="78" spans="1:14" x14ac:dyDescent="0.25">
      <c r="A78" s="7" t="s">
        <v>14</v>
      </c>
      <c r="B78" s="14">
        <f t="shared" si="5"/>
        <v>8</v>
      </c>
      <c r="C78" s="8">
        <v>42527</v>
      </c>
      <c r="D78" s="11" t="s">
        <v>11</v>
      </c>
      <c r="E78" s="56">
        <v>140</v>
      </c>
      <c r="F78" s="9">
        <f t="shared" si="4"/>
        <v>2.1461280356782377</v>
      </c>
    </row>
    <row r="79" spans="1:14" x14ac:dyDescent="0.25">
      <c r="A79" s="7" t="s">
        <v>14</v>
      </c>
      <c r="B79" s="14">
        <f t="shared" si="5"/>
        <v>9</v>
      </c>
      <c r="C79" s="8">
        <v>42528</v>
      </c>
      <c r="D79" s="11" t="s">
        <v>11</v>
      </c>
      <c r="E79" s="56">
        <v>110</v>
      </c>
      <c r="F79" s="9">
        <f t="shared" si="4"/>
        <v>2.0413926851582249</v>
      </c>
    </row>
    <row r="80" spans="1:14" x14ac:dyDescent="0.25">
      <c r="A80" s="7" t="s">
        <v>14</v>
      </c>
      <c r="B80" s="14">
        <f t="shared" si="5"/>
        <v>10</v>
      </c>
      <c r="C80" s="8">
        <v>42529</v>
      </c>
      <c r="D80" s="11" t="s">
        <v>11</v>
      </c>
      <c r="E80" s="56">
        <v>6600</v>
      </c>
      <c r="F80" s="9">
        <f t="shared" si="4"/>
        <v>3.8195439355418683</v>
      </c>
    </row>
    <row r="81" spans="1:6" x14ac:dyDescent="0.25">
      <c r="A81" s="7" t="s">
        <v>14</v>
      </c>
      <c r="B81" s="14">
        <f t="shared" si="5"/>
        <v>11</v>
      </c>
      <c r="C81" s="8">
        <v>42530</v>
      </c>
      <c r="D81" s="11" t="s">
        <v>11</v>
      </c>
      <c r="E81" s="56">
        <v>1900</v>
      </c>
      <c r="F81" s="9">
        <f t="shared" si="4"/>
        <v>3.2787536009528289</v>
      </c>
    </row>
    <row r="82" spans="1:6" x14ac:dyDescent="0.25">
      <c r="A82" s="7" t="s">
        <v>14</v>
      </c>
      <c r="B82" s="14">
        <f t="shared" si="5"/>
        <v>12</v>
      </c>
      <c r="C82" s="8">
        <v>42534</v>
      </c>
      <c r="D82" s="11" t="s">
        <v>11</v>
      </c>
      <c r="E82" s="56">
        <v>94</v>
      </c>
      <c r="F82" s="9">
        <f t="shared" si="4"/>
        <v>1.9731278535996983</v>
      </c>
    </row>
    <row r="83" spans="1:6" x14ac:dyDescent="0.25">
      <c r="A83" s="7" t="s">
        <v>14</v>
      </c>
      <c r="B83" s="14">
        <f t="shared" si="5"/>
        <v>13</v>
      </c>
      <c r="C83" s="8">
        <v>42535</v>
      </c>
      <c r="D83" s="11" t="s">
        <v>11</v>
      </c>
      <c r="E83" s="56">
        <v>1000</v>
      </c>
      <c r="F83" s="9">
        <f t="shared" si="4"/>
        <v>2.9999999999999996</v>
      </c>
    </row>
    <row r="84" spans="1:6" x14ac:dyDescent="0.25">
      <c r="A84" s="7" t="s">
        <v>14</v>
      </c>
      <c r="B84" s="14">
        <f t="shared" si="5"/>
        <v>14</v>
      </c>
      <c r="C84" s="8">
        <v>42536</v>
      </c>
      <c r="D84" s="11" t="s">
        <v>11</v>
      </c>
      <c r="E84" s="56">
        <v>420</v>
      </c>
      <c r="F84" s="9">
        <f t="shared" si="4"/>
        <v>2.6232492903979003</v>
      </c>
    </row>
    <row r="85" spans="1:6" x14ac:dyDescent="0.25">
      <c r="A85" s="7" t="s">
        <v>14</v>
      </c>
      <c r="B85" s="14">
        <f t="shared" si="5"/>
        <v>15</v>
      </c>
      <c r="C85" s="8">
        <v>42537</v>
      </c>
      <c r="D85" s="11" t="s">
        <v>11</v>
      </c>
      <c r="E85" s="56">
        <v>600</v>
      </c>
      <c r="F85" s="9">
        <f t="shared" si="4"/>
        <v>2.7781512503836434</v>
      </c>
    </row>
    <row r="86" spans="1:6" x14ac:dyDescent="0.25">
      <c r="A86" s="7" t="s">
        <v>14</v>
      </c>
      <c r="B86" s="14">
        <f t="shared" si="5"/>
        <v>16</v>
      </c>
      <c r="C86" s="8">
        <v>42541</v>
      </c>
      <c r="D86" s="11" t="s">
        <v>11</v>
      </c>
      <c r="E86" s="56">
        <v>520</v>
      </c>
      <c r="F86" s="9">
        <f t="shared" si="4"/>
        <v>2.716003343634799</v>
      </c>
    </row>
    <row r="87" spans="1:6" x14ac:dyDescent="0.25">
      <c r="A87" s="7" t="s">
        <v>14</v>
      </c>
      <c r="B87" s="14">
        <f t="shared" si="5"/>
        <v>17</v>
      </c>
      <c r="C87" s="8">
        <v>42542</v>
      </c>
      <c r="D87" s="11" t="s">
        <v>11</v>
      </c>
      <c r="E87" s="56">
        <v>310</v>
      </c>
      <c r="F87" s="9">
        <f t="shared" si="4"/>
        <v>2.4913616938342726</v>
      </c>
    </row>
    <row r="88" spans="1:6" x14ac:dyDescent="0.25">
      <c r="A88" s="7" t="s">
        <v>14</v>
      </c>
      <c r="B88" s="14">
        <f t="shared" si="5"/>
        <v>18</v>
      </c>
      <c r="C88" s="8">
        <v>42543</v>
      </c>
      <c r="D88" s="11" t="s">
        <v>11</v>
      </c>
      <c r="E88" s="56">
        <v>920</v>
      </c>
      <c r="F88" s="9">
        <f t="shared" si="4"/>
        <v>2.9637878273455551</v>
      </c>
    </row>
    <row r="89" spans="1:6" x14ac:dyDescent="0.25">
      <c r="A89" s="7" t="s">
        <v>14</v>
      </c>
      <c r="B89" s="14">
        <f t="shared" si="5"/>
        <v>19</v>
      </c>
      <c r="C89" s="8">
        <v>42544</v>
      </c>
      <c r="D89" s="11" t="s">
        <v>11</v>
      </c>
      <c r="E89" s="56">
        <v>45</v>
      </c>
      <c r="F89" s="9">
        <f t="shared" si="4"/>
        <v>1.6532125137753435</v>
      </c>
    </row>
    <row r="90" spans="1:6" x14ac:dyDescent="0.25">
      <c r="A90" s="7" t="s">
        <v>14</v>
      </c>
      <c r="B90" s="14">
        <f t="shared" si="5"/>
        <v>20</v>
      </c>
      <c r="C90" s="8">
        <v>42548</v>
      </c>
      <c r="D90" s="11" t="s">
        <v>11</v>
      </c>
      <c r="E90" s="56">
        <v>3200</v>
      </c>
      <c r="F90" s="9">
        <f t="shared" si="4"/>
        <v>3.5051499783199058</v>
      </c>
    </row>
    <row r="91" spans="1:6" x14ac:dyDescent="0.25">
      <c r="A91" s="7" t="s">
        <v>14</v>
      </c>
      <c r="B91" s="14">
        <f t="shared" si="5"/>
        <v>21</v>
      </c>
      <c r="C91" s="8">
        <v>42549</v>
      </c>
      <c r="D91" s="11" t="s">
        <v>11</v>
      </c>
      <c r="E91" s="56">
        <v>480</v>
      </c>
      <c r="F91" s="9">
        <f t="shared" si="4"/>
        <v>2.6812412373755872</v>
      </c>
    </row>
    <row r="92" spans="1:6" x14ac:dyDescent="0.25">
      <c r="A92" s="7" t="s">
        <v>14</v>
      </c>
      <c r="B92" s="14">
        <f t="shared" si="5"/>
        <v>22</v>
      </c>
      <c r="C92" s="8">
        <v>42550</v>
      </c>
      <c r="D92" s="11" t="s">
        <v>11</v>
      </c>
      <c r="E92" s="56">
        <v>630</v>
      </c>
      <c r="F92" s="9">
        <f t="shared" si="4"/>
        <v>2.7993405494535817</v>
      </c>
    </row>
    <row r="93" spans="1:6" x14ac:dyDescent="0.25">
      <c r="A93" s="7" t="s">
        <v>14</v>
      </c>
      <c r="B93" s="14">
        <f t="shared" si="5"/>
        <v>23</v>
      </c>
      <c r="C93" s="8">
        <v>42551</v>
      </c>
      <c r="D93" s="11" t="s">
        <v>11</v>
      </c>
      <c r="E93" s="56">
        <v>1000</v>
      </c>
      <c r="F93" s="9">
        <f t="shared" si="4"/>
        <v>2.9999999999999996</v>
      </c>
    </row>
    <row r="94" spans="1:6" x14ac:dyDescent="0.25">
      <c r="A94" s="7" t="s">
        <v>14</v>
      </c>
      <c r="B94" s="14">
        <f t="shared" si="5"/>
        <v>24</v>
      </c>
      <c r="C94" s="8">
        <v>42555</v>
      </c>
      <c r="D94" s="11" t="s">
        <v>11</v>
      </c>
      <c r="E94" s="56">
        <v>1700</v>
      </c>
      <c r="F94" s="9">
        <f t="shared" si="4"/>
        <v>3.2304489213782737</v>
      </c>
    </row>
    <row r="95" spans="1:6" x14ac:dyDescent="0.25">
      <c r="A95" s="7" t="s">
        <v>14</v>
      </c>
      <c r="B95" s="14">
        <f t="shared" si="5"/>
        <v>25</v>
      </c>
      <c r="C95" s="8">
        <v>42556</v>
      </c>
      <c r="D95" s="11" t="s">
        <v>11</v>
      </c>
      <c r="E95" s="56">
        <v>110</v>
      </c>
      <c r="F95" s="9">
        <f t="shared" si="4"/>
        <v>2.0413926851582249</v>
      </c>
    </row>
    <row r="96" spans="1:6" x14ac:dyDescent="0.25">
      <c r="A96" s="7" t="s">
        <v>14</v>
      </c>
      <c r="B96" s="14">
        <f t="shared" si="5"/>
        <v>26</v>
      </c>
      <c r="C96" s="8">
        <v>42557</v>
      </c>
      <c r="D96" s="11" t="s">
        <v>11</v>
      </c>
      <c r="E96" s="56">
        <v>200</v>
      </c>
      <c r="F96" s="9">
        <f t="shared" si="4"/>
        <v>2.3010299956639808</v>
      </c>
    </row>
    <row r="97" spans="1:6" x14ac:dyDescent="0.25">
      <c r="A97" s="7" t="s">
        <v>14</v>
      </c>
      <c r="B97" s="14">
        <f t="shared" si="5"/>
        <v>27</v>
      </c>
      <c r="C97" s="8">
        <v>42558</v>
      </c>
      <c r="D97" s="11" t="s">
        <v>11</v>
      </c>
      <c r="E97" s="56">
        <v>77</v>
      </c>
      <c r="F97" s="9">
        <f t="shared" si="4"/>
        <v>1.8864907251724818</v>
      </c>
    </row>
    <row r="98" spans="1:6" x14ac:dyDescent="0.25">
      <c r="A98" s="7" t="s">
        <v>14</v>
      </c>
      <c r="B98" s="14">
        <f t="shared" si="5"/>
        <v>28</v>
      </c>
      <c r="C98" s="8">
        <v>42562</v>
      </c>
      <c r="D98" s="11" t="s">
        <v>11</v>
      </c>
      <c r="E98" s="56">
        <v>30</v>
      </c>
      <c r="F98" s="9">
        <f t="shared" si="4"/>
        <v>1.4771212547196624</v>
      </c>
    </row>
    <row r="99" spans="1:6" x14ac:dyDescent="0.25">
      <c r="A99" s="7" t="s">
        <v>14</v>
      </c>
      <c r="B99" s="14">
        <f t="shared" si="5"/>
        <v>29</v>
      </c>
      <c r="C99" s="8">
        <v>42563</v>
      </c>
      <c r="D99" s="11" t="s">
        <v>11</v>
      </c>
      <c r="E99" s="56">
        <v>15</v>
      </c>
      <c r="F99" s="9">
        <f t="shared" si="4"/>
        <v>1.1760912590556811</v>
      </c>
    </row>
    <row r="100" spans="1:6" x14ac:dyDescent="0.25">
      <c r="A100" s="7" t="s">
        <v>14</v>
      </c>
      <c r="B100" s="14">
        <f t="shared" si="5"/>
        <v>30</v>
      </c>
      <c r="C100" s="8">
        <v>42564</v>
      </c>
      <c r="D100" s="11" t="s">
        <v>11</v>
      </c>
      <c r="E100" s="56">
        <v>110</v>
      </c>
      <c r="F100" s="9">
        <f t="shared" si="4"/>
        <v>2.0413926851582249</v>
      </c>
    </row>
    <row r="101" spans="1:6" x14ac:dyDescent="0.25">
      <c r="A101" s="7" t="s">
        <v>14</v>
      </c>
      <c r="B101" s="14">
        <f t="shared" si="5"/>
        <v>31</v>
      </c>
      <c r="C101" s="8">
        <v>42565</v>
      </c>
      <c r="D101" s="11" t="s">
        <v>11</v>
      </c>
      <c r="E101" s="56">
        <v>61</v>
      </c>
      <c r="F101" s="9">
        <f t="shared" si="4"/>
        <v>1.7853298350107669</v>
      </c>
    </row>
    <row r="102" spans="1:6" x14ac:dyDescent="0.25">
      <c r="A102" s="7" t="s">
        <v>14</v>
      </c>
      <c r="B102" s="14">
        <f t="shared" si="5"/>
        <v>32</v>
      </c>
      <c r="C102" s="8">
        <v>42569</v>
      </c>
      <c r="D102" s="11" t="s">
        <v>11</v>
      </c>
      <c r="E102" s="56">
        <v>77</v>
      </c>
      <c r="F102" s="9">
        <f t="shared" si="4"/>
        <v>1.8864907251724818</v>
      </c>
    </row>
    <row r="103" spans="1:6" x14ac:dyDescent="0.25">
      <c r="A103" s="7" t="s">
        <v>14</v>
      </c>
      <c r="B103" s="14">
        <f t="shared" si="5"/>
        <v>33</v>
      </c>
      <c r="C103" s="8">
        <v>42570</v>
      </c>
      <c r="D103" s="11" t="s">
        <v>11</v>
      </c>
      <c r="E103" s="56">
        <v>61</v>
      </c>
      <c r="F103" s="9">
        <f t="shared" si="4"/>
        <v>1.7853298350107669</v>
      </c>
    </row>
    <row r="104" spans="1:6" x14ac:dyDescent="0.25">
      <c r="A104" s="7" t="s">
        <v>14</v>
      </c>
      <c r="B104" s="14">
        <f t="shared" si="5"/>
        <v>34</v>
      </c>
      <c r="C104" s="8">
        <v>42572</v>
      </c>
      <c r="D104" s="11" t="s">
        <v>11</v>
      </c>
      <c r="E104" s="57">
        <v>1</v>
      </c>
      <c r="F104" s="9">
        <f t="shared" si="4"/>
        <v>0</v>
      </c>
    </row>
    <row r="105" spans="1:6" x14ac:dyDescent="0.25">
      <c r="A105" s="7" t="s">
        <v>14</v>
      </c>
      <c r="B105" s="14">
        <f t="shared" si="5"/>
        <v>35</v>
      </c>
      <c r="C105" s="8">
        <v>42576</v>
      </c>
      <c r="D105" s="11" t="s">
        <v>11</v>
      </c>
      <c r="E105" s="56">
        <v>46</v>
      </c>
      <c r="F105" s="9">
        <f t="shared" si="4"/>
        <v>1.6627578316815739</v>
      </c>
    </row>
    <row r="106" spans="1:6" x14ac:dyDescent="0.25">
      <c r="A106" s="7" t="s">
        <v>14</v>
      </c>
      <c r="B106" s="14">
        <f t="shared" si="5"/>
        <v>36</v>
      </c>
      <c r="C106" s="8">
        <v>42577</v>
      </c>
      <c r="D106" s="11" t="s">
        <v>11</v>
      </c>
      <c r="E106" s="56">
        <v>560</v>
      </c>
      <c r="F106" s="9">
        <f t="shared" si="4"/>
        <v>2.7481880270062002</v>
      </c>
    </row>
    <row r="107" spans="1:6" x14ac:dyDescent="0.25">
      <c r="A107" s="7" t="s">
        <v>14</v>
      </c>
      <c r="B107" s="14">
        <f t="shared" si="5"/>
        <v>37</v>
      </c>
      <c r="C107" s="8">
        <v>42578</v>
      </c>
      <c r="D107" s="11" t="s">
        <v>11</v>
      </c>
      <c r="E107" s="56">
        <v>1200</v>
      </c>
      <c r="F107" s="9">
        <f t="shared" si="4"/>
        <v>3.0791812460476247</v>
      </c>
    </row>
    <row r="108" spans="1:6" x14ac:dyDescent="0.25">
      <c r="A108" s="7" t="s">
        <v>14</v>
      </c>
      <c r="B108" s="14">
        <f t="shared" si="5"/>
        <v>38</v>
      </c>
      <c r="C108" s="8">
        <v>42579</v>
      </c>
      <c r="D108" s="11" t="s">
        <v>11</v>
      </c>
      <c r="E108" s="56">
        <v>94</v>
      </c>
      <c r="F108" s="9">
        <f t="shared" si="4"/>
        <v>1.9731278535996983</v>
      </c>
    </row>
    <row r="109" spans="1:6" x14ac:dyDescent="0.25">
      <c r="A109" s="7" t="s">
        <v>14</v>
      </c>
      <c r="B109" s="14">
        <f t="shared" si="5"/>
        <v>39</v>
      </c>
      <c r="C109" s="8">
        <v>42583</v>
      </c>
      <c r="D109" s="11" t="s">
        <v>11</v>
      </c>
      <c r="E109" s="56">
        <v>180</v>
      </c>
      <c r="F109" s="9">
        <f t="shared" si="4"/>
        <v>2.255272505103306</v>
      </c>
    </row>
    <row r="110" spans="1:6" x14ac:dyDescent="0.25">
      <c r="A110" s="7" t="s">
        <v>14</v>
      </c>
      <c r="B110" s="14">
        <f t="shared" si="5"/>
        <v>40</v>
      </c>
      <c r="C110" s="8">
        <v>42584</v>
      </c>
      <c r="D110" s="11" t="s">
        <v>11</v>
      </c>
      <c r="E110" s="56">
        <v>3800</v>
      </c>
      <c r="F110" s="9">
        <f t="shared" si="4"/>
        <v>3.5797835966168101</v>
      </c>
    </row>
    <row r="111" spans="1:6" x14ac:dyDescent="0.25">
      <c r="A111" s="7" t="s">
        <v>14</v>
      </c>
      <c r="B111" s="14">
        <f t="shared" si="5"/>
        <v>41</v>
      </c>
      <c r="C111" s="8">
        <v>42585</v>
      </c>
      <c r="D111" s="11" t="s">
        <v>11</v>
      </c>
      <c r="E111" s="56">
        <v>1200</v>
      </c>
      <c r="F111" s="9">
        <f t="shared" si="4"/>
        <v>3.0791812460476247</v>
      </c>
    </row>
    <row r="112" spans="1:6" x14ac:dyDescent="0.25">
      <c r="A112" s="7" t="s">
        <v>14</v>
      </c>
      <c r="B112" s="14">
        <f t="shared" si="5"/>
        <v>42</v>
      </c>
      <c r="C112" s="8">
        <v>42586</v>
      </c>
      <c r="D112" s="11" t="s">
        <v>11</v>
      </c>
      <c r="E112" s="56">
        <v>1300</v>
      </c>
      <c r="F112" s="9">
        <f t="shared" si="4"/>
        <v>3.1139433523068365</v>
      </c>
    </row>
    <row r="113" spans="1:6" x14ac:dyDescent="0.25">
      <c r="A113" s="7" t="s">
        <v>14</v>
      </c>
      <c r="B113" s="14">
        <f t="shared" si="5"/>
        <v>43</v>
      </c>
      <c r="C113" s="8">
        <v>42590</v>
      </c>
      <c r="D113" s="11" t="s">
        <v>11</v>
      </c>
      <c r="E113" s="56">
        <v>61</v>
      </c>
      <c r="F113" s="9">
        <f t="shared" si="4"/>
        <v>1.7853298350107669</v>
      </c>
    </row>
    <row r="114" spans="1:6" x14ac:dyDescent="0.25">
      <c r="A114" s="7" t="s">
        <v>14</v>
      </c>
      <c r="B114" s="14">
        <f t="shared" si="5"/>
        <v>44</v>
      </c>
      <c r="C114" s="8">
        <v>42591</v>
      </c>
      <c r="D114" s="11" t="s">
        <v>11</v>
      </c>
      <c r="E114" s="56">
        <v>61</v>
      </c>
      <c r="F114" s="9">
        <f t="shared" si="4"/>
        <v>1.7853298350107669</v>
      </c>
    </row>
    <row r="115" spans="1:6" x14ac:dyDescent="0.25">
      <c r="A115" s="7" t="s">
        <v>14</v>
      </c>
      <c r="B115" s="14">
        <f t="shared" si="5"/>
        <v>45</v>
      </c>
      <c r="C115" s="8">
        <v>42592</v>
      </c>
      <c r="D115" s="11" t="s">
        <v>11</v>
      </c>
      <c r="E115" s="56">
        <v>94</v>
      </c>
      <c r="F115" s="9">
        <f t="shared" si="4"/>
        <v>1.9731278535996983</v>
      </c>
    </row>
    <row r="116" spans="1:6" x14ac:dyDescent="0.25">
      <c r="A116" s="7" t="s">
        <v>14</v>
      </c>
      <c r="B116" s="14">
        <f t="shared" si="5"/>
        <v>46</v>
      </c>
      <c r="C116" s="8">
        <v>42593</v>
      </c>
      <c r="D116" s="11" t="s">
        <v>11</v>
      </c>
      <c r="E116" s="56">
        <v>77</v>
      </c>
      <c r="F116" s="9">
        <f t="shared" si="4"/>
        <v>1.8864907251724818</v>
      </c>
    </row>
    <row r="117" spans="1:6" x14ac:dyDescent="0.25">
      <c r="A117" s="7" t="s">
        <v>14</v>
      </c>
      <c r="B117" s="14">
        <f t="shared" si="5"/>
        <v>47</v>
      </c>
      <c r="C117" s="8">
        <v>42597</v>
      </c>
      <c r="D117" s="11" t="s">
        <v>11</v>
      </c>
      <c r="E117" s="56">
        <v>94</v>
      </c>
      <c r="F117" s="9">
        <f t="shared" si="4"/>
        <v>1.9731278535996983</v>
      </c>
    </row>
    <row r="118" spans="1:6" x14ac:dyDescent="0.25">
      <c r="A118" s="7" t="s">
        <v>14</v>
      </c>
      <c r="B118" s="14">
        <f t="shared" si="5"/>
        <v>48</v>
      </c>
      <c r="C118" s="8">
        <v>42598</v>
      </c>
      <c r="D118" s="11" t="s">
        <v>11</v>
      </c>
      <c r="E118" s="56">
        <v>94</v>
      </c>
      <c r="F118" s="9">
        <f t="shared" si="4"/>
        <v>1.9731278535996983</v>
      </c>
    </row>
    <row r="119" spans="1:6" x14ac:dyDescent="0.25">
      <c r="A119" s="7" t="s">
        <v>14</v>
      </c>
      <c r="B119" s="14">
        <f t="shared" si="5"/>
        <v>49</v>
      </c>
      <c r="C119" s="8">
        <v>42599</v>
      </c>
      <c r="D119" s="11" t="s">
        <v>11</v>
      </c>
      <c r="E119" s="56">
        <v>30</v>
      </c>
      <c r="F119" s="9">
        <f t="shared" si="4"/>
        <v>1.4771212547196624</v>
      </c>
    </row>
    <row r="120" spans="1:6" x14ac:dyDescent="0.25">
      <c r="A120" s="7" t="s">
        <v>14</v>
      </c>
      <c r="B120" s="14">
        <f t="shared" si="5"/>
        <v>50</v>
      </c>
      <c r="C120" s="8">
        <v>42600</v>
      </c>
      <c r="D120" s="11" t="s">
        <v>11</v>
      </c>
      <c r="E120" s="56">
        <v>30</v>
      </c>
      <c r="F120" s="9">
        <f t="shared" si="4"/>
        <v>1.4771212547196624</v>
      </c>
    </row>
    <row r="121" spans="1:6" x14ac:dyDescent="0.25">
      <c r="A121" s="7" t="s">
        <v>14</v>
      </c>
      <c r="B121" s="14">
        <f t="shared" si="5"/>
        <v>51</v>
      </c>
      <c r="C121" s="8">
        <v>42604</v>
      </c>
      <c r="D121" s="11" t="s">
        <v>11</v>
      </c>
      <c r="E121" s="56">
        <v>940</v>
      </c>
      <c r="F121" s="9">
        <f t="shared" si="4"/>
        <v>2.9731278535996983</v>
      </c>
    </row>
    <row r="122" spans="1:6" x14ac:dyDescent="0.25">
      <c r="A122" s="7" t="s">
        <v>14</v>
      </c>
      <c r="B122" s="14">
        <f t="shared" si="5"/>
        <v>52</v>
      </c>
      <c r="C122" s="8">
        <v>42605</v>
      </c>
      <c r="D122" s="11" t="s">
        <v>11</v>
      </c>
      <c r="E122" s="56">
        <v>210</v>
      </c>
      <c r="F122" s="9">
        <f t="shared" si="4"/>
        <v>2.3222192947339191</v>
      </c>
    </row>
    <row r="123" spans="1:6" x14ac:dyDescent="0.25">
      <c r="A123" s="7" t="s">
        <v>14</v>
      </c>
      <c r="B123" s="14">
        <f t="shared" si="5"/>
        <v>53</v>
      </c>
      <c r="C123" s="8">
        <v>42606</v>
      </c>
      <c r="D123" s="11" t="s">
        <v>11</v>
      </c>
      <c r="E123" s="56">
        <v>61</v>
      </c>
      <c r="F123" s="9">
        <f t="shared" si="4"/>
        <v>1.7853298350107669</v>
      </c>
    </row>
    <row r="124" spans="1:6" x14ac:dyDescent="0.25">
      <c r="A124" s="7" t="s">
        <v>14</v>
      </c>
      <c r="B124" s="14">
        <f t="shared" si="5"/>
        <v>54</v>
      </c>
      <c r="C124" s="8">
        <v>42607</v>
      </c>
      <c r="D124" s="11" t="s">
        <v>11</v>
      </c>
      <c r="E124" s="57">
        <v>1</v>
      </c>
      <c r="F124" s="9">
        <f t="shared" si="4"/>
        <v>0</v>
      </c>
    </row>
    <row r="125" spans="1:6" x14ac:dyDescent="0.25">
      <c r="A125" s="7" t="s">
        <v>14</v>
      </c>
      <c r="B125" s="14">
        <f t="shared" si="5"/>
        <v>55</v>
      </c>
      <c r="C125" s="8">
        <v>42611</v>
      </c>
      <c r="D125" s="11" t="s">
        <v>11</v>
      </c>
      <c r="E125" s="56">
        <v>210</v>
      </c>
      <c r="F125" s="9">
        <f t="shared" si="4"/>
        <v>2.3222192947339191</v>
      </c>
    </row>
    <row r="126" spans="1:6" x14ac:dyDescent="0.25">
      <c r="A126" s="7" t="s">
        <v>14</v>
      </c>
      <c r="B126" s="14">
        <f t="shared" si="5"/>
        <v>56</v>
      </c>
      <c r="C126" s="8">
        <v>42612</v>
      </c>
      <c r="D126" s="11" t="s">
        <v>11</v>
      </c>
      <c r="E126" s="56">
        <v>77</v>
      </c>
      <c r="F126" s="9">
        <f t="shared" si="4"/>
        <v>1.8864907251724818</v>
      </c>
    </row>
    <row r="127" spans="1:6" x14ac:dyDescent="0.25">
      <c r="A127" s="7" t="s">
        <v>14</v>
      </c>
      <c r="B127" s="14">
        <f t="shared" si="5"/>
        <v>57</v>
      </c>
      <c r="C127" s="8">
        <v>42613</v>
      </c>
      <c r="D127" s="11" t="s">
        <v>11</v>
      </c>
      <c r="E127" s="56">
        <v>94</v>
      </c>
      <c r="F127" s="9">
        <f t="shared" si="4"/>
        <v>1.9731278535996983</v>
      </c>
    </row>
    <row r="128" spans="1:6" x14ac:dyDescent="0.25">
      <c r="A128" s="7" t="s">
        <v>14</v>
      </c>
      <c r="B128" s="14">
        <f t="shared" si="5"/>
        <v>58</v>
      </c>
      <c r="C128" s="8">
        <v>42614</v>
      </c>
      <c r="D128" s="11" t="s">
        <v>11</v>
      </c>
      <c r="E128" s="56">
        <v>30</v>
      </c>
      <c r="F128" s="9">
        <f t="shared" si="4"/>
        <v>1.4771212547196624</v>
      </c>
    </row>
    <row r="129" spans="1:14" x14ac:dyDescent="0.25">
      <c r="A129" s="7" t="s">
        <v>14</v>
      </c>
      <c r="B129" s="14">
        <f t="shared" si="5"/>
        <v>59</v>
      </c>
      <c r="C129" s="8">
        <v>42618</v>
      </c>
      <c r="D129" s="11" t="s">
        <v>11</v>
      </c>
      <c r="E129" s="56">
        <v>28000</v>
      </c>
      <c r="F129" s="9">
        <f t="shared" si="4"/>
        <v>4.4471580313422185</v>
      </c>
    </row>
    <row r="130" spans="1:14" x14ac:dyDescent="0.25">
      <c r="A130" s="7" t="s">
        <v>14</v>
      </c>
      <c r="B130" s="14">
        <f t="shared" si="5"/>
        <v>60</v>
      </c>
      <c r="C130" s="8">
        <v>42619</v>
      </c>
      <c r="D130" s="11" t="s">
        <v>11</v>
      </c>
      <c r="E130" s="56">
        <v>2500</v>
      </c>
      <c r="F130" s="9">
        <f t="shared" si="4"/>
        <v>3.397940008672037</v>
      </c>
    </row>
    <row r="131" spans="1:14" x14ac:dyDescent="0.25">
      <c r="A131" s="7" t="s">
        <v>14</v>
      </c>
      <c r="B131" s="14">
        <f t="shared" si="5"/>
        <v>61</v>
      </c>
      <c r="C131" s="8">
        <v>42620</v>
      </c>
      <c r="D131" s="11" t="s">
        <v>11</v>
      </c>
      <c r="E131" s="56">
        <v>390</v>
      </c>
      <c r="F131" s="9">
        <f t="shared" si="4"/>
        <v>2.5910646070264991</v>
      </c>
    </row>
    <row r="132" spans="1:14" x14ac:dyDescent="0.25">
      <c r="A132" s="7" t="s">
        <v>14</v>
      </c>
      <c r="B132" s="14">
        <f t="shared" si="5"/>
        <v>62</v>
      </c>
      <c r="C132" s="8">
        <v>42621</v>
      </c>
      <c r="D132" s="11" t="s">
        <v>11</v>
      </c>
      <c r="E132" s="56">
        <v>61</v>
      </c>
      <c r="F132" s="9">
        <f t="shared" si="4"/>
        <v>1.7853298350107669</v>
      </c>
    </row>
    <row r="133" spans="1:14" x14ac:dyDescent="0.25">
      <c r="A133" s="7" t="s">
        <v>14</v>
      </c>
      <c r="B133" s="14">
        <f t="shared" si="5"/>
        <v>63</v>
      </c>
      <c r="C133" s="8">
        <v>42625</v>
      </c>
      <c r="D133" s="11" t="s">
        <v>11</v>
      </c>
      <c r="E133" s="56">
        <v>77</v>
      </c>
      <c r="F133" s="9">
        <f t="shared" si="4"/>
        <v>1.8864907251724818</v>
      </c>
    </row>
    <row r="134" spans="1:14" x14ac:dyDescent="0.25">
      <c r="A134" s="7" t="s">
        <v>14</v>
      </c>
      <c r="B134" s="14">
        <f t="shared" si="5"/>
        <v>64</v>
      </c>
      <c r="C134" s="8">
        <v>42626</v>
      </c>
      <c r="D134" s="11" t="s">
        <v>11</v>
      </c>
      <c r="E134" s="57">
        <v>1</v>
      </c>
      <c r="F134" s="9">
        <f t="shared" si="4"/>
        <v>0</v>
      </c>
    </row>
    <row r="135" spans="1:14" x14ac:dyDescent="0.25">
      <c r="A135" s="7" t="s">
        <v>14</v>
      </c>
      <c r="B135" s="14">
        <f t="shared" si="5"/>
        <v>65</v>
      </c>
      <c r="C135" s="8">
        <v>42627</v>
      </c>
      <c r="D135" s="11" t="s">
        <v>11</v>
      </c>
      <c r="E135" s="56">
        <v>30</v>
      </c>
      <c r="F135" s="9">
        <f t="shared" ref="F135:F136" si="6">LOG(E135,10)</f>
        <v>1.4771212547196624</v>
      </c>
    </row>
    <row r="136" spans="1:14" x14ac:dyDescent="0.25">
      <c r="A136" s="7" t="s">
        <v>14</v>
      </c>
      <c r="B136" s="14">
        <f t="shared" si="5"/>
        <v>66</v>
      </c>
      <c r="C136" s="8">
        <v>42628</v>
      </c>
      <c r="D136" s="11" t="s">
        <v>11</v>
      </c>
      <c r="E136" s="56">
        <v>30</v>
      </c>
      <c r="F136" s="9">
        <f t="shared" si="6"/>
        <v>1.4771212547196624</v>
      </c>
      <c r="G136" s="10" t="s">
        <v>7</v>
      </c>
      <c r="H136" s="9">
        <f>AVERAGE(F71:F136)</f>
        <v>2.2557700402240952</v>
      </c>
      <c r="I136" s="10" t="s">
        <v>8</v>
      </c>
      <c r="J136" s="9">
        <f>STDEVA(F71:F136)</f>
        <v>0.93099559137537302</v>
      </c>
      <c r="K136" s="10" t="s">
        <v>9</v>
      </c>
      <c r="L136" s="13">
        <f>POWER(10,(H136+(1.282*J136)))</f>
        <v>2813.8852849834861</v>
      </c>
      <c r="M136" s="10" t="s">
        <v>10</v>
      </c>
      <c r="N136" s="16">
        <f>POWER(10,(H136+(1.65*J136)))</f>
        <v>6193.1666433144746</v>
      </c>
    </row>
    <row r="137" spans="1:14" x14ac:dyDescent="0.25">
      <c r="D137" s="11"/>
    </row>
    <row r="138" spans="1:14" x14ac:dyDescent="0.25">
      <c r="A138" s="62" t="s">
        <v>17</v>
      </c>
      <c r="B138" s="62" t="s">
        <v>18</v>
      </c>
      <c r="C138" s="62" t="s">
        <v>3</v>
      </c>
      <c r="D138" s="62" t="s">
        <v>46</v>
      </c>
      <c r="E138" s="62" t="s">
        <v>20</v>
      </c>
    </row>
    <row r="139" spans="1:14" x14ac:dyDescent="0.25">
      <c r="A139" s="7" t="s">
        <v>45</v>
      </c>
      <c r="B139" s="14">
        <v>1</v>
      </c>
      <c r="C139" s="8">
        <v>42508</v>
      </c>
      <c r="D139" s="11" t="s">
        <v>47</v>
      </c>
      <c r="E139" s="63">
        <v>17.600000000000001</v>
      </c>
    </row>
    <row r="140" spans="1:14" x14ac:dyDescent="0.25">
      <c r="A140" s="7" t="s">
        <v>45</v>
      </c>
      <c r="B140" s="14">
        <f t="shared" ref="B140:B171" si="7">B139+1</f>
        <v>2</v>
      </c>
      <c r="C140" s="8">
        <v>42513</v>
      </c>
      <c r="D140" s="11" t="s">
        <v>47</v>
      </c>
      <c r="E140" s="63">
        <v>15.9</v>
      </c>
    </row>
    <row r="141" spans="1:14" x14ac:dyDescent="0.25">
      <c r="A141" s="7" t="s">
        <v>45</v>
      </c>
      <c r="B141" s="14">
        <f t="shared" si="7"/>
        <v>3</v>
      </c>
      <c r="C141" s="8">
        <v>42515</v>
      </c>
      <c r="D141" s="11" t="s">
        <v>47</v>
      </c>
      <c r="E141" s="63">
        <v>12.8</v>
      </c>
    </row>
    <row r="142" spans="1:14" x14ac:dyDescent="0.25">
      <c r="A142" s="7" t="s">
        <v>45</v>
      </c>
      <c r="B142" s="14">
        <f t="shared" si="7"/>
        <v>4</v>
      </c>
      <c r="C142" s="8">
        <v>42520</v>
      </c>
      <c r="D142" s="11" t="s">
        <v>47</v>
      </c>
      <c r="E142" s="63">
        <v>17.3</v>
      </c>
    </row>
    <row r="143" spans="1:14" x14ac:dyDescent="0.25">
      <c r="A143" s="7" t="s">
        <v>45</v>
      </c>
      <c r="B143" s="14">
        <f t="shared" si="7"/>
        <v>5</v>
      </c>
      <c r="C143" s="8">
        <v>42521</v>
      </c>
      <c r="D143" s="11" t="s">
        <v>47</v>
      </c>
      <c r="E143" s="63">
        <v>18.8</v>
      </c>
    </row>
    <row r="144" spans="1:14" x14ac:dyDescent="0.25">
      <c r="A144" s="7" t="s">
        <v>45</v>
      </c>
      <c r="B144" s="14">
        <f t="shared" si="7"/>
        <v>6</v>
      </c>
      <c r="C144" s="8">
        <v>42522</v>
      </c>
      <c r="D144" s="11" t="s">
        <v>47</v>
      </c>
      <c r="E144" s="63">
        <v>19.100000000000001</v>
      </c>
    </row>
    <row r="145" spans="1:5" x14ac:dyDescent="0.25">
      <c r="A145" s="7" t="s">
        <v>45</v>
      </c>
      <c r="B145" s="14">
        <f t="shared" si="7"/>
        <v>7</v>
      </c>
      <c r="C145" s="8">
        <v>42523</v>
      </c>
      <c r="D145" s="11" t="s">
        <v>47</v>
      </c>
      <c r="E145" s="63">
        <v>19.3</v>
      </c>
    </row>
    <row r="146" spans="1:5" x14ac:dyDescent="0.25">
      <c r="A146" s="7" t="s">
        <v>45</v>
      </c>
      <c r="B146" s="14">
        <f t="shared" si="7"/>
        <v>8</v>
      </c>
      <c r="C146" s="8">
        <v>42527</v>
      </c>
      <c r="D146" s="11" t="s">
        <v>47</v>
      </c>
      <c r="E146" s="63">
        <v>23</v>
      </c>
    </row>
    <row r="147" spans="1:5" x14ac:dyDescent="0.25">
      <c r="A147" s="7" t="s">
        <v>45</v>
      </c>
      <c r="B147" s="14">
        <f t="shared" si="7"/>
        <v>9</v>
      </c>
      <c r="C147" s="8">
        <v>42528</v>
      </c>
      <c r="D147" s="11" t="s">
        <v>47</v>
      </c>
      <c r="E147" s="63">
        <v>24.1</v>
      </c>
    </row>
    <row r="148" spans="1:5" x14ac:dyDescent="0.25">
      <c r="A148" s="7" t="s">
        <v>45</v>
      </c>
      <c r="B148" s="14">
        <f t="shared" si="7"/>
        <v>10</v>
      </c>
      <c r="C148" s="8">
        <v>42529</v>
      </c>
      <c r="D148" s="11" t="s">
        <v>47</v>
      </c>
      <c r="E148" s="63">
        <v>21.7</v>
      </c>
    </row>
    <row r="149" spans="1:5" x14ac:dyDescent="0.25">
      <c r="A149" s="7" t="s">
        <v>45</v>
      </c>
      <c r="B149" s="14">
        <f t="shared" si="7"/>
        <v>11</v>
      </c>
      <c r="C149" s="8">
        <v>42530</v>
      </c>
      <c r="D149" s="11" t="s">
        <v>47</v>
      </c>
      <c r="E149" s="63">
        <v>20.5</v>
      </c>
    </row>
    <row r="150" spans="1:5" x14ac:dyDescent="0.25">
      <c r="A150" s="7" t="s">
        <v>45</v>
      </c>
      <c r="B150" s="14">
        <f t="shared" si="7"/>
        <v>12</v>
      </c>
      <c r="C150" s="8">
        <v>42534</v>
      </c>
      <c r="D150" s="11" t="s">
        <v>47</v>
      </c>
      <c r="E150" s="63">
        <v>18</v>
      </c>
    </row>
    <row r="151" spans="1:5" x14ac:dyDescent="0.25">
      <c r="A151" s="7" t="s">
        <v>45</v>
      </c>
      <c r="B151" s="14">
        <f t="shared" si="7"/>
        <v>13</v>
      </c>
      <c r="C151" s="8">
        <v>42535</v>
      </c>
      <c r="D151" s="11" t="s">
        <v>47</v>
      </c>
      <c r="E151" s="63">
        <v>16.3</v>
      </c>
    </row>
    <row r="152" spans="1:5" x14ac:dyDescent="0.25">
      <c r="A152" s="7" t="s">
        <v>45</v>
      </c>
      <c r="B152" s="14">
        <f t="shared" si="7"/>
        <v>14</v>
      </c>
      <c r="C152" s="8">
        <v>42536</v>
      </c>
      <c r="D152" s="11" t="s">
        <v>47</v>
      </c>
      <c r="E152" s="63">
        <v>17.3</v>
      </c>
    </row>
    <row r="153" spans="1:5" x14ac:dyDescent="0.25">
      <c r="A153" s="7" t="s">
        <v>45</v>
      </c>
      <c r="B153" s="14">
        <f t="shared" si="7"/>
        <v>15</v>
      </c>
      <c r="C153" s="8">
        <v>42537</v>
      </c>
      <c r="D153" s="11" t="s">
        <v>47</v>
      </c>
      <c r="E153" s="63">
        <v>18.8</v>
      </c>
    </row>
    <row r="154" spans="1:5" x14ac:dyDescent="0.25">
      <c r="A154" s="7" t="s">
        <v>45</v>
      </c>
      <c r="B154" s="14">
        <f t="shared" si="7"/>
        <v>16</v>
      </c>
      <c r="C154" s="8">
        <v>42541</v>
      </c>
      <c r="D154" s="11" t="s">
        <v>47</v>
      </c>
      <c r="E154" s="63">
        <v>17.8</v>
      </c>
    </row>
    <row r="155" spans="1:5" x14ac:dyDescent="0.25">
      <c r="A155" s="7" t="s">
        <v>45</v>
      </c>
      <c r="B155" s="14">
        <f t="shared" si="7"/>
        <v>17</v>
      </c>
      <c r="C155" s="8">
        <v>42542</v>
      </c>
      <c r="D155" s="11" t="s">
        <v>47</v>
      </c>
      <c r="E155" s="63">
        <v>17.100000000000001</v>
      </c>
    </row>
    <row r="156" spans="1:5" x14ac:dyDescent="0.25">
      <c r="A156" s="7" t="s">
        <v>45</v>
      </c>
      <c r="B156" s="14">
        <f t="shared" si="7"/>
        <v>18</v>
      </c>
      <c r="C156" s="8">
        <v>42543</v>
      </c>
      <c r="D156" s="11" t="s">
        <v>47</v>
      </c>
      <c r="E156" s="63">
        <v>20</v>
      </c>
    </row>
    <row r="157" spans="1:5" x14ac:dyDescent="0.25">
      <c r="A157" s="7" t="s">
        <v>45</v>
      </c>
      <c r="B157" s="14">
        <f t="shared" si="7"/>
        <v>19</v>
      </c>
      <c r="C157" s="8">
        <v>42544</v>
      </c>
      <c r="D157" s="11" t="s">
        <v>47</v>
      </c>
      <c r="E157" s="63">
        <v>25.5</v>
      </c>
    </row>
    <row r="158" spans="1:5" x14ac:dyDescent="0.25">
      <c r="A158" s="7" t="s">
        <v>45</v>
      </c>
      <c r="B158" s="14">
        <f t="shared" si="7"/>
        <v>20</v>
      </c>
      <c r="C158" s="8">
        <v>42548</v>
      </c>
      <c r="D158" s="11" t="s">
        <v>47</v>
      </c>
      <c r="E158" s="63">
        <v>16.399999999999999</v>
      </c>
    </row>
    <row r="159" spans="1:5" x14ac:dyDescent="0.25">
      <c r="A159" s="7" t="s">
        <v>45</v>
      </c>
      <c r="B159" s="14">
        <f t="shared" si="7"/>
        <v>21</v>
      </c>
      <c r="C159" s="8">
        <v>42549</v>
      </c>
      <c r="D159" s="11" t="s">
        <v>47</v>
      </c>
      <c r="E159" s="63">
        <v>18.100000000000001</v>
      </c>
    </row>
    <row r="160" spans="1:5" x14ac:dyDescent="0.25">
      <c r="A160" s="7" t="s">
        <v>45</v>
      </c>
      <c r="B160" s="14">
        <f t="shared" si="7"/>
        <v>22</v>
      </c>
      <c r="C160" s="8">
        <v>42550</v>
      </c>
      <c r="D160" s="11" t="s">
        <v>47</v>
      </c>
      <c r="E160" s="63">
        <v>16.8</v>
      </c>
    </row>
    <row r="161" spans="1:5" x14ac:dyDescent="0.25">
      <c r="A161" s="7" t="s">
        <v>45</v>
      </c>
      <c r="B161" s="14">
        <f t="shared" si="7"/>
        <v>23</v>
      </c>
      <c r="C161" s="8">
        <v>42551</v>
      </c>
      <c r="D161" s="11" t="s">
        <v>47</v>
      </c>
      <c r="E161" s="63">
        <v>16.7</v>
      </c>
    </row>
    <row r="162" spans="1:5" x14ac:dyDescent="0.25">
      <c r="A162" s="7" t="s">
        <v>45</v>
      </c>
      <c r="B162" s="14">
        <f t="shared" si="7"/>
        <v>24</v>
      </c>
      <c r="C162" s="8">
        <v>42555</v>
      </c>
      <c r="D162" s="11" t="s">
        <v>47</v>
      </c>
      <c r="E162" s="63">
        <v>19.100000000000001</v>
      </c>
    </row>
    <row r="163" spans="1:5" x14ac:dyDescent="0.25">
      <c r="A163" s="7" t="s">
        <v>45</v>
      </c>
      <c r="B163" s="14">
        <f t="shared" si="7"/>
        <v>25</v>
      </c>
      <c r="C163" s="8">
        <v>42556</v>
      </c>
      <c r="D163" s="11" t="s">
        <v>47</v>
      </c>
      <c r="E163" s="63">
        <v>17.7</v>
      </c>
    </row>
    <row r="164" spans="1:5" x14ac:dyDescent="0.25">
      <c r="A164" s="7" t="s">
        <v>45</v>
      </c>
      <c r="B164" s="14">
        <f t="shared" si="7"/>
        <v>26</v>
      </c>
      <c r="C164" s="8">
        <v>42557</v>
      </c>
      <c r="D164" s="11" t="s">
        <v>47</v>
      </c>
      <c r="E164" s="63">
        <v>18.100000000000001</v>
      </c>
    </row>
    <row r="165" spans="1:5" x14ac:dyDescent="0.25">
      <c r="A165" s="7" t="s">
        <v>45</v>
      </c>
      <c r="B165" s="14">
        <f t="shared" si="7"/>
        <v>27</v>
      </c>
      <c r="C165" s="8">
        <v>42558</v>
      </c>
      <c r="D165" s="11" t="s">
        <v>47</v>
      </c>
      <c r="E165" s="63">
        <v>19.2</v>
      </c>
    </row>
    <row r="166" spans="1:5" x14ac:dyDescent="0.25">
      <c r="A166" s="7" t="s">
        <v>45</v>
      </c>
      <c r="B166" s="14">
        <f t="shared" si="7"/>
        <v>28</v>
      </c>
      <c r="C166" s="8">
        <v>42562</v>
      </c>
      <c r="D166" s="11" t="s">
        <v>47</v>
      </c>
      <c r="E166" s="63">
        <v>22.8</v>
      </c>
    </row>
    <row r="167" spans="1:5" x14ac:dyDescent="0.25">
      <c r="A167" s="7" t="s">
        <v>45</v>
      </c>
      <c r="B167" s="14">
        <f t="shared" si="7"/>
        <v>29</v>
      </c>
      <c r="C167" s="8">
        <v>42563</v>
      </c>
      <c r="D167" s="11" t="s">
        <v>47</v>
      </c>
      <c r="E167" s="63">
        <v>19.600000000000001</v>
      </c>
    </row>
    <row r="168" spans="1:5" x14ac:dyDescent="0.25">
      <c r="A168" s="7" t="s">
        <v>45</v>
      </c>
      <c r="B168" s="14">
        <f t="shared" si="7"/>
        <v>30</v>
      </c>
      <c r="C168" s="8">
        <v>42564</v>
      </c>
      <c r="D168" s="11" t="s">
        <v>47</v>
      </c>
      <c r="E168" s="63">
        <v>17.2</v>
      </c>
    </row>
    <row r="169" spans="1:5" x14ac:dyDescent="0.25">
      <c r="A169" s="7" t="s">
        <v>45</v>
      </c>
      <c r="B169" s="14">
        <f t="shared" si="7"/>
        <v>31</v>
      </c>
      <c r="C169" s="8">
        <v>42565</v>
      </c>
      <c r="D169" s="11" t="s">
        <v>47</v>
      </c>
      <c r="E169" s="63">
        <v>20.100000000000001</v>
      </c>
    </row>
    <row r="170" spans="1:5" x14ac:dyDescent="0.25">
      <c r="A170" s="7" t="s">
        <v>45</v>
      </c>
      <c r="B170" s="14">
        <f t="shared" si="7"/>
        <v>32</v>
      </c>
      <c r="C170" s="8">
        <v>42569</v>
      </c>
      <c r="D170" s="11" t="s">
        <v>47</v>
      </c>
      <c r="E170" s="63">
        <v>23.6</v>
      </c>
    </row>
    <row r="171" spans="1:5" x14ac:dyDescent="0.25">
      <c r="A171" s="7" t="s">
        <v>45</v>
      </c>
      <c r="B171" s="14">
        <f t="shared" si="7"/>
        <v>33</v>
      </c>
      <c r="C171" s="8">
        <v>42570</v>
      </c>
      <c r="D171" s="11" t="s">
        <v>47</v>
      </c>
      <c r="E171" s="63">
        <v>26.1</v>
      </c>
    </row>
    <row r="172" spans="1:5" x14ac:dyDescent="0.25">
      <c r="A172" s="7" t="s">
        <v>45</v>
      </c>
      <c r="B172" s="14">
        <f t="shared" ref="B172:B205" si="8">B171+1</f>
        <v>34</v>
      </c>
      <c r="C172" s="8">
        <v>42571</v>
      </c>
      <c r="D172" s="11" t="s">
        <v>47</v>
      </c>
      <c r="E172" s="63">
        <v>22.3</v>
      </c>
    </row>
    <row r="173" spans="1:5" x14ac:dyDescent="0.25">
      <c r="A173" s="7" t="s">
        <v>45</v>
      </c>
      <c r="B173" s="14">
        <f t="shared" si="8"/>
        <v>35</v>
      </c>
      <c r="C173" s="8">
        <v>42572</v>
      </c>
      <c r="D173" s="11" t="s">
        <v>47</v>
      </c>
      <c r="E173" s="63">
        <v>25.2</v>
      </c>
    </row>
    <row r="174" spans="1:5" x14ac:dyDescent="0.25">
      <c r="A174" s="7" t="s">
        <v>45</v>
      </c>
      <c r="B174" s="14">
        <f t="shared" si="8"/>
        <v>36</v>
      </c>
      <c r="C174" s="8">
        <v>42576</v>
      </c>
      <c r="D174" s="11" t="s">
        <v>47</v>
      </c>
      <c r="E174" s="63">
        <v>21</v>
      </c>
    </row>
    <row r="175" spans="1:5" x14ac:dyDescent="0.25">
      <c r="A175" s="7" t="s">
        <v>45</v>
      </c>
      <c r="B175" s="14">
        <f t="shared" si="8"/>
        <v>37</v>
      </c>
      <c r="C175" s="8">
        <v>42577</v>
      </c>
      <c r="D175" s="11" t="s">
        <v>47</v>
      </c>
      <c r="E175" s="63">
        <v>19.899999999999999</v>
      </c>
    </row>
    <row r="176" spans="1:5" x14ac:dyDescent="0.25">
      <c r="A176" s="7" t="s">
        <v>45</v>
      </c>
      <c r="B176" s="14">
        <f t="shared" si="8"/>
        <v>38</v>
      </c>
      <c r="C176" s="8">
        <v>42578</v>
      </c>
      <c r="D176" s="11" t="s">
        <v>47</v>
      </c>
      <c r="E176" s="63">
        <v>18.8</v>
      </c>
    </row>
    <row r="177" spans="1:5" x14ac:dyDescent="0.25">
      <c r="A177" s="7" t="s">
        <v>45</v>
      </c>
      <c r="B177" s="14">
        <f t="shared" si="8"/>
        <v>39</v>
      </c>
      <c r="C177" s="8">
        <v>42579</v>
      </c>
      <c r="D177" s="11" t="s">
        <v>47</v>
      </c>
      <c r="E177" s="63">
        <v>19.600000000000001</v>
      </c>
    </row>
    <row r="178" spans="1:5" x14ac:dyDescent="0.25">
      <c r="A178" s="7" t="s">
        <v>45</v>
      </c>
      <c r="B178" s="14">
        <f t="shared" si="8"/>
        <v>40</v>
      </c>
      <c r="C178" s="8">
        <v>42583</v>
      </c>
      <c r="D178" s="11" t="s">
        <v>47</v>
      </c>
      <c r="E178" s="63">
        <v>22.6</v>
      </c>
    </row>
    <row r="179" spans="1:5" x14ac:dyDescent="0.25">
      <c r="A179" s="7" t="s">
        <v>45</v>
      </c>
      <c r="B179" s="14">
        <f t="shared" si="8"/>
        <v>41</v>
      </c>
      <c r="C179" s="8">
        <v>42584</v>
      </c>
      <c r="D179" s="11" t="s">
        <v>47</v>
      </c>
      <c r="E179" s="63">
        <v>15.4</v>
      </c>
    </row>
    <row r="180" spans="1:5" x14ac:dyDescent="0.25">
      <c r="A180" s="7" t="s">
        <v>45</v>
      </c>
      <c r="B180" s="14">
        <f t="shared" si="8"/>
        <v>42</v>
      </c>
      <c r="C180" s="8">
        <v>42585</v>
      </c>
      <c r="D180" s="11" t="s">
        <v>47</v>
      </c>
      <c r="E180" s="63">
        <v>19.8</v>
      </c>
    </row>
    <row r="181" spans="1:5" x14ac:dyDescent="0.25">
      <c r="A181" s="7" t="s">
        <v>45</v>
      </c>
      <c r="B181" s="14">
        <f t="shared" si="8"/>
        <v>43</v>
      </c>
      <c r="C181" s="8">
        <v>42586</v>
      </c>
      <c r="D181" s="11" t="s">
        <v>47</v>
      </c>
      <c r="E181" s="63">
        <v>19.399999999999999</v>
      </c>
    </row>
    <row r="182" spans="1:5" x14ac:dyDescent="0.25">
      <c r="A182" s="7" t="s">
        <v>45</v>
      </c>
      <c r="B182" s="14">
        <f t="shared" si="8"/>
        <v>44</v>
      </c>
      <c r="C182" s="8">
        <v>42590</v>
      </c>
      <c r="D182" s="11" t="s">
        <v>47</v>
      </c>
      <c r="E182" s="63">
        <v>18.3</v>
      </c>
    </row>
    <row r="183" spans="1:5" x14ac:dyDescent="0.25">
      <c r="A183" s="7" t="s">
        <v>45</v>
      </c>
      <c r="B183" s="14">
        <f t="shared" si="8"/>
        <v>45</v>
      </c>
      <c r="C183" s="8">
        <v>42591</v>
      </c>
      <c r="D183" s="11" t="s">
        <v>47</v>
      </c>
      <c r="E183" s="63">
        <v>19.7</v>
      </c>
    </row>
    <row r="184" spans="1:5" x14ac:dyDescent="0.25">
      <c r="A184" s="7" t="s">
        <v>45</v>
      </c>
      <c r="B184" s="14">
        <f t="shared" si="8"/>
        <v>46</v>
      </c>
      <c r="C184" s="8">
        <v>42592</v>
      </c>
      <c r="D184" s="11" t="s">
        <v>47</v>
      </c>
      <c r="E184" s="63">
        <v>19.2</v>
      </c>
    </row>
    <row r="185" spans="1:5" x14ac:dyDescent="0.25">
      <c r="A185" s="7" t="s">
        <v>45</v>
      </c>
      <c r="B185" s="14">
        <f t="shared" si="8"/>
        <v>47</v>
      </c>
      <c r="C185" s="8">
        <v>42593</v>
      </c>
      <c r="D185" s="11" t="s">
        <v>47</v>
      </c>
      <c r="E185" s="63">
        <v>13.8</v>
      </c>
    </row>
    <row r="186" spans="1:5" x14ac:dyDescent="0.25">
      <c r="A186" s="7" t="s">
        <v>45</v>
      </c>
      <c r="B186" s="14">
        <f t="shared" si="8"/>
        <v>48</v>
      </c>
      <c r="C186" s="8">
        <v>42597</v>
      </c>
      <c r="D186" s="11" t="s">
        <v>47</v>
      </c>
      <c r="E186" s="63">
        <v>18.5</v>
      </c>
    </row>
    <row r="187" spans="1:5" x14ac:dyDescent="0.25">
      <c r="A187" s="7" t="s">
        <v>45</v>
      </c>
      <c r="B187" s="14">
        <f t="shared" si="8"/>
        <v>49</v>
      </c>
      <c r="C187" s="8">
        <v>42598</v>
      </c>
      <c r="D187" s="11" t="s">
        <v>47</v>
      </c>
      <c r="E187" s="63">
        <v>18.8</v>
      </c>
    </row>
    <row r="188" spans="1:5" x14ac:dyDescent="0.25">
      <c r="A188" s="7" t="s">
        <v>45</v>
      </c>
      <c r="B188" s="14">
        <f t="shared" si="8"/>
        <v>50</v>
      </c>
      <c r="C188" s="8">
        <v>42599</v>
      </c>
      <c r="D188" s="11" t="s">
        <v>47</v>
      </c>
      <c r="E188" s="63">
        <v>18.2</v>
      </c>
    </row>
    <row r="189" spans="1:5" x14ac:dyDescent="0.25">
      <c r="A189" s="7" t="s">
        <v>45</v>
      </c>
      <c r="B189" s="14">
        <f t="shared" si="8"/>
        <v>51</v>
      </c>
      <c r="C189" s="8">
        <v>42600</v>
      </c>
      <c r="D189" s="11" t="s">
        <v>47</v>
      </c>
      <c r="E189" s="63">
        <v>17.7</v>
      </c>
    </row>
    <row r="190" spans="1:5" x14ac:dyDescent="0.25">
      <c r="A190" s="7" t="s">
        <v>45</v>
      </c>
      <c r="B190" s="14">
        <f t="shared" si="8"/>
        <v>52</v>
      </c>
      <c r="C190" s="8">
        <v>42604</v>
      </c>
      <c r="D190" s="11" t="s">
        <v>47</v>
      </c>
      <c r="E190" s="63">
        <v>15.6</v>
      </c>
    </row>
    <row r="191" spans="1:5" x14ac:dyDescent="0.25">
      <c r="A191" s="7" t="s">
        <v>45</v>
      </c>
      <c r="B191" s="14">
        <f t="shared" si="8"/>
        <v>53</v>
      </c>
      <c r="C191" s="8">
        <v>42605</v>
      </c>
      <c r="D191" s="11" t="s">
        <v>47</v>
      </c>
      <c r="E191" s="63">
        <v>19</v>
      </c>
    </row>
    <row r="192" spans="1:5" x14ac:dyDescent="0.25">
      <c r="A192" s="7" t="s">
        <v>45</v>
      </c>
      <c r="B192" s="14">
        <f t="shared" si="8"/>
        <v>54</v>
      </c>
      <c r="C192" s="8">
        <v>42606</v>
      </c>
      <c r="D192" s="11" t="s">
        <v>47</v>
      </c>
      <c r="E192" s="63">
        <v>25.7</v>
      </c>
    </row>
    <row r="193" spans="1:5" x14ac:dyDescent="0.25">
      <c r="A193" s="7" t="s">
        <v>45</v>
      </c>
      <c r="B193" s="14">
        <f t="shared" si="8"/>
        <v>55</v>
      </c>
      <c r="C193" s="8">
        <v>42607</v>
      </c>
      <c r="D193" s="11" t="s">
        <v>47</v>
      </c>
      <c r="E193" s="63">
        <v>26.8</v>
      </c>
    </row>
    <row r="194" spans="1:5" x14ac:dyDescent="0.25">
      <c r="A194" s="7" t="s">
        <v>45</v>
      </c>
      <c r="B194" s="14">
        <f t="shared" si="8"/>
        <v>56</v>
      </c>
      <c r="C194" s="8">
        <v>42611</v>
      </c>
      <c r="D194" s="11" t="s">
        <v>47</v>
      </c>
      <c r="E194" s="63">
        <v>17.7</v>
      </c>
    </row>
    <row r="195" spans="1:5" x14ac:dyDescent="0.25">
      <c r="A195" s="7" t="s">
        <v>45</v>
      </c>
      <c r="B195" s="14">
        <f t="shared" si="8"/>
        <v>57</v>
      </c>
      <c r="C195" s="8">
        <v>42612</v>
      </c>
      <c r="D195" s="11" t="s">
        <v>47</v>
      </c>
      <c r="E195" s="63">
        <v>24.7</v>
      </c>
    </row>
    <row r="196" spans="1:5" x14ac:dyDescent="0.25">
      <c r="A196" s="7" t="s">
        <v>45</v>
      </c>
      <c r="B196" s="14">
        <f t="shared" si="8"/>
        <v>58</v>
      </c>
      <c r="C196" s="8">
        <v>42613</v>
      </c>
      <c r="D196" s="11" t="s">
        <v>47</v>
      </c>
      <c r="E196" s="63">
        <v>22.8</v>
      </c>
    </row>
    <row r="197" spans="1:5" x14ac:dyDescent="0.25">
      <c r="A197" s="7" t="s">
        <v>45</v>
      </c>
      <c r="B197" s="14">
        <f t="shared" si="8"/>
        <v>59</v>
      </c>
      <c r="C197" s="8">
        <v>42614</v>
      </c>
      <c r="D197" s="11" t="s">
        <v>47</v>
      </c>
      <c r="E197" s="63">
        <v>22.7</v>
      </c>
    </row>
    <row r="198" spans="1:5" x14ac:dyDescent="0.25">
      <c r="A198" s="7" t="s">
        <v>45</v>
      </c>
      <c r="B198" s="14">
        <f t="shared" si="8"/>
        <v>60</v>
      </c>
      <c r="C198" s="8">
        <v>42618</v>
      </c>
      <c r="D198" s="11" t="s">
        <v>47</v>
      </c>
      <c r="E198" s="63">
        <v>19.3</v>
      </c>
    </row>
    <row r="199" spans="1:5" x14ac:dyDescent="0.25">
      <c r="A199" s="7" t="s">
        <v>45</v>
      </c>
      <c r="B199" s="14">
        <f t="shared" si="8"/>
        <v>61</v>
      </c>
      <c r="C199" s="8">
        <v>42619</v>
      </c>
      <c r="D199" s="11" t="s">
        <v>47</v>
      </c>
      <c r="E199" s="63">
        <v>18.399999999999999</v>
      </c>
    </row>
    <row r="200" spans="1:5" x14ac:dyDescent="0.25">
      <c r="A200" s="7" t="s">
        <v>45</v>
      </c>
      <c r="B200" s="14">
        <f t="shared" si="8"/>
        <v>62</v>
      </c>
      <c r="C200" s="8">
        <v>42620</v>
      </c>
      <c r="D200" s="11" t="s">
        <v>47</v>
      </c>
      <c r="E200" s="63">
        <v>21.7</v>
      </c>
    </row>
    <row r="201" spans="1:5" x14ac:dyDescent="0.25">
      <c r="A201" s="7" t="s">
        <v>45</v>
      </c>
      <c r="B201" s="14">
        <f t="shared" si="8"/>
        <v>63</v>
      </c>
      <c r="C201" s="8">
        <v>42621</v>
      </c>
      <c r="D201" s="11" t="s">
        <v>47</v>
      </c>
      <c r="E201" s="63">
        <v>25.7</v>
      </c>
    </row>
    <row r="202" spans="1:5" x14ac:dyDescent="0.25">
      <c r="A202" s="7" t="s">
        <v>45</v>
      </c>
      <c r="B202" s="14">
        <f t="shared" si="8"/>
        <v>64</v>
      </c>
      <c r="C202" s="8">
        <v>42625</v>
      </c>
      <c r="D202" s="11" t="s">
        <v>47</v>
      </c>
      <c r="E202" s="63">
        <v>29.1</v>
      </c>
    </row>
    <row r="203" spans="1:5" x14ac:dyDescent="0.25">
      <c r="A203" s="7" t="s">
        <v>45</v>
      </c>
      <c r="B203" s="14">
        <f t="shared" si="8"/>
        <v>65</v>
      </c>
      <c r="C203" s="8">
        <v>42626</v>
      </c>
      <c r="D203" s="11" t="s">
        <v>47</v>
      </c>
      <c r="E203" s="63">
        <v>21.3</v>
      </c>
    </row>
    <row r="204" spans="1:5" x14ac:dyDescent="0.25">
      <c r="A204" s="7" t="s">
        <v>45</v>
      </c>
      <c r="B204" s="14">
        <f t="shared" si="8"/>
        <v>66</v>
      </c>
      <c r="C204" s="8">
        <v>42627</v>
      </c>
      <c r="D204" s="11" t="s">
        <v>47</v>
      </c>
      <c r="E204" s="63">
        <v>26.3</v>
      </c>
    </row>
    <row r="205" spans="1:5" x14ac:dyDescent="0.25">
      <c r="A205" s="7" t="s">
        <v>45</v>
      </c>
      <c r="B205" s="14">
        <f t="shared" si="8"/>
        <v>67</v>
      </c>
      <c r="C205" s="8">
        <v>42628</v>
      </c>
      <c r="D205" s="11" t="s">
        <v>47</v>
      </c>
      <c r="E205" s="63">
        <v>30.7</v>
      </c>
    </row>
  </sheetData>
  <conditionalFormatting sqref="N68">
    <cfRule type="cellIs" dxfId="5" priority="4" operator="greaterThan">
      <formula>400</formula>
    </cfRule>
    <cfRule type="cellIs" dxfId="4" priority="5" operator="between">
      <formula>200</formula>
      <formula>400</formula>
    </cfRule>
    <cfRule type="cellIs" dxfId="3" priority="6" operator="between">
      <formula>0</formula>
      <formula>200</formula>
    </cfRule>
    <cfRule type="colorScale" priority="7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N136">
    <cfRule type="cellIs" dxfId="2" priority="1" operator="greaterThan">
      <formula>1000</formula>
    </cfRule>
    <cfRule type="cellIs" dxfId="1" priority="2" operator="between">
      <formula>500</formula>
      <formula>1000</formula>
    </cfRule>
    <cfRule type="cellIs" dxfId="0" priority="3" operator="between">
      <formula>0</formula>
      <formula>500</formula>
    </cfRule>
  </conditionalFormatting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6" baseType="variant">
      <vt:variant>
        <vt:lpstr>Arbeitsblätter</vt:lpstr>
      </vt:variant>
      <vt:variant>
        <vt:i4>8</vt:i4>
      </vt:variant>
      <vt:variant>
        <vt:lpstr>Diagramme</vt:lpstr>
      </vt:variant>
      <vt:variant>
        <vt:i4>2</vt:i4>
      </vt:variant>
      <vt:variant>
        <vt:lpstr>Benannte Bereiche</vt:lpstr>
      </vt:variant>
      <vt:variant>
        <vt:i4>1</vt:i4>
      </vt:variant>
    </vt:vector>
  </HeadingPairs>
  <TitlesOfParts>
    <vt:vector size="11" baseType="lpstr">
      <vt:lpstr>Abflüsse</vt:lpstr>
      <vt:lpstr>NS_2015</vt:lpstr>
      <vt:lpstr>NS_2016</vt:lpstr>
      <vt:lpstr>TW-Tage</vt:lpstr>
      <vt:lpstr>Seaside Beach_2015</vt:lpstr>
      <vt:lpstr>Seaside Beach_2016</vt:lpstr>
      <vt:lpstr>Bewertung Seaside Beach_2015</vt:lpstr>
      <vt:lpstr>Bewertung Seaside Beach_2016</vt:lpstr>
      <vt:lpstr>Dia_2015</vt:lpstr>
      <vt:lpstr>Dia_2016</vt:lpstr>
      <vt:lpstr>'Seaside Beach_2016'!Druckbereich</vt:lpstr>
    </vt:vector>
  </TitlesOfParts>
  <Company>Ruhrverband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Britta Schoenemann</dc:creator>
  <cp:lastModifiedBy>Annika Schönfeld</cp:lastModifiedBy>
  <cp:lastPrinted>2017-04-19T09:00:04Z</cp:lastPrinted>
  <dcterms:created xsi:type="dcterms:W3CDTF">2014-09-25T10:51:45Z</dcterms:created>
  <dcterms:modified xsi:type="dcterms:W3CDTF">2018-01-23T13:10:14Z</dcterms:modified>
</cp:coreProperties>
</file>