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raduate Studies\EECE 5643 Simulation and Performance Evaluation\eece5643 project\iozone\"/>
    </mc:Choice>
  </mc:AlternateContent>
  <xr:revisionPtr revIDLastSave="0" documentId="13_ncr:1_{9B31050E-EE30-427F-9A43-EFFE7D1802BF}" xr6:coauthVersionLast="46" xr6:coauthVersionMax="46" xr10:uidLastSave="{00000000-0000-0000-0000-000000000000}"/>
  <bookViews>
    <workbookView xWindow="-108" yWindow="-108" windowWidth="30936" windowHeight="16896" activeTab="5" xr2:uid="{00000000-000D-0000-FFFF-FFFF00000000}"/>
  </bookViews>
  <sheets>
    <sheet name="native" sheetId="1" r:id="rId1"/>
    <sheet name="vm" sheetId="2" r:id="rId2"/>
    <sheet name="docker" sheetId="3" r:id="rId3"/>
    <sheet name="reclen=64" sheetId="4" r:id="rId4"/>
    <sheet name="reclen=1M" sheetId="5" r:id="rId5"/>
    <sheet name="Stop Caching" sheetId="6" r:id="rId6"/>
  </sheets>
  <calcPr calcId="191029"/>
</workbook>
</file>

<file path=xl/calcChain.xml><?xml version="1.0" encoding="utf-8"?>
<calcChain xmlns="http://schemas.openxmlformats.org/spreadsheetml/2006/main">
  <c r="I159" i="6" l="1"/>
  <c r="H159" i="6"/>
  <c r="G159" i="6"/>
  <c r="F159" i="6"/>
  <c r="I149" i="6"/>
  <c r="H149" i="6"/>
  <c r="G149" i="6"/>
  <c r="F149" i="6"/>
  <c r="I139" i="6"/>
  <c r="H139" i="6"/>
  <c r="G139" i="6"/>
  <c r="F139" i="6"/>
  <c r="I129" i="6"/>
  <c r="H129" i="6"/>
  <c r="G129" i="6"/>
  <c r="F129" i="6"/>
  <c r="I23" i="6"/>
  <c r="G33" i="6"/>
  <c r="G3" i="6"/>
  <c r="H107" i="6"/>
  <c r="G117" i="6"/>
  <c r="F117" i="6"/>
  <c r="I117" i="6"/>
  <c r="H117" i="6"/>
  <c r="I107" i="6"/>
  <c r="G107" i="6"/>
  <c r="F107" i="6"/>
  <c r="I97" i="6"/>
  <c r="H97" i="6"/>
  <c r="G97" i="6"/>
  <c r="F97" i="6"/>
  <c r="I87" i="6"/>
  <c r="H87" i="6"/>
  <c r="G87" i="6"/>
  <c r="F87" i="6"/>
  <c r="I75" i="6"/>
  <c r="H75" i="6"/>
  <c r="G75" i="6"/>
  <c r="F75" i="6"/>
  <c r="I65" i="6"/>
  <c r="H65" i="6"/>
  <c r="G65" i="6"/>
  <c r="F65" i="6"/>
  <c r="I55" i="6"/>
  <c r="H55" i="6"/>
  <c r="G55" i="6"/>
  <c r="F55" i="6"/>
  <c r="I45" i="6"/>
  <c r="H45" i="6"/>
  <c r="G45" i="6"/>
  <c r="F45" i="6"/>
  <c r="F33" i="6"/>
  <c r="F23" i="6"/>
  <c r="F13" i="6"/>
  <c r="G13" i="6"/>
  <c r="H13" i="6"/>
  <c r="I13" i="6"/>
  <c r="G23" i="6"/>
  <c r="H23" i="6"/>
  <c r="H33" i="6"/>
  <c r="I33" i="6"/>
  <c r="I3" i="6"/>
  <c r="H3" i="6"/>
  <c r="F3" i="6"/>
  <c r="F5" i="5"/>
  <c r="G29" i="5"/>
  <c r="F29" i="5"/>
  <c r="G28" i="5"/>
  <c r="F28" i="5"/>
  <c r="G17" i="5"/>
  <c r="F17" i="5"/>
  <c r="G16" i="5"/>
  <c r="F16" i="5"/>
  <c r="G4" i="5"/>
  <c r="G5" i="5"/>
  <c r="F4" i="5"/>
  <c r="I27" i="5"/>
  <c r="F27" i="5"/>
  <c r="H27" i="5"/>
  <c r="G27" i="5"/>
  <c r="I15" i="5"/>
  <c r="H15" i="5"/>
  <c r="G15" i="5"/>
  <c r="F15" i="5"/>
  <c r="I3" i="5"/>
  <c r="H3" i="5"/>
  <c r="G3" i="5"/>
  <c r="F3" i="5"/>
  <c r="T7" i="4"/>
  <c r="T19" i="4"/>
  <c r="T18" i="4"/>
  <c r="T17" i="4"/>
  <c r="T16" i="4"/>
  <c r="T15" i="4"/>
  <c r="T14" i="4"/>
  <c r="T13" i="4"/>
  <c r="T12" i="4"/>
  <c r="T11" i="4"/>
  <c r="T10" i="4"/>
  <c r="T9" i="4"/>
  <c r="T8" i="4"/>
  <c r="T6" i="4"/>
  <c r="I132" i="3"/>
  <c r="AF19" i="4" s="1"/>
  <c r="H132" i="3"/>
  <c r="AE19" i="4" s="1"/>
  <c r="G132" i="3"/>
  <c r="AD19" i="4" s="1"/>
  <c r="F132" i="3"/>
  <c r="AC19" i="4" s="1"/>
  <c r="I122" i="3"/>
  <c r="AF18" i="4" s="1"/>
  <c r="H122" i="3"/>
  <c r="AE18" i="4" s="1"/>
  <c r="G122" i="3"/>
  <c r="AD18" i="4" s="1"/>
  <c r="F122" i="3"/>
  <c r="AC18" i="4" s="1"/>
  <c r="I112" i="3"/>
  <c r="AF17" i="4" s="1"/>
  <c r="H112" i="3"/>
  <c r="AE17" i="4" s="1"/>
  <c r="G112" i="3"/>
  <c r="AD17" i="4" s="1"/>
  <c r="F112" i="3"/>
  <c r="AC17" i="4" s="1"/>
  <c r="I102" i="3"/>
  <c r="AF16" i="4" s="1"/>
  <c r="H102" i="3"/>
  <c r="AE16" i="4" s="1"/>
  <c r="G102" i="3"/>
  <c r="AD16" i="4" s="1"/>
  <c r="F102" i="3"/>
  <c r="AC16" i="4" s="1"/>
  <c r="I92" i="3"/>
  <c r="AF15" i="4" s="1"/>
  <c r="H92" i="3"/>
  <c r="AE15" i="4" s="1"/>
  <c r="G92" i="3"/>
  <c r="AD15" i="4" s="1"/>
  <c r="F92" i="3"/>
  <c r="AC15" i="4" s="1"/>
  <c r="I82" i="3"/>
  <c r="AF14" i="4" s="1"/>
  <c r="H82" i="3"/>
  <c r="AE14" i="4" s="1"/>
  <c r="G82" i="3"/>
  <c r="AD14" i="4" s="1"/>
  <c r="F82" i="3"/>
  <c r="AC14" i="4" s="1"/>
  <c r="I72" i="3"/>
  <c r="AF13" i="4" s="1"/>
  <c r="H72" i="3"/>
  <c r="AE13" i="4" s="1"/>
  <c r="G72" i="3"/>
  <c r="AD13" i="4" s="1"/>
  <c r="F72" i="3"/>
  <c r="AC13" i="4" s="1"/>
  <c r="I62" i="3"/>
  <c r="AF12" i="4" s="1"/>
  <c r="H62" i="3"/>
  <c r="AE12" i="4" s="1"/>
  <c r="G62" i="3"/>
  <c r="AD12" i="4" s="1"/>
  <c r="F62" i="3"/>
  <c r="AC12" i="4" s="1"/>
  <c r="I52" i="3"/>
  <c r="AF11" i="4" s="1"/>
  <c r="H52" i="3"/>
  <c r="AE11" i="4" s="1"/>
  <c r="G52" i="3"/>
  <c r="AD11" i="4" s="1"/>
  <c r="F52" i="3"/>
  <c r="AC11" i="4" s="1"/>
  <c r="I42" i="3"/>
  <c r="AF10" i="4" s="1"/>
  <c r="H42" i="3"/>
  <c r="AE10" i="4" s="1"/>
  <c r="G42" i="3"/>
  <c r="AD10" i="4" s="1"/>
  <c r="F42" i="3"/>
  <c r="AC10" i="4" s="1"/>
  <c r="I32" i="3"/>
  <c r="AF9" i="4" s="1"/>
  <c r="H32" i="3"/>
  <c r="AE9" i="4" s="1"/>
  <c r="G32" i="3"/>
  <c r="AD9" i="4" s="1"/>
  <c r="F32" i="3"/>
  <c r="AC9" i="4" s="1"/>
  <c r="I22" i="3"/>
  <c r="AF8" i="4" s="1"/>
  <c r="H22" i="3"/>
  <c r="AE8" i="4" s="1"/>
  <c r="G22" i="3"/>
  <c r="AD8" i="4" s="1"/>
  <c r="F22" i="3"/>
  <c r="AC8" i="4" s="1"/>
  <c r="I12" i="3"/>
  <c r="AF7" i="4" s="1"/>
  <c r="H12" i="3"/>
  <c r="AE7" i="4" s="1"/>
  <c r="G12" i="3"/>
  <c r="AD7" i="4" s="1"/>
  <c r="F12" i="3"/>
  <c r="AC7" i="4" s="1"/>
  <c r="I2" i="3"/>
  <c r="AF6" i="4" s="1"/>
  <c r="H2" i="3"/>
  <c r="AE6" i="4" s="1"/>
  <c r="G2" i="3"/>
  <c r="AD6" i="4" s="1"/>
  <c r="F2" i="3"/>
  <c r="AC6" i="4" s="1"/>
  <c r="I2" i="2" l="1"/>
  <c r="AB6" i="4" s="1"/>
  <c r="H2" i="2"/>
  <c r="AA6" i="4" s="1"/>
  <c r="G2" i="2"/>
  <c r="Z6" i="4" s="1"/>
  <c r="F2" i="2"/>
  <c r="Y6" i="4" s="1"/>
  <c r="I132" i="2"/>
  <c r="H132" i="2"/>
  <c r="G132" i="2"/>
  <c r="F132" i="2"/>
  <c r="I122" i="2"/>
  <c r="AB18" i="4" s="1"/>
  <c r="H122" i="2"/>
  <c r="AA18" i="4" s="1"/>
  <c r="G122" i="2"/>
  <c r="Z18" i="4" s="1"/>
  <c r="F122" i="2"/>
  <c r="Y18" i="4" s="1"/>
  <c r="I112" i="2"/>
  <c r="AB17" i="4" s="1"/>
  <c r="H112" i="2"/>
  <c r="AA17" i="4" s="1"/>
  <c r="G112" i="2"/>
  <c r="Z17" i="4" s="1"/>
  <c r="F112" i="2"/>
  <c r="Y17" i="4" s="1"/>
  <c r="I102" i="2"/>
  <c r="AB16" i="4" s="1"/>
  <c r="H102" i="2"/>
  <c r="AA16" i="4" s="1"/>
  <c r="G102" i="2"/>
  <c r="Z16" i="4" s="1"/>
  <c r="F102" i="2"/>
  <c r="Y16" i="4" s="1"/>
  <c r="I92" i="2"/>
  <c r="AB15" i="4" s="1"/>
  <c r="H92" i="2"/>
  <c r="AA15" i="4" s="1"/>
  <c r="G92" i="2"/>
  <c r="Z15" i="4" s="1"/>
  <c r="F92" i="2"/>
  <c r="Y15" i="4" s="1"/>
  <c r="I82" i="2"/>
  <c r="AB14" i="4" s="1"/>
  <c r="H82" i="2"/>
  <c r="AA14" i="4" s="1"/>
  <c r="G82" i="2"/>
  <c r="Z14" i="4" s="1"/>
  <c r="F82" i="2"/>
  <c r="Y14" i="4" s="1"/>
  <c r="I72" i="2"/>
  <c r="AB13" i="4" s="1"/>
  <c r="H72" i="2"/>
  <c r="AA13" i="4" s="1"/>
  <c r="G72" i="2"/>
  <c r="Z13" i="4" s="1"/>
  <c r="F72" i="2"/>
  <c r="Y13" i="4" s="1"/>
  <c r="I62" i="2"/>
  <c r="AB12" i="4" s="1"/>
  <c r="H62" i="2"/>
  <c r="AA12" i="4" s="1"/>
  <c r="G62" i="2"/>
  <c r="Z12" i="4" s="1"/>
  <c r="F62" i="2"/>
  <c r="Y12" i="4" s="1"/>
  <c r="I52" i="2"/>
  <c r="AB11" i="4" s="1"/>
  <c r="H52" i="2"/>
  <c r="AA11" i="4" s="1"/>
  <c r="G52" i="2"/>
  <c r="Z11" i="4" s="1"/>
  <c r="F52" i="2"/>
  <c r="Y11" i="4" s="1"/>
  <c r="I42" i="2"/>
  <c r="AB10" i="4" s="1"/>
  <c r="H42" i="2"/>
  <c r="AA10" i="4" s="1"/>
  <c r="G42" i="2"/>
  <c r="Z10" i="4" s="1"/>
  <c r="F42" i="2"/>
  <c r="Y10" i="4" s="1"/>
  <c r="I32" i="2"/>
  <c r="H32" i="2"/>
  <c r="G32" i="2"/>
  <c r="F32" i="2"/>
  <c r="I22" i="2"/>
  <c r="AB8" i="4" s="1"/>
  <c r="H22" i="2"/>
  <c r="AA8" i="4" s="1"/>
  <c r="G22" i="2"/>
  <c r="Z8" i="4" s="1"/>
  <c r="F22" i="2"/>
  <c r="Y8" i="4" s="1"/>
  <c r="I12" i="2"/>
  <c r="AB7" i="4" s="1"/>
  <c r="H12" i="2"/>
  <c r="AA7" i="4" s="1"/>
  <c r="G12" i="2"/>
  <c r="Z7" i="4" s="1"/>
  <c r="F12" i="2"/>
  <c r="Y7" i="4" s="1"/>
  <c r="I132" i="1"/>
  <c r="X19" i="4" s="1"/>
  <c r="H132" i="1"/>
  <c r="W19" i="4" s="1"/>
  <c r="H12" i="1"/>
  <c r="W7" i="4" s="1"/>
  <c r="I12" i="1"/>
  <c r="X7" i="4" s="1"/>
  <c r="H22" i="1"/>
  <c r="W8" i="4" s="1"/>
  <c r="I22" i="1"/>
  <c r="X8" i="4" s="1"/>
  <c r="H32" i="1"/>
  <c r="W9" i="4" s="1"/>
  <c r="I32" i="1"/>
  <c r="X9" i="4" s="1"/>
  <c r="H42" i="1"/>
  <c r="W10" i="4" s="1"/>
  <c r="I42" i="1"/>
  <c r="X10" i="4" s="1"/>
  <c r="H52" i="1"/>
  <c r="W11" i="4" s="1"/>
  <c r="I52" i="1"/>
  <c r="X11" i="4" s="1"/>
  <c r="H62" i="1"/>
  <c r="W12" i="4" s="1"/>
  <c r="I62" i="1"/>
  <c r="X12" i="4" s="1"/>
  <c r="H72" i="1"/>
  <c r="W13" i="4" s="1"/>
  <c r="I72" i="1"/>
  <c r="X13" i="4" s="1"/>
  <c r="H82" i="1"/>
  <c r="W14" i="4" s="1"/>
  <c r="I82" i="1"/>
  <c r="X14" i="4" s="1"/>
  <c r="H92" i="1"/>
  <c r="W15" i="4" s="1"/>
  <c r="I92" i="1"/>
  <c r="X15" i="4" s="1"/>
  <c r="H102" i="1"/>
  <c r="W16" i="4" s="1"/>
  <c r="I102" i="1"/>
  <c r="X16" i="4" s="1"/>
  <c r="H112" i="1"/>
  <c r="W17" i="4" s="1"/>
  <c r="I112" i="1"/>
  <c r="X17" i="4" s="1"/>
  <c r="H122" i="1"/>
  <c r="W18" i="4" s="1"/>
  <c r="I122" i="1"/>
  <c r="X18" i="4" s="1"/>
  <c r="I2" i="1"/>
  <c r="X6" i="4" s="1"/>
  <c r="H2" i="1"/>
  <c r="W6" i="4" s="1"/>
  <c r="G2" i="1"/>
  <c r="G12" i="1"/>
  <c r="G22" i="1"/>
  <c r="G32" i="1"/>
  <c r="G42" i="1"/>
  <c r="G52" i="1"/>
  <c r="G62" i="1"/>
  <c r="G72" i="1"/>
  <c r="G82" i="1"/>
  <c r="G92" i="1"/>
  <c r="G102" i="1"/>
  <c r="G112" i="1"/>
  <c r="G122" i="1"/>
  <c r="G132" i="1"/>
  <c r="F132" i="1"/>
  <c r="F22" i="1"/>
  <c r="F32" i="1"/>
  <c r="F42" i="1"/>
  <c r="F52" i="1"/>
  <c r="F62" i="1"/>
  <c r="F72" i="1"/>
  <c r="F82" i="1"/>
  <c r="F92" i="1"/>
  <c r="F102" i="1"/>
  <c r="F112" i="1"/>
  <c r="F122" i="1"/>
  <c r="F12" i="1"/>
  <c r="F2" i="1"/>
  <c r="L134" i="1" l="1"/>
  <c r="L135" i="1"/>
  <c r="L136" i="1"/>
  <c r="L137" i="1"/>
  <c r="L138" i="1"/>
  <c r="L132" i="1"/>
  <c r="L140" i="1"/>
  <c r="L139" i="1"/>
  <c r="V19" i="4"/>
  <c r="L133" i="1"/>
  <c r="L141" i="1"/>
  <c r="K77" i="1"/>
  <c r="K78" i="1"/>
  <c r="K79" i="1"/>
  <c r="K80" i="1"/>
  <c r="K73" i="1"/>
  <c r="K81" i="1"/>
  <c r="K74" i="1"/>
  <c r="K72" i="1"/>
  <c r="K76" i="1"/>
  <c r="K75" i="1"/>
  <c r="U13" i="4"/>
  <c r="L118" i="1"/>
  <c r="L119" i="1"/>
  <c r="L112" i="1"/>
  <c r="L120" i="1"/>
  <c r="L113" i="1"/>
  <c r="L121" i="1"/>
  <c r="L114" i="1"/>
  <c r="L116" i="1"/>
  <c r="L115" i="1"/>
  <c r="L117" i="1"/>
  <c r="V17" i="4"/>
  <c r="K21" i="1"/>
  <c r="K20" i="1"/>
  <c r="K13" i="1"/>
  <c r="K12" i="1"/>
  <c r="K14" i="1"/>
  <c r="U7" i="4"/>
  <c r="K15" i="1"/>
  <c r="K16" i="1"/>
  <c r="K17" i="1"/>
  <c r="K19" i="1"/>
  <c r="K18" i="1"/>
  <c r="Z19" i="4"/>
  <c r="Z9" i="4"/>
  <c r="L54" i="1"/>
  <c r="L55" i="1"/>
  <c r="L56" i="1"/>
  <c r="L57" i="1"/>
  <c r="L58" i="1"/>
  <c r="L52" i="1"/>
  <c r="L60" i="1"/>
  <c r="L59" i="1"/>
  <c r="V11" i="4"/>
  <c r="L53" i="1"/>
  <c r="L61" i="1"/>
  <c r="K8" i="1"/>
  <c r="K9" i="1"/>
  <c r="K11" i="1"/>
  <c r="K10" i="1"/>
  <c r="K3" i="1"/>
  <c r="K2" i="1"/>
  <c r="U6" i="4"/>
  <c r="K4" i="1"/>
  <c r="K5" i="1"/>
  <c r="K7" i="1"/>
  <c r="K6" i="1"/>
  <c r="K65" i="1"/>
  <c r="K66" i="1"/>
  <c r="K67" i="1"/>
  <c r="K68" i="1"/>
  <c r="K69" i="1"/>
  <c r="K70" i="1"/>
  <c r="K64" i="1"/>
  <c r="K62" i="1"/>
  <c r="U12" i="4"/>
  <c r="K63" i="1"/>
  <c r="K71" i="1"/>
  <c r="L38" i="1"/>
  <c r="L39" i="1"/>
  <c r="L32" i="1"/>
  <c r="L40" i="1"/>
  <c r="L33" i="1"/>
  <c r="L41" i="1"/>
  <c r="L34" i="1"/>
  <c r="L36" i="1"/>
  <c r="L35" i="1"/>
  <c r="L37" i="1"/>
  <c r="V9" i="4"/>
  <c r="Y9" i="4"/>
  <c r="Y19" i="4"/>
  <c r="K53" i="1"/>
  <c r="K61" i="1"/>
  <c r="U11" i="4"/>
  <c r="K54" i="1"/>
  <c r="K52" i="1"/>
  <c r="K55" i="1"/>
  <c r="K56" i="1"/>
  <c r="K57" i="1"/>
  <c r="K58" i="1"/>
  <c r="K60" i="1"/>
  <c r="K59" i="1"/>
  <c r="L102" i="1"/>
  <c r="L110" i="1"/>
  <c r="L103" i="1"/>
  <c r="L111" i="1"/>
  <c r="L104" i="1"/>
  <c r="L105" i="1"/>
  <c r="L106" i="1"/>
  <c r="V16" i="4"/>
  <c r="L108" i="1"/>
  <c r="L107" i="1"/>
  <c r="L109" i="1"/>
  <c r="L22" i="1"/>
  <c r="L30" i="1"/>
  <c r="L23" i="1"/>
  <c r="L31" i="1"/>
  <c r="L24" i="1"/>
  <c r="L25" i="1"/>
  <c r="L26" i="1"/>
  <c r="V8" i="4"/>
  <c r="L28" i="1"/>
  <c r="L27" i="1"/>
  <c r="L29" i="1"/>
  <c r="K129" i="1"/>
  <c r="K130" i="1"/>
  <c r="U18" i="4"/>
  <c r="K123" i="1"/>
  <c r="K131" i="1"/>
  <c r="K124" i="1"/>
  <c r="K122" i="1"/>
  <c r="K125" i="1"/>
  <c r="K127" i="1"/>
  <c r="K126" i="1"/>
  <c r="K128" i="1"/>
  <c r="K48" i="1"/>
  <c r="K49" i="1"/>
  <c r="U10" i="4"/>
  <c r="K51" i="1"/>
  <c r="K50" i="1"/>
  <c r="K43" i="1"/>
  <c r="K42" i="1"/>
  <c r="K44" i="1"/>
  <c r="K45" i="1"/>
  <c r="K47" i="1"/>
  <c r="K46" i="1"/>
  <c r="L94" i="1"/>
  <c r="L95" i="1"/>
  <c r="V15" i="4"/>
  <c r="L96" i="1"/>
  <c r="L97" i="1"/>
  <c r="L98" i="1"/>
  <c r="L92" i="1"/>
  <c r="L100" i="1"/>
  <c r="L99" i="1"/>
  <c r="L93" i="1"/>
  <c r="L101" i="1"/>
  <c r="L14" i="1"/>
  <c r="V7" i="4"/>
  <c r="L15" i="1"/>
  <c r="L16" i="1"/>
  <c r="L17" i="1"/>
  <c r="L18" i="1"/>
  <c r="L12" i="1"/>
  <c r="L20" i="1"/>
  <c r="L19" i="1"/>
  <c r="L13" i="1"/>
  <c r="L21" i="1"/>
  <c r="AA19" i="4"/>
  <c r="AA9" i="4"/>
  <c r="K89" i="1"/>
  <c r="K90" i="1"/>
  <c r="K83" i="1"/>
  <c r="K91" i="1"/>
  <c r="K84" i="1"/>
  <c r="K82" i="1"/>
  <c r="K85" i="1"/>
  <c r="K86" i="1"/>
  <c r="U14" i="4"/>
  <c r="K88" i="1"/>
  <c r="K87" i="1"/>
  <c r="L126" i="1"/>
  <c r="L127" i="1"/>
  <c r="L128" i="1"/>
  <c r="V18" i="4"/>
  <c r="L129" i="1"/>
  <c r="L122" i="1"/>
  <c r="L130" i="1"/>
  <c r="L124" i="1"/>
  <c r="L123" i="1"/>
  <c r="L131" i="1"/>
  <c r="L125" i="1"/>
  <c r="K117" i="1"/>
  <c r="K118" i="1"/>
  <c r="K119" i="1"/>
  <c r="U17" i="4"/>
  <c r="K120" i="1"/>
  <c r="K113" i="1"/>
  <c r="K121" i="1"/>
  <c r="K115" i="1"/>
  <c r="K114" i="1"/>
  <c r="K112" i="1"/>
  <c r="K116" i="1"/>
  <c r="L86" i="1"/>
  <c r="L87" i="1"/>
  <c r="L88" i="1"/>
  <c r="L89" i="1"/>
  <c r="L82" i="1"/>
  <c r="L90" i="1"/>
  <c r="L84" i="1"/>
  <c r="L83" i="1"/>
  <c r="L91" i="1"/>
  <c r="L85" i="1"/>
  <c r="V14" i="4"/>
  <c r="K24" i="1"/>
  <c r="K25" i="1"/>
  <c r="K26" i="1"/>
  <c r="K27" i="1"/>
  <c r="U8" i="4"/>
  <c r="K28" i="1"/>
  <c r="K29" i="1"/>
  <c r="K23" i="1"/>
  <c r="K22" i="1"/>
  <c r="K31" i="1"/>
  <c r="K30" i="1"/>
  <c r="L78" i="1"/>
  <c r="L79" i="1"/>
  <c r="L72" i="1"/>
  <c r="L80" i="1"/>
  <c r="L73" i="1"/>
  <c r="L81" i="1"/>
  <c r="V13" i="4"/>
  <c r="L74" i="1"/>
  <c r="L76" i="1"/>
  <c r="L75" i="1"/>
  <c r="L77" i="1"/>
  <c r="L46" i="1"/>
  <c r="L47" i="1"/>
  <c r="L48" i="1"/>
  <c r="V10" i="4"/>
  <c r="L49" i="1"/>
  <c r="L42" i="1"/>
  <c r="L50" i="1"/>
  <c r="L44" i="1"/>
  <c r="L43" i="1"/>
  <c r="L51" i="1"/>
  <c r="L45" i="1"/>
  <c r="K37" i="1"/>
  <c r="K38" i="1"/>
  <c r="K39" i="1"/>
  <c r="U9" i="4"/>
  <c r="K40" i="1"/>
  <c r="K33" i="1"/>
  <c r="K41" i="1"/>
  <c r="K34" i="1"/>
  <c r="K32" i="1"/>
  <c r="K36" i="1"/>
  <c r="K35" i="1"/>
  <c r="L6" i="1"/>
  <c r="L7" i="1"/>
  <c r="L8" i="1"/>
  <c r="L9" i="1"/>
  <c r="L3" i="1"/>
  <c r="L10" i="1"/>
  <c r="L4" i="1"/>
  <c r="L2" i="1"/>
  <c r="L11" i="1"/>
  <c r="L5" i="1"/>
  <c r="V6" i="4"/>
  <c r="AB19" i="4"/>
  <c r="AB9" i="4"/>
  <c r="K105" i="1"/>
  <c r="K106" i="1"/>
  <c r="K107" i="1"/>
  <c r="K108" i="1"/>
  <c r="U16" i="4"/>
  <c r="K109" i="1"/>
  <c r="K103" i="1"/>
  <c r="K111" i="1"/>
  <c r="K110" i="1"/>
  <c r="K104" i="1"/>
  <c r="K102" i="1"/>
  <c r="K93" i="1"/>
  <c r="K101" i="1"/>
  <c r="K94" i="1"/>
  <c r="K92" i="1"/>
  <c r="K95" i="1"/>
  <c r="K96" i="1"/>
  <c r="K97" i="1"/>
  <c r="U15" i="4"/>
  <c r="K99" i="1"/>
  <c r="K98" i="1"/>
  <c r="K100" i="1"/>
  <c r="K133" i="1"/>
  <c r="K141" i="1"/>
  <c r="U19" i="4"/>
  <c r="K134" i="1"/>
  <c r="K132" i="1"/>
  <c r="K135" i="1"/>
  <c r="K136" i="1"/>
  <c r="K137" i="1"/>
  <c r="K139" i="1"/>
  <c r="K138" i="1"/>
  <c r="K140" i="1"/>
  <c r="L62" i="1"/>
  <c r="L70" i="1"/>
  <c r="V12" i="4"/>
  <c r="L63" i="1"/>
  <c r="L71" i="1"/>
  <c r="L64" i="1"/>
  <c r="L65" i="1"/>
  <c r="L66" i="1"/>
  <c r="L68" i="1"/>
  <c r="L67" i="1"/>
  <c r="L69" i="1"/>
  <c r="N132" i="1" l="1"/>
  <c r="N12" i="1"/>
  <c r="N122" i="1"/>
  <c r="M62" i="1"/>
  <c r="N2" i="1"/>
  <c r="N62" i="1"/>
  <c r="N92" i="1"/>
  <c r="M22" i="1"/>
  <c r="N102" i="1"/>
  <c r="M92" i="1"/>
  <c r="M42" i="1"/>
  <c r="M2" i="1"/>
  <c r="N72" i="1"/>
  <c r="M12" i="1"/>
  <c r="M122" i="1"/>
  <c r="N52" i="1"/>
  <c r="M132" i="1"/>
  <c r="M102" i="1"/>
  <c r="N42" i="1"/>
  <c r="M112" i="1"/>
  <c r="N22" i="1"/>
  <c r="M72" i="1"/>
  <c r="N32" i="1"/>
  <c r="M32" i="1"/>
  <c r="N82" i="1"/>
  <c r="M82" i="1"/>
  <c r="M52" i="1"/>
  <c r="N112" i="1"/>
</calcChain>
</file>

<file path=xl/sharedStrings.xml><?xml version="1.0" encoding="utf-8"?>
<sst xmlns="http://schemas.openxmlformats.org/spreadsheetml/2006/main" count="92" uniqueCount="29">
  <si>
    <t>size</t>
  </si>
  <si>
    <t>reclen</t>
  </si>
  <si>
    <t>write</t>
  </si>
  <si>
    <t>read</t>
  </si>
  <si>
    <t>write averages</t>
  </si>
  <si>
    <t>read averages</t>
  </si>
  <si>
    <t>st. dev writes</t>
  </si>
  <si>
    <t>st. dev reads</t>
  </si>
  <si>
    <t>File Size (kB)</t>
  </si>
  <si>
    <t>Write (kB/s)</t>
  </si>
  <si>
    <t>Read (kB/s)</t>
  </si>
  <si>
    <t>Native</t>
  </si>
  <si>
    <t>Virtual Machine</t>
  </si>
  <si>
    <t>Docker</t>
  </si>
  <si>
    <t>St. Dev. Write</t>
  </si>
  <si>
    <t>St. Dev. Read</t>
  </si>
  <si>
    <t>docker</t>
  </si>
  <si>
    <t>native</t>
  </si>
  <si>
    <t>vm</t>
  </si>
  <si>
    <t>mean write</t>
  </si>
  <si>
    <t>mean read</t>
  </si>
  <si>
    <t>std write</t>
  </si>
  <si>
    <t>std read</t>
  </si>
  <si>
    <t>mean</t>
  </si>
  <si>
    <t>highest</t>
  </si>
  <si>
    <t>lowest</t>
  </si>
  <si>
    <t>VM</t>
  </si>
  <si>
    <t>Docker Containers</t>
  </si>
  <si>
    <t>With Caching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</si>
</sst>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4" fontId="0" fillId="0" borderId="10" xfId="0" applyNumberFormat="1" applyBorder="1"/>
    <xf numFmtId="4" fontId="0" fillId="0" borderId="0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" fontId="0" fillId="0" borderId="20" xfId="0" applyNumberFormat="1" applyBorder="1"/>
    <xf numFmtId="4" fontId="0" fillId="0" borderId="21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18" xfId="0" applyNumberFormat="1" applyBorder="1"/>
    <xf numFmtId="3" fontId="0" fillId="0" borderId="23" xfId="0" applyNumberFormat="1" applyBorder="1"/>
    <xf numFmtId="4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Mean IOzone</a:t>
            </a:r>
            <a:r>
              <a:rPr lang="en-US" b="1" baseline="0"/>
              <a:t> </a:t>
            </a:r>
            <a:r>
              <a:rPr lang="en-US" b="1"/>
              <a:t>Write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(native!$A$2,native!$A$12,native!$A$22,native!$A$32,native!$A$42,native!$A$52,native!$A$62,native!$A$72,native!$A$82,native!$A$92,native!$A$102,native!$A$112,native!$A$122,native!$A$132)</c15:sqref>
                  </c15:fullRef>
                </c:ext>
              </c:extLst>
              <c:f>(native!$A$2,native!$A$32,native!$A$62,native!$A$92)</c:f>
              <c:numCache>
                <c:formatCode>General</c:formatCode>
                <c:ptCount val="4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(native!$F$2,native!$F$12,native!$F$22,native!$F$32,native!$F$42,native!$F$52,native!$F$62,native!$F$72,native!$F$82,native!$F$92,native!$F$102,native!$F$112,native!$F$122,native!$F$132)</c15:sqref>
                  </c15:fullRef>
                </c:ext>
              </c:extLst>
              <c:f>(native!$F$2,native!$F$32,native!$F$62,native!$F$92)</c:f>
              <c:numCache>
                <c:formatCode>General</c:formatCode>
                <c:ptCount val="4"/>
                <c:pt idx="0">
                  <c:v>168571.1</c:v>
                </c:pt>
                <c:pt idx="1">
                  <c:v>8176.5</c:v>
                </c:pt>
                <c:pt idx="2">
                  <c:v>7507.9</c:v>
                </c:pt>
                <c:pt idx="3">
                  <c:v>7422.5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9-4CAD-9D74-93F0D9431D62}"/>
            </c:ext>
          </c:extLst>
        </c:ser>
        <c:ser>
          <c:idx val="1"/>
          <c:order val="1"/>
          <c:tx>
            <c:v>Virtual Machine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(native!$A$2,native!$A$12,native!$A$22,native!$A$32,native!$A$42,native!$A$52,native!$A$62,native!$A$72,native!$A$82,native!$A$92,native!$A$102,native!$A$112,native!$A$122,native!$A$132)</c15:sqref>
                  </c15:fullRef>
                </c:ext>
              </c:extLst>
              <c:f>(native!$A$2,native!$A$32,native!$A$62,native!$A$92)</c:f>
              <c:numCache>
                <c:formatCode>General</c:formatCode>
                <c:ptCount val="4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(vm!$F$2,vm!$F$12,vm!$F$22,vm!$F$32,vm!$F$42,vm!$F$52,vm!$F$62,vm!$F$72,vm!$F$82,vm!$F$92,vm!$F$102,vm!$F$112,vm!$F$122,vm!$F$132)</c15:sqref>
                  </c15:fullRef>
                </c:ext>
              </c:extLst>
              <c:f>(vm!$F$2,vm!$F$32,vm!$F$62,vm!$F$92)</c:f>
              <c:numCache>
                <c:formatCode>General</c:formatCode>
                <c:ptCount val="4"/>
                <c:pt idx="0">
                  <c:v>53299.6</c:v>
                </c:pt>
                <c:pt idx="1">
                  <c:v>7426.6</c:v>
                </c:pt>
                <c:pt idx="2">
                  <c:v>7442.2</c:v>
                </c:pt>
                <c:pt idx="3">
                  <c:v>7351.3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9-4CAD-9D74-93F0D9431D62}"/>
            </c:ext>
          </c:extLst>
        </c:ser>
        <c:ser>
          <c:idx val="2"/>
          <c:order val="2"/>
          <c:tx>
            <c:v>Docker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(native!$A$2,native!$A$12,native!$A$22,native!$A$32,native!$A$42,native!$A$52,native!$A$62,native!$A$72,native!$A$82,native!$A$92,native!$A$102,native!$A$112,native!$A$122,native!$A$132)</c15:sqref>
                  </c15:fullRef>
                </c:ext>
              </c:extLst>
              <c:f>(native!$A$2,native!$A$32,native!$A$62,native!$A$92)</c:f>
              <c:numCache>
                <c:formatCode>General</c:formatCode>
                <c:ptCount val="4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(docker!$F$2,docker!$F$12,docker!$F$22,docker!$F$32,docker!$F$42,docker!$F$52,docker!$F$62,docker!$F$72,docker!$F$82,docker!$F$92,docker!$F$102,docker!$F$112,docker!$F$122,docker!$F$132)</c15:sqref>
                  </c15:fullRef>
                </c:ext>
              </c:extLst>
              <c:f>(docker!$F$2,docker!$F$32,docker!$F$62,docker!$F$92)</c:f>
              <c:numCache>
                <c:formatCode>General</c:formatCode>
                <c:ptCount val="4"/>
                <c:pt idx="0">
                  <c:v>15613.1</c:v>
                </c:pt>
                <c:pt idx="1">
                  <c:v>13450.7</c:v>
                </c:pt>
                <c:pt idx="2">
                  <c:v>10027.700000000001</c:v>
                </c:pt>
                <c:pt idx="3">
                  <c:v>10525.1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9-4CAD-9D74-93F0D943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5487103"/>
        <c:axId val="825497919"/>
      </c:barChart>
      <c:catAx>
        <c:axId val="8254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5497919"/>
        <c:crosses val="autoZero"/>
        <c:auto val="1"/>
        <c:lblAlgn val="ctr"/>
        <c:lblOffset val="100"/>
        <c:noMultiLvlLbl val="0"/>
      </c:catAx>
      <c:valAx>
        <c:axId val="8254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Write Speed (kB/s)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54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63460636731"/>
          <c:y val="3.6155222217334561E-2"/>
          <c:w val="0.13849103739719712"/>
          <c:h val="0.150621553329671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Mean IOzone Read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(native!$A$2,native!$A$12,native!$A$22,native!$A$32,native!$A$42,native!$A$52,native!$A$62,native!$A$72,native!$A$82,native!$A$92,native!$A$102,native!$A$112,native!$A$122,native!$A$132)</c15:sqref>
                  </c15:fullRef>
                </c:ext>
              </c:extLst>
              <c:f>(native!$A$2,native!$A$32,native!$A$62,native!$A$92)</c:f>
              <c:numCache>
                <c:formatCode>General</c:formatCode>
                <c:ptCount val="4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(native!$G$2,native!$G$12,native!$G$22,native!$G$32,native!$G$42,native!$G$52,native!$G$62,native!$G$72,native!$G$82,native!$G$92,native!$G$102,native!$G$112,native!$G$122,native!$G$132)</c15:sqref>
                  </c15:fullRef>
                </c:ext>
              </c:extLst>
              <c:f>(native!$G$2,native!$G$32,native!$G$62,native!$G$92)</c:f>
              <c:numCache>
                <c:formatCode>General</c:formatCode>
                <c:ptCount val="4"/>
                <c:pt idx="0">
                  <c:v>15639.6</c:v>
                </c:pt>
                <c:pt idx="1">
                  <c:v>39962.800000000003</c:v>
                </c:pt>
                <c:pt idx="2">
                  <c:v>103574.8</c:v>
                </c:pt>
                <c:pt idx="3">
                  <c:v>145115.29999999999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5-4C29-B5FF-8A3065FC554D}"/>
            </c:ext>
          </c:extLst>
        </c:ser>
        <c:ser>
          <c:idx val="1"/>
          <c:order val="1"/>
          <c:tx>
            <c:v>Virtual Machine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(native!$A$2,native!$A$12,native!$A$22,native!$A$32,native!$A$42,native!$A$52,native!$A$62,native!$A$72,native!$A$82,native!$A$92,native!$A$102,native!$A$112,native!$A$122,native!$A$132)</c15:sqref>
                  </c15:fullRef>
                </c:ext>
              </c:extLst>
              <c:f>(native!$A$2,native!$A$32,native!$A$62,native!$A$92)</c:f>
              <c:numCache>
                <c:formatCode>General</c:formatCode>
                <c:ptCount val="4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(vm!$G$2,vm!$G$12,vm!$G$22,vm!$G$32,vm!$G$42,vm!$G$52,vm!$G$62,vm!$G$72,vm!$G$82,vm!$G$92,vm!$G$102,vm!$G$112,vm!$G$122,vm!$G$132)</c15:sqref>
                  </c15:fullRef>
                </c:ext>
              </c:extLst>
              <c:f>(vm!$G$2,vm!$G$32,vm!$G$62,vm!$G$92)</c:f>
              <c:numCache>
                <c:formatCode>General</c:formatCode>
                <c:ptCount val="4"/>
                <c:pt idx="0">
                  <c:v>144423</c:v>
                </c:pt>
                <c:pt idx="1">
                  <c:v>142261.5</c:v>
                </c:pt>
                <c:pt idx="2">
                  <c:v>245527.3</c:v>
                </c:pt>
                <c:pt idx="3">
                  <c:v>288621.90000000002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5-4C29-B5FF-8A3065FC554D}"/>
            </c:ext>
          </c:extLst>
        </c:ser>
        <c:ser>
          <c:idx val="2"/>
          <c:order val="2"/>
          <c:tx>
            <c:v>Docker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(native!$A$2,native!$A$12,native!$A$22,native!$A$32,native!$A$42,native!$A$52,native!$A$62,native!$A$72,native!$A$82,native!$A$92,native!$A$102,native!$A$112,native!$A$122,native!$A$132)</c15:sqref>
                  </c15:fullRef>
                </c:ext>
              </c:extLst>
              <c:f>(native!$A$2,native!$A$32,native!$A$62,native!$A$92)</c:f>
              <c:numCache>
                <c:formatCode>General</c:formatCode>
                <c:ptCount val="4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(docker!$G$2,docker!$G$12,docker!$G$22,docker!$G$32,docker!$G$42,docker!$G$52,docker!$G$62,docker!$G$72,docker!$G$82,docker!$G$92,docker!$G$102,docker!$G$112,docker!$G$122,docker!$G$132)</c15:sqref>
                  </c15:fullRef>
                </c:ext>
              </c:extLst>
              <c:f>(docker!$G$2,docker!$G$32,docker!$G$62,docker!$G$92)</c:f>
              <c:numCache>
                <c:formatCode>General</c:formatCode>
                <c:ptCount val="4"/>
                <c:pt idx="0">
                  <c:v>22067.200000000001</c:v>
                </c:pt>
                <c:pt idx="1">
                  <c:v>32622.400000000001</c:v>
                </c:pt>
                <c:pt idx="2">
                  <c:v>29233.7</c:v>
                </c:pt>
                <c:pt idx="3">
                  <c:v>26257.7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5-4C29-B5FF-8A3065FC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5487103"/>
        <c:axId val="825497919"/>
      </c:barChart>
      <c:catAx>
        <c:axId val="8254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5497919"/>
        <c:crosses val="autoZero"/>
        <c:auto val="1"/>
        <c:lblAlgn val="ctr"/>
        <c:lblOffset val="100"/>
        <c:noMultiLvlLbl val="0"/>
      </c:catAx>
      <c:valAx>
        <c:axId val="8254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Read Speed (kB/s)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54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63460636731"/>
          <c:y val="3.6155222217334561E-2"/>
          <c:w val="0.13849103739719712"/>
          <c:h val="0.149091628909514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IOzone Performance (size=1000 4 GB reclen=1 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Docker</c:v>
              </c:pt>
              <c:pt idx="1">
                <c:v>Native</c:v>
              </c:pt>
              <c:pt idx="2">
                <c:v>VM</c:v>
              </c:pt>
              <c:pt idx="3">
                <c:v>Docker</c:v>
              </c:pt>
              <c:pt idx="4">
                <c:v>Native</c:v>
              </c:pt>
              <c:pt idx="5">
                <c:v>VM</c:v>
              </c:pt>
            </c:strLit>
          </c:cat>
          <c:val>
            <c:numRef>
              <c:f>('reclen=1M'!$F$3,'reclen=1M'!$F$15,'reclen=1M'!$F$27,'reclen=1M'!$G$3,'reclen=1M'!$G$15,'reclen=1M'!$G$27)</c:f>
              <c:numCache>
                <c:formatCode>#,##0.00</c:formatCode>
                <c:ptCount val="6"/>
                <c:pt idx="0">
                  <c:v>488304.5</c:v>
                </c:pt>
                <c:pt idx="1">
                  <c:v>1909855.5</c:v>
                </c:pt>
                <c:pt idx="2">
                  <c:v>1387147.1</c:v>
                </c:pt>
                <c:pt idx="3">
                  <c:v>1221190.3</c:v>
                </c:pt>
                <c:pt idx="4">
                  <c:v>5123622.8</c:v>
                </c:pt>
                <c:pt idx="5">
                  <c:v>1497983.3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D-403C-A7C8-9EDFEEA90181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('reclen=1M'!$F$4,'reclen=1M'!$F$16,'reclen=1M'!$F$28,'reclen=1M'!$G$4,'reclen=1M'!$G$16,'reclen=1M'!$G$28)</c:f>
              <c:numCache>
                <c:formatCode>#,##0.00</c:formatCode>
                <c:ptCount val="6"/>
                <c:pt idx="0">
                  <c:v>625212</c:v>
                </c:pt>
                <c:pt idx="1">
                  <c:v>1996722</c:v>
                </c:pt>
                <c:pt idx="2">
                  <c:v>1688499</c:v>
                </c:pt>
                <c:pt idx="3">
                  <c:v>1580419</c:v>
                </c:pt>
                <c:pt idx="4">
                  <c:v>5904163</c:v>
                </c:pt>
                <c:pt idx="5">
                  <c:v>1555312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D-403C-A7C8-9EDFEEA90181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('reclen=1M'!$F$5,'reclen=1M'!$F$17,'reclen=1M'!$F$29,'reclen=1M'!$G$5,'reclen=1M'!$G$17,'reclen=1M'!$G$29)</c:f>
              <c:numCache>
                <c:formatCode>#,##0.00</c:formatCode>
                <c:ptCount val="6"/>
                <c:pt idx="0">
                  <c:v>430978</c:v>
                </c:pt>
                <c:pt idx="1">
                  <c:v>1824268</c:v>
                </c:pt>
                <c:pt idx="2">
                  <c:v>199219</c:v>
                </c:pt>
                <c:pt idx="3">
                  <c:v>986529</c:v>
                </c:pt>
                <c:pt idx="4">
                  <c:v>4359278</c:v>
                </c:pt>
                <c:pt idx="5">
                  <c:v>1399226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D-403C-A7C8-9EDFEEA9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axId val="347705391"/>
        <c:axId val="347713295"/>
      </c:barChart>
      <c:catAx>
        <c:axId val="3477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Disk Test: Write Operations 			Disk Test: Read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713295"/>
        <c:crosses val="autoZero"/>
        <c:auto val="1"/>
        <c:lblAlgn val="ctr"/>
        <c:lblOffset val="100"/>
        <c:noMultiLvlLbl val="0"/>
      </c:catAx>
      <c:valAx>
        <c:axId val="3477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(kB/second)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7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2944312193528"/>
          <c:y val="8.7990884327231997E-2"/>
          <c:w val="7.5357501453257952E-2"/>
          <c:h val="0.117825172515687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/>
              <a:t>IOzone Write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52152999703482E-2"/>
          <c:y val="7.7436877234237117E-2"/>
          <c:w val="0.87554003448313733"/>
          <c:h val="0.81807267728411781"/>
        </c:manualLayout>
      </c:layout>
      <c:barChart>
        <c:barDir val="col"/>
        <c:grouping val="clustered"/>
        <c:varyColors val="0"/>
        <c:ser>
          <c:idx val="0"/>
          <c:order val="0"/>
          <c:tx>
            <c:v>Virtual Machine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Caching'!$F$3,'Stop Caching'!$F$13,'Stop Caching'!$F$23,'Stop Caching'!$F$33)</c:f>
              <c:numCache>
                <c:formatCode>#,##0.00</c:formatCode>
                <c:ptCount val="4"/>
                <c:pt idx="0">
                  <c:v>53299.6</c:v>
                </c:pt>
                <c:pt idx="1">
                  <c:v>7426.6</c:v>
                </c:pt>
                <c:pt idx="2">
                  <c:v>7442.2</c:v>
                </c:pt>
                <c:pt idx="3">
                  <c:v>7351.3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B-450D-8B8C-F3384E32DA3D}"/>
            </c:ext>
          </c:extLst>
        </c:ser>
        <c:ser>
          <c:idx val="1"/>
          <c:order val="1"/>
          <c:tx>
            <c:v>Native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Caching'!$F$45,'Stop Caching'!$F$55,'Stop Caching'!$F$65,'Stop Caching'!$F$75)</c:f>
              <c:numCache>
                <c:formatCode>#,##0.00</c:formatCode>
                <c:ptCount val="4"/>
                <c:pt idx="0">
                  <c:v>168571.1</c:v>
                </c:pt>
                <c:pt idx="1">
                  <c:v>8176.5</c:v>
                </c:pt>
                <c:pt idx="2">
                  <c:v>7507.9</c:v>
                </c:pt>
                <c:pt idx="3">
                  <c:v>7422.5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B-450D-8B8C-F3384E32DA3D}"/>
            </c:ext>
          </c:extLst>
        </c:ser>
        <c:ser>
          <c:idx val="2"/>
          <c:order val="2"/>
          <c:tx>
            <c:v>Docker Containers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Caching'!$F$87,'Stop Caching'!$F$97,'Stop Caching'!$F$107,'Stop Caching'!$F$117)</c:f>
              <c:numCache>
                <c:formatCode>#,##0.00</c:formatCode>
                <c:ptCount val="4"/>
                <c:pt idx="0">
                  <c:v>15613.1</c:v>
                </c:pt>
                <c:pt idx="1">
                  <c:v>13450.7</c:v>
                </c:pt>
                <c:pt idx="2">
                  <c:v>10027.700000000001</c:v>
                </c:pt>
                <c:pt idx="3">
                  <c:v>10525.1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B-450D-8B8C-F3384E32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13968"/>
        <c:axId val="429329360"/>
      </c:barChart>
      <c:catAx>
        <c:axId val="42931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29360"/>
        <c:crosses val="autoZero"/>
        <c:auto val="1"/>
        <c:lblAlgn val="ctr"/>
        <c:lblOffset val="100"/>
        <c:noMultiLvlLbl val="0"/>
      </c:catAx>
      <c:valAx>
        <c:axId val="429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Rate (kB/second)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76761147733074"/>
          <c:y val="9.3876705739836822E-2"/>
          <c:w val="0.19031506746866952"/>
          <c:h val="0.192401515421432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IOzone Read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1726290119243E-2"/>
          <c:y val="7.7436877234237117E-2"/>
          <c:w val="0.87478048511652584"/>
          <c:h val="0.81807267728411781"/>
        </c:manualLayout>
      </c:layout>
      <c:barChart>
        <c:barDir val="col"/>
        <c:grouping val="clustered"/>
        <c:varyColors val="0"/>
        <c:ser>
          <c:idx val="0"/>
          <c:order val="0"/>
          <c:tx>
            <c:v>Virtual Machine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Caching'!$G$3,'Stop Caching'!$G$13,'Stop Caching'!$G$23,'Stop Caching'!$G$33)</c:f>
              <c:numCache>
                <c:formatCode>#,##0.00</c:formatCode>
                <c:ptCount val="4"/>
                <c:pt idx="0">
                  <c:v>144423</c:v>
                </c:pt>
                <c:pt idx="1">
                  <c:v>142261.5</c:v>
                </c:pt>
                <c:pt idx="2">
                  <c:v>245527.3</c:v>
                </c:pt>
                <c:pt idx="3">
                  <c:v>288621.90000000002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6-49DB-B882-97872D614421}"/>
            </c:ext>
          </c:extLst>
        </c:ser>
        <c:ser>
          <c:idx val="1"/>
          <c:order val="1"/>
          <c:tx>
            <c:v>Native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Caching'!$G$45,'Stop Caching'!$G$55,'Stop Caching'!$G$65,'Stop Caching'!$G$75)</c:f>
              <c:numCache>
                <c:formatCode>#,##0.00</c:formatCode>
                <c:ptCount val="4"/>
                <c:pt idx="0">
                  <c:v>15639.6</c:v>
                </c:pt>
                <c:pt idx="1">
                  <c:v>39962.800000000003</c:v>
                </c:pt>
                <c:pt idx="2">
                  <c:v>103574.8</c:v>
                </c:pt>
                <c:pt idx="3">
                  <c:v>145115.29999999999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6-49DB-B882-97872D614421}"/>
            </c:ext>
          </c:extLst>
        </c:ser>
        <c:ser>
          <c:idx val="2"/>
          <c:order val="2"/>
          <c:tx>
            <c:v>Docker Containers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Caching'!$G$87,'Stop Caching'!$G$97,'Stop Caching'!$G$107,'Stop Caching'!$G$117)</c:f>
              <c:numCache>
                <c:formatCode>#,##0.00</c:formatCode>
                <c:ptCount val="4"/>
                <c:pt idx="0">
                  <c:v>22067.200000000001</c:v>
                </c:pt>
                <c:pt idx="1">
                  <c:v>32622.400000000001</c:v>
                </c:pt>
                <c:pt idx="2">
                  <c:v>29233.7</c:v>
                </c:pt>
                <c:pt idx="3">
                  <c:v>26257.7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6-49DB-B882-97872D61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13968"/>
        <c:axId val="429329360"/>
      </c:barChart>
      <c:catAx>
        <c:axId val="42931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29360"/>
        <c:crosses val="autoZero"/>
        <c:auto val="1"/>
        <c:lblAlgn val="ctr"/>
        <c:lblOffset val="100"/>
        <c:noMultiLvlLbl val="0"/>
      </c:catAx>
      <c:valAx>
        <c:axId val="429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Rate (kB/second)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1175439908542"/>
          <c:y val="1.4691185377845868E-2"/>
          <c:w val="0.19031506746866952"/>
          <c:h val="0.192401515421432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IOzone Write Performance - Virtual Machine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89244198306979E-2"/>
          <c:y val="8.1778407097653064E-2"/>
          <c:w val="0.89463255601444136"/>
          <c:h val="0.82533203109938158"/>
        </c:manualLayout>
      </c:layout>
      <c:barChart>
        <c:barDir val="col"/>
        <c:grouping val="clustered"/>
        <c:varyColors val="0"/>
        <c:ser>
          <c:idx val="0"/>
          <c:order val="0"/>
          <c:tx>
            <c:v>VM with Caching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Caching'!$F$129,'Stop Caching'!$F$139,'Stop Caching'!$F$149,'Stop Caching'!$F$159)</c:f>
              <c:numCache>
                <c:formatCode>#,##0.00</c:formatCode>
                <c:ptCount val="4"/>
                <c:pt idx="0">
                  <c:v>134532.79999999999</c:v>
                </c:pt>
                <c:pt idx="1">
                  <c:v>133092.29999999999</c:v>
                </c:pt>
                <c:pt idx="2">
                  <c:v>172496.9</c:v>
                </c:pt>
                <c:pt idx="3">
                  <c:v>219942.3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0-4EA5-9944-98AF04EF0717}"/>
            </c:ext>
          </c:extLst>
        </c:ser>
        <c:ser>
          <c:idx val="1"/>
          <c:order val="1"/>
          <c:tx>
            <c:v>VM without Caching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Caching'!$F$3,'Stop Caching'!$F$13,'Stop Caching'!$F$23,'Stop Caching'!$F$33)</c:f>
              <c:numCache>
                <c:formatCode>#,##0.00</c:formatCode>
                <c:ptCount val="4"/>
                <c:pt idx="0">
                  <c:v>53299.6</c:v>
                </c:pt>
                <c:pt idx="1">
                  <c:v>7426.6</c:v>
                </c:pt>
                <c:pt idx="2">
                  <c:v>7442.2</c:v>
                </c:pt>
                <c:pt idx="3">
                  <c:v>7351.3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0-4EA5-9944-98AF04EF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32735"/>
        <c:axId val="1757033151"/>
      </c:barChart>
      <c:catAx>
        <c:axId val="17570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033151"/>
        <c:crosses val="autoZero"/>
        <c:auto val="1"/>
        <c:lblAlgn val="ctr"/>
        <c:lblOffset val="100"/>
        <c:noMultiLvlLbl val="0"/>
      </c:catAx>
      <c:valAx>
        <c:axId val="17570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Rate (kB/second)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9624540830519"/>
          <c:y val="4.2202689314245027E-2"/>
          <c:w val="0.15664593814738861"/>
          <c:h val="8.843844353729421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IOzone Read Performance - Virtual Machine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89244198306979E-2"/>
          <c:y val="8.1778407097653064E-2"/>
          <c:w val="0.89463255601444136"/>
          <c:h val="0.82533203109938158"/>
        </c:manualLayout>
      </c:layout>
      <c:barChart>
        <c:barDir val="col"/>
        <c:grouping val="clustered"/>
        <c:varyColors val="0"/>
        <c:ser>
          <c:idx val="0"/>
          <c:order val="0"/>
          <c:tx>
            <c:v>VM with Caching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Caching'!$G$129,'Stop Caching'!$G$139,'Stop Caching'!$G$149,'Stop Caching'!$G$159)</c:f>
              <c:numCache>
                <c:formatCode>#,##0.00</c:formatCode>
                <c:ptCount val="4"/>
                <c:pt idx="0">
                  <c:v>169588.4</c:v>
                </c:pt>
                <c:pt idx="1">
                  <c:v>221270.8</c:v>
                </c:pt>
                <c:pt idx="2">
                  <c:v>278597.59999999998</c:v>
                </c:pt>
                <c:pt idx="3">
                  <c:v>269739.59999999998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C-4B98-86A3-A797A70CD418}"/>
            </c:ext>
          </c:extLst>
        </c:ser>
        <c:ser>
          <c:idx val="1"/>
          <c:order val="1"/>
          <c:tx>
            <c:v>VM without Caching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64 kB</c:v>
              </c:pt>
              <c:pt idx="1">
                <c:v>512 kB</c:v>
              </c:pt>
              <c:pt idx="2">
                <c:v>4K kB</c:v>
              </c:pt>
              <c:pt idx="3">
                <c:v>32K kB</c:v>
              </c:pt>
            </c:strLit>
          </c:cat>
          <c:val>
            <c:numRef>
              <c:f>('Stop Caching'!$G$3,'Stop Caching'!$G$13,'Stop Caching'!$G$23,'Stop Caching'!$G$33)</c:f>
              <c:numCache>
                <c:formatCode>#,##0.00</c:formatCode>
                <c:ptCount val="4"/>
                <c:pt idx="0">
                  <c:v>144423</c:v>
                </c:pt>
                <c:pt idx="1">
                  <c:v>142261.5</c:v>
                </c:pt>
                <c:pt idx="2">
                  <c:v>245527.3</c:v>
                </c:pt>
                <c:pt idx="3">
                  <c:v>288621.90000000002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C-4B98-86A3-A797A70C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32735"/>
        <c:axId val="1757033151"/>
      </c:barChart>
      <c:catAx>
        <c:axId val="17570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033151"/>
        <c:crosses val="autoZero"/>
        <c:auto val="1"/>
        <c:lblAlgn val="ctr"/>
        <c:lblOffset val="100"/>
        <c:noMultiLvlLbl val="0"/>
      </c:catAx>
      <c:valAx>
        <c:axId val="17570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Rate (kB/second)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7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9624540830519"/>
          <c:y val="4.2202689314245027E-2"/>
          <c:w val="0.15664593814738861"/>
          <c:h val="8.843844353729421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99060</xdr:rowOff>
    </xdr:from>
    <xdr:to>
      <xdr:col>18</xdr:col>
      <xdr:colOff>175260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A9999-8E4A-4118-8733-10AD37DE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30</xdr:row>
      <xdr:rowOff>175260</xdr:rowOff>
    </xdr:from>
    <xdr:to>
      <xdr:col>18</xdr:col>
      <xdr:colOff>129540</xdr:colOff>
      <xdr:row>60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F8887-1738-4743-9804-D6F8DC292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0</xdr:row>
      <xdr:rowOff>160020</xdr:rowOff>
    </xdr:from>
    <xdr:to>
      <xdr:col>27</xdr:col>
      <xdr:colOff>91440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A16E1-E2D9-4598-921E-41A08B08B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121920</xdr:rowOff>
    </xdr:from>
    <xdr:to>
      <xdr:col>33</xdr:col>
      <xdr:colOff>472440</xdr:colOff>
      <xdr:row>42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4FF2-4ECA-4914-8061-AD7AA475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45</xdr:row>
      <xdr:rowOff>0</xdr:rowOff>
    </xdr:from>
    <xdr:to>
      <xdr:col>36</xdr:col>
      <xdr:colOff>586740</xdr:colOff>
      <xdr:row>87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3858-5A68-41FF-8580-229021182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88</xdr:row>
      <xdr:rowOff>104774</xdr:rowOff>
    </xdr:from>
    <xdr:to>
      <xdr:col>28</xdr:col>
      <xdr:colOff>85724</xdr:colOff>
      <xdr:row>129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0FEC3-0606-48A7-9C3E-F38D23FE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131</xdr:row>
      <xdr:rowOff>0</xdr:rowOff>
    </xdr:from>
    <xdr:to>
      <xdr:col>28</xdr:col>
      <xdr:colOff>304799</xdr:colOff>
      <xdr:row>171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F4C5A-9922-4E3A-82F6-2088CF4B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opLeftCell="A61" workbookViewId="0">
      <selection activeCell="F91" sqref="F91"/>
    </sheetView>
  </sheetViews>
  <sheetFormatPr defaultRowHeight="14.4" x14ac:dyDescent="0.3"/>
  <cols>
    <col min="6" max="7" width="15.109375" customWidth="1"/>
    <col min="8" max="9" width="14.44140625" customWidth="1"/>
    <col min="11" max="11" width="12" bestFit="1" customWidth="1"/>
    <col min="12" max="12" width="13.5546875" customWidth="1"/>
    <col min="13" max="14" width="13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3">
      <c r="A2">
        <v>64</v>
      </c>
      <c r="B2">
        <v>64</v>
      </c>
      <c r="C2">
        <v>155362</v>
      </c>
      <c r="D2">
        <v>65571</v>
      </c>
      <c r="F2">
        <f>AVERAGE(C2:C11)</f>
        <v>168571.1</v>
      </c>
      <c r="G2">
        <f>AVERAGE(D2:D11)</f>
        <v>15639.6</v>
      </c>
      <c r="H2">
        <f>_xlfn.STDEV.P(C2:C11)</f>
        <v>14874.105535796094</v>
      </c>
      <c r="I2">
        <f>_xlfn.STDEV.P(D2:D11)</f>
        <v>16643.836488021625</v>
      </c>
      <c r="K2">
        <f>(C2-F$2)^2</f>
        <v>174480322.81000015</v>
      </c>
      <c r="L2">
        <f>(D2-G$2)^2</f>
        <v>2493144705.96</v>
      </c>
      <c r="M2">
        <f>SQRT(SUM(K2:K11)/10)</f>
        <v>14874.105535796094</v>
      </c>
      <c r="N2">
        <f>SQRT(SUM(L2:L11)/10)</f>
        <v>16643.836488021625</v>
      </c>
    </row>
    <row r="3" spans="1:14" x14ac:dyDescent="0.3">
      <c r="A3">
        <v>64</v>
      </c>
      <c r="B3">
        <v>64</v>
      </c>
      <c r="C3">
        <v>151675</v>
      </c>
      <c r="D3">
        <v>10120</v>
      </c>
      <c r="K3">
        <f t="shared" ref="K3:L10" si="0">(C3-F$2)^2</f>
        <v>285478195.21000022</v>
      </c>
      <c r="L3">
        <f>(D3-G$2)^2</f>
        <v>30465984.160000004</v>
      </c>
    </row>
    <row r="4" spans="1:14" x14ac:dyDescent="0.3">
      <c r="A4">
        <v>64</v>
      </c>
      <c r="B4">
        <v>64</v>
      </c>
      <c r="C4">
        <v>182261</v>
      </c>
      <c r="D4">
        <v>10092</v>
      </c>
      <c r="K4">
        <f t="shared" si="0"/>
        <v>187413362.00999984</v>
      </c>
      <c r="L4">
        <f t="shared" si="0"/>
        <v>30775865.760000005</v>
      </c>
    </row>
    <row r="5" spans="1:14" x14ac:dyDescent="0.3">
      <c r="A5">
        <v>64</v>
      </c>
      <c r="B5">
        <v>64</v>
      </c>
      <c r="C5">
        <v>181767</v>
      </c>
      <c r="D5">
        <v>10115</v>
      </c>
      <c r="K5">
        <f t="shared" si="0"/>
        <v>174131776.80999985</v>
      </c>
      <c r="L5">
        <f t="shared" si="0"/>
        <v>30521205.160000004</v>
      </c>
    </row>
    <row r="6" spans="1:14" x14ac:dyDescent="0.3">
      <c r="A6">
        <v>64</v>
      </c>
      <c r="B6">
        <v>64</v>
      </c>
      <c r="C6">
        <v>152363</v>
      </c>
      <c r="D6">
        <v>10128</v>
      </c>
      <c r="K6">
        <f t="shared" si="0"/>
        <v>262702505.61000019</v>
      </c>
      <c r="L6">
        <f t="shared" si="0"/>
        <v>30377734.560000002</v>
      </c>
    </row>
    <row r="7" spans="1:14" x14ac:dyDescent="0.3">
      <c r="A7">
        <v>64</v>
      </c>
      <c r="B7">
        <v>64</v>
      </c>
      <c r="C7">
        <v>190541</v>
      </c>
      <c r="D7">
        <v>10040</v>
      </c>
      <c r="K7">
        <f t="shared" si="0"/>
        <v>482676506.00999975</v>
      </c>
      <c r="L7">
        <f t="shared" si="0"/>
        <v>31355520.160000004</v>
      </c>
    </row>
    <row r="8" spans="1:14" x14ac:dyDescent="0.3">
      <c r="A8">
        <v>64</v>
      </c>
      <c r="B8">
        <v>64</v>
      </c>
      <c r="C8">
        <v>168002</v>
      </c>
      <c r="D8">
        <v>10105</v>
      </c>
      <c r="K8">
        <f t="shared" si="0"/>
        <v>323874.81000000663</v>
      </c>
      <c r="L8">
        <f t="shared" si="0"/>
        <v>30631797.160000004</v>
      </c>
    </row>
    <row r="9" spans="1:14" x14ac:dyDescent="0.3">
      <c r="A9">
        <v>64</v>
      </c>
      <c r="B9">
        <v>64</v>
      </c>
      <c r="C9">
        <v>152797</v>
      </c>
      <c r="D9">
        <v>10137</v>
      </c>
      <c r="K9">
        <f t="shared" si="0"/>
        <v>248822230.81000018</v>
      </c>
      <c r="L9">
        <f t="shared" si="0"/>
        <v>30278606.760000005</v>
      </c>
    </row>
    <row r="10" spans="1:14" x14ac:dyDescent="0.3">
      <c r="A10">
        <v>64</v>
      </c>
      <c r="B10">
        <v>64</v>
      </c>
      <c r="C10">
        <v>187742</v>
      </c>
      <c r="D10">
        <v>10048</v>
      </c>
      <c r="K10">
        <f t="shared" si="0"/>
        <v>367523406.80999976</v>
      </c>
      <c r="L10">
        <f t="shared" si="0"/>
        <v>31265990.560000002</v>
      </c>
    </row>
    <row r="11" spans="1:14" x14ac:dyDescent="0.3">
      <c r="A11">
        <v>64</v>
      </c>
      <c r="B11">
        <v>64</v>
      </c>
      <c r="C11">
        <v>163201</v>
      </c>
      <c r="D11">
        <v>10040</v>
      </c>
      <c r="K11">
        <f>(C11-F$2)^2</f>
        <v>28837974.010000061</v>
      </c>
      <c r="L11">
        <f>(D11-G$2)^2</f>
        <v>31355520.160000004</v>
      </c>
    </row>
    <row r="12" spans="1:14" x14ac:dyDescent="0.3">
      <c r="A12">
        <v>128</v>
      </c>
      <c r="B12">
        <v>64</v>
      </c>
      <c r="C12">
        <v>947186</v>
      </c>
      <c r="D12">
        <v>3277486</v>
      </c>
      <c r="F12">
        <f>AVERAGE(C12:C21)</f>
        <v>893999.8</v>
      </c>
      <c r="G12">
        <f>AVERAGE(D12:D21)</f>
        <v>4440737.5</v>
      </c>
      <c r="H12">
        <f t="shared" ref="H12:I12" si="1">_xlfn.STDEV.P(C12:C21)</f>
        <v>154006.64568115235</v>
      </c>
      <c r="I12">
        <f t="shared" si="1"/>
        <v>1935259.4564527646</v>
      </c>
      <c r="K12">
        <f>(C12-F$12)^2</f>
        <v>2828771870.4399948</v>
      </c>
      <c r="L12">
        <f>(D12-G$12)^2</f>
        <v>1353154052252.25</v>
      </c>
      <c r="M12">
        <f>SQRT(SUM(K12:K21)/10)</f>
        <v>154006.64568115235</v>
      </c>
      <c r="N12">
        <f t="shared" ref="N12" si="2">SQRT(SUM(L12:L21)/10)</f>
        <v>1935259.4564527646</v>
      </c>
    </row>
    <row r="13" spans="1:14" x14ac:dyDescent="0.3">
      <c r="A13">
        <v>128</v>
      </c>
      <c r="B13">
        <v>64</v>
      </c>
      <c r="C13">
        <v>934004</v>
      </c>
      <c r="D13">
        <v>6727225</v>
      </c>
      <c r="K13">
        <f t="shared" ref="K13:L20" si="3">(C13-F$12)^2</f>
        <v>1600336017.6399963</v>
      </c>
      <c r="L13">
        <f t="shared" si="3"/>
        <v>5228025087656.25</v>
      </c>
    </row>
    <row r="14" spans="1:14" x14ac:dyDescent="0.3">
      <c r="A14">
        <v>128</v>
      </c>
      <c r="B14">
        <v>64</v>
      </c>
      <c r="C14">
        <v>615814</v>
      </c>
      <c r="D14">
        <v>4012317</v>
      </c>
      <c r="K14">
        <f t="shared" si="3"/>
        <v>77387339321.64003</v>
      </c>
      <c r="L14">
        <f t="shared" si="3"/>
        <v>183544124820.25</v>
      </c>
    </row>
    <row r="15" spans="1:14" x14ac:dyDescent="0.3">
      <c r="A15">
        <v>128</v>
      </c>
      <c r="B15">
        <v>64</v>
      </c>
      <c r="C15">
        <v>831319</v>
      </c>
      <c r="D15">
        <v>7176872</v>
      </c>
      <c r="K15">
        <f t="shared" si="3"/>
        <v>3928882688.6400061</v>
      </c>
      <c r="L15">
        <f t="shared" si="3"/>
        <v>7486432002090.25</v>
      </c>
    </row>
    <row r="16" spans="1:14" x14ac:dyDescent="0.3">
      <c r="A16">
        <v>128</v>
      </c>
      <c r="B16">
        <v>64</v>
      </c>
      <c r="C16">
        <v>1142750</v>
      </c>
      <c r="D16">
        <v>7582312</v>
      </c>
      <c r="K16">
        <f t="shared" si="3"/>
        <v>61876662000.039978</v>
      </c>
      <c r="L16">
        <f t="shared" si="3"/>
        <v>9869490339050.25</v>
      </c>
    </row>
    <row r="17" spans="1:14" x14ac:dyDescent="0.3">
      <c r="A17">
        <v>128</v>
      </c>
      <c r="B17">
        <v>64</v>
      </c>
      <c r="C17">
        <v>1000121</v>
      </c>
      <c r="D17">
        <v>4759253</v>
      </c>
      <c r="K17">
        <f t="shared" si="3"/>
        <v>11261709089.439991</v>
      </c>
      <c r="L17">
        <f t="shared" si="3"/>
        <v>101452123740.25</v>
      </c>
    </row>
    <row r="18" spans="1:14" x14ac:dyDescent="0.3">
      <c r="A18">
        <v>128</v>
      </c>
      <c r="B18">
        <v>64</v>
      </c>
      <c r="C18">
        <v>1007629</v>
      </c>
      <c r="D18">
        <v>3560017</v>
      </c>
      <c r="K18">
        <f t="shared" si="3"/>
        <v>12911595092.63999</v>
      </c>
      <c r="L18">
        <f t="shared" si="3"/>
        <v>775668599120.25</v>
      </c>
    </row>
    <row r="19" spans="1:14" x14ac:dyDescent="0.3">
      <c r="A19">
        <v>128</v>
      </c>
      <c r="B19">
        <v>64</v>
      </c>
      <c r="C19">
        <v>940549</v>
      </c>
      <c r="D19">
        <v>1997245</v>
      </c>
      <c r="K19">
        <f t="shared" si="3"/>
        <v>2166828020.6399956</v>
      </c>
      <c r="L19">
        <f t="shared" si="3"/>
        <v>5970655597556.25</v>
      </c>
    </row>
    <row r="20" spans="1:14" x14ac:dyDescent="0.3">
      <c r="A20">
        <v>128</v>
      </c>
      <c r="B20">
        <v>64</v>
      </c>
      <c r="C20">
        <v>877518</v>
      </c>
      <c r="D20">
        <v>2905056</v>
      </c>
      <c r="K20">
        <f t="shared" si="3"/>
        <v>271649731.24000156</v>
      </c>
      <c r="L20">
        <f t="shared" si="3"/>
        <v>2358317669442.25</v>
      </c>
    </row>
    <row r="21" spans="1:14" x14ac:dyDescent="0.3">
      <c r="A21">
        <v>128</v>
      </c>
      <c r="B21">
        <v>64</v>
      </c>
      <c r="C21">
        <v>643108</v>
      </c>
      <c r="D21">
        <v>2409592</v>
      </c>
      <c r="K21">
        <f>(C21-F$12)^2</f>
        <v>62946695307.240021</v>
      </c>
      <c r="L21">
        <f>(D21-G$12)^2</f>
        <v>4125552042170.25</v>
      </c>
    </row>
    <row r="22" spans="1:14" x14ac:dyDescent="0.3">
      <c r="A22">
        <v>256</v>
      </c>
      <c r="B22">
        <v>64</v>
      </c>
      <c r="C22">
        <v>1011241</v>
      </c>
      <c r="D22">
        <v>3159869</v>
      </c>
      <c r="F22">
        <f t="shared" ref="F22:G22" si="4">AVERAGE(C22:C31)</f>
        <v>1113968</v>
      </c>
      <c r="G22">
        <f t="shared" si="4"/>
        <v>4527836.7</v>
      </c>
      <c r="H22">
        <f t="shared" ref="H22:I22" si="5">_xlfn.STDEV.P(C22:C31)</f>
        <v>214776.46984481331</v>
      </c>
      <c r="I22">
        <f t="shared" si="5"/>
        <v>1973486.7274565618</v>
      </c>
      <c r="K22">
        <f>(C22-F$22)^2</f>
        <v>10552836529</v>
      </c>
      <c r="L22">
        <f>(D22-G$22)^2</f>
        <v>1871335628243.2905</v>
      </c>
      <c r="M22">
        <f t="shared" ref="M22:N22" si="6">SQRT(SUM(K22:K31)/10)</f>
        <v>214776.46984481331</v>
      </c>
      <c r="N22">
        <f t="shared" si="6"/>
        <v>1973486.7274565618</v>
      </c>
    </row>
    <row r="23" spans="1:14" x14ac:dyDescent="0.3">
      <c r="A23">
        <v>256</v>
      </c>
      <c r="B23">
        <v>64</v>
      </c>
      <c r="C23">
        <v>815414</v>
      </c>
      <c r="D23">
        <v>4404088</v>
      </c>
      <c r="K23">
        <f t="shared" ref="K23:L30" si="7">(C23-F$22)^2</f>
        <v>89134490916</v>
      </c>
      <c r="L23">
        <f t="shared" si="7"/>
        <v>15313740751.690046</v>
      </c>
    </row>
    <row r="24" spans="1:14" x14ac:dyDescent="0.3">
      <c r="A24">
        <v>256</v>
      </c>
      <c r="B24">
        <v>64</v>
      </c>
      <c r="C24">
        <v>1226004</v>
      </c>
      <c r="D24">
        <v>2880164</v>
      </c>
      <c r="K24">
        <f t="shared" si="7"/>
        <v>12552065296</v>
      </c>
      <c r="L24">
        <f t="shared" si="7"/>
        <v>2714825326325.2905</v>
      </c>
    </row>
    <row r="25" spans="1:14" x14ac:dyDescent="0.3">
      <c r="A25">
        <v>256</v>
      </c>
      <c r="B25">
        <v>64</v>
      </c>
      <c r="C25">
        <v>1512726</v>
      </c>
      <c r="D25">
        <v>7965107</v>
      </c>
      <c r="K25">
        <f t="shared" si="7"/>
        <v>159007942564</v>
      </c>
      <c r="L25">
        <f t="shared" si="7"/>
        <v>11814827115262.088</v>
      </c>
    </row>
    <row r="26" spans="1:14" x14ac:dyDescent="0.3">
      <c r="A26">
        <v>256</v>
      </c>
      <c r="B26">
        <v>64</v>
      </c>
      <c r="C26">
        <v>1163562</v>
      </c>
      <c r="D26">
        <v>7735574</v>
      </c>
      <c r="K26">
        <f t="shared" si="7"/>
        <v>2459564836</v>
      </c>
      <c r="L26">
        <f t="shared" si="7"/>
        <v>10289578585811.289</v>
      </c>
    </row>
    <row r="27" spans="1:14" x14ac:dyDescent="0.3">
      <c r="A27">
        <v>256</v>
      </c>
      <c r="B27">
        <v>64</v>
      </c>
      <c r="C27">
        <v>1405778</v>
      </c>
      <c r="D27">
        <v>3654598</v>
      </c>
      <c r="K27">
        <f t="shared" si="7"/>
        <v>85153076100</v>
      </c>
      <c r="L27">
        <f t="shared" si="7"/>
        <v>762545827177.69031</v>
      </c>
    </row>
    <row r="28" spans="1:14" x14ac:dyDescent="0.3">
      <c r="A28">
        <v>256</v>
      </c>
      <c r="B28">
        <v>64</v>
      </c>
      <c r="C28">
        <v>1089202</v>
      </c>
      <c r="D28">
        <v>2699161</v>
      </c>
      <c r="K28">
        <f t="shared" si="7"/>
        <v>613354756</v>
      </c>
      <c r="L28">
        <f t="shared" si="7"/>
        <v>3344054815770.4907</v>
      </c>
    </row>
    <row r="29" spans="1:14" x14ac:dyDescent="0.3">
      <c r="A29">
        <v>256</v>
      </c>
      <c r="B29">
        <v>64</v>
      </c>
      <c r="C29">
        <v>883152</v>
      </c>
      <c r="D29">
        <v>3017775</v>
      </c>
      <c r="K29">
        <f t="shared" si="7"/>
        <v>53276025856</v>
      </c>
      <c r="L29">
        <f t="shared" si="7"/>
        <v>2280286337806.8906</v>
      </c>
    </row>
    <row r="30" spans="1:14" x14ac:dyDescent="0.3">
      <c r="A30">
        <v>256</v>
      </c>
      <c r="B30">
        <v>64</v>
      </c>
      <c r="C30">
        <v>1137672</v>
      </c>
      <c r="D30">
        <v>3207059</v>
      </c>
      <c r="K30">
        <f t="shared" si="7"/>
        <v>561879616</v>
      </c>
      <c r="L30">
        <f t="shared" si="7"/>
        <v>1744453732817.2905</v>
      </c>
    </row>
    <row r="31" spans="1:14" x14ac:dyDescent="0.3">
      <c r="A31">
        <v>256</v>
      </c>
      <c r="B31">
        <v>64</v>
      </c>
      <c r="C31">
        <v>894929</v>
      </c>
      <c r="D31">
        <v>6554972</v>
      </c>
      <c r="K31">
        <f>(C31-F$22)^2</f>
        <v>47978083521</v>
      </c>
      <c r="L31">
        <f>(D31-G$22)^2</f>
        <v>4109277524506.0894</v>
      </c>
    </row>
    <row r="32" spans="1:14" x14ac:dyDescent="0.3">
      <c r="A32">
        <v>512</v>
      </c>
      <c r="B32">
        <v>64</v>
      </c>
      <c r="C32">
        <v>7918</v>
      </c>
      <c r="D32">
        <v>43689</v>
      </c>
      <c r="F32">
        <f t="shared" ref="F32:G32" si="8">AVERAGE(C32:C41)</f>
        <v>8176.5</v>
      </c>
      <c r="G32">
        <f t="shared" si="8"/>
        <v>39962.800000000003</v>
      </c>
      <c r="H32">
        <f t="shared" ref="H32:I32" si="9">_xlfn.STDEV.P(C32:C41)</f>
        <v>319.98601531941983</v>
      </c>
      <c r="I32">
        <f t="shared" si="9"/>
        <v>7207.5185854772508</v>
      </c>
      <c r="K32">
        <f>(C32-F$32)^2</f>
        <v>66822.25</v>
      </c>
      <c r="L32">
        <f>(D32-G$32)^2</f>
        <v>13884566.439999979</v>
      </c>
      <c r="M32">
        <f t="shared" ref="M32:N32" si="10">SQRT(SUM(K32:K41)/10)</f>
        <v>319.98601531941983</v>
      </c>
      <c r="N32">
        <f t="shared" si="10"/>
        <v>7207.5185854772508</v>
      </c>
    </row>
    <row r="33" spans="1:14" x14ac:dyDescent="0.3">
      <c r="A33">
        <v>512</v>
      </c>
      <c r="B33">
        <v>64</v>
      </c>
      <c r="C33">
        <v>9115</v>
      </c>
      <c r="D33">
        <v>25547</v>
      </c>
      <c r="K33">
        <f t="shared" ref="K33:L41" si="11">(C33-F$32)^2</f>
        <v>880782.25</v>
      </c>
      <c r="L33">
        <f t="shared" si="11"/>
        <v>207815289.64000008</v>
      </c>
    </row>
    <row r="34" spans="1:14" x14ac:dyDescent="0.3">
      <c r="A34">
        <v>512</v>
      </c>
      <c r="B34">
        <v>64</v>
      </c>
      <c r="C34">
        <v>8017</v>
      </c>
      <c r="D34">
        <v>25551</v>
      </c>
      <c r="K34">
        <f t="shared" si="11"/>
        <v>25440.25</v>
      </c>
      <c r="L34">
        <f t="shared" si="11"/>
        <v>207699979.24000007</v>
      </c>
    </row>
    <row r="35" spans="1:14" x14ac:dyDescent="0.3">
      <c r="A35">
        <v>512</v>
      </c>
      <c r="B35">
        <v>64</v>
      </c>
      <c r="C35">
        <v>8038</v>
      </c>
      <c r="D35">
        <v>43593</v>
      </c>
      <c r="K35">
        <f t="shared" si="11"/>
        <v>19182.25</v>
      </c>
      <c r="L35">
        <f t="shared" si="11"/>
        <v>13178352.039999979</v>
      </c>
    </row>
    <row r="36" spans="1:14" x14ac:dyDescent="0.3">
      <c r="A36">
        <v>512</v>
      </c>
      <c r="B36">
        <v>64</v>
      </c>
      <c r="C36">
        <v>8057</v>
      </c>
      <c r="D36">
        <v>43585</v>
      </c>
      <c r="K36">
        <f t="shared" si="11"/>
        <v>14280.25</v>
      </c>
      <c r="L36">
        <f t="shared" si="11"/>
        <v>13120332.839999979</v>
      </c>
    </row>
    <row r="37" spans="1:14" x14ac:dyDescent="0.3">
      <c r="A37">
        <v>512</v>
      </c>
      <c r="B37">
        <v>64</v>
      </c>
      <c r="C37">
        <v>8086</v>
      </c>
      <c r="D37">
        <v>43455</v>
      </c>
      <c r="K37">
        <f t="shared" si="11"/>
        <v>8190.25</v>
      </c>
      <c r="L37">
        <f t="shared" si="11"/>
        <v>12195460.839999979</v>
      </c>
    </row>
    <row r="38" spans="1:14" x14ac:dyDescent="0.3">
      <c r="A38">
        <v>512</v>
      </c>
      <c r="B38">
        <v>64</v>
      </c>
      <c r="C38">
        <v>8102</v>
      </c>
      <c r="D38">
        <v>43555</v>
      </c>
      <c r="K38">
        <f t="shared" si="11"/>
        <v>5550.25</v>
      </c>
      <c r="L38">
        <f t="shared" si="11"/>
        <v>12903900.839999979</v>
      </c>
    </row>
    <row r="39" spans="1:14" x14ac:dyDescent="0.3">
      <c r="A39">
        <v>512</v>
      </c>
      <c r="B39">
        <v>64</v>
      </c>
      <c r="C39">
        <v>8127</v>
      </c>
      <c r="D39">
        <v>43697</v>
      </c>
      <c r="K39">
        <f t="shared" si="11"/>
        <v>2450.25</v>
      </c>
      <c r="L39">
        <f t="shared" si="11"/>
        <v>13944249.639999978</v>
      </c>
    </row>
    <row r="40" spans="1:14" x14ac:dyDescent="0.3">
      <c r="A40">
        <v>512</v>
      </c>
      <c r="B40">
        <v>64</v>
      </c>
      <c r="C40">
        <v>8147</v>
      </c>
      <c r="D40">
        <v>43360</v>
      </c>
      <c r="K40">
        <f t="shared" si="11"/>
        <v>870.25</v>
      </c>
      <c r="L40">
        <f t="shared" si="11"/>
        <v>11540967.839999979</v>
      </c>
    </row>
    <row r="41" spans="1:14" x14ac:dyDescent="0.3">
      <c r="A41">
        <v>512</v>
      </c>
      <c r="B41">
        <v>64</v>
      </c>
      <c r="C41">
        <v>8158</v>
      </c>
      <c r="D41">
        <v>43596</v>
      </c>
      <c r="K41">
        <f t="shared" si="11"/>
        <v>342.25</v>
      </c>
      <c r="L41">
        <f t="shared" si="11"/>
        <v>13200142.23999998</v>
      </c>
    </row>
    <row r="42" spans="1:14" x14ac:dyDescent="0.3">
      <c r="A42">
        <v>1024</v>
      </c>
      <c r="B42">
        <v>64</v>
      </c>
      <c r="C42">
        <v>1133893</v>
      </c>
      <c r="D42">
        <v>3880507</v>
      </c>
      <c r="F42">
        <f t="shared" ref="F42:G42" si="12">AVERAGE(C42:C51)</f>
        <v>1237304.8999999999</v>
      </c>
      <c r="G42">
        <f t="shared" si="12"/>
        <v>4580228.7</v>
      </c>
      <c r="H42">
        <f t="shared" ref="H42:I42" si="13">_xlfn.STDEV.P(C42:C51)</f>
        <v>125283.39375308286</v>
      </c>
      <c r="I42">
        <f t="shared" si="13"/>
        <v>1303258.4297816032</v>
      </c>
      <c r="K42">
        <f>(C42-F$42)^2</f>
        <v>10694021061.609982</v>
      </c>
      <c r="L42">
        <f>(D42-G$42)^2</f>
        <v>489610457450.89026</v>
      </c>
      <c r="M42">
        <f t="shared" ref="M42:N42" si="14">SQRT(SUM(K42:K51)/10)</f>
        <v>125283.39375308287</v>
      </c>
      <c r="N42">
        <f t="shared" si="14"/>
        <v>1303258.4297816032</v>
      </c>
    </row>
    <row r="43" spans="1:14" x14ac:dyDescent="0.3">
      <c r="A43">
        <v>1024</v>
      </c>
      <c r="B43">
        <v>64</v>
      </c>
      <c r="C43">
        <v>1174513</v>
      </c>
      <c r="D43">
        <v>4195100</v>
      </c>
      <c r="K43">
        <f t="shared" ref="K43:L51" si="15">(C43-F$42)^2</f>
        <v>3942822705.6099882</v>
      </c>
      <c r="L43">
        <f t="shared" si="15"/>
        <v>148324115563.69016</v>
      </c>
    </row>
    <row r="44" spans="1:14" x14ac:dyDescent="0.3">
      <c r="A44">
        <v>1024</v>
      </c>
      <c r="B44">
        <v>64</v>
      </c>
      <c r="C44">
        <v>1412443</v>
      </c>
      <c r="D44">
        <v>7485055</v>
      </c>
      <c r="K44">
        <f t="shared" si="15"/>
        <v>30673354071.610031</v>
      </c>
      <c r="L44">
        <f t="shared" si="15"/>
        <v>8438015833171.6885</v>
      </c>
    </row>
    <row r="45" spans="1:14" x14ac:dyDescent="0.3">
      <c r="A45">
        <v>1024</v>
      </c>
      <c r="B45">
        <v>64</v>
      </c>
      <c r="C45">
        <v>961314</v>
      </c>
      <c r="D45">
        <v>3133170</v>
      </c>
      <c r="K45">
        <f t="shared" si="15"/>
        <v>76170976882.809952</v>
      </c>
      <c r="L45">
        <f t="shared" si="15"/>
        <v>2093978881245.6904</v>
      </c>
    </row>
    <row r="46" spans="1:14" x14ac:dyDescent="0.3">
      <c r="A46">
        <v>1024</v>
      </c>
      <c r="B46">
        <v>64</v>
      </c>
      <c r="C46">
        <v>1238168</v>
      </c>
      <c r="D46">
        <v>4356809</v>
      </c>
      <c r="K46">
        <f t="shared" si="15"/>
        <v>744941.61000016076</v>
      </c>
      <c r="L46">
        <f t="shared" si="15"/>
        <v>49916362348.09008</v>
      </c>
    </row>
    <row r="47" spans="1:14" x14ac:dyDescent="0.3">
      <c r="A47">
        <v>1024</v>
      </c>
      <c r="B47">
        <v>64</v>
      </c>
      <c r="C47">
        <v>1333507</v>
      </c>
      <c r="D47">
        <v>6364746</v>
      </c>
      <c r="K47">
        <f t="shared" si="15"/>
        <v>9254844044.410017</v>
      </c>
      <c r="L47">
        <f t="shared" si="15"/>
        <v>3184501993999.2896</v>
      </c>
    </row>
    <row r="48" spans="1:14" x14ac:dyDescent="0.3">
      <c r="A48">
        <v>1024</v>
      </c>
      <c r="B48">
        <v>64</v>
      </c>
      <c r="C48">
        <v>1276817</v>
      </c>
      <c r="D48">
        <v>4451639</v>
      </c>
      <c r="K48">
        <f t="shared" si="15"/>
        <v>1561206046.4100075</v>
      </c>
      <c r="L48">
        <f t="shared" si="15"/>
        <v>16535310946.090048</v>
      </c>
    </row>
    <row r="49" spans="1:14" x14ac:dyDescent="0.3">
      <c r="A49">
        <v>1024</v>
      </c>
      <c r="B49">
        <v>64</v>
      </c>
      <c r="C49">
        <v>1374474</v>
      </c>
      <c r="D49">
        <v>3671521</v>
      </c>
      <c r="K49">
        <f t="shared" si="15"/>
        <v>18815361994.810024</v>
      </c>
      <c r="L49">
        <f t="shared" si="15"/>
        <v>825749684039.29028</v>
      </c>
    </row>
    <row r="50" spans="1:14" x14ac:dyDescent="0.3">
      <c r="A50">
        <v>1024</v>
      </c>
      <c r="B50">
        <v>64</v>
      </c>
      <c r="C50">
        <v>1179999</v>
      </c>
      <c r="D50">
        <v>3314514</v>
      </c>
      <c r="K50">
        <f t="shared" si="15"/>
        <v>3283966174.8099895</v>
      </c>
      <c r="L50">
        <f t="shared" si="15"/>
        <v>1602033701796.0906</v>
      </c>
    </row>
    <row r="51" spans="1:14" x14ac:dyDescent="0.3">
      <c r="A51">
        <v>1024</v>
      </c>
      <c r="B51">
        <v>64</v>
      </c>
      <c r="C51">
        <v>1287921</v>
      </c>
      <c r="D51">
        <v>4949226</v>
      </c>
      <c r="K51">
        <f t="shared" si="15"/>
        <v>2561989579.2100096</v>
      </c>
      <c r="L51">
        <f t="shared" si="15"/>
        <v>136159007407.28986</v>
      </c>
    </row>
    <row r="52" spans="1:14" x14ac:dyDescent="0.3">
      <c r="A52">
        <v>2048</v>
      </c>
      <c r="B52">
        <v>64</v>
      </c>
      <c r="C52">
        <v>1364390</v>
      </c>
      <c r="D52">
        <v>4180412</v>
      </c>
      <c r="F52">
        <f t="shared" ref="F52:G52" si="16">AVERAGE(C52:C61)</f>
        <v>1304491.5</v>
      </c>
      <c r="G52">
        <f t="shared" si="16"/>
        <v>3933978.9</v>
      </c>
      <c r="H52">
        <f t="shared" ref="H52:I52" si="17">_xlfn.STDEV.P(C52:C61)</f>
        <v>105048.85712681504</v>
      </c>
      <c r="I52">
        <f t="shared" si="17"/>
        <v>527121.2554191777</v>
      </c>
      <c r="K52">
        <f>(C52-F$52)^2</f>
        <v>3587830302.25</v>
      </c>
      <c r="L52">
        <f>(D52-G$52)^2</f>
        <v>60729272775.610046</v>
      </c>
      <c r="M52">
        <f t="shared" ref="M52:N52" si="18">SQRT(SUM(K52:K61)/10)</f>
        <v>105048.85712681504</v>
      </c>
      <c r="N52">
        <f t="shared" si="18"/>
        <v>527121.2554191777</v>
      </c>
    </row>
    <row r="53" spans="1:14" x14ac:dyDescent="0.3">
      <c r="A53">
        <v>2048</v>
      </c>
      <c r="B53">
        <v>64</v>
      </c>
      <c r="C53">
        <v>1202599</v>
      </c>
      <c r="D53">
        <v>4063729</v>
      </c>
      <c r="K53">
        <f t="shared" ref="K53:L61" si="19">(C53-F$52)^2</f>
        <v>10382081556.25</v>
      </c>
      <c r="L53">
        <f t="shared" si="19"/>
        <v>16835088450.010025</v>
      </c>
    </row>
    <row r="54" spans="1:14" x14ac:dyDescent="0.3">
      <c r="A54">
        <v>2048</v>
      </c>
      <c r="B54">
        <v>64</v>
      </c>
      <c r="C54">
        <v>1251118</v>
      </c>
      <c r="D54">
        <v>5144271</v>
      </c>
      <c r="K54">
        <f t="shared" si="19"/>
        <v>2848730502.25</v>
      </c>
      <c r="L54">
        <f t="shared" si="19"/>
        <v>1464806967322.4102</v>
      </c>
    </row>
    <row r="55" spans="1:14" x14ac:dyDescent="0.3">
      <c r="A55">
        <v>2048</v>
      </c>
      <c r="B55">
        <v>64</v>
      </c>
      <c r="C55">
        <v>1315294</v>
      </c>
      <c r="D55">
        <v>4180412</v>
      </c>
      <c r="K55">
        <f t="shared" si="19"/>
        <v>116694006.25</v>
      </c>
      <c r="L55">
        <f t="shared" si="19"/>
        <v>60729272775.610046</v>
      </c>
    </row>
    <row r="56" spans="1:14" x14ac:dyDescent="0.3">
      <c r="A56">
        <v>2048</v>
      </c>
      <c r="B56">
        <v>64</v>
      </c>
      <c r="C56">
        <v>1364390</v>
      </c>
      <c r="D56">
        <v>3443127</v>
      </c>
      <c r="K56">
        <f t="shared" si="19"/>
        <v>3587830302.25</v>
      </c>
      <c r="L56">
        <f t="shared" si="19"/>
        <v>240935587733.60989</v>
      </c>
    </row>
    <row r="57" spans="1:14" x14ac:dyDescent="0.3">
      <c r="A57">
        <v>2048</v>
      </c>
      <c r="B57">
        <v>64</v>
      </c>
      <c r="C57">
        <v>1277540</v>
      </c>
      <c r="D57">
        <v>3931669</v>
      </c>
      <c r="K57">
        <f t="shared" si="19"/>
        <v>726383352.25</v>
      </c>
      <c r="L57">
        <f t="shared" si="19"/>
        <v>5335638.0099995695</v>
      </c>
    </row>
    <row r="58" spans="1:14" x14ac:dyDescent="0.3">
      <c r="A58">
        <v>2048</v>
      </c>
      <c r="B58">
        <v>64</v>
      </c>
      <c r="C58">
        <v>1537539</v>
      </c>
      <c r="D58">
        <v>3255235</v>
      </c>
      <c r="K58">
        <f t="shared" si="19"/>
        <v>54311137256.25</v>
      </c>
      <c r="L58">
        <f t="shared" si="19"/>
        <v>460693281787.2099</v>
      </c>
    </row>
    <row r="59" spans="1:14" x14ac:dyDescent="0.3">
      <c r="A59">
        <v>2048</v>
      </c>
      <c r="B59">
        <v>64</v>
      </c>
      <c r="C59">
        <v>1201086</v>
      </c>
      <c r="D59">
        <v>3969827</v>
      </c>
      <c r="K59">
        <f t="shared" si="19"/>
        <v>10692697430.25</v>
      </c>
      <c r="L59">
        <f t="shared" si="19"/>
        <v>1285086273.6100066</v>
      </c>
    </row>
    <row r="60" spans="1:14" x14ac:dyDescent="0.3">
      <c r="A60">
        <v>2048</v>
      </c>
      <c r="B60">
        <v>64</v>
      </c>
      <c r="C60">
        <v>1368084</v>
      </c>
      <c r="D60">
        <v>3246623</v>
      </c>
      <c r="K60">
        <f t="shared" si="19"/>
        <v>4044006056.25</v>
      </c>
      <c r="L60">
        <f t="shared" si="19"/>
        <v>472458133264.80988</v>
      </c>
    </row>
    <row r="61" spans="1:14" x14ac:dyDescent="0.3">
      <c r="A61">
        <v>2048</v>
      </c>
      <c r="B61">
        <v>64</v>
      </c>
      <c r="C61">
        <v>1162875</v>
      </c>
      <c r="D61">
        <v>3924484</v>
      </c>
      <c r="K61">
        <f t="shared" si="19"/>
        <v>20055233072.25</v>
      </c>
      <c r="L61">
        <f t="shared" si="19"/>
        <v>90153126.009998232</v>
      </c>
    </row>
    <row r="62" spans="1:14" x14ac:dyDescent="0.3">
      <c r="A62">
        <v>4096</v>
      </c>
      <c r="B62">
        <v>64</v>
      </c>
      <c r="C62">
        <v>7579</v>
      </c>
      <c r="D62">
        <v>103593</v>
      </c>
      <c r="F62">
        <f t="shared" ref="F62:G62" si="20">AVERAGE(C62:C71)</f>
        <v>7507.9</v>
      </c>
      <c r="G62">
        <f t="shared" si="20"/>
        <v>103574.8</v>
      </c>
      <c r="H62">
        <f t="shared" ref="H62:I62" si="21">_xlfn.STDEV.P(C62:C71)</f>
        <v>76.143876969852272</v>
      </c>
      <c r="I62">
        <f t="shared" si="21"/>
        <v>137.29005790660884</v>
      </c>
      <c r="K62">
        <f>(C62-F$62)^2</f>
        <v>5055.2100000000519</v>
      </c>
      <c r="L62">
        <f>(D62-G$62)^2</f>
        <v>331.23999999989405</v>
      </c>
      <c r="M62">
        <f t="shared" ref="M62:N62" si="22">SQRT(SUM(K62:K71)/10)</f>
        <v>76.143876969852272</v>
      </c>
      <c r="N62">
        <f t="shared" si="22"/>
        <v>137.29005790660884</v>
      </c>
    </row>
    <row r="63" spans="1:14" x14ac:dyDescent="0.3">
      <c r="A63">
        <v>4096</v>
      </c>
      <c r="B63">
        <v>64</v>
      </c>
      <c r="C63">
        <v>7354</v>
      </c>
      <c r="D63">
        <v>103678</v>
      </c>
      <c r="K63">
        <f t="shared" ref="K63:L71" si="23">(C63-F$62)^2</f>
        <v>23685.209999999886</v>
      </c>
      <c r="L63">
        <f t="shared" si="23"/>
        <v>10650.2399999994</v>
      </c>
    </row>
    <row r="64" spans="1:14" x14ac:dyDescent="0.3">
      <c r="A64">
        <v>4096</v>
      </c>
      <c r="B64">
        <v>64</v>
      </c>
      <c r="C64">
        <v>7468</v>
      </c>
      <c r="D64">
        <v>103489</v>
      </c>
      <c r="K64">
        <f t="shared" si="23"/>
        <v>1592.0099999999709</v>
      </c>
      <c r="L64">
        <f t="shared" si="23"/>
        <v>7361.6400000004996</v>
      </c>
    </row>
    <row r="65" spans="1:14" x14ac:dyDescent="0.3">
      <c r="A65">
        <v>4096</v>
      </c>
      <c r="B65">
        <v>64</v>
      </c>
      <c r="C65">
        <v>7469</v>
      </c>
      <c r="D65">
        <v>103486</v>
      </c>
      <c r="K65">
        <f t="shared" si="23"/>
        <v>1513.2099999999716</v>
      </c>
      <c r="L65">
        <f t="shared" si="23"/>
        <v>7885.4400000005171</v>
      </c>
    </row>
    <row r="66" spans="1:14" x14ac:dyDescent="0.3">
      <c r="A66">
        <v>4096</v>
      </c>
      <c r="B66">
        <v>64</v>
      </c>
      <c r="C66">
        <v>7472</v>
      </c>
      <c r="D66">
        <v>103733</v>
      </c>
      <c r="K66">
        <f t="shared" si="23"/>
        <v>1288.8099999999738</v>
      </c>
      <c r="L66">
        <f t="shared" si="23"/>
        <v>25027.239999999078</v>
      </c>
    </row>
    <row r="67" spans="1:14" x14ac:dyDescent="0.3">
      <c r="A67">
        <v>4096</v>
      </c>
      <c r="B67">
        <v>64</v>
      </c>
      <c r="C67">
        <v>7473</v>
      </c>
      <c r="D67">
        <v>103680</v>
      </c>
      <c r="K67">
        <f t="shared" si="23"/>
        <v>1218.0099999999745</v>
      </c>
      <c r="L67">
        <f t="shared" si="23"/>
        <v>11067.039999999388</v>
      </c>
    </row>
    <row r="68" spans="1:14" x14ac:dyDescent="0.3">
      <c r="A68">
        <v>4096</v>
      </c>
      <c r="B68">
        <v>64</v>
      </c>
      <c r="C68">
        <v>7591</v>
      </c>
      <c r="D68">
        <v>103246</v>
      </c>
      <c r="K68">
        <f t="shared" si="23"/>
        <v>6905.6100000000606</v>
      </c>
      <c r="L68">
        <f t="shared" si="23"/>
        <v>108109.44000000191</v>
      </c>
    </row>
    <row r="69" spans="1:14" x14ac:dyDescent="0.3">
      <c r="A69">
        <v>4096</v>
      </c>
      <c r="B69">
        <v>64</v>
      </c>
      <c r="C69">
        <v>7479</v>
      </c>
      <c r="D69">
        <v>103706</v>
      </c>
      <c r="K69">
        <f t="shared" si="23"/>
        <v>835.209999999979</v>
      </c>
      <c r="L69">
        <f t="shared" si="23"/>
        <v>17213.439999999235</v>
      </c>
    </row>
    <row r="70" spans="1:14" x14ac:dyDescent="0.3">
      <c r="A70">
        <v>4096</v>
      </c>
      <c r="B70">
        <v>64</v>
      </c>
      <c r="C70">
        <v>7595</v>
      </c>
      <c r="D70">
        <v>103549</v>
      </c>
      <c r="K70">
        <f t="shared" si="23"/>
        <v>7586.4100000000635</v>
      </c>
      <c r="L70">
        <f t="shared" si="23"/>
        <v>665.64000000015017</v>
      </c>
    </row>
    <row r="71" spans="1:14" x14ac:dyDescent="0.3">
      <c r="A71">
        <v>4096</v>
      </c>
      <c r="B71">
        <v>64</v>
      </c>
      <c r="C71">
        <v>7599</v>
      </c>
      <c r="D71">
        <v>103588</v>
      </c>
      <c r="K71">
        <f t="shared" si="23"/>
        <v>8299.2100000000664</v>
      </c>
      <c r="L71">
        <f t="shared" si="23"/>
        <v>174.23999999992316</v>
      </c>
    </row>
    <row r="72" spans="1:14" x14ac:dyDescent="0.3">
      <c r="A72">
        <v>8192</v>
      </c>
      <c r="B72">
        <v>64</v>
      </c>
      <c r="C72">
        <v>1210753</v>
      </c>
      <c r="D72">
        <v>3775046</v>
      </c>
      <c r="F72">
        <f t="shared" ref="F72:G72" si="24">AVERAGE(C72:C81)</f>
        <v>1189836.8999999999</v>
      </c>
      <c r="G72">
        <f t="shared" si="24"/>
        <v>3906617.5</v>
      </c>
      <c r="H72">
        <f t="shared" ref="H72:I72" si="25">_xlfn.STDEV.P(C72:C81)</f>
        <v>240464.99400388822</v>
      </c>
      <c r="I72">
        <f t="shared" si="25"/>
        <v>744603.96519052319</v>
      </c>
      <c r="K72">
        <f>(C72-F$72)^2</f>
        <v>437483239.21000391</v>
      </c>
      <c r="L72">
        <f>(D72-G$72)^2</f>
        <v>17311059612.25</v>
      </c>
      <c r="M72">
        <f t="shared" ref="M72:N72" si="26">SQRT(SUM(K72:K81)/10)</f>
        <v>240464.99400388822</v>
      </c>
      <c r="N72">
        <f t="shared" si="26"/>
        <v>744603.96519052319</v>
      </c>
    </row>
    <row r="73" spans="1:14" x14ac:dyDescent="0.3">
      <c r="A73">
        <v>8192</v>
      </c>
      <c r="B73">
        <v>64</v>
      </c>
      <c r="C73">
        <v>1215808</v>
      </c>
      <c r="D73">
        <v>3878597</v>
      </c>
      <c r="K73">
        <f t="shared" ref="K73:L81" si="27">(C73-F$72)^2</f>
        <v>674498035.21000481</v>
      </c>
      <c r="L73">
        <f t="shared" si="27"/>
        <v>785148420.25</v>
      </c>
    </row>
    <row r="74" spans="1:14" x14ac:dyDescent="0.3">
      <c r="A74">
        <v>8192</v>
      </c>
      <c r="B74">
        <v>64</v>
      </c>
      <c r="C74">
        <v>1295576</v>
      </c>
      <c r="D74">
        <v>3631030</v>
      </c>
      <c r="K74">
        <f t="shared" si="27"/>
        <v>11180757268.81002</v>
      </c>
      <c r="L74">
        <f t="shared" si="27"/>
        <v>75948470156.25</v>
      </c>
    </row>
    <row r="75" spans="1:14" x14ac:dyDescent="0.3">
      <c r="A75">
        <v>8192</v>
      </c>
      <c r="B75">
        <v>64</v>
      </c>
      <c r="C75">
        <v>1473161</v>
      </c>
      <c r="D75">
        <v>3534295</v>
      </c>
      <c r="K75">
        <f t="shared" si="27"/>
        <v>80272545640.810059</v>
      </c>
      <c r="L75">
        <f t="shared" si="27"/>
        <v>138624044006.25</v>
      </c>
    </row>
    <row r="76" spans="1:14" x14ac:dyDescent="0.3">
      <c r="A76">
        <v>8192</v>
      </c>
      <c r="B76">
        <v>64</v>
      </c>
      <c r="C76">
        <v>874275</v>
      </c>
      <c r="D76">
        <v>2875579</v>
      </c>
      <c r="K76">
        <f t="shared" si="27"/>
        <v>99579312731.60994</v>
      </c>
      <c r="L76">
        <f t="shared" si="27"/>
        <v>1063040388482.25</v>
      </c>
    </row>
    <row r="77" spans="1:14" x14ac:dyDescent="0.3">
      <c r="A77">
        <v>8192</v>
      </c>
      <c r="B77">
        <v>64</v>
      </c>
      <c r="C77">
        <v>918076</v>
      </c>
      <c r="D77">
        <v>3948121</v>
      </c>
      <c r="K77">
        <f t="shared" si="27"/>
        <v>73853986768.809952</v>
      </c>
      <c r="L77">
        <f t="shared" si="27"/>
        <v>1722540512.25</v>
      </c>
    </row>
    <row r="78" spans="1:14" x14ac:dyDescent="0.3">
      <c r="A78">
        <v>8192</v>
      </c>
      <c r="B78">
        <v>64</v>
      </c>
      <c r="C78">
        <v>1547400</v>
      </c>
      <c r="D78">
        <v>5944791</v>
      </c>
      <c r="K78">
        <f t="shared" si="27"/>
        <v>127851370481.61006</v>
      </c>
      <c r="L78">
        <f t="shared" si="27"/>
        <v>4154151216102.25</v>
      </c>
    </row>
    <row r="79" spans="1:14" x14ac:dyDescent="0.3">
      <c r="A79">
        <v>8192</v>
      </c>
      <c r="B79">
        <v>64</v>
      </c>
      <c r="C79">
        <v>892465</v>
      </c>
      <c r="D79">
        <v>3961322</v>
      </c>
      <c r="K79">
        <f t="shared" si="27"/>
        <v>88430046909.60994</v>
      </c>
      <c r="L79">
        <f t="shared" si="27"/>
        <v>2992582320.25</v>
      </c>
    </row>
    <row r="80" spans="1:14" x14ac:dyDescent="0.3">
      <c r="A80">
        <v>8192</v>
      </c>
      <c r="B80">
        <v>64</v>
      </c>
      <c r="C80">
        <v>1021188</v>
      </c>
      <c r="D80">
        <v>3607016</v>
      </c>
      <c r="K80">
        <f t="shared" si="27"/>
        <v>28442451471.209969</v>
      </c>
      <c r="L80">
        <f t="shared" si="27"/>
        <v>89761058802.25</v>
      </c>
    </row>
    <row r="81" spans="1:14" x14ac:dyDescent="0.3">
      <c r="A81">
        <v>8192</v>
      </c>
      <c r="B81">
        <v>64</v>
      </c>
      <c r="C81">
        <v>1449667</v>
      </c>
      <c r="D81">
        <v>3910378</v>
      </c>
      <c r="K81">
        <f t="shared" si="27"/>
        <v>67511680866.010048</v>
      </c>
      <c r="L81">
        <f t="shared" si="27"/>
        <v>14141360.25</v>
      </c>
    </row>
    <row r="82" spans="1:14" x14ac:dyDescent="0.3">
      <c r="A82">
        <v>16384</v>
      </c>
      <c r="B82">
        <v>64</v>
      </c>
      <c r="C82">
        <v>1342601</v>
      </c>
      <c r="D82">
        <v>3809324</v>
      </c>
      <c r="F82">
        <f t="shared" ref="F82:G82" si="28">AVERAGE(C82:C91)</f>
        <v>1171964.2</v>
      </c>
      <c r="G82">
        <f t="shared" si="28"/>
        <v>3440259.8</v>
      </c>
      <c r="H82">
        <f t="shared" ref="H82:I82" si="29">_xlfn.STDEV.P(C82:C91)</f>
        <v>169901.93349152917</v>
      </c>
      <c r="I82">
        <f t="shared" si="29"/>
        <v>252998.37542237301</v>
      </c>
      <c r="K82">
        <f>(C82-F$82)^2</f>
        <v>29116917514.240017</v>
      </c>
      <c r="L82">
        <f>(D82-G$82)^2</f>
        <v>136208383721.64014</v>
      </c>
      <c r="M82">
        <f t="shared" ref="M82:N82" si="30">SQRT(SUM(K82:K91)/10)</f>
        <v>169901.93349152917</v>
      </c>
      <c r="N82">
        <f t="shared" si="30"/>
        <v>252998.37542237301</v>
      </c>
    </row>
    <row r="83" spans="1:14" x14ac:dyDescent="0.3">
      <c r="A83">
        <v>16384</v>
      </c>
      <c r="B83">
        <v>64</v>
      </c>
      <c r="C83">
        <v>1174214</v>
      </c>
      <c r="D83">
        <v>3524291</v>
      </c>
      <c r="K83">
        <f t="shared" ref="K83:L91" si="31">(C83-F$82)^2</f>
        <v>5061600.0400002096</v>
      </c>
      <c r="L83">
        <f t="shared" si="31"/>
        <v>7061242573.4400311</v>
      </c>
    </row>
    <row r="84" spans="1:14" x14ac:dyDescent="0.3">
      <c r="A84">
        <v>16384</v>
      </c>
      <c r="B84">
        <v>64</v>
      </c>
      <c r="C84">
        <v>1178624</v>
      </c>
      <c r="D84">
        <v>3491168</v>
      </c>
      <c r="K84">
        <f t="shared" si="31"/>
        <v>44352936.040000618</v>
      </c>
      <c r="L84">
        <f t="shared" si="31"/>
        <v>2591644827.2400188</v>
      </c>
    </row>
    <row r="85" spans="1:14" x14ac:dyDescent="0.3">
      <c r="A85">
        <v>16384</v>
      </c>
      <c r="B85">
        <v>64</v>
      </c>
      <c r="C85">
        <v>951729</v>
      </c>
      <c r="D85">
        <v>3666054</v>
      </c>
      <c r="K85">
        <f t="shared" si="31"/>
        <v>48503543319.039978</v>
      </c>
      <c r="L85">
        <f t="shared" si="31"/>
        <v>50983020753.640083</v>
      </c>
    </row>
    <row r="86" spans="1:14" x14ac:dyDescent="0.3">
      <c r="A86">
        <v>16384</v>
      </c>
      <c r="B86">
        <v>64</v>
      </c>
      <c r="C86">
        <v>943083</v>
      </c>
      <c r="D86">
        <v>2860831</v>
      </c>
      <c r="K86">
        <f t="shared" si="31"/>
        <v>52386603713.43998</v>
      </c>
      <c r="L86">
        <f t="shared" si="31"/>
        <v>335737734269.43976</v>
      </c>
    </row>
    <row r="87" spans="1:14" x14ac:dyDescent="0.3">
      <c r="A87">
        <v>16384</v>
      </c>
      <c r="B87">
        <v>64</v>
      </c>
      <c r="C87">
        <v>1431422</v>
      </c>
      <c r="D87">
        <v>3369790</v>
      </c>
      <c r="K87">
        <f t="shared" si="31"/>
        <v>67318349980.840027</v>
      </c>
      <c r="L87">
        <f t="shared" si="31"/>
        <v>4965992712.0399742</v>
      </c>
    </row>
    <row r="88" spans="1:14" x14ac:dyDescent="0.3">
      <c r="A88">
        <v>16384</v>
      </c>
      <c r="B88">
        <v>64</v>
      </c>
      <c r="C88">
        <v>1034607</v>
      </c>
      <c r="D88">
        <v>3433260</v>
      </c>
      <c r="K88">
        <f t="shared" si="31"/>
        <v>18867000391.839989</v>
      </c>
      <c r="L88">
        <f t="shared" si="31"/>
        <v>48997200.039997391</v>
      </c>
    </row>
    <row r="89" spans="1:14" x14ac:dyDescent="0.3">
      <c r="A89">
        <v>16384</v>
      </c>
      <c r="B89">
        <v>64</v>
      </c>
      <c r="C89">
        <v>1023802</v>
      </c>
      <c r="D89">
        <v>3530991</v>
      </c>
      <c r="K89">
        <f t="shared" si="31"/>
        <v>21952037508.839985</v>
      </c>
      <c r="L89">
        <f t="shared" si="31"/>
        <v>8232150653.4400339</v>
      </c>
    </row>
    <row r="90" spans="1:14" x14ac:dyDescent="0.3">
      <c r="A90">
        <v>16384</v>
      </c>
      <c r="B90">
        <v>64</v>
      </c>
      <c r="C90">
        <v>1261583</v>
      </c>
      <c r="D90">
        <v>3157366</v>
      </c>
      <c r="K90">
        <f t="shared" si="31"/>
        <v>8031529313.4400082</v>
      </c>
      <c r="L90">
        <f t="shared" si="31"/>
        <v>80028902078.439896</v>
      </c>
    </row>
    <row r="91" spans="1:14" x14ac:dyDescent="0.3">
      <c r="A91">
        <v>16384</v>
      </c>
      <c r="B91">
        <v>64</v>
      </c>
      <c r="C91">
        <v>1377977</v>
      </c>
      <c r="D91">
        <v>3559523</v>
      </c>
      <c r="K91">
        <f t="shared" si="31"/>
        <v>42441273763.840019</v>
      </c>
      <c r="L91">
        <f t="shared" si="31"/>
        <v>14223710874.240044</v>
      </c>
    </row>
    <row r="92" spans="1:14" x14ac:dyDescent="0.3">
      <c r="A92">
        <v>32768</v>
      </c>
      <c r="B92">
        <v>64</v>
      </c>
      <c r="C92">
        <v>7390</v>
      </c>
      <c r="D92">
        <v>150298</v>
      </c>
      <c r="F92">
        <f t="shared" ref="F92:G92" si="32">AVERAGE(C92:C101)</f>
        <v>7422.5</v>
      </c>
      <c r="G92">
        <f t="shared" si="32"/>
        <v>145115.29999999999</v>
      </c>
      <c r="H92">
        <f t="shared" ref="H92:I92" si="33">_xlfn.STDEV.P(C92:C101)</f>
        <v>126.43674307731911</v>
      </c>
      <c r="I92">
        <f t="shared" si="33"/>
        <v>10303.86326627057</v>
      </c>
      <c r="K92">
        <f>(C92-F$92)^2</f>
        <v>1056.25</v>
      </c>
      <c r="L92">
        <f>(D92-G$92)^2</f>
        <v>26860379.290000122</v>
      </c>
      <c r="M92">
        <f t="shared" ref="M92:N92" si="34">SQRT(SUM(K92:K101)/10)</f>
        <v>126.43674307731911</v>
      </c>
      <c r="N92">
        <f t="shared" si="34"/>
        <v>10303.86326627057</v>
      </c>
    </row>
    <row r="93" spans="1:14" x14ac:dyDescent="0.3">
      <c r="A93">
        <v>32768</v>
      </c>
      <c r="B93">
        <v>64</v>
      </c>
      <c r="C93">
        <v>7801</v>
      </c>
      <c r="D93">
        <v>150302</v>
      </c>
      <c r="K93">
        <f t="shared" ref="K93:L101" si="35">(C93-F$92)^2</f>
        <v>143262.25</v>
      </c>
      <c r="L93">
        <f t="shared" si="35"/>
        <v>26901856.89000012</v>
      </c>
    </row>
    <row r="94" spans="1:14" x14ac:dyDescent="0.3">
      <c r="A94">
        <v>32768</v>
      </c>
      <c r="B94">
        <v>64</v>
      </c>
      <c r="C94">
        <v>7363</v>
      </c>
      <c r="D94">
        <v>150292</v>
      </c>
      <c r="K94">
        <f t="shared" si="35"/>
        <v>3540.25</v>
      </c>
      <c r="L94">
        <f t="shared" si="35"/>
        <v>26798222.89000012</v>
      </c>
    </row>
    <row r="95" spans="1:14" x14ac:dyDescent="0.3">
      <c r="A95">
        <v>32768</v>
      </c>
      <c r="B95">
        <v>64</v>
      </c>
      <c r="C95">
        <v>7377</v>
      </c>
      <c r="D95">
        <v>150271</v>
      </c>
      <c r="K95">
        <f t="shared" si="35"/>
        <v>2070.25</v>
      </c>
      <c r="L95">
        <f t="shared" si="35"/>
        <v>26581242.490000121</v>
      </c>
    </row>
    <row r="96" spans="1:14" x14ac:dyDescent="0.3">
      <c r="A96">
        <v>32768</v>
      </c>
      <c r="B96">
        <v>64</v>
      </c>
      <c r="C96">
        <v>7377</v>
      </c>
      <c r="D96">
        <v>144772</v>
      </c>
      <c r="K96">
        <f t="shared" si="35"/>
        <v>2070.25</v>
      </c>
      <c r="L96">
        <f t="shared" si="35"/>
        <v>117854.88999999201</v>
      </c>
    </row>
    <row r="97" spans="1:14" x14ac:dyDescent="0.3">
      <c r="A97">
        <v>32768</v>
      </c>
      <c r="B97">
        <v>64</v>
      </c>
      <c r="C97">
        <v>7391</v>
      </c>
      <c r="D97">
        <v>144754</v>
      </c>
      <c r="K97">
        <f t="shared" si="35"/>
        <v>992.25</v>
      </c>
      <c r="L97">
        <f t="shared" si="35"/>
        <v>130537.68999999159</v>
      </c>
    </row>
    <row r="98" spans="1:14" x14ac:dyDescent="0.3">
      <c r="A98">
        <v>32768</v>
      </c>
      <c r="B98">
        <v>64</v>
      </c>
      <c r="C98">
        <v>7378</v>
      </c>
      <c r="D98">
        <v>144752</v>
      </c>
      <c r="K98">
        <f t="shared" si="35"/>
        <v>1980.25</v>
      </c>
      <c r="L98">
        <f t="shared" si="35"/>
        <v>131986.88999999154</v>
      </c>
    </row>
    <row r="99" spans="1:14" x14ac:dyDescent="0.3">
      <c r="A99">
        <v>32768</v>
      </c>
      <c r="B99">
        <v>64</v>
      </c>
      <c r="C99">
        <v>7378</v>
      </c>
      <c r="D99">
        <v>115109</v>
      </c>
      <c r="K99">
        <f t="shared" si="35"/>
        <v>1980.25</v>
      </c>
      <c r="L99">
        <f t="shared" si="35"/>
        <v>900378039.68999934</v>
      </c>
    </row>
    <row r="100" spans="1:14" x14ac:dyDescent="0.3">
      <c r="A100">
        <v>32768</v>
      </c>
      <c r="B100">
        <v>64</v>
      </c>
      <c r="C100">
        <v>7378</v>
      </c>
      <c r="D100">
        <v>150337</v>
      </c>
      <c r="K100">
        <f t="shared" si="35"/>
        <v>1980.25</v>
      </c>
      <c r="L100">
        <f t="shared" si="35"/>
        <v>27266150.89000012</v>
      </c>
    </row>
    <row r="101" spans="1:14" x14ac:dyDescent="0.3">
      <c r="A101">
        <v>32768</v>
      </c>
      <c r="B101">
        <v>64</v>
      </c>
      <c r="C101">
        <v>7392</v>
      </c>
      <c r="D101">
        <v>150266</v>
      </c>
      <c r="K101">
        <f t="shared" si="35"/>
        <v>930.25</v>
      </c>
      <c r="L101">
        <f t="shared" si="35"/>
        <v>26529710.490000121</v>
      </c>
    </row>
    <row r="102" spans="1:14" x14ac:dyDescent="0.3">
      <c r="A102">
        <v>65536</v>
      </c>
      <c r="B102">
        <v>64</v>
      </c>
      <c r="C102">
        <v>1316649</v>
      </c>
      <c r="D102">
        <v>3543254</v>
      </c>
      <c r="F102">
        <f t="shared" ref="F102:G102" si="36">AVERAGE(C102:C111)</f>
        <v>1349127</v>
      </c>
      <c r="G102">
        <f t="shared" si="36"/>
        <v>3425617.9</v>
      </c>
      <c r="H102">
        <f t="shared" ref="H102:I102" si="37">_xlfn.STDEV.P(C102:C111)</f>
        <v>139272.40041156756</v>
      </c>
      <c r="I102">
        <f t="shared" si="37"/>
        <v>169979.12101870042</v>
      </c>
      <c r="K102">
        <f>(C102-F$102)^2</f>
        <v>1054820484</v>
      </c>
      <c r="L102">
        <f>(D102-G$102)^2</f>
        <v>13838252023.210022</v>
      </c>
      <c r="M102">
        <f t="shared" ref="M102:N102" si="38">SQRT(SUM(K102:K111)/10)</f>
        <v>139272.40041156756</v>
      </c>
      <c r="N102">
        <f t="shared" si="38"/>
        <v>169979.12101870042</v>
      </c>
    </row>
    <row r="103" spans="1:14" x14ac:dyDescent="0.3">
      <c r="A103">
        <v>65536</v>
      </c>
      <c r="B103">
        <v>64</v>
      </c>
      <c r="C103">
        <v>1167389</v>
      </c>
      <c r="D103">
        <v>3291958</v>
      </c>
      <c r="K103">
        <f t="shared" ref="K103:L111" si="39">(C103-F$102)^2</f>
        <v>33028700644</v>
      </c>
      <c r="L103">
        <f t="shared" si="39"/>
        <v>17864968868.009975</v>
      </c>
    </row>
    <row r="104" spans="1:14" x14ac:dyDescent="0.3">
      <c r="A104">
        <v>65536</v>
      </c>
      <c r="B104">
        <v>64</v>
      </c>
      <c r="C104">
        <v>1189701</v>
      </c>
      <c r="D104">
        <v>3354304</v>
      </c>
      <c r="K104">
        <f t="shared" si="39"/>
        <v>25416649476</v>
      </c>
      <c r="L104">
        <f t="shared" si="39"/>
        <v>5085672333.2099867</v>
      </c>
    </row>
    <row r="105" spans="1:14" x14ac:dyDescent="0.3">
      <c r="A105">
        <v>65536</v>
      </c>
      <c r="B105">
        <v>64</v>
      </c>
      <c r="C105">
        <v>1402232</v>
      </c>
      <c r="D105">
        <v>3211760</v>
      </c>
      <c r="K105">
        <f t="shared" si="39"/>
        <v>2820141025</v>
      </c>
      <c r="L105">
        <f t="shared" si="39"/>
        <v>45735201392.409958</v>
      </c>
    </row>
    <row r="106" spans="1:14" x14ac:dyDescent="0.3">
      <c r="A106">
        <v>65536</v>
      </c>
      <c r="B106">
        <v>64</v>
      </c>
      <c r="C106">
        <v>1259147</v>
      </c>
      <c r="D106">
        <v>3332265</v>
      </c>
      <c r="K106">
        <f t="shared" si="39"/>
        <v>8096400400</v>
      </c>
      <c r="L106">
        <f t="shared" si="39"/>
        <v>8714763938.4099827</v>
      </c>
    </row>
    <row r="107" spans="1:14" x14ac:dyDescent="0.3">
      <c r="A107">
        <v>65536</v>
      </c>
      <c r="B107">
        <v>64</v>
      </c>
      <c r="C107">
        <v>1396284</v>
      </c>
      <c r="D107">
        <v>3570686</v>
      </c>
      <c r="K107">
        <f t="shared" si="39"/>
        <v>2223782649</v>
      </c>
      <c r="L107">
        <f t="shared" si="39"/>
        <v>21044753637.610027</v>
      </c>
    </row>
    <row r="108" spans="1:14" x14ac:dyDescent="0.3">
      <c r="A108">
        <v>65536</v>
      </c>
      <c r="B108">
        <v>64</v>
      </c>
      <c r="C108">
        <v>1518479</v>
      </c>
      <c r="D108">
        <v>3789756</v>
      </c>
      <c r="K108">
        <f t="shared" si="39"/>
        <v>28680099904</v>
      </c>
      <c r="L108">
        <f t="shared" si="39"/>
        <v>132596555871.61006</v>
      </c>
    </row>
    <row r="109" spans="1:14" x14ac:dyDescent="0.3">
      <c r="A109">
        <v>65536</v>
      </c>
      <c r="B109">
        <v>64</v>
      </c>
      <c r="C109">
        <v>1184625</v>
      </c>
      <c r="D109">
        <v>3419951</v>
      </c>
      <c r="K109">
        <f t="shared" si="39"/>
        <v>27060908004</v>
      </c>
      <c r="L109">
        <f t="shared" si="39"/>
        <v>32113755.609998945</v>
      </c>
    </row>
    <row r="110" spans="1:14" x14ac:dyDescent="0.3">
      <c r="A110">
        <v>65536</v>
      </c>
      <c r="B110">
        <v>64</v>
      </c>
      <c r="C110">
        <v>1554090</v>
      </c>
      <c r="D110">
        <v>3509103</v>
      </c>
      <c r="K110">
        <f t="shared" si="39"/>
        <v>42009831369</v>
      </c>
      <c r="L110">
        <f t="shared" si="39"/>
        <v>6969761922.0100155</v>
      </c>
    </row>
    <row r="111" spans="1:14" x14ac:dyDescent="0.3">
      <c r="A111">
        <v>65536</v>
      </c>
      <c r="B111">
        <v>64</v>
      </c>
      <c r="C111">
        <v>1502674</v>
      </c>
      <c r="D111">
        <v>3233142</v>
      </c>
      <c r="K111">
        <f t="shared" si="39"/>
        <v>23576681209</v>
      </c>
      <c r="L111">
        <f t="shared" si="39"/>
        <v>37046972080.809967</v>
      </c>
    </row>
    <row r="112" spans="1:14" x14ac:dyDescent="0.3">
      <c r="A112">
        <v>131072</v>
      </c>
      <c r="B112">
        <v>64</v>
      </c>
      <c r="C112">
        <v>1631139</v>
      </c>
      <c r="D112">
        <v>3835332</v>
      </c>
      <c r="F112">
        <f t="shared" ref="F112:G112" si="40">AVERAGE(C112:C121)</f>
        <v>1314014.5</v>
      </c>
      <c r="G112">
        <f t="shared" si="40"/>
        <v>3574105.5</v>
      </c>
      <c r="H112">
        <f t="shared" ref="H112:I112" si="41">_xlfn.STDEV.P(C112:C121)</f>
        <v>146270.67450261518</v>
      </c>
      <c r="I112">
        <f t="shared" si="41"/>
        <v>267356.50437991967</v>
      </c>
      <c r="K112">
        <f>(C112-F$112)^2</f>
        <v>100567948500.25</v>
      </c>
      <c r="L112">
        <f>(D112-G$112)^2</f>
        <v>68239284302.25</v>
      </c>
      <c r="M112">
        <f t="shared" ref="M112:N112" si="42">SQRT(SUM(K112:K121)/10)</f>
        <v>146270.67450261518</v>
      </c>
      <c r="N112">
        <f t="shared" si="42"/>
        <v>267356.50437991967</v>
      </c>
    </row>
    <row r="113" spans="1:14" x14ac:dyDescent="0.3">
      <c r="A113">
        <v>131072</v>
      </c>
      <c r="B113">
        <v>64</v>
      </c>
      <c r="C113">
        <v>1544020</v>
      </c>
      <c r="D113">
        <v>3626984</v>
      </c>
      <c r="K113">
        <f t="shared" ref="K113:L121" si="43">(C113-F$112)^2</f>
        <v>52902530030.25</v>
      </c>
      <c r="L113">
        <f t="shared" si="43"/>
        <v>2796135762.25</v>
      </c>
    </row>
    <row r="114" spans="1:14" x14ac:dyDescent="0.3">
      <c r="A114">
        <v>131072</v>
      </c>
      <c r="B114">
        <v>64</v>
      </c>
      <c r="C114">
        <v>1151603</v>
      </c>
      <c r="D114">
        <v>2998186</v>
      </c>
      <c r="K114">
        <f t="shared" si="43"/>
        <v>26377495332.25</v>
      </c>
      <c r="L114">
        <f t="shared" si="43"/>
        <v>331683270480.25</v>
      </c>
    </row>
    <row r="115" spans="1:14" x14ac:dyDescent="0.3">
      <c r="A115">
        <v>131072</v>
      </c>
      <c r="B115">
        <v>64</v>
      </c>
      <c r="C115">
        <v>1239029</v>
      </c>
      <c r="D115">
        <v>3424463</v>
      </c>
      <c r="K115">
        <f t="shared" si="43"/>
        <v>5622825210.25</v>
      </c>
      <c r="L115">
        <f t="shared" si="43"/>
        <v>22392877806.25</v>
      </c>
    </row>
    <row r="116" spans="1:14" x14ac:dyDescent="0.3">
      <c r="A116">
        <v>131072</v>
      </c>
      <c r="B116">
        <v>64</v>
      </c>
      <c r="C116">
        <v>1282454</v>
      </c>
      <c r="D116">
        <v>3632808</v>
      </c>
      <c r="K116">
        <f t="shared" si="43"/>
        <v>996065160.25</v>
      </c>
      <c r="L116">
        <f t="shared" si="43"/>
        <v>3445983506.25</v>
      </c>
    </row>
    <row r="117" spans="1:14" x14ac:dyDescent="0.3">
      <c r="A117">
        <v>131072</v>
      </c>
      <c r="B117">
        <v>64</v>
      </c>
      <c r="C117">
        <v>1335941</v>
      </c>
      <c r="D117">
        <v>3395109</v>
      </c>
      <c r="K117">
        <f t="shared" si="43"/>
        <v>480771402.25</v>
      </c>
      <c r="L117">
        <f t="shared" si="43"/>
        <v>32039747012.25</v>
      </c>
    </row>
    <row r="118" spans="1:14" x14ac:dyDescent="0.3">
      <c r="A118">
        <v>131072</v>
      </c>
      <c r="B118">
        <v>64</v>
      </c>
      <c r="C118">
        <v>1249244</v>
      </c>
      <c r="D118">
        <v>3862114</v>
      </c>
      <c r="K118">
        <f t="shared" si="43"/>
        <v>4195217670.25</v>
      </c>
      <c r="L118">
        <f t="shared" si="43"/>
        <v>82948896072.25</v>
      </c>
    </row>
    <row r="119" spans="1:14" x14ac:dyDescent="0.3">
      <c r="A119">
        <v>131072</v>
      </c>
      <c r="B119">
        <v>64</v>
      </c>
      <c r="C119">
        <v>1287340</v>
      </c>
      <c r="D119">
        <v>3911883</v>
      </c>
      <c r="K119">
        <f t="shared" si="43"/>
        <v>711528950.25</v>
      </c>
      <c r="L119">
        <f t="shared" si="43"/>
        <v>114093639506.25</v>
      </c>
    </row>
    <row r="120" spans="1:14" x14ac:dyDescent="0.3">
      <c r="A120">
        <v>131072</v>
      </c>
      <c r="B120">
        <v>64</v>
      </c>
      <c r="C120">
        <v>1196872</v>
      </c>
      <c r="D120">
        <v>3364709</v>
      </c>
      <c r="K120">
        <f t="shared" si="43"/>
        <v>13722365306.25</v>
      </c>
      <c r="L120">
        <f t="shared" si="43"/>
        <v>43846894212.25</v>
      </c>
    </row>
    <row r="121" spans="1:14" x14ac:dyDescent="0.3">
      <c r="A121">
        <v>131072</v>
      </c>
      <c r="B121">
        <v>64</v>
      </c>
      <c r="C121">
        <v>1222503</v>
      </c>
      <c r="D121">
        <v>3689467</v>
      </c>
      <c r="K121">
        <f t="shared" si="43"/>
        <v>8374354632.25</v>
      </c>
      <c r="L121">
        <f t="shared" si="43"/>
        <v>13308275682.25</v>
      </c>
    </row>
    <row r="122" spans="1:14" x14ac:dyDescent="0.3">
      <c r="A122">
        <v>262144</v>
      </c>
      <c r="B122">
        <v>64</v>
      </c>
      <c r="C122">
        <v>1699255</v>
      </c>
      <c r="D122">
        <v>3612598</v>
      </c>
      <c r="F122">
        <f t="shared" ref="F122:G122" si="44">AVERAGE(C122:C131)</f>
        <v>1445227.7</v>
      </c>
      <c r="G122">
        <f t="shared" si="44"/>
        <v>3980061.5</v>
      </c>
      <c r="H122">
        <f t="shared" ref="H122:I122" si="45">_xlfn.STDEV.P(C122:C131)</f>
        <v>101250.68221108438</v>
      </c>
      <c r="I122">
        <f t="shared" si="45"/>
        <v>235057.96115947657</v>
      </c>
      <c r="K122">
        <f>(C122-F$122)^2</f>
        <v>64529869145.290024</v>
      </c>
      <c r="L122">
        <f>(D122-G$122)^2</f>
        <v>135029423832.25</v>
      </c>
      <c r="M122">
        <f t="shared" ref="M122:N122" si="46">SQRT(SUM(K122:K131)/10)</f>
        <v>101250.68221108438</v>
      </c>
      <c r="N122">
        <f t="shared" si="46"/>
        <v>235057.96115947657</v>
      </c>
    </row>
    <row r="123" spans="1:14" x14ac:dyDescent="0.3">
      <c r="A123">
        <v>262144</v>
      </c>
      <c r="B123">
        <v>64</v>
      </c>
      <c r="C123">
        <v>1410035</v>
      </c>
      <c r="D123">
        <v>3932433</v>
      </c>
      <c r="K123">
        <f t="shared" ref="K123:L131" si="47">(C123-F$122)^2</f>
        <v>1238526133.2899966</v>
      </c>
      <c r="L123">
        <f t="shared" si="47"/>
        <v>2268474012.25</v>
      </c>
    </row>
    <row r="124" spans="1:14" x14ac:dyDescent="0.3">
      <c r="A124">
        <v>262144</v>
      </c>
      <c r="B124">
        <v>64</v>
      </c>
      <c r="C124">
        <v>1403378</v>
      </c>
      <c r="D124">
        <v>3771252</v>
      </c>
      <c r="K124">
        <f t="shared" si="47"/>
        <v>1751397390.0899961</v>
      </c>
      <c r="L124">
        <f t="shared" si="47"/>
        <v>43601407290.25</v>
      </c>
    </row>
    <row r="125" spans="1:14" x14ac:dyDescent="0.3">
      <c r="A125">
        <v>262144</v>
      </c>
      <c r="B125">
        <v>64</v>
      </c>
      <c r="C125">
        <v>1287550</v>
      </c>
      <c r="D125">
        <v>4526829</v>
      </c>
      <c r="K125">
        <f t="shared" si="47"/>
        <v>24862257077.289986</v>
      </c>
      <c r="L125">
        <f t="shared" si="47"/>
        <v>298954699056.25</v>
      </c>
    </row>
    <row r="126" spans="1:14" x14ac:dyDescent="0.3">
      <c r="A126">
        <v>262144</v>
      </c>
      <c r="B126">
        <v>64</v>
      </c>
      <c r="C126">
        <v>1513953</v>
      </c>
      <c r="D126">
        <v>4095689</v>
      </c>
      <c r="K126">
        <f t="shared" si="47"/>
        <v>4723166860.0900068</v>
      </c>
      <c r="L126">
        <f t="shared" si="47"/>
        <v>13369718756.25</v>
      </c>
    </row>
    <row r="127" spans="1:14" x14ac:dyDescent="0.3">
      <c r="A127">
        <v>262144</v>
      </c>
      <c r="B127">
        <v>64</v>
      </c>
      <c r="C127">
        <v>1439971</v>
      </c>
      <c r="D127">
        <v>3974596</v>
      </c>
      <c r="K127">
        <f t="shared" si="47"/>
        <v>27632894.889999509</v>
      </c>
      <c r="L127">
        <f t="shared" si="47"/>
        <v>29871690.25</v>
      </c>
    </row>
    <row r="128" spans="1:14" x14ac:dyDescent="0.3">
      <c r="A128">
        <v>262144</v>
      </c>
      <c r="B128">
        <v>64</v>
      </c>
      <c r="C128">
        <v>1383937</v>
      </c>
      <c r="D128">
        <v>4068169</v>
      </c>
      <c r="K128">
        <f t="shared" si="47"/>
        <v>3756549906.4899945</v>
      </c>
      <c r="L128">
        <f t="shared" si="47"/>
        <v>7762931556.25</v>
      </c>
    </row>
    <row r="129" spans="1:14" x14ac:dyDescent="0.3">
      <c r="A129">
        <v>262144</v>
      </c>
      <c r="B129">
        <v>64</v>
      </c>
      <c r="C129">
        <v>1433569</v>
      </c>
      <c r="D129">
        <v>3770825</v>
      </c>
      <c r="K129">
        <f t="shared" si="47"/>
        <v>135925285.68999892</v>
      </c>
      <c r="L129">
        <f t="shared" si="47"/>
        <v>43779912932.25</v>
      </c>
    </row>
    <row r="130" spans="1:14" x14ac:dyDescent="0.3">
      <c r="A130">
        <v>262144</v>
      </c>
      <c r="B130">
        <v>64</v>
      </c>
      <c r="C130">
        <v>1413450</v>
      </c>
      <c r="D130">
        <v>3980265</v>
      </c>
      <c r="K130">
        <f t="shared" si="47"/>
        <v>1009822217.289997</v>
      </c>
      <c r="L130">
        <f t="shared" si="47"/>
        <v>41412.25</v>
      </c>
    </row>
    <row r="131" spans="1:14" x14ac:dyDescent="0.3">
      <c r="A131">
        <v>262144</v>
      </c>
      <c r="B131">
        <v>64</v>
      </c>
      <c r="C131">
        <v>1467179</v>
      </c>
      <c r="D131">
        <v>4067959</v>
      </c>
      <c r="K131">
        <f t="shared" si="47"/>
        <v>481859571.69000202</v>
      </c>
      <c r="L131">
        <f t="shared" si="47"/>
        <v>7725970506.25</v>
      </c>
    </row>
    <row r="132" spans="1:14" x14ac:dyDescent="0.3">
      <c r="A132">
        <v>524288</v>
      </c>
      <c r="B132">
        <v>64</v>
      </c>
      <c r="C132">
        <v>1729866</v>
      </c>
      <c r="D132">
        <v>4412158</v>
      </c>
      <c r="F132">
        <f>AVERAGE(C132:C141)</f>
        <v>1621548.4</v>
      </c>
      <c r="G132">
        <f>AVERAGE(D132:D141)</f>
        <v>4293685.4000000004</v>
      </c>
      <c r="H132">
        <f>_xlfn.STDEV.P(C132:C141)</f>
        <v>59987.092103551731</v>
      </c>
      <c r="I132">
        <f>_xlfn.STDEV.P(D132:D141)</f>
        <v>359166.22484921932</v>
      </c>
      <c r="K132">
        <f>(C132-F$132)^2</f>
        <v>11732702469.760019</v>
      </c>
      <c r="L132">
        <f>(D132-G$132)^2</f>
        <v>14035756950.759912</v>
      </c>
      <c r="M132">
        <f t="shared" ref="M132:N132" si="48">SQRT(SUM(K132:K141)/10)</f>
        <v>59987.092103551731</v>
      </c>
      <c r="N132">
        <f t="shared" si="48"/>
        <v>359166.22484921932</v>
      </c>
    </row>
    <row r="133" spans="1:14" x14ac:dyDescent="0.3">
      <c r="A133">
        <v>524288</v>
      </c>
      <c r="B133">
        <v>64</v>
      </c>
      <c r="C133">
        <v>1588997</v>
      </c>
      <c r="D133">
        <v>4451303</v>
      </c>
      <c r="K133">
        <f t="shared" ref="K133:L141" si="49">(C133-F$132)^2</f>
        <v>1059593641.959994</v>
      </c>
      <c r="L133">
        <f t="shared" si="49"/>
        <v>24843307829.759884</v>
      </c>
    </row>
    <row r="134" spans="1:14" x14ac:dyDescent="0.3">
      <c r="A134">
        <v>524288</v>
      </c>
      <c r="B134">
        <v>64</v>
      </c>
      <c r="C134">
        <v>1716063</v>
      </c>
      <c r="D134">
        <v>3475651</v>
      </c>
      <c r="K134">
        <f t="shared" si="49"/>
        <v>8933009613.160017</v>
      </c>
      <c r="L134">
        <f t="shared" si="49"/>
        <v>669180279583.3606</v>
      </c>
    </row>
    <row r="135" spans="1:14" x14ac:dyDescent="0.3">
      <c r="A135">
        <v>524288</v>
      </c>
      <c r="B135">
        <v>64</v>
      </c>
      <c r="C135">
        <v>1534032</v>
      </c>
      <c r="D135">
        <v>4346790</v>
      </c>
      <c r="K135">
        <f t="shared" si="49"/>
        <v>7659120268.9599838</v>
      </c>
      <c r="L135">
        <f t="shared" si="49"/>
        <v>2820098541.1599603</v>
      </c>
    </row>
    <row r="136" spans="1:14" x14ac:dyDescent="0.3">
      <c r="A136">
        <v>524288</v>
      </c>
      <c r="B136">
        <v>64</v>
      </c>
      <c r="C136">
        <v>1578044</v>
      </c>
      <c r="D136">
        <v>4499788</v>
      </c>
      <c r="K136">
        <f t="shared" si="49"/>
        <v>1892632819.3599918</v>
      </c>
      <c r="L136">
        <f t="shared" si="49"/>
        <v>42478281726.75985</v>
      </c>
    </row>
    <row r="137" spans="1:14" x14ac:dyDescent="0.3">
      <c r="A137">
        <v>524288</v>
      </c>
      <c r="B137">
        <v>64</v>
      </c>
      <c r="C137">
        <v>1626708</v>
      </c>
      <c r="D137">
        <v>3707259</v>
      </c>
      <c r="K137">
        <f t="shared" si="49"/>
        <v>26621472.160000961</v>
      </c>
      <c r="L137">
        <f t="shared" si="49"/>
        <v>343895922616.96045</v>
      </c>
    </row>
    <row r="138" spans="1:14" x14ac:dyDescent="0.3">
      <c r="A138">
        <v>524288</v>
      </c>
      <c r="B138">
        <v>64</v>
      </c>
      <c r="C138">
        <v>1632705</v>
      </c>
      <c r="D138">
        <v>4532266</v>
      </c>
      <c r="K138">
        <f t="shared" si="49"/>
        <v>124469723.56000207</v>
      </c>
      <c r="L138">
        <f t="shared" si="49"/>
        <v>56920702696.359825</v>
      </c>
    </row>
    <row r="139" spans="1:14" x14ac:dyDescent="0.3">
      <c r="A139">
        <v>524288</v>
      </c>
      <c r="B139">
        <v>64</v>
      </c>
      <c r="C139">
        <v>1560214</v>
      </c>
      <c r="D139">
        <v>4547516</v>
      </c>
      <c r="K139">
        <f t="shared" si="49"/>
        <v>3761908623.3599887</v>
      </c>
      <c r="L139">
        <f t="shared" si="49"/>
        <v>64429973496.35981</v>
      </c>
    </row>
    <row r="140" spans="1:14" x14ac:dyDescent="0.3">
      <c r="A140">
        <v>524288</v>
      </c>
      <c r="B140">
        <v>64</v>
      </c>
      <c r="C140">
        <v>1644149</v>
      </c>
      <c r="D140">
        <v>4496696</v>
      </c>
      <c r="K140">
        <f t="shared" si="49"/>
        <v>510787120.36000419</v>
      </c>
      <c r="L140">
        <f t="shared" si="49"/>
        <v>41213303712.359848</v>
      </c>
    </row>
    <row r="141" spans="1:14" x14ac:dyDescent="0.3">
      <c r="A141">
        <v>524288</v>
      </c>
      <c r="B141">
        <v>64</v>
      </c>
      <c r="C141">
        <v>1604706</v>
      </c>
      <c r="D141">
        <v>4467427</v>
      </c>
      <c r="K141">
        <f t="shared" si="49"/>
        <v>283666437.75999689</v>
      </c>
      <c r="L141">
        <f t="shared" si="49"/>
        <v>30186143570.559872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67" workbookViewId="0">
      <selection activeCell="F90" sqref="F90"/>
    </sheetView>
  </sheetViews>
  <sheetFormatPr defaultRowHeight="14.4" x14ac:dyDescent="0.3"/>
  <cols>
    <col min="6" max="7" width="15.109375" customWidth="1"/>
    <col min="8" max="9" width="14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64</v>
      </c>
      <c r="B2">
        <v>64</v>
      </c>
      <c r="C2">
        <v>32210</v>
      </c>
      <c r="D2">
        <v>130637</v>
      </c>
      <c r="F2">
        <f>AVERAGE(C2:C11)</f>
        <v>53299.6</v>
      </c>
      <c r="G2">
        <f>AVERAGE(D2:D11)</f>
        <v>144423</v>
      </c>
      <c r="H2">
        <f>_xlfn.STDEV.P(C2:C11)</f>
        <v>8050.4374440150768</v>
      </c>
      <c r="I2">
        <f>_xlfn.STDEV.P(D2:D11)</f>
        <v>17618.729789630124</v>
      </c>
    </row>
    <row r="3" spans="1:9" x14ac:dyDescent="0.3">
      <c r="A3">
        <v>64</v>
      </c>
      <c r="B3">
        <v>64</v>
      </c>
      <c r="C3">
        <v>51074</v>
      </c>
      <c r="D3">
        <v>186051</v>
      </c>
    </row>
    <row r="4" spans="1:9" x14ac:dyDescent="0.3">
      <c r="A4">
        <v>64</v>
      </c>
      <c r="B4">
        <v>64</v>
      </c>
      <c r="C4">
        <v>57091</v>
      </c>
      <c r="D4">
        <v>141893</v>
      </c>
    </row>
    <row r="5" spans="1:9" x14ac:dyDescent="0.3">
      <c r="A5">
        <v>64</v>
      </c>
      <c r="B5">
        <v>64</v>
      </c>
      <c r="C5">
        <v>52843</v>
      </c>
      <c r="D5">
        <v>136761</v>
      </c>
    </row>
    <row r="6" spans="1:9" x14ac:dyDescent="0.3">
      <c r="A6">
        <v>64</v>
      </c>
      <c r="B6">
        <v>64</v>
      </c>
      <c r="C6">
        <v>56995</v>
      </c>
      <c r="D6">
        <v>151333</v>
      </c>
    </row>
    <row r="7" spans="1:9" x14ac:dyDescent="0.3">
      <c r="A7">
        <v>64</v>
      </c>
      <c r="B7">
        <v>64</v>
      </c>
      <c r="C7">
        <v>53872</v>
      </c>
      <c r="D7">
        <v>138525</v>
      </c>
    </row>
    <row r="8" spans="1:9" x14ac:dyDescent="0.3">
      <c r="A8">
        <v>64</v>
      </c>
      <c r="B8">
        <v>64</v>
      </c>
      <c r="C8">
        <v>53689</v>
      </c>
      <c r="D8">
        <v>125742</v>
      </c>
    </row>
    <row r="9" spans="1:9" x14ac:dyDescent="0.3">
      <c r="A9">
        <v>64</v>
      </c>
      <c r="B9">
        <v>64</v>
      </c>
      <c r="C9">
        <v>56742</v>
      </c>
      <c r="D9">
        <v>125448</v>
      </c>
    </row>
    <row r="10" spans="1:9" x14ac:dyDescent="0.3">
      <c r="A10">
        <v>64</v>
      </c>
      <c r="B10">
        <v>64</v>
      </c>
      <c r="C10">
        <v>52636</v>
      </c>
      <c r="D10">
        <v>162411</v>
      </c>
    </row>
    <row r="11" spans="1:9" x14ac:dyDescent="0.3">
      <c r="A11">
        <v>64</v>
      </c>
      <c r="B11">
        <v>64</v>
      </c>
      <c r="C11">
        <v>65844</v>
      </c>
      <c r="D11">
        <v>145429</v>
      </c>
    </row>
    <row r="12" spans="1:9" x14ac:dyDescent="0.3">
      <c r="A12">
        <v>128</v>
      </c>
      <c r="B12">
        <v>64</v>
      </c>
      <c r="C12">
        <v>1000121</v>
      </c>
      <c r="D12">
        <v>5122535</v>
      </c>
      <c r="F12">
        <f>AVERAGE(C12:C21)</f>
        <v>1150960.3999999999</v>
      </c>
      <c r="G12">
        <f>AVERAGE(D12:D21)</f>
        <v>5743000.7000000002</v>
      </c>
      <c r="H12">
        <f t="shared" ref="H12:I12" si="0">_xlfn.STDEV.P(C12:C21)</f>
        <v>250267.54254964823</v>
      </c>
      <c r="I12">
        <f t="shared" si="0"/>
        <v>961811.38473757426</v>
      </c>
    </row>
    <row r="13" spans="1:9" x14ac:dyDescent="0.3">
      <c r="A13">
        <v>128</v>
      </c>
      <c r="B13">
        <v>64</v>
      </c>
      <c r="C13">
        <v>947186</v>
      </c>
      <c r="D13">
        <v>5122535</v>
      </c>
    </row>
    <row r="14" spans="1:9" x14ac:dyDescent="0.3">
      <c r="A14">
        <v>128</v>
      </c>
      <c r="B14">
        <v>64</v>
      </c>
      <c r="C14">
        <v>1105114</v>
      </c>
      <c r="D14">
        <v>6812590</v>
      </c>
    </row>
    <row r="15" spans="1:9" x14ac:dyDescent="0.3">
      <c r="A15">
        <v>128</v>
      </c>
      <c r="B15">
        <v>64</v>
      </c>
      <c r="C15">
        <v>1217930</v>
      </c>
      <c r="D15">
        <v>5325799</v>
      </c>
    </row>
    <row r="16" spans="1:9" x14ac:dyDescent="0.3">
      <c r="A16">
        <v>128</v>
      </c>
      <c r="B16">
        <v>64</v>
      </c>
      <c r="C16">
        <v>680612</v>
      </c>
      <c r="D16">
        <v>6406138</v>
      </c>
    </row>
    <row r="17" spans="1:9" x14ac:dyDescent="0.3">
      <c r="A17">
        <v>128</v>
      </c>
      <c r="B17">
        <v>64</v>
      </c>
      <c r="C17">
        <v>1406136</v>
      </c>
      <c r="D17">
        <v>5122535</v>
      </c>
    </row>
    <row r="18" spans="1:9" x14ac:dyDescent="0.3">
      <c r="A18">
        <v>128</v>
      </c>
      <c r="B18">
        <v>64</v>
      </c>
      <c r="C18">
        <v>1243315</v>
      </c>
      <c r="D18">
        <v>3982553</v>
      </c>
    </row>
    <row r="19" spans="1:9" x14ac:dyDescent="0.3">
      <c r="A19">
        <v>128</v>
      </c>
      <c r="B19">
        <v>64</v>
      </c>
      <c r="C19">
        <v>1359835</v>
      </c>
      <c r="D19">
        <v>7176872</v>
      </c>
    </row>
    <row r="20" spans="1:9" x14ac:dyDescent="0.3">
      <c r="A20">
        <v>128</v>
      </c>
      <c r="B20">
        <v>64</v>
      </c>
      <c r="C20">
        <v>969421</v>
      </c>
      <c r="D20">
        <v>6812590</v>
      </c>
    </row>
    <row r="21" spans="1:9" x14ac:dyDescent="0.3">
      <c r="A21">
        <v>128</v>
      </c>
      <c r="B21">
        <v>64</v>
      </c>
      <c r="C21">
        <v>1579934</v>
      </c>
      <c r="D21">
        <v>5545860</v>
      </c>
    </row>
    <row r="22" spans="1:9" x14ac:dyDescent="0.3">
      <c r="A22">
        <v>256</v>
      </c>
      <c r="B22">
        <v>64</v>
      </c>
      <c r="C22">
        <v>1128110</v>
      </c>
      <c r="D22">
        <v>6213578</v>
      </c>
      <c r="F22">
        <f t="shared" ref="F22:G22" si="1">AVERAGE(C22:C31)</f>
        <v>1108121.2</v>
      </c>
      <c r="G22">
        <f t="shared" si="1"/>
        <v>4673907.8</v>
      </c>
      <c r="H22">
        <f t="shared" ref="H22:I22" si="2">_xlfn.STDEV.P(C22:C31)</f>
        <v>328434.81657181232</v>
      </c>
      <c r="I22">
        <f t="shared" si="2"/>
        <v>1229659.5514593297</v>
      </c>
    </row>
    <row r="23" spans="1:9" x14ac:dyDescent="0.3">
      <c r="A23">
        <v>256</v>
      </c>
      <c r="B23">
        <v>64</v>
      </c>
      <c r="C23">
        <v>1591186</v>
      </c>
      <c r="D23">
        <v>3823789</v>
      </c>
    </row>
    <row r="24" spans="1:9" x14ac:dyDescent="0.3">
      <c r="A24">
        <v>256</v>
      </c>
      <c r="B24">
        <v>64</v>
      </c>
      <c r="C24">
        <v>559005</v>
      </c>
      <c r="D24">
        <v>2943325</v>
      </c>
    </row>
    <row r="25" spans="1:9" x14ac:dyDescent="0.3">
      <c r="A25">
        <v>256</v>
      </c>
      <c r="B25">
        <v>64</v>
      </c>
      <c r="C25">
        <v>1158540</v>
      </c>
      <c r="D25">
        <v>5971678</v>
      </c>
    </row>
    <row r="26" spans="1:9" x14ac:dyDescent="0.3">
      <c r="A26">
        <v>256</v>
      </c>
      <c r="B26">
        <v>64</v>
      </c>
      <c r="C26">
        <v>930608</v>
      </c>
      <c r="D26">
        <v>5022044</v>
      </c>
    </row>
    <row r="27" spans="1:9" x14ac:dyDescent="0.3">
      <c r="A27">
        <v>256</v>
      </c>
      <c r="B27">
        <v>64</v>
      </c>
      <c r="C27">
        <v>719277</v>
      </c>
      <c r="D27">
        <v>5217259</v>
      </c>
    </row>
    <row r="28" spans="1:9" x14ac:dyDescent="0.3">
      <c r="A28">
        <v>256</v>
      </c>
      <c r="B28">
        <v>64</v>
      </c>
      <c r="C28">
        <v>1437779</v>
      </c>
      <c r="D28">
        <v>4907284</v>
      </c>
    </row>
    <row r="29" spans="1:9" x14ac:dyDescent="0.3">
      <c r="A29">
        <v>256</v>
      </c>
      <c r="B29">
        <v>64</v>
      </c>
      <c r="C29">
        <v>924200</v>
      </c>
      <c r="D29">
        <v>4009406</v>
      </c>
    </row>
    <row r="30" spans="1:9" x14ac:dyDescent="0.3">
      <c r="A30">
        <v>256</v>
      </c>
      <c r="B30">
        <v>64</v>
      </c>
      <c r="C30">
        <v>1570244</v>
      </c>
      <c r="D30">
        <v>6073004</v>
      </c>
    </row>
    <row r="31" spans="1:9" x14ac:dyDescent="0.3">
      <c r="A31">
        <v>256</v>
      </c>
      <c r="B31">
        <v>64</v>
      </c>
      <c r="C31">
        <v>1062263</v>
      </c>
      <c r="D31">
        <v>2557711</v>
      </c>
    </row>
    <row r="32" spans="1:9" x14ac:dyDescent="0.3">
      <c r="A32">
        <v>512</v>
      </c>
      <c r="B32">
        <v>64</v>
      </c>
      <c r="C32">
        <v>8500</v>
      </c>
      <c r="D32">
        <v>133576</v>
      </c>
      <c r="F32">
        <f t="shared" ref="F32:G32" si="3">AVERAGE(C32:C41)</f>
        <v>7426.6</v>
      </c>
      <c r="G32">
        <f t="shared" si="3"/>
        <v>142261.5</v>
      </c>
      <c r="H32">
        <f t="shared" ref="H32:I32" si="4">_xlfn.STDEV.P(C32:C41)</f>
        <v>615.76443547837346</v>
      </c>
      <c r="I32">
        <f t="shared" si="4"/>
        <v>17191.570377658929</v>
      </c>
    </row>
    <row r="33" spans="1:9" x14ac:dyDescent="0.3">
      <c r="A33">
        <v>512</v>
      </c>
      <c r="B33">
        <v>64</v>
      </c>
      <c r="C33">
        <v>7138</v>
      </c>
      <c r="D33">
        <v>146119</v>
      </c>
    </row>
    <row r="34" spans="1:9" x14ac:dyDescent="0.3">
      <c r="A34">
        <v>512</v>
      </c>
      <c r="B34">
        <v>64</v>
      </c>
      <c r="C34">
        <v>6921</v>
      </c>
      <c r="D34">
        <v>147170</v>
      </c>
    </row>
    <row r="35" spans="1:9" x14ac:dyDescent="0.3">
      <c r="A35">
        <v>512</v>
      </c>
      <c r="B35">
        <v>64</v>
      </c>
      <c r="C35">
        <v>7080</v>
      </c>
      <c r="D35">
        <v>121699</v>
      </c>
    </row>
    <row r="36" spans="1:9" x14ac:dyDescent="0.3">
      <c r="A36">
        <v>512</v>
      </c>
      <c r="B36">
        <v>64</v>
      </c>
      <c r="C36">
        <v>6932</v>
      </c>
      <c r="D36">
        <v>144263</v>
      </c>
    </row>
    <row r="37" spans="1:9" x14ac:dyDescent="0.3">
      <c r="A37">
        <v>512</v>
      </c>
      <c r="B37">
        <v>64</v>
      </c>
      <c r="C37">
        <v>7330</v>
      </c>
      <c r="D37">
        <v>146738</v>
      </c>
    </row>
    <row r="38" spans="1:9" x14ac:dyDescent="0.3">
      <c r="A38">
        <v>512</v>
      </c>
      <c r="B38">
        <v>64</v>
      </c>
      <c r="C38">
        <v>7314</v>
      </c>
      <c r="D38">
        <v>112599</v>
      </c>
    </row>
    <row r="39" spans="1:9" x14ac:dyDescent="0.3">
      <c r="A39">
        <v>512</v>
      </c>
      <c r="B39">
        <v>64</v>
      </c>
      <c r="C39">
        <v>7208</v>
      </c>
      <c r="D39">
        <v>137669</v>
      </c>
    </row>
    <row r="40" spans="1:9" x14ac:dyDescent="0.3">
      <c r="A40">
        <v>512</v>
      </c>
      <c r="B40">
        <v>64</v>
      </c>
      <c r="C40">
        <v>8751</v>
      </c>
      <c r="D40">
        <v>153569</v>
      </c>
    </row>
    <row r="41" spans="1:9" x14ac:dyDescent="0.3">
      <c r="A41">
        <v>512</v>
      </c>
      <c r="B41">
        <v>64</v>
      </c>
      <c r="C41">
        <v>7092</v>
      </c>
      <c r="D41">
        <v>179213</v>
      </c>
    </row>
    <row r="42" spans="1:9" x14ac:dyDescent="0.3">
      <c r="A42">
        <v>1024</v>
      </c>
      <c r="B42">
        <v>64</v>
      </c>
      <c r="C42">
        <v>1009913</v>
      </c>
      <c r="D42">
        <v>2924122</v>
      </c>
      <c r="F42">
        <f t="shared" ref="F42:G42" si="5">AVERAGE(C42:C51)</f>
        <v>1326245.8</v>
      </c>
      <c r="G42">
        <f t="shared" si="5"/>
        <v>4032967.3</v>
      </c>
      <c r="H42">
        <f t="shared" ref="H42:I42" si="6">_xlfn.STDEV.P(C42:C51)</f>
        <v>326137.7848691562</v>
      </c>
      <c r="I42">
        <f t="shared" si="6"/>
        <v>1221297.1785566402</v>
      </c>
    </row>
    <row r="43" spans="1:9" x14ac:dyDescent="0.3">
      <c r="A43">
        <v>1024</v>
      </c>
      <c r="B43">
        <v>64</v>
      </c>
      <c r="C43">
        <v>1245710</v>
      </c>
      <c r="D43">
        <v>4826859</v>
      </c>
    </row>
    <row r="44" spans="1:9" x14ac:dyDescent="0.3">
      <c r="A44">
        <v>1024</v>
      </c>
      <c r="B44">
        <v>64</v>
      </c>
      <c r="C44">
        <v>763711</v>
      </c>
      <c r="D44">
        <v>2867506</v>
      </c>
    </row>
    <row r="45" spans="1:9" x14ac:dyDescent="0.3">
      <c r="A45">
        <v>1024</v>
      </c>
      <c r="B45">
        <v>64</v>
      </c>
      <c r="C45">
        <v>1292961</v>
      </c>
      <c r="D45">
        <v>5682634</v>
      </c>
    </row>
    <row r="46" spans="1:9" x14ac:dyDescent="0.3">
      <c r="A46">
        <v>1024</v>
      </c>
      <c r="B46">
        <v>64</v>
      </c>
      <c r="C46">
        <v>1878973</v>
      </c>
      <c r="D46">
        <v>2760606</v>
      </c>
    </row>
    <row r="47" spans="1:9" x14ac:dyDescent="0.3">
      <c r="A47">
        <v>1024</v>
      </c>
      <c r="B47">
        <v>64</v>
      </c>
      <c r="C47">
        <v>1193774</v>
      </c>
      <c r="D47">
        <v>5917516</v>
      </c>
    </row>
    <row r="48" spans="1:9" x14ac:dyDescent="0.3">
      <c r="A48">
        <v>1024</v>
      </c>
      <c r="B48">
        <v>64</v>
      </c>
      <c r="C48">
        <v>1442326</v>
      </c>
      <c r="D48">
        <v>4810640</v>
      </c>
    </row>
    <row r="49" spans="1:9" x14ac:dyDescent="0.3">
      <c r="A49">
        <v>1024</v>
      </c>
      <c r="B49">
        <v>64</v>
      </c>
      <c r="C49">
        <v>1652033</v>
      </c>
      <c r="D49">
        <v>2646630</v>
      </c>
    </row>
    <row r="50" spans="1:9" x14ac:dyDescent="0.3">
      <c r="A50">
        <v>1024</v>
      </c>
      <c r="B50">
        <v>64</v>
      </c>
      <c r="C50">
        <v>1084640</v>
      </c>
      <c r="D50">
        <v>3151562</v>
      </c>
    </row>
    <row r="51" spans="1:9" x14ac:dyDescent="0.3">
      <c r="A51">
        <v>1024</v>
      </c>
      <c r="B51">
        <v>64</v>
      </c>
      <c r="C51">
        <v>1698417</v>
      </c>
      <c r="D51">
        <v>4741598</v>
      </c>
    </row>
    <row r="52" spans="1:9" x14ac:dyDescent="0.3">
      <c r="A52">
        <v>2048</v>
      </c>
      <c r="B52">
        <v>64</v>
      </c>
      <c r="C52">
        <v>1447382</v>
      </c>
      <c r="D52">
        <v>4878411</v>
      </c>
      <c r="F52">
        <f t="shared" ref="F52:G52" si="7">AVERAGE(C52:C61)</f>
        <v>1485066.3</v>
      </c>
      <c r="G52">
        <f t="shared" si="7"/>
        <v>4355487.5</v>
      </c>
      <c r="H52">
        <f t="shared" ref="H52:I52" si="8">_xlfn.STDEV.P(C52:C61)</f>
        <v>169512.85818016873</v>
      </c>
      <c r="I52">
        <f t="shared" si="8"/>
        <v>854084.84715211403</v>
      </c>
    </row>
    <row r="53" spans="1:9" x14ac:dyDescent="0.3">
      <c r="A53">
        <v>2048</v>
      </c>
      <c r="B53">
        <v>64</v>
      </c>
      <c r="C53">
        <v>1643438</v>
      </c>
      <c r="D53">
        <v>4934459</v>
      </c>
    </row>
    <row r="54" spans="1:9" x14ac:dyDescent="0.3">
      <c r="A54">
        <v>2048</v>
      </c>
      <c r="B54">
        <v>64</v>
      </c>
      <c r="C54">
        <v>1530689</v>
      </c>
      <c r="D54">
        <v>3341339</v>
      </c>
    </row>
    <row r="55" spans="1:9" x14ac:dyDescent="0.3">
      <c r="A55">
        <v>2048</v>
      </c>
      <c r="B55">
        <v>64</v>
      </c>
      <c r="C55">
        <v>1272808</v>
      </c>
      <c r="D55">
        <v>4751580</v>
      </c>
    </row>
    <row r="56" spans="1:9" x14ac:dyDescent="0.3">
      <c r="A56">
        <v>2048</v>
      </c>
      <c r="B56">
        <v>64</v>
      </c>
      <c r="C56">
        <v>1750259</v>
      </c>
      <c r="D56">
        <v>5444228</v>
      </c>
    </row>
    <row r="57" spans="1:9" x14ac:dyDescent="0.3">
      <c r="A57">
        <v>2048</v>
      </c>
      <c r="B57">
        <v>64</v>
      </c>
      <c r="C57">
        <v>1652925</v>
      </c>
      <c r="D57">
        <v>4686767</v>
      </c>
    </row>
    <row r="58" spans="1:9" x14ac:dyDescent="0.3">
      <c r="A58">
        <v>2048</v>
      </c>
      <c r="B58">
        <v>64</v>
      </c>
      <c r="C58">
        <v>1338662</v>
      </c>
      <c r="D58">
        <v>2324867</v>
      </c>
    </row>
    <row r="59" spans="1:9" x14ac:dyDescent="0.3">
      <c r="A59">
        <v>2048</v>
      </c>
      <c r="B59">
        <v>64</v>
      </c>
      <c r="C59">
        <v>1527152</v>
      </c>
      <c r="D59">
        <v>4613765</v>
      </c>
    </row>
    <row r="60" spans="1:9" x14ac:dyDescent="0.3">
      <c r="A60">
        <v>2048</v>
      </c>
      <c r="B60">
        <v>64</v>
      </c>
      <c r="C60">
        <v>1182403</v>
      </c>
      <c r="D60">
        <v>4231899</v>
      </c>
    </row>
    <row r="61" spans="1:9" x14ac:dyDescent="0.3">
      <c r="A61">
        <v>2048</v>
      </c>
      <c r="B61">
        <v>64</v>
      </c>
      <c r="C61">
        <v>1504945</v>
      </c>
      <c r="D61">
        <v>4347560</v>
      </c>
    </row>
    <row r="62" spans="1:9" x14ac:dyDescent="0.3">
      <c r="A62">
        <v>4096</v>
      </c>
      <c r="B62">
        <v>64</v>
      </c>
      <c r="C62">
        <v>7391</v>
      </c>
      <c r="D62">
        <v>229890</v>
      </c>
      <c r="F62">
        <f t="shared" ref="F62:G62" si="9">AVERAGE(C62:C71)</f>
        <v>7442.2</v>
      </c>
      <c r="G62">
        <f t="shared" si="9"/>
        <v>245527.3</v>
      </c>
      <c r="H62">
        <f t="shared" ref="H62:I62" si="10">_xlfn.STDEV.P(C62:C71)</f>
        <v>140.38931583279407</v>
      </c>
      <c r="I62">
        <f t="shared" si="10"/>
        <v>41186.840218812613</v>
      </c>
    </row>
    <row r="63" spans="1:9" x14ac:dyDescent="0.3">
      <c r="A63">
        <v>4096</v>
      </c>
      <c r="B63">
        <v>64</v>
      </c>
      <c r="C63">
        <v>7364</v>
      </c>
      <c r="D63">
        <v>200713</v>
      </c>
    </row>
    <row r="64" spans="1:9" x14ac:dyDescent="0.3">
      <c r="A64">
        <v>4096</v>
      </c>
      <c r="B64">
        <v>64</v>
      </c>
      <c r="C64">
        <v>7428</v>
      </c>
      <c r="D64">
        <v>258504</v>
      </c>
    </row>
    <row r="65" spans="1:9" x14ac:dyDescent="0.3">
      <c r="A65">
        <v>4096</v>
      </c>
      <c r="B65">
        <v>64</v>
      </c>
      <c r="C65">
        <v>7389</v>
      </c>
      <c r="D65">
        <v>315395</v>
      </c>
    </row>
    <row r="66" spans="1:9" x14ac:dyDescent="0.3">
      <c r="A66">
        <v>4096</v>
      </c>
      <c r="B66">
        <v>64</v>
      </c>
      <c r="C66">
        <v>7659</v>
      </c>
      <c r="D66">
        <v>185214</v>
      </c>
    </row>
    <row r="67" spans="1:9" x14ac:dyDescent="0.3">
      <c r="A67">
        <v>4096</v>
      </c>
      <c r="B67">
        <v>64</v>
      </c>
      <c r="C67">
        <v>7272</v>
      </c>
      <c r="D67">
        <v>226809</v>
      </c>
    </row>
    <row r="68" spans="1:9" x14ac:dyDescent="0.3">
      <c r="A68">
        <v>4096</v>
      </c>
      <c r="B68">
        <v>64</v>
      </c>
      <c r="C68">
        <v>7443</v>
      </c>
      <c r="D68">
        <v>287318</v>
      </c>
    </row>
    <row r="69" spans="1:9" x14ac:dyDescent="0.3">
      <c r="A69">
        <v>4096</v>
      </c>
      <c r="B69">
        <v>64</v>
      </c>
      <c r="C69">
        <v>7346</v>
      </c>
      <c r="D69">
        <v>229582</v>
      </c>
    </row>
    <row r="70" spans="1:9" x14ac:dyDescent="0.3">
      <c r="A70">
        <v>4096</v>
      </c>
      <c r="B70">
        <v>64</v>
      </c>
      <c r="C70">
        <v>7752</v>
      </c>
      <c r="D70">
        <v>220937</v>
      </c>
    </row>
    <row r="71" spans="1:9" x14ac:dyDescent="0.3">
      <c r="A71">
        <v>4096</v>
      </c>
      <c r="B71">
        <v>64</v>
      </c>
      <c r="C71">
        <v>7378</v>
      </c>
      <c r="D71">
        <v>300911</v>
      </c>
    </row>
    <row r="72" spans="1:9" x14ac:dyDescent="0.3">
      <c r="A72">
        <v>8192</v>
      </c>
      <c r="B72">
        <v>64</v>
      </c>
      <c r="C72">
        <v>1365985</v>
      </c>
      <c r="D72">
        <v>2989673</v>
      </c>
      <c r="F72">
        <f t="shared" ref="F72:G72" si="11">AVERAGE(C72:C81)</f>
        <v>1600563.6</v>
      </c>
      <c r="G72">
        <f t="shared" si="11"/>
        <v>3723692.7</v>
      </c>
      <c r="H72">
        <f t="shared" ref="H72:I72" si="12">_xlfn.STDEV.P(C72:C81)</f>
        <v>203797.60386923098</v>
      </c>
      <c r="I72">
        <f t="shared" si="12"/>
        <v>837074.78624254954</v>
      </c>
    </row>
    <row r="73" spans="1:9" x14ac:dyDescent="0.3">
      <c r="A73">
        <v>8192</v>
      </c>
      <c r="B73">
        <v>64</v>
      </c>
      <c r="C73">
        <v>1469444</v>
      </c>
      <c r="D73">
        <v>4118487</v>
      </c>
    </row>
    <row r="74" spans="1:9" x14ac:dyDescent="0.3">
      <c r="A74">
        <v>8192</v>
      </c>
      <c r="B74">
        <v>64</v>
      </c>
      <c r="C74">
        <v>1567234</v>
      </c>
      <c r="D74">
        <v>3235439</v>
      </c>
    </row>
    <row r="75" spans="1:9" x14ac:dyDescent="0.3">
      <c r="A75">
        <v>8192</v>
      </c>
      <c r="B75">
        <v>64</v>
      </c>
      <c r="C75">
        <v>1600896</v>
      </c>
      <c r="D75">
        <v>4815791</v>
      </c>
    </row>
    <row r="76" spans="1:9" x14ac:dyDescent="0.3">
      <c r="A76">
        <v>8192</v>
      </c>
      <c r="B76">
        <v>64</v>
      </c>
      <c r="C76">
        <v>1810045</v>
      </c>
      <c r="D76">
        <v>4635812</v>
      </c>
    </row>
    <row r="77" spans="1:9" x14ac:dyDescent="0.3">
      <c r="A77">
        <v>8192</v>
      </c>
      <c r="B77">
        <v>64</v>
      </c>
      <c r="C77">
        <v>1919881</v>
      </c>
      <c r="D77">
        <v>4675554</v>
      </c>
    </row>
    <row r="78" spans="1:9" x14ac:dyDescent="0.3">
      <c r="A78">
        <v>8192</v>
      </c>
      <c r="B78">
        <v>64</v>
      </c>
      <c r="C78">
        <v>1224518</v>
      </c>
      <c r="D78">
        <v>3090236</v>
      </c>
    </row>
    <row r="79" spans="1:9" x14ac:dyDescent="0.3">
      <c r="A79">
        <v>8192</v>
      </c>
      <c r="B79">
        <v>64</v>
      </c>
      <c r="C79">
        <v>1675937</v>
      </c>
      <c r="D79">
        <v>2861211</v>
      </c>
    </row>
    <row r="80" spans="1:9" x14ac:dyDescent="0.3">
      <c r="A80">
        <v>8192</v>
      </c>
      <c r="B80">
        <v>64</v>
      </c>
      <c r="C80">
        <v>1554471</v>
      </c>
      <c r="D80">
        <v>4355505</v>
      </c>
    </row>
    <row r="81" spans="1:9" x14ac:dyDescent="0.3">
      <c r="A81">
        <v>8192</v>
      </c>
      <c r="B81">
        <v>64</v>
      </c>
      <c r="C81">
        <v>1817225</v>
      </c>
      <c r="D81">
        <v>2459219</v>
      </c>
    </row>
    <row r="82" spans="1:9" x14ac:dyDescent="0.3">
      <c r="A82">
        <v>16384</v>
      </c>
      <c r="B82">
        <v>64</v>
      </c>
      <c r="C82">
        <v>1884077</v>
      </c>
      <c r="D82">
        <v>4728576</v>
      </c>
      <c r="F82">
        <f t="shared" ref="F82:G82" si="13">AVERAGE(C82:C91)</f>
        <v>1683912.9</v>
      </c>
      <c r="G82">
        <f t="shared" si="13"/>
        <v>3859494.1</v>
      </c>
      <c r="H82">
        <f t="shared" ref="H82:I82" si="14">_xlfn.STDEV.P(C82:C91)</f>
        <v>134470.07643520547</v>
      </c>
      <c r="I82">
        <f t="shared" si="14"/>
        <v>600185.97643404664</v>
      </c>
    </row>
    <row r="83" spans="1:9" x14ac:dyDescent="0.3">
      <c r="A83">
        <v>16384</v>
      </c>
      <c r="B83">
        <v>64</v>
      </c>
      <c r="C83">
        <v>1574156</v>
      </c>
      <c r="D83">
        <v>2984843</v>
      </c>
    </row>
    <row r="84" spans="1:9" x14ac:dyDescent="0.3">
      <c r="A84">
        <v>16384</v>
      </c>
      <c r="B84">
        <v>64</v>
      </c>
      <c r="C84">
        <v>1551516</v>
      </c>
      <c r="D84">
        <v>4144769</v>
      </c>
    </row>
    <row r="85" spans="1:9" x14ac:dyDescent="0.3">
      <c r="A85">
        <v>16384</v>
      </c>
      <c r="B85">
        <v>64</v>
      </c>
      <c r="C85">
        <v>1947013</v>
      </c>
      <c r="D85">
        <v>2795428</v>
      </c>
    </row>
    <row r="86" spans="1:9" x14ac:dyDescent="0.3">
      <c r="A86">
        <v>16384</v>
      </c>
      <c r="B86">
        <v>64</v>
      </c>
      <c r="C86">
        <v>1664401</v>
      </c>
      <c r="D86">
        <v>3596973</v>
      </c>
    </row>
    <row r="87" spans="1:9" x14ac:dyDescent="0.3">
      <c r="A87">
        <v>16384</v>
      </c>
      <c r="B87">
        <v>64</v>
      </c>
      <c r="C87">
        <v>1657456</v>
      </c>
      <c r="D87">
        <v>4144769</v>
      </c>
    </row>
    <row r="88" spans="1:9" x14ac:dyDescent="0.3">
      <c r="A88">
        <v>16384</v>
      </c>
      <c r="B88">
        <v>64</v>
      </c>
      <c r="C88">
        <v>1704360</v>
      </c>
      <c r="D88">
        <v>4254600</v>
      </c>
    </row>
    <row r="89" spans="1:9" x14ac:dyDescent="0.3">
      <c r="A89">
        <v>16384</v>
      </c>
      <c r="B89">
        <v>64</v>
      </c>
      <c r="C89">
        <v>1482851</v>
      </c>
      <c r="D89">
        <v>3804895</v>
      </c>
    </row>
    <row r="90" spans="1:9" x14ac:dyDescent="0.3">
      <c r="A90">
        <v>16384</v>
      </c>
      <c r="B90">
        <v>64</v>
      </c>
      <c r="C90">
        <v>1689775</v>
      </c>
      <c r="D90">
        <v>3585150</v>
      </c>
    </row>
    <row r="91" spans="1:9" x14ac:dyDescent="0.3">
      <c r="A91">
        <v>16384</v>
      </c>
      <c r="B91">
        <v>64</v>
      </c>
      <c r="C91">
        <v>1683524</v>
      </c>
      <c r="D91">
        <v>4554938</v>
      </c>
    </row>
    <row r="92" spans="1:9" x14ac:dyDescent="0.3">
      <c r="A92">
        <v>32768</v>
      </c>
      <c r="B92">
        <v>64</v>
      </c>
      <c r="C92">
        <v>7233</v>
      </c>
      <c r="D92">
        <v>293978</v>
      </c>
      <c r="F92">
        <f t="shared" ref="F92:G92" si="15">AVERAGE(C92:C101)</f>
        <v>7351.3</v>
      </c>
      <c r="G92">
        <f t="shared" si="15"/>
        <v>288621.90000000002</v>
      </c>
      <c r="H92">
        <f t="shared" ref="H92:I92" si="16">_xlfn.STDEV.P(C92:C101)</f>
        <v>72.005624780290603</v>
      </c>
      <c r="I92">
        <f t="shared" si="16"/>
        <v>51129.220624707355</v>
      </c>
    </row>
    <row r="93" spans="1:9" x14ac:dyDescent="0.3">
      <c r="A93">
        <v>32768</v>
      </c>
      <c r="B93">
        <v>64</v>
      </c>
      <c r="C93">
        <v>7398</v>
      </c>
      <c r="D93">
        <v>358421</v>
      </c>
    </row>
    <row r="94" spans="1:9" x14ac:dyDescent="0.3">
      <c r="A94">
        <v>32768</v>
      </c>
      <c r="B94">
        <v>64</v>
      </c>
      <c r="C94">
        <v>7424</v>
      </c>
      <c r="D94">
        <v>304370</v>
      </c>
    </row>
    <row r="95" spans="1:9" x14ac:dyDescent="0.3">
      <c r="A95">
        <v>32768</v>
      </c>
      <c r="B95">
        <v>64</v>
      </c>
      <c r="C95">
        <v>7378</v>
      </c>
      <c r="D95">
        <v>311248</v>
      </c>
    </row>
    <row r="96" spans="1:9" x14ac:dyDescent="0.3">
      <c r="A96">
        <v>32768</v>
      </c>
      <c r="B96">
        <v>64</v>
      </c>
      <c r="C96">
        <v>7424</v>
      </c>
      <c r="D96">
        <v>321239</v>
      </c>
    </row>
    <row r="97" spans="1:9" x14ac:dyDescent="0.3">
      <c r="A97">
        <v>32768</v>
      </c>
      <c r="B97">
        <v>64</v>
      </c>
      <c r="C97">
        <v>7201</v>
      </c>
      <c r="D97">
        <v>308282</v>
      </c>
    </row>
    <row r="98" spans="1:9" x14ac:dyDescent="0.3">
      <c r="A98">
        <v>32768</v>
      </c>
      <c r="B98">
        <v>64</v>
      </c>
      <c r="C98">
        <v>7363</v>
      </c>
      <c r="D98">
        <v>161026</v>
      </c>
    </row>
    <row r="99" spans="1:9" x14ac:dyDescent="0.3">
      <c r="A99">
        <v>32768</v>
      </c>
      <c r="B99">
        <v>64</v>
      </c>
      <c r="C99">
        <v>7351</v>
      </c>
      <c r="D99">
        <v>248773</v>
      </c>
    </row>
    <row r="100" spans="1:9" x14ac:dyDescent="0.3">
      <c r="A100">
        <v>32768</v>
      </c>
      <c r="B100">
        <v>64</v>
      </c>
      <c r="C100">
        <v>7392</v>
      </c>
      <c r="D100">
        <v>313535</v>
      </c>
    </row>
    <row r="101" spans="1:9" x14ac:dyDescent="0.3">
      <c r="A101">
        <v>32768</v>
      </c>
      <c r="B101">
        <v>64</v>
      </c>
      <c r="C101">
        <v>7349</v>
      </c>
      <c r="D101">
        <v>265347</v>
      </c>
    </row>
    <row r="102" spans="1:9" x14ac:dyDescent="0.3">
      <c r="A102">
        <v>65536</v>
      </c>
      <c r="B102">
        <v>64</v>
      </c>
      <c r="C102">
        <v>316882</v>
      </c>
      <c r="D102">
        <v>4807507</v>
      </c>
      <c r="F102">
        <f t="shared" ref="F102:G102" si="17">AVERAGE(C102:C111)</f>
        <v>1606548.2</v>
      </c>
      <c r="G102">
        <f t="shared" si="17"/>
        <v>4279581.4000000004</v>
      </c>
      <c r="H102">
        <f t="shared" ref="H102:I102" si="18">_xlfn.STDEV.P(C102:C111)</f>
        <v>457260.95620330411</v>
      </c>
      <c r="I102">
        <f t="shared" si="18"/>
        <v>518112.86488605937</v>
      </c>
    </row>
    <row r="103" spans="1:9" x14ac:dyDescent="0.3">
      <c r="A103">
        <v>65536</v>
      </c>
      <c r="B103">
        <v>64</v>
      </c>
      <c r="C103">
        <v>1437166</v>
      </c>
      <c r="D103">
        <v>4834819</v>
      </c>
    </row>
    <row r="104" spans="1:9" x14ac:dyDescent="0.3">
      <c r="A104">
        <v>65536</v>
      </c>
      <c r="B104">
        <v>64</v>
      </c>
      <c r="C104">
        <v>1959455</v>
      </c>
      <c r="D104">
        <v>4289551</v>
      </c>
    </row>
    <row r="105" spans="1:9" x14ac:dyDescent="0.3">
      <c r="A105">
        <v>65536</v>
      </c>
      <c r="B105">
        <v>64</v>
      </c>
      <c r="C105">
        <v>1671114</v>
      </c>
      <c r="D105">
        <v>3638848</v>
      </c>
    </row>
    <row r="106" spans="1:9" x14ac:dyDescent="0.3">
      <c r="A106">
        <v>65536</v>
      </c>
      <c r="B106">
        <v>64</v>
      </c>
      <c r="C106">
        <v>1714923</v>
      </c>
      <c r="D106">
        <v>4303115</v>
      </c>
    </row>
    <row r="107" spans="1:9" x14ac:dyDescent="0.3">
      <c r="A107">
        <v>65536</v>
      </c>
      <c r="B107">
        <v>64</v>
      </c>
      <c r="C107">
        <v>1718031</v>
      </c>
      <c r="D107">
        <v>4439184</v>
      </c>
    </row>
    <row r="108" spans="1:9" x14ac:dyDescent="0.3">
      <c r="A108">
        <v>65536</v>
      </c>
      <c r="B108">
        <v>64</v>
      </c>
      <c r="C108">
        <v>1689468</v>
      </c>
      <c r="D108">
        <v>5006536</v>
      </c>
    </row>
    <row r="109" spans="1:9" x14ac:dyDescent="0.3">
      <c r="A109">
        <v>65536</v>
      </c>
      <c r="B109">
        <v>64</v>
      </c>
      <c r="C109">
        <v>2046474</v>
      </c>
      <c r="D109">
        <v>4298338</v>
      </c>
    </row>
    <row r="110" spans="1:9" x14ac:dyDescent="0.3">
      <c r="A110">
        <v>65536</v>
      </c>
      <c r="B110">
        <v>64</v>
      </c>
      <c r="C110">
        <v>1778214</v>
      </c>
      <c r="D110">
        <v>3887298</v>
      </c>
    </row>
    <row r="111" spans="1:9" x14ac:dyDescent="0.3">
      <c r="A111">
        <v>65536</v>
      </c>
      <c r="B111">
        <v>64</v>
      </c>
      <c r="C111">
        <v>1733755</v>
      </c>
      <c r="D111">
        <v>3290618</v>
      </c>
    </row>
    <row r="112" spans="1:9" x14ac:dyDescent="0.3">
      <c r="A112">
        <v>131072</v>
      </c>
      <c r="B112">
        <v>64</v>
      </c>
      <c r="C112">
        <v>337340</v>
      </c>
      <c r="D112">
        <v>4012733</v>
      </c>
      <c r="F112">
        <f t="shared" ref="F112:G112" si="19">AVERAGE(C112:C121)</f>
        <v>1480628.4</v>
      </c>
      <c r="G112">
        <f t="shared" si="19"/>
        <v>4070409.6</v>
      </c>
      <c r="H112">
        <f t="shared" ref="H112:I112" si="20">_xlfn.STDEV.P(C112:C121)</f>
        <v>408907.50258761458</v>
      </c>
      <c r="I112">
        <f t="shared" si="20"/>
        <v>285144.73110201419</v>
      </c>
    </row>
    <row r="113" spans="1:9" x14ac:dyDescent="0.3">
      <c r="A113">
        <v>131072</v>
      </c>
      <c r="B113">
        <v>64</v>
      </c>
      <c r="C113">
        <v>1239755</v>
      </c>
      <c r="D113">
        <v>3987731</v>
      </c>
    </row>
    <row r="114" spans="1:9" x14ac:dyDescent="0.3">
      <c r="A114">
        <v>131072</v>
      </c>
      <c r="B114">
        <v>64</v>
      </c>
      <c r="C114">
        <v>1722158</v>
      </c>
      <c r="D114">
        <v>4367897</v>
      </c>
    </row>
    <row r="115" spans="1:9" x14ac:dyDescent="0.3">
      <c r="A115">
        <v>131072</v>
      </c>
      <c r="B115">
        <v>64</v>
      </c>
      <c r="C115">
        <v>1682765</v>
      </c>
      <c r="D115">
        <v>3950450</v>
      </c>
    </row>
    <row r="116" spans="1:9" x14ac:dyDescent="0.3">
      <c r="A116">
        <v>131072</v>
      </c>
      <c r="B116">
        <v>64</v>
      </c>
      <c r="C116">
        <v>1437349</v>
      </c>
      <c r="D116">
        <v>3742997</v>
      </c>
    </row>
    <row r="117" spans="1:9" x14ac:dyDescent="0.3">
      <c r="A117">
        <v>131072</v>
      </c>
      <c r="B117">
        <v>64</v>
      </c>
      <c r="C117">
        <v>1666392</v>
      </c>
      <c r="D117">
        <v>3974642</v>
      </c>
    </row>
    <row r="118" spans="1:9" x14ac:dyDescent="0.3">
      <c r="A118">
        <v>131072</v>
      </c>
      <c r="B118">
        <v>64</v>
      </c>
      <c r="C118">
        <v>1688046</v>
      </c>
      <c r="D118">
        <v>4010772</v>
      </c>
    </row>
    <row r="119" spans="1:9" x14ac:dyDescent="0.3">
      <c r="A119">
        <v>131072</v>
      </c>
      <c r="B119">
        <v>64</v>
      </c>
      <c r="C119">
        <v>1712801</v>
      </c>
      <c r="D119">
        <v>4803970</v>
      </c>
    </row>
    <row r="120" spans="1:9" x14ac:dyDescent="0.3">
      <c r="A120">
        <v>131072</v>
      </c>
      <c r="B120">
        <v>64</v>
      </c>
      <c r="C120">
        <v>1588463</v>
      </c>
      <c r="D120">
        <v>3942857</v>
      </c>
    </row>
    <row r="121" spans="1:9" x14ac:dyDescent="0.3">
      <c r="A121">
        <v>131072</v>
      </c>
      <c r="B121">
        <v>64</v>
      </c>
      <c r="C121">
        <v>1731215</v>
      </c>
      <c r="D121">
        <v>3910047</v>
      </c>
    </row>
    <row r="122" spans="1:9" x14ac:dyDescent="0.3">
      <c r="A122">
        <v>262144</v>
      </c>
      <c r="B122">
        <v>64</v>
      </c>
      <c r="C122">
        <v>325780</v>
      </c>
      <c r="D122">
        <v>3855976</v>
      </c>
      <c r="F122">
        <f t="shared" ref="F122:G122" si="21">AVERAGE(C122:C131)</f>
        <v>1516204.3</v>
      </c>
      <c r="G122">
        <f t="shared" si="21"/>
        <v>4036617.1</v>
      </c>
      <c r="H122">
        <f t="shared" ref="H122:I122" si="22">_xlfn.STDEV.P(C122:C131)</f>
        <v>415366.56608158775</v>
      </c>
      <c r="I122">
        <f t="shared" si="22"/>
        <v>330154.49952058808</v>
      </c>
    </row>
    <row r="123" spans="1:9" x14ac:dyDescent="0.3">
      <c r="A123">
        <v>262144</v>
      </c>
      <c r="B123">
        <v>64</v>
      </c>
      <c r="C123">
        <v>1621957</v>
      </c>
      <c r="D123">
        <v>4067643</v>
      </c>
    </row>
    <row r="124" spans="1:9" x14ac:dyDescent="0.3">
      <c r="A124">
        <v>262144</v>
      </c>
      <c r="B124">
        <v>64</v>
      </c>
      <c r="C124">
        <v>1378871</v>
      </c>
      <c r="D124">
        <v>3937277</v>
      </c>
    </row>
    <row r="125" spans="1:9" x14ac:dyDescent="0.3">
      <c r="A125">
        <v>262144</v>
      </c>
      <c r="B125">
        <v>64</v>
      </c>
      <c r="C125">
        <v>1699321</v>
      </c>
      <c r="D125">
        <v>3675344</v>
      </c>
    </row>
    <row r="126" spans="1:9" x14ac:dyDescent="0.3">
      <c r="A126">
        <v>262144</v>
      </c>
      <c r="B126">
        <v>64</v>
      </c>
      <c r="C126">
        <v>1765065</v>
      </c>
      <c r="D126">
        <v>3819501</v>
      </c>
    </row>
    <row r="127" spans="1:9" x14ac:dyDescent="0.3">
      <c r="A127">
        <v>262144</v>
      </c>
      <c r="B127">
        <v>64</v>
      </c>
      <c r="C127">
        <v>1773326</v>
      </c>
      <c r="D127">
        <v>3976752</v>
      </c>
    </row>
    <row r="128" spans="1:9" x14ac:dyDescent="0.3">
      <c r="A128">
        <v>262144</v>
      </c>
      <c r="B128">
        <v>64</v>
      </c>
      <c r="C128">
        <v>1478740</v>
      </c>
      <c r="D128">
        <v>3992013</v>
      </c>
    </row>
    <row r="129" spans="1:9" x14ac:dyDescent="0.3">
      <c r="A129">
        <v>262144</v>
      </c>
      <c r="B129">
        <v>64</v>
      </c>
      <c r="C129">
        <v>1715208</v>
      </c>
      <c r="D129">
        <v>4144364</v>
      </c>
    </row>
    <row r="130" spans="1:9" x14ac:dyDescent="0.3">
      <c r="A130">
        <v>262144</v>
      </c>
      <c r="B130">
        <v>64</v>
      </c>
      <c r="C130">
        <v>1759343</v>
      </c>
      <c r="D130">
        <v>4954701</v>
      </c>
    </row>
    <row r="131" spans="1:9" x14ac:dyDescent="0.3">
      <c r="A131">
        <v>262144</v>
      </c>
      <c r="B131">
        <v>64</v>
      </c>
      <c r="C131">
        <v>1644432</v>
      </c>
      <c r="D131">
        <v>3942600</v>
      </c>
    </row>
    <row r="132" spans="1:9" x14ac:dyDescent="0.3">
      <c r="A132">
        <v>524288</v>
      </c>
      <c r="B132">
        <v>64</v>
      </c>
      <c r="C132">
        <v>300980</v>
      </c>
      <c r="D132">
        <v>4173235</v>
      </c>
      <c r="F132">
        <f>AVERAGE(C132:C141)</f>
        <v>1370467.3</v>
      </c>
      <c r="G132">
        <f>AVERAGE(D132:D141)</f>
        <v>4131212.4</v>
      </c>
      <c r="H132">
        <f>_xlfn.STDEV.P(C132:C141)</f>
        <v>367087.96694526775</v>
      </c>
      <c r="I132">
        <f>_xlfn.STDEV.P(D132:D141)</f>
        <v>362047.39075491205</v>
      </c>
    </row>
    <row r="133" spans="1:9" x14ac:dyDescent="0.3">
      <c r="A133">
        <v>524288</v>
      </c>
      <c r="B133">
        <v>64</v>
      </c>
      <c r="C133">
        <v>1355719</v>
      </c>
      <c r="D133">
        <v>3850189</v>
      </c>
    </row>
    <row r="134" spans="1:9" x14ac:dyDescent="0.3">
      <c r="A134">
        <v>524288</v>
      </c>
      <c r="B134">
        <v>64</v>
      </c>
      <c r="C134">
        <v>1475051</v>
      </c>
      <c r="D134">
        <v>3938813</v>
      </c>
    </row>
    <row r="135" spans="1:9" x14ac:dyDescent="0.3">
      <c r="A135">
        <v>524288</v>
      </c>
      <c r="B135">
        <v>64</v>
      </c>
      <c r="C135">
        <v>1412182</v>
      </c>
      <c r="D135">
        <v>3988833</v>
      </c>
    </row>
    <row r="136" spans="1:9" x14ac:dyDescent="0.3">
      <c r="A136">
        <v>524288</v>
      </c>
      <c r="B136">
        <v>64</v>
      </c>
      <c r="C136">
        <v>1690166</v>
      </c>
      <c r="D136">
        <v>4022308</v>
      </c>
    </row>
    <row r="137" spans="1:9" x14ac:dyDescent="0.3">
      <c r="A137">
        <v>524288</v>
      </c>
      <c r="B137">
        <v>64</v>
      </c>
      <c r="C137">
        <v>1451762</v>
      </c>
      <c r="D137">
        <v>4005289</v>
      </c>
    </row>
    <row r="138" spans="1:9" x14ac:dyDescent="0.3">
      <c r="A138">
        <v>524288</v>
      </c>
      <c r="B138">
        <v>64</v>
      </c>
      <c r="C138">
        <v>1564926</v>
      </c>
      <c r="D138">
        <v>5183272</v>
      </c>
    </row>
    <row r="139" spans="1:9" x14ac:dyDescent="0.3">
      <c r="A139">
        <v>524288</v>
      </c>
      <c r="B139">
        <v>64</v>
      </c>
      <c r="C139">
        <v>1471149</v>
      </c>
      <c r="D139">
        <v>4087572</v>
      </c>
    </row>
    <row r="140" spans="1:9" x14ac:dyDescent="0.3">
      <c r="A140">
        <v>524288</v>
      </c>
      <c r="B140">
        <v>64</v>
      </c>
      <c r="C140">
        <v>1442197</v>
      </c>
      <c r="D140">
        <v>4121696</v>
      </c>
    </row>
    <row r="141" spans="1:9" x14ac:dyDescent="0.3">
      <c r="A141">
        <v>524288</v>
      </c>
      <c r="B141">
        <v>64</v>
      </c>
      <c r="C141">
        <v>1540541</v>
      </c>
      <c r="D141">
        <v>3940917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"/>
  <sheetViews>
    <sheetView topLeftCell="A58" workbookViewId="0">
      <selection activeCell="C92" sqref="C92:D101"/>
    </sheetView>
  </sheetViews>
  <sheetFormatPr defaultRowHeight="14.4" x14ac:dyDescent="0.3"/>
  <cols>
    <col min="6" max="7" width="15.109375" customWidth="1"/>
    <col min="8" max="9" width="14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64</v>
      </c>
      <c r="B2">
        <v>64</v>
      </c>
      <c r="C2">
        <v>29005</v>
      </c>
      <c r="D2">
        <v>29693</v>
      </c>
      <c r="F2">
        <f>AVERAGE(C2:C11)</f>
        <v>15613.1</v>
      </c>
      <c r="G2">
        <f>AVERAGE(D2:D11)</f>
        <v>22067.200000000001</v>
      </c>
      <c r="H2">
        <f>_xlfn.STDEV.P(C2:C11)</f>
        <v>5792.7293644706033</v>
      </c>
      <c r="I2">
        <f>_xlfn.STDEV.P(D2:D11)</f>
        <v>6493.6064217043522</v>
      </c>
    </row>
    <row r="3" spans="1:9" x14ac:dyDescent="0.3">
      <c r="A3">
        <v>64</v>
      </c>
      <c r="B3">
        <v>64</v>
      </c>
      <c r="C3">
        <v>20043</v>
      </c>
      <c r="D3">
        <v>20656</v>
      </c>
    </row>
    <row r="4" spans="1:9" x14ac:dyDescent="0.3">
      <c r="A4">
        <v>64</v>
      </c>
      <c r="B4">
        <v>64</v>
      </c>
      <c r="C4">
        <v>16375</v>
      </c>
      <c r="D4">
        <v>14715</v>
      </c>
    </row>
    <row r="5" spans="1:9" x14ac:dyDescent="0.3">
      <c r="A5">
        <v>64</v>
      </c>
      <c r="B5">
        <v>64</v>
      </c>
      <c r="C5">
        <v>16278</v>
      </c>
      <c r="D5">
        <v>20744</v>
      </c>
    </row>
    <row r="6" spans="1:9" x14ac:dyDescent="0.3">
      <c r="A6">
        <v>64</v>
      </c>
      <c r="B6">
        <v>64</v>
      </c>
      <c r="C6">
        <v>7858</v>
      </c>
      <c r="D6">
        <v>16033</v>
      </c>
    </row>
    <row r="7" spans="1:9" x14ac:dyDescent="0.3">
      <c r="A7">
        <v>64</v>
      </c>
      <c r="B7">
        <v>64</v>
      </c>
      <c r="C7">
        <v>18357</v>
      </c>
      <c r="D7">
        <v>20068</v>
      </c>
    </row>
    <row r="8" spans="1:9" x14ac:dyDescent="0.3">
      <c r="A8">
        <v>64</v>
      </c>
      <c r="B8">
        <v>64</v>
      </c>
      <c r="C8">
        <v>11219</v>
      </c>
      <c r="D8">
        <v>14367</v>
      </c>
    </row>
    <row r="9" spans="1:9" x14ac:dyDescent="0.3">
      <c r="A9">
        <v>64</v>
      </c>
      <c r="B9">
        <v>64</v>
      </c>
      <c r="C9">
        <v>13537</v>
      </c>
      <c r="D9">
        <v>31562</v>
      </c>
    </row>
    <row r="10" spans="1:9" x14ac:dyDescent="0.3">
      <c r="A10">
        <v>64</v>
      </c>
      <c r="B10">
        <v>64</v>
      </c>
      <c r="C10">
        <v>9073</v>
      </c>
      <c r="D10">
        <v>20171</v>
      </c>
    </row>
    <row r="11" spans="1:9" x14ac:dyDescent="0.3">
      <c r="A11">
        <v>64</v>
      </c>
      <c r="B11">
        <v>64</v>
      </c>
      <c r="C11">
        <v>14386</v>
      </c>
      <c r="D11">
        <v>32663</v>
      </c>
    </row>
    <row r="12" spans="1:9" x14ac:dyDescent="0.3">
      <c r="A12">
        <v>128</v>
      </c>
      <c r="B12">
        <v>64</v>
      </c>
      <c r="C12">
        <v>837942</v>
      </c>
      <c r="D12">
        <v>4000485</v>
      </c>
      <c r="F12">
        <f>AVERAGE(C12:C21)</f>
        <v>846806.6</v>
      </c>
      <c r="G12">
        <f>AVERAGE(D12:D21)</f>
        <v>3426598.7</v>
      </c>
      <c r="H12">
        <f t="shared" ref="H12:I12" si="0">_xlfn.STDEV.P(C12:C21)</f>
        <v>40885.410508395289</v>
      </c>
      <c r="I12">
        <f t="shared" si="0"/>
        <v>485819.30836043356</v>
      </c>
    </row>
    <row r="13" spans="1:9" x14ac:dyDescent="0.3">
      <c r="A13">
        <v>128</v>
      </c>
      <c r="B13">
        <v>64</v>
      </c>
      <c r="C13">
        <v>873740</v>
      </c>
      <c r="D13">
        <v>3703798</v>
      </c>
    </row>
    <row r="14" spans="1:9" x14ac:dyDescent="0.3">
      <c r="A14">
        <v>128</v>
      </c>
      <c r="B14">
        <v>64</v>
      </c>
      <c r="C14">
        <v>832420</v>
      </c>
      <c r="D14">
        <v>3081897</v>
      </c>
    </row>
    <row r="15" spans="1:9" x14ac:dyDescent="0.3">
      <c r="A15">
        <v>128</v>
      </c>
      <c r="B15">
        <v>64</v>
      </c>
      <c r="C15">
        <v>850554</v>
      </c>
      <c r="D15">
        <v>3504346</v>
      </c>
    </row>
    <row r="16" spans="1:9" x14ac:dyDescent="0.3">
      <c r="A16">
        <v>128</v>
      </c>
      <c r="B16">
        <v>64</v>
      </c>
      <c r="C16">
        <v>881269</v>
      </c>
      <c r="D16">
        <v>3684733</v>
      </c>
    </row>
    <row r="17" spans="1:9" x14ac:dyDescent="0.3">
      <c r="A17">
        <v>128</v>
      </c>
      <c r="B17">
        <v>64</v>
      </c>
      <c r="C17">
        <v>863203</v>
      </c>
      <c r="D17">
        <v>2337255</v>
      </c>
    </row>
    <row r="18" spans="1:9" x14ac:dyDescent="0.3">
      <c r="A18">
        <v>128</v>
      </c>
      <c r="B18">
        <v>64</v>
      </c>
      <c r="C18">
        <v>815044</v>
      </c>
      <c r="D18">
        <v>3970896</v>
      </c>
    </row>
    <row r="19" spans="1:9" x14ac:dyDescent="0.3">
      <c r="A19">
        <v>128</v>
      </c>
      <c r="B19">
        <v>64</v>
      </c>
      <c r="C19">
        <v>795127</v>
      </c>
      <c r="D19">
        <v>3012719</v>
      </c>
    </row>
    <row r="20" spans="1:9" x14ac:dyDescent="0.3">
      <c r="A20">
        <v>128</v>
      </c>
      <c r="B20">
        <v>64</v>
      </c>
      <c r="C20">
        <v>787834</v>
      </c>
      <c r="D20">
        <v>3710197</v>
      </c>
    </row>
    <row r="21" spans="1:9" x14ac:dyDescent="0.3">
      <c r="A21">
        <v>128</v>
      </c>
      <c r="B21">
        <v>64</v>
      </c>
      <c r="C21">
        <v>930933</v>
      </c>
      <c r="D21">
        <v>3259661</v>
      </c>
    </row>
    <row r="22" spans="1:9" x14ac:dyDescent="0.3">
      <c r="A22">
        <v>256</v>
      </c>
      <c r="B22">
        <v>64</v>
      </c>
      <c r="C22">
        <v>645703</v>
      </c>
      <c r="D22">
        <v>3913012</v>
      </c>
      <c r="F22">
        <f t="shared" ref="F22:G22" si="1">AVERAGE(C22:C31)</f>
        <v>827894.9</v>
      </c>
      <c r="G22">
        <f t="shared" si="1"/>
        <v>3786024.5</v>
      </c>
      <c r="H22">
        <f t="shared" ref="H22:I22" si="2">_xlfn.STDEV.P(C22:C31)</f>
        <v>86762.198206880392</v>
      </c>
      <c r="I22">
        <f t="shared" si="2"/>
        <v>554618.4443300186</v>
      </c>
    </row>
    <row r="23" spans="1:9" x14ac:dyDescent="0.3">
      <c r="A23">
        <v>256</v>
      </c>
      <c r="B23">
        <v>64</v>
      </c>
      <c r="C23">
        <v>786391</v>
      </c>
      <c r="D23">
        <v>2460437</v>
      </c>
    </row>
    <row r="24" spans="1:9" x14ac:dyDescent="0.3">
      <c r="A24">
        <v>256</v>
      </c>
      <c r="B24">
        <v>64</v>
      </c>
      <c r="C24">
        <v>831132</v>
      </c>
      <c r="D24">
        <v>4610256</v>
      </c>
    </row>
    <row r="25" spans="1:9" x14ac:dyDescent="0.3">
      <c r="A25">
        <v>256</v>
      </c>
      <c r="B25">
        <v>64</v>
      </c>
      <c r="C25">
        <v>840566</v>
      </c>
      <c r="D25">
        <v>3963567</v>
      </c>
    </row>
    <row r="26" spans="1:9" x14ac:dyDescent="0.3">
      <c r="A26">
        <v>256</v>
      </c>
      <c r="B26">
        <v>64</v>
      </c>
      <c r="C26">
        <v>864942</v>
      </c>
      <c r="D26">
        <v>3678421</v>
      </c>
    </row>
    <row r="27" spans="1:9" x14ac:dyDescent="0.3">
      <c r="A27">
        <v>256</v>
      </c>
      <c r="B27">
        <v>64</v>
      </c>
      <c r="C27">
        <v>1014013</v>
      </c>
      <c r="D27">
        <v>4447925</v>
      </c>
    </row>
    <row r="28" spans="1:9" x14ac:dyDescent="0.3">
      <c r="A28">
        <v>256</v>
      </c>
      <c r="B28">
        <v>64</v>
      </c>
      <c r="C28">
        <v>836310</v>
      </c>
      <c r="D28">
        <v>3550700</v>
      </c>
    </row>
    <row r="29" spans="1:9" x14ac:dyDescent="0.3">
      <c r="A29">
        <v>256</v>
      </c>
      <c r="B29">
        <v>64</v>
      </c>
      <c r="C29">
        <v>824431</v>
      </c>
      <c r="D29">
        <v>3970896</v>
      </c>
    </row>
    <row r="30" spans="1:9" x14ac:dyDescent="0.3">
      <c r="A30">
        <v>256</v>
      </c>
      <c r="B30">
        <v>64</v>
      </c>
      <c r="C30">
        <v>773643</v>
      </c>
      <c r="D30">
        <v>3580298</v>
      </c>
    </row>
    <row r="31" spans="1:9" x14ac:dyDescent="0.3">
      <c r="A31">
        <v>256</v>
      </c>
      <c r="B31">
        <v>64</v>
      </c>
      <c r="C31">
        <v>861818</v>
      </c>
      <c r="D31">
        <v>3684733</v>
      </c>
    </row>
    <row r="32" spans="1:9" x14ac:dyDescent="0.3">
      <c r="A32">
        <v>512</v>
      </c>
      <c r="B32">
        <v>64</v>
      </c>
      <c r="C32">
        <v>18425</v>
      </c>
      <c r="D32">
        <v>30723</v>
      </c>
      <c r="F32">
        <f t="shared" ref="F32:G32" si="3">AVERAGE(C32:C41)</f>
        <v>13450.7</v>
      </c>
      <c r="G32">
        <f t="shared" si="3"/>
        <v>32622.400000000001</v>
      </c>
      <c r="H32">
        <f t="shared" ref="H32:I32" si="4">_xlfn.STDEV.P(C32:C41)</f>
        <v>2443.7960246305338</v>
      </c>
      <c r="I32">
        <f t="shared" si="4"/>
        <v>8563.1041824796212</v>
      </c>
    </row>
    <row r="33" spans="1:9" x14ac:dyDescent="0.3">
      <c r="A33">
        <v>512</v>
      </c>
      <c r="B33">
        <v>64</v>
      </c>
      <c r="C33">
        <v>13753</v>
      </c>
      <c r="D33">
        <v>29660</v>
      </c>
    </row>
    <row r="34" spans="1:9" x14ac:dyDescent="0.3">
      <c r="A34">
        <v>512</v>
      </c>
      <c r="B34">
        <v>64</v>
      </c>
      <c r="C34">
        <v>15598</v>
      </c>
      <c r="D34">
        <v>24019</v>
      </c>
    </row>
    <row r="35" spans="1:9" x14ac:dyDescent="0.3">
      <c r="A35">
        <v>512</v>
      </c>
      <c r="B35">
        <v>64</v>
      </c>
      <c r="C35">
        <v>14338</v>
      </c>
      <c r="D35">
        <v>37644</v>
      </c>
    </row>
    <row r="36" spans="1:9" x14ac:dyDescent="0.3">
      <c r="A36">
        <v>512</v>
      </c>
      <c r="B36">
        <v>64</v>
      </c>
      <c r="C36">
        <v>13293</v>
      </c>
      <c r="D36">
        <v>56375</v>
      </c>
    </row>
    <row r="37" spans="1:9" x14ac:dyDescent="0.3">
      <c r="A37">
        <v>512</v>
      </c>
      <c r="B37">
        <v>64</v>
      </c>
      <c r="C37">
        <v>12731</v>
      </c>
      <c r="D37">
        <v>30385</v>
      </c>
    </row>
    <row r="38" spans="1:9" x14ac:dyDescent="0.3">
      <c r="A38">
        <v>512</v>
      </c>
      <c r="B38">
        <v>64</v>
      </c>
      <c r="C38">
        <v>14093</v>
      </c>
      <c r="D38">
        <v>29340</v>
      </c>
    </row>
    <row r="39" spans="1:9" x14ac:dyDescent="0.3">
      <c r="A39">
        <v>512</v>
      </c>
      <c r="B39">
        <v>64</v>
      </c>
      <c r="C39">
        <v>8871</v>
      </c>
      <c r="D39">
        <v>29687</v>
      </c>
    </row>
    <row r="40" spans="1:9" x14ac:dyDescent="0.3">
      <c r="A40">
        <v>512</v>
      </c>
      <c r="B40">
        <v>64</v>
      </c>
      <c r="C40">
        <v>12553</v>
      </c>
      <c r="D40">
        <v>27007</v>
      </c>
    </row>
    <row r="41" spans="1:9" x14ac:dyDescent="0.3">
      <c r="A41">
        <v>512</v>
      </c>
      <c r="B41">
        <v>64</v>
      </c>
      <c r="C41">
        <v>10852</v>
      </c>
      <c r="D41">
        <v>31384</v>
      </c>
    </row>
    <row r="42" spans="1:9" x14ac:dyDescent="0.3">
      <c r="A42">
        <v>1024</v>
      </c>
      <c r="B42">
        <v>64</v>
      </c>
      <c r="C42">
        <v>1361920</v>
      </c>
      <c r="D42">
        <v>4411377</v>
      </c>
      <c r="F42">
        <f t="shared" ref="F42:G42" si="5">AVERAGE(C42:C51)</f>
        <v>919117.5</v>
      </c>
      <c r="G42">
        <f t="shared" si="5"/>
        <v>3908121.2</v>
      </c>
      <c r="H42">
        <f t="shared" ref="H42:I42" si="6">_xlfn.STDEV.P(C42:C51)</f>
        <v>156029.82859905346</v>
      </c>
      <c r="I42">
        <f t="shared" si="6"/>
        <v>337004.88002781203</v>
      </c>
    </row>
    <row r="43" spans="1:9" x14ac:dyDescent="0.3">
      <c r="A43">
        <v>1024</v>
      </c>
      <c r="B43">
        <v>64</v>
      </c>
      <c r="C43">
        <v>777002</v>
      </c>
      <c r="D43">
        <v>3849877</v>
      </c>
    </row>
    <row r="44" spans="1:9" x14ac:dyDescent="0.3">
      <c r="A44">
        <v>1024</v>
      </c>
      <c r="B44">
        <v>64</v>
      </c>
      <c r="C44">
        <v>937435</v>
      </c>
      <c r="D44">
        <v>3346002</v>
      </c>
    </row>
    <row r="45" spans="1:9" x14ac:dyDescent="0.3">
      <c r="A45">
        <v>1024</v>
      </c>
      <c r="B45">
        <v>64</v>
      </c>
      <c r="C45">
        <v>903136</v>
      </c>
      <c r="D45">
        <v>4331300</v>
      </c>
    </row>
    <row r="46" spans="1:9" x14ac:dyDescent="0.3">
      <c r="A46">
        <v>1024</v>
      </c>
      <c r="B46">
        <v>64</v>
      </c>
      <c r="C46">
        <v>872320</v>
      </c>
      <c r="D46">
        <v>3415178</v>
      </c>
    </row>
    <row r="47" spans="1:9" x14ac:dyDescent="0.3">
      <c r="A47">
        <v>1024</v>
      </c>
      <c r="B47">
        <v>64</v>
      </c>
      <c r="C47">
        <v>853257</v>
      </c>
      <c r="D47">
        <v>3970896</v>
      </c>
    </row>
    <row r="48" spans="1:9" x14ac:dyDescent="0.3">
      <c r="A48">
        <v>1024</v>
      </c>
      <c r="B48">
        <v>64</v>
      </c>
      <c r="C48">
        <v>821907</v>
      </c>
      <c r="D48">
        <v>4228947</v>
      </c>
    </row>
    <row r="49" spans="1:9" x14ac:dyDescent="0.3">
      <c r="A49">
        <v>1024</v>
      </c>
      <c r="B49">
        <v>64</v>
      </c>
      <c r="C49">
        <v>958781</v>
      </c>
      <c r="D49">
        <v>3849877</v>
      </c>
    </row>
    <row r="50" spans="1:9" x14ac:dyDescent="0.3">
      <c r="A50">
        <v>1024</v>
      </c>
      <c r="B50">
        <v>64</v>
      </c>
      <c r="C50">
        <v>842214</v>
      </c>
      <c r="D50">
        <v>3941742</v>
      </c>
    </row>
    <row r="51" spans="1:9" x14ac:dyDescent="0.3">
      <c r="A51">
        <v>1024</v>
      </c>
      <c r="B51">
        <v>64</v>
      </c>
      <c r="C51">
        <v>863203</v>
      </c>
      <c r="D51">
        <v>3736016</v>
      </c>
    </row>
    <row r="52" spans="1:9" x14ac:dyDescent="0.3">
      <c r="A52">
        <v>2048</v>
      </c>
      <c r="B52">
        <v>64</v>
      </c>
      <c r="C52">
        <v>939486</v>
      </c>
      <c r="D52">
        <v>3104171</v>
      </c>
      <c r="F52">
        <f t="shared" ref="F52:G52" si="7">AVERAGE(C52:C61)</f>
        <v>910252.2</v>
      </c>
      <c r="G52">
        <f t="shared" si="7"/>
        <v>3757466.3</v>
      </c>
      <c r="H52">
        <f t="shared" ref="H52:I52" si="8">_xlfn.STDEV.P(C52:C61)</f>
        <v>148709.21321680106</v>
      </c>
      <c r="I52">
        <f t="shared" si="8"/>
        <v>450177.72590101568</v>
      </c>
    </row>
    <row r="53" spans="1:9" x14ac:dyDescent="0.3">
      <c r="A53">
        <v>2048</v>
      </c>
      <c r="B53">
        <v>64</v>
      </c>
      <c r="C53">
        <v>863551</v>
      </c>
      <c r="D53">
        <v>3710197</v>
      </c>
    </row>
    <row r="54" spans="1:9" x14ac:dyDescent="0.3">
      <c r="A54">
        <v>2048</v>
      </c>
      <c r="B54">
        <v>64</v>
      </c>
      <c r="C54">
        <v>857687</v>
      </c>
      <c r="D54">
        <v>4030519</v>
      </c>
    </row>
    <row r="55" spans="1:9" x14ac:dyDescent="0.3">
      <c r="A55">
        <v>2048</v>
      </c>
      <c r="B55">
        <v>64</v>
      </c>
      <c r="C55">
        <v>831132</v>
      </c>
      <c r="D55">
        <v>4000485</v>
      </c>
    </row>
    <row r="56" spans="1:9" x14ac:dyDescent="0.3">
      <c r="A56">
        <v>2048</v>
      </c>
      <c r="B56">
        <v>64</v>
      </c>
      <c r="C56">
        <v>834037</v>
      </c>
      <c r="D56">
        <v>4099771</v>
      </c>
    </row>
    <row r="57" spans="1:9" x14ac:dyDescent="0.3">
      <c r="A57">
        <v>2048</v>
      </c>
      <c r="B57">
        <v>64</v>
      </c>
      <c r="C57">
        <v>904658</v>
      </c>
      <c r="D57">
        <v>3941742</v>
      </c>
    </row>
    <row r="58" spans="1:9" x14ac:dyDescent="0.3">
      <c r="A58">
        <v>2048</v>
      </c>
      <c r="B58">
        <v>64</v>
      </c>
      <c r="C58">
        <v>842214</v>
      </c>
      <c r="D58">
        <v>3177664</v>
      </c>
    </row>
    <row r="59" spans="1:9" x14ac:dyDescent="0.3">
      <c r="A59">
        <v>2048</v>
      </c>
      <c r="B59">
        <v>64</v>
      </c>
      <c r="C59">
        <v>1344020</v>
      </c>
      <c r="D59">
        <v>4571003</v>
      </c>
    </row>
    <row r="60" spans="1:9" x14ac:dyDescent="0.3">
      <c r="A60">
        <v>2048</v>
      </c>
      <c r="B60">
        <v>64</v>
      </c>
      <c r="C60">
        <v>869143</v>
      </c>
      <c r="D60">
        <v>3742527</v>
      </c>
    </row>
    <row r="61" spans="1:9" x14ac:dyDescent="0.3">
      <c r="A61">
        <v>2048</v>
      </c>
      <c r="B61">
        <v>64</v>
      </c>
      <c r="C61">
        <v>816594</v>
      </c>
      <c r="D61">
        <v>3196584</v>
      </c>
    </row>
    <row r="62" spans="1:9" x14ac:dyDescent="0.3">
      <c r="A62">
        <v>4096</v>
      </c>
      <c r="B62">
        <v>64</v>
      </c>
      <c r="C62">
        <v>8689</v>
      </c>
      <c r="D62">
        <v>63499</v>
      </c>
      <c r="F62">
        <f t="shared" ref="F62:G62" si="9">AVERAGE(C62:C71)</f>
        <v>10027.700000000001</v>
      </c>
      <c r="G62">
        <f t="shared" si="9"/>
        <v>29233.7</v>
      </c>
      <c r="H62">
        <f t="shared" ref="H62:I62" si="10">_xlfn.STDEV.P(C62:C71)</f>
        <v>2371.2034096635407</v>
      </c>
      <c r="I62">
        <f t="shared" si="10"/>
        <v>13295.82196067622</v>
      </c>
    </row>
    <row r="63" spans="1:9" x14ac:dyDescent="0.3">
      <c r="A63">
        <v>4096</v>
      </c>
      <c r="B63">
        <v>64</v>
      </c>
      <c r="C63">
        <v>7600</v>
      </c>
      <c r="D63">
        <v>24135</v>
      </c>
    </row>
    <row r="64" spans="1:9" x14ac:dyDescent="0.3">
      <c r="A64">
        <v>4096</v>
      </c>
      <c r="B64">
        <v>64</v>
      </c>
      <c r="C64">
        <v>15300</v>
      </c>
      <c r="D64">
        <v>29000</v>
      </c>
    </row>
    <row r="65" spans="1:9" x14ac:dyDescent="0.3">
      <c r="A65">
        <v>4096</v>
      </c>
      <c r="B65">
        <v>64</v>
      </c>
      <c r="C65">
        <v>11918</v>
      </c>
      <c r="D65">
        <v>10495</v>
      </c>
    </row>
    <row r="66" spans="1:9" x14ac:dyDescent="0.3">
      <c r="A66">
        <v>4096</v>
      </c>
      <c r="B66">
        <v>64</v>
      </c>
      <c r="C66">
        <v>9177</v>
      </c>
      <c r="D66">
        <v>15152</v>
      </c>
    </row>
    <row r="67" spans="1:9" x14ac:dyDescent="0.3">
      <c r="A67">
        <v>4096</v>
      </c>
      <c r="B67">
        <v>64</v>
      </c>
      <c r="C67">
        <v>11693</v>
      </c>
      <c r="D67">
        <v>28825</v>
      </c>
    </row>
    <row r="68" spans="1:9" x14ac:dyDescent="0.3">
      <c r="A68">
        <v>4096</v>
      </c>
      <c r="B68">
        <v>64</v>
      </c>
      <c r="C68">
        <v>6500</v>
      </c>
      <c r="D68">
        <v>29834</v>
      </c>
    </row>
    <row r="69" spans="1:9" x14ac:dyDescent="0.3">
      <c r="A69">
        <v>4096</v>
      </c>
      <c r="B69">
        <v>64</v>
      </c>
      <c r="C69">
        <v>9841</v>
      </c>
      <c r="D69">
        <v>33372</v>
      </c>
    </row>
    <row r="70" spans="1:9" x14ac:dyDescent="0.3">
      <c r="A70">
        <v>4096</v>
      </c>
      <c r="B70">
        <v>64</v>
      </c>
      <c r="C70">
        <v>10511</v>
      </c>
      <c r="D70">
        <v>29483</v>
      </c>
    </row>
    <row r="71" spans="1:9" x14ac:dyDescent="0.3">
      <c r="A71">
        <v>4096</v>
      </c>
      <c r="B71">
        <v>64</v>
      </c>
      <c r="C71">
        <v>9048</v>
      </c>
      <c r="D71">
        <v>28542</v>
      </c>
    </row>
    <row r="72" spans="1:9" x14ac:dyDescent="0.3">
      <c r="A72">
        <v>8192</v>
      </c>
      <c r="B72">
        <v>64</v>
      </c>
      <c r="C72">
        <v>866338</v>
      </c>
      <c r="D72">
        <v>3437042</v>
      </c>
      <c r="F72">
        <f t="shared" ref="F72:G72" si="11">AVERAGE(C72:C81)</f>
        <v>935351.5</v>
      </c>
      <c r="G72">
        <f t="shared" si="11"/>
        <v>3557979.8</v>
      </c>
      <c r="H72">
        <f t="shared" ref="H72:I72" si="12">_xlfn.STDEV.P(C72:C81)</f>
        <v>191632.80725243784</v>
      </c>
      <c r="I72">
        <f t="shared" si="12"/>
        <v>589192.5672467025</v>
      </c>
    </row>
    <row r="73" spans="1:9" x14ac:dyDescent="0.3">
      <c r="A73">
        <v>8192</v>
      </c>
      <c r="B73">
        <v>64</v>
      </c>
      <c r="C73">
        <v>1454140</v>
      </c>
      <c r="D73">
        <v>3220553</v>
      </c>
    </row>
    <row r="74" spans="1:9" x14ac:dyDescent="0.3">
      <c r="A74">
        <v>8192</v>
      </c>
      <c r="B74">
        <v>64</v>
      </c>
      <c r="C74">
        <v>990625</v>
      </c>
      <c r="D74">
        <v>3970896</v>
      </c>
    </row>
    <row r="75" spans="1:9" x14ac:dyDescent="0.3">
      <c r="A75">
        <v>8192</v>
      </c>
      <c r="B75">
        <v>64</v>
      </c>
      <c r="C75">
        <v>806171</v>
      </c>
      <c r="D75">
        <v>3795443</v>
      </c>
    </row>
    <row r="76" spans="1:9" x14ac:dyDescent="0.3">
      <c r="A76">
        <v>8192</v>
      </c>
      <c r="B76">
        <v>64</v>
      </c>
      <c r="C76">
        <v>847532</v>
      </c>
      <c r="D76">
        <v>4099771</v>
      </c>
    </row>
    <row r="77" spans="1:9" x14ac:dyDescent="0.3">
      <c r="A77">
        <v>8192</v>
      </c>
      <c r="B77">
        <v>64</v>
      </c>
      <c r="C77">
        <v>754083</v>
      </c>
      <c r="D77">
        <v>2922519</v>
      </c>
    </row>
    <row r="78" spans="1:9" x14ac:dyDescent="0.3">
      <c r="A78">
        <v>8192</v>
      </c>
      <c r="B78">
        <v>64</v>
      </c>
      <c r="C78">
        <v>840895</v>
      </c>
      <c r="D78">
        <v>2256220</v>
      </c>
    </row>
    <row r="79" spans="1:9" x14ac:dyDescent="0.3">
      <c r="A79">
        <v>8192</v>
      </c>
      <c r="B79">
        <v>64</v>
      </c>
      <c r="C79">
        <v>935801</v>
      </c>
      <c r="D79">
        <v>4340054</v>
      </c>
    </row>
    <row r="80" spans="1:9" x14ac:dyDescent="0.3">
      <c r="A80">
        <v>8192</v>
      </c>
      <c r="B80">
        <v>64</v>
      </c>
      <c r="C80">
        <v>819398</v>
      </c>
      <c r="D80">
        <v>3659616</v>
      </c>
    </row>
    <row r="81" spans="1:9" x14ac:dyDescent="0.3">
      <c r="A81">
        <v>8192</v>
      </c>
      <c r="B81">
        <v>64</v>
      </c>
      <c r="C81">
        <v>1038532</v>
      </c>
      <c r="D81">
        <v>3877684</v>
      </c>
    </row>
    <row r="82" spans="1:9" x14ac:dyDescent="0.3">
      <c r="A82">
        <v>16384</v>
      </c>
      <c r="B82">
        <v>64</v>
      </c>
      <c r="C82">
        <v>837942</v>
      </c>
      <c r="D82">
        <v>4340054</v>
      </c>
      <c r="F82">
        <f t="shared" ref="F82:G82" si="13">AVERAGE(C82:C91)</f>
        <v>875786.2</v>
      </c>
      <c r="G82">
        <f t="shared" si="13"/>
        <v>3752836.8</v>
      </c>
      <c r="H82">
        <f t="shared" ref="H82:I82" si="14">_xlfn.STDEV.P(C82:C91)</f>
        <v>114712.58856097703</v>
      </c>
      <c r="I82">
        <f t="shared" si="14"/>
        <v>413253.3739014843</v>
      </c>
    </row>
    <row r="83" spans="1:9" x14ac:dyDescent="0.3">
      <c r="A83">
        <v>16384</v>
      </c>
      <c r="B83">
        <v>64</v>
      </c>
      <c r="C83">
        <v>831453</v>
      </c>
      <c r="D83">
        <v>3556580</v>
      </c>
    </row>
    <row r="84" spans="1:9" x14ac:dyDescent="0.3">
      <c r="A84">
        <v>16384</v>
      </c>
      <c r="B84">
        <v>64</v>
      </c>
      <c r="C84">
        <v>935801</v>
      </c>
      <c r="D84">
        <v>3393590</v>
      </c>
    </row>
    <row r="85" spans="1:9" x14ac:dyDescent="0.3">
      <c r="A85">
        <v>16384</v>
      </c>
      <c r="B85">
        <v>64</v>
      </c>
      <c r="C85">
        <v>799865</v>
      </c>
      <c r="D85">
        <v>3905895</v>
      </c>
    </row>
    <row r="86" spans="1:9" x14ac:dyDescent="0.3">
      <c r="A86">
        <v>16384</v>
      </c>
      <c r="B86">
        <v>64</v>
      </c>
      <c r="C86">
        <v>944444</v>
      </c>
      <c r="D86">
        <v>4030519</v>
      </c>
    </row>
    <row r="87" spans="1:9" x14ac:dyDescent="0.3">
      <c r="A87">
        <v>16384</v>
      </c>
      <c r="B87">
        <v>64</v>
      </c>
      <c r="C87">
        <v>1057974</v>
      </c>
      <c r="D87">
        <v>4305250</v>
      </c>
    </row>
    <row r="88" spans="1:9" x14ac:dyDescent="0.3">
      <c r="A88">
        <v>16384</v>
      </c>
      <c r="B88">
        <v>64</v>
      </c>
      <c r="C88">
        <v>1062161</v>
      </c>
      <c r="D88">
        <v>2942541</v>
      </c>
    </row>
    <row r="89" spans="1:9" x14ac:dyDescent="0.3">
      <c r="A89">
        <v>16384</v>
      </c>
      <c r="B89">
        <v>64</v>
      </c>
      <c r="C89">
        <v>690774</v>
      </c>
      <c r="D89">
        <v>3580298</v>
      </c>
    </row>
    <row r="90" spans="1:9" x14ac:dyDescent="0.3">
      <c r="A90">
        <v>16384</v>
      </c>
      <c r="B90">
        <v>64</v>
      </c>
      <c r="C90">
        <v>804962</v>
      </c>
      <c r="D90">
        <v>3510074</v>
      </c>
    </row>
    <row r="91" spans="1:9" x14ac:dyDescent="0.3">
      <c r="A91">
        <v>16384</v>
      </c>
      <c r="B91">
        <v>64</v>
      </c>
      <c r="C91">
        <v>792486</v>
      </c>
      <c r="D91">
        <v>3963567</v>
      </c>
    </row>
    <row r="92" spans="1:9" x14ac:dyDescent="0.3">
      <c r="A92">
        <v>32768</v>
      </c>
      <c r="B92">
        <v>64</v>
      </c>
      <c r="C92">
        <v>12816</v>
      </c>
      <c r="D92">
        <v>35131</v>
      </c>
      <c r="F92">
        <f t="shared" ref="F92:G92" si="15">AVERAGE(C92:C101)</f>
        <v>10525.1</v>
      </c>
      <c r="G92">
        <f t="shared" si="15"/>
        <v>26257.7</v>
      </c>
      <c r="H92">
        <f t="shared" ref="H92:I92" si="16">_xlfn.STDEV.P(C92:C101)</f>
        <v>2880.8014318935625</v>
      </c>
      <c r="I92">
        <f t="shared" si="16"/>
        <v>5929.1805513072377</v>
      </c>
    </row>
    <row r="93" spans="1:9" x14ac:dyDescent="0.3">
      <c r="A93">
        <v>32768</v>
      </c>
      <c r="B93">
        <v>64</v>
      </c>
      <c r="C93">
        <v>14457</v>
      </c>
      <c r="D93">
        <v>28004</v>
      </c>
    </row>
    <row r="94" spans="1:9" x14ac:dyDescent="0.3">
      <c r="A94">
        <v>32768</v>
      </c>
      <c r="B94">
        <v>64</v>
      </c>
      <c r="C94">
        <v>9639</v>
      </c>
      <c r="D94">
        <v>31498</v>
      </c>
    </row>
    <row r="95" spans="1:9" x14ac:dyDescent="0.3">
      <c r="A95">
        <v>32768</v>
      </c>
      <c r="B95">
        <v>64</v>
      </c>
      <c r="C95">
        <v>11204</v>
      </c>
      <c r="D95">
        <v>21290</v>
      </c>
    </row>
    <row r="96" spans="1:9" x14ac:dyDescent="0.3">
      <c r="A96">
        <v>32768</v>
      </c>
      <c r="B96">
        <v>64</v>
      </c>
      <c r="C96">
        <v>8404</v>
      </c>
      <c r="D96">
        <v>30839</v>
      </c>
    </row>
    <row r="97" spans="1:9" x14ac:dyDescent="0.3">
      <c r="A97">
        <v>32768</v>
      </c>
      <c r="B97">
        <v>64</v>
      </c>
      <c r="C97">
        <v>10675</v>
      </c>
      <c r="D97">
        <v>29693</v>
      </c>
    </row>
    <row r="98" spans="1:9" x14ac:dyDescent="0.3">
      <c r="A98">
        <v>32768</v>
      </c>
      <c r="B98">
        <v>64</v>
      </c>
      <c r="C98">
        <v>3264</v>
      </c>
      <c r="D98">
        <v>28539</v>
      </c>
    </row>
    <row r="99" spans="1:9" x14ac:dyDescent="0.3">
      <c r="A99">
        <v>32768</v>
      </c>
      <c r="B99">
        <v>64</v>
      </c>
      <c r="C99">
        <v>11843</v>
      </c>
      <c r="D99">
        <v>14738</v>
      </c>
    </row>
    <row r="100" spans="1:9" x14ac:dyDescent="0.3">
      <c r="A100">
        <v>32768</v>
      </c>
      <c r="B100">
        <v>64</v>
      </c>
      <c r="C100">
        <v>11120</v>
      </c>
      <c r="D100">
        <v>21716</v>
      </c>
    </row>
    <row r="101" spans="1:9" x14ac:dyDescent="0.3">
      <c r="A101">
        <v>32768</v>
      </c>
      <c r="B101">
        <v>64</v>
      </c>
      <c r="C101">
        <v>11829</v>
      </c>
      <c r="D101">
        <v>21129</v>
      </c>
    </row>
    <row r="102" spans="1:9" x14ac:dyDescent="0.3">
      <c r="A102">
        <v>65536</v>
      </c>
      <c r="B102">
        <v>64</v>
      </c>
      <c r="C102">
        <v>896725</v>
      </c>
      <c r="D102">
        <v>3653390</v>
      </c>
      <c r="F102">
        <f t="shared" ref="F102:G102" si="17">AVERAGE(C102:C111)</f>
        <v>840210.9</v>
      </c>
      <c r="G102">
        <f t="shared" si="17"/>
        <v>3886502.6</v>
      </c>
      <c r="H102">
        <f t="shared" ref="H102:I102" si="18">_xlfn.STDEV.P(C102:C111)</f>
        <v>64557.931689994526</v>
      </c>
      <c r="I102">
        <f t="shared" si="18"/>
        <v>645458.68546037865</v>
      </c>
    </row>
    <row r="103" spans="1:9" x14ac:dyDescent="0.3">
      <c r="A103">
        <v>65536</v>
      </c>
      <c r="B103">
        <v>64</v>
      </c>
      <c r="C103">
        <v>781811</v>
      </c>
      <c r="D103">
        <v>3634839</v>
      </c>
    </row>
    <row r="104" spans="1:9" x14ac:dyDescent="0.3">
      <c r="A104">
        <v>65536</v>
      </c>
      <c r="B104">
        <v>64</v>
      </c>
      <c r="C104">
        <v>888930</v>
      </c>
      <c r="D104">
        <v>3905895</v>
      </c>
    </row>
    <row r="105" spans="1:9" x14ac:dyDescent="0.3">
      <c r="A105">
        <v>65536</v>
      </c>
      <c r="B105">
        <v>64</v>
      </c>
      <c r="C105">
        <v>804962</v>
      </c>
      <c r="D105">
        <v>2910635</v>
      </c>
    </row>
    <row r="106" spans="1:9" x14ac:dyDescent="0.3">
      <c r="A106">
        <v>65536</v>
      </c>
      <c r="B106">
        <v>64</v>
      </c>
      <c r="C106">
        <v>908101</v>
      </c>
      <c r="D106">
        <v>4340054</v>
      </c>
    </row>
    <row r="107" spans="1:9" x14ac:dyDescent="0.3">
      <c r="A107">
        <v>65536</v>
      </c>
      <c r="B107">
        <v>64</v>
      </c>
      <c r="C107">
        <v>864594</v>
      </c>
      <c r="D107">
        <v>3970896</v>
      </c>
    </row>
    <row r="108" spans="1:9" x14ac:dyDescent="0.3">
      <c r="A108">
        <v>65536</v>
      </c>
      <c r="B108">
        <v>64</v>
      </c>
      <c r="C108">
        <v>821592</v>
      </c>
      <c r="D108">
        <v>3259661</v>
      </c>
    </row>
    <row r="109" spans="1:9" x14ac:dyDescent="0.3">
      <c r="A109">
        <v>65536</v>
      </c>
      <c r="B109">
        <v>64</v>
      </c>
      <c r="C109">
        <v>918982</v>
      </c>
      <c r="D109">
        <v>4000485</v>
      </c>
    </row>
    <row r="110" spans="1:9" x14ac:dyDescent="0.3">
      <c r="A110">
        <v>65536</v>
      </c>
      <c r="B110">
        <v>64</v>
      </c>
      <c r="C110">
        <v>702295</v>
      </c>
      <c r="D110">
        <v>5453155</v>
      </c>
    </row>
    <row r="111" spans="1:9" x14ac:dyDescent="0.3">
      <c r="A111">
        <v>65536</v>
      </c>
      <c r="B111">
        <v>64</v>
      </c>
      <c r="C111">
        <v>814117</v>
      </c>
      <c r="D111">
        <v>3736016</v>
      </c>
    </row>
    <row r="112" spans="1:9" x14ac:dyDescent="0.3">
      <c r="A112">
        <v>131072</v>
      </c>
      <c r="B112">
        <v>64</v>
      </c>
      <c r="C112">
        <v>834037</v>
      </c>
      <c r="D112">
        <v>2906696</v>
      </c>
      <c r="F112">
        <f t="shared" ref="F112:G112" si="19">AVERAGE(C112:C121)</f>
        <v>908994.7</v>
      </c>
      <c r="G112">
        <f t="shared" si="19"/>
        <v>3738383.8</v>
      </c>
      <c r="H112">
        <f t="shared" ref="H112:I112" si="20">_xlfn.STDEV.P(C112:C121)</f>
        <v>70186.187256539299</v>
      </c>
      <c r="I112">
        <f t="shared" si="20"/>
        <v>401510.49731353228</v>
      </c>
    </row>
    <row r="113" spans="1:9" x14ac:dyDescent="0.3">
      <c r="A113">
        <v>131072</v>
      </c>
      <c r="B113">
        <v>64</v>
      </c>
      <c r="C113">
        <v>1038532</v>
      </c>
      <c r="D113">
        <v>3527371</v>
      </c>
    </row>
    <row r="114" spans="1:9" x14ac:dyDescent="0.3">
      <c r="A114">
        <v>131072</v>
      </c>
      <c r="B114">
        <v>64</v>
      </c>
      <c r="C114">
        <v>804962</v>
      </c>
      <c r="D114">
        <v>3970896</v>
      </c>
    </row>
    <row r="115" spans="1:9" x14ac:dyDescent="0.3">
      <c r="A115">
        <v>131072</v>
      </c>
      <c r="B115">
        <v>64</v>
      </c>
      <c r="C115">
        <v>870905</v>
      </c>
      <c r="D115">
        <v>4000485</v>
      </c>
    </row>
    <row r="116" spans="1:9" x14ac:dyDescent="0.3">
      <c r="A116">
        <v>131072</v>
      </c>
      <c r="B116">
        <v>64</v>
      </c>
      <c r="C116">
        <v>957072</v>
      </c>
      <c r="D116">
        <v>4000485</v>
      </c>
    </row>
    <row r="117" spans="1:9" x14ac:dyDescent="0.3">
      <c r="A117">
        <v>131072</v>
      </c>
      <c r="B117">
        <v>64</v>
      </c>
      <c r="C117">
        <v>958781</v>
      </c>
      <c r="D117">
        <v>4030519</v>
      </c>
    </row>
    <row r="118" spans="1:9" x14ac:dyDescent="0.3">
      <c r="A118">
        <v>131072</v>
      </c>
      <c r="B118">
        <v>64</v>
      </c>
      <c r="C118">
        <v>836636</v>
      </c>
      <c r="D118">
        <v>4262523</v>
      </c>
    </row>
    <row r="119" spans="1:9" x14ac:dyDescent="0.3">
      <c r="A119">
        <v>131072</v>
      </c>
      <c r="B119">
        <v>64</v>
      </c>
      <c r="C119">
        <v>896725</v>
      </c>
      <c r="D119">
        <v>3822466</v>
      </c>
    </row>
    <row r="120" spans="1:9" x14ac:dyDescent="0.3">
      <c r="A120">
        <v>131072</v>
      </c>
      <c r="B120">
        <v>64</v>
      </c>
      <c r="C120">
        <v>917412</v>
      </c>
      <c r="D120">
        <v>3684733</v>
      </c>
    </row>
    <row r="121" spans="1:9" x14ac:dyDescent="0.3">
      <c r="A121">
        <v>131072</v>
      </c>
      <c r="B121">
        <v>64</v>
      </c>
      <c r="C121">
        <v>974885</v>
      </c>
      <c r="D121">
        <v>3177664</v>
      </c>
    </row>
    <row r="122" spans="1:9" x14ac:dyDescent="0.3">
      <c r="A122">
        <v>262144</v>
      </c>
      <c r="B122">
        <v>64</v>
      </c>
      <c r="C122">
        <v>798675</v>
      </c>
      <c r="D122">
        <v>3970896</v>
      </c>
      <c r="F122">
        <f t="shared" ref="F122:G122" si="21">AVERAGE(C122:C131)</f>
        <v>872729.8</v>
      </c>
      <c r="G122">
        <f t="shared" si="21"/>
        <v>3590451.2000000002</v>
      </c>
      <c r="H122">
        <f t="shared" ref="H122:I122" si="22">_xlfn.STDEV.P(C122:C131)</f>
        <v>74808.819350127436</v>
      </c>
      <c r="I122">
        <f t="shared" si="22"/>
        <v>272190.51314540702</v>
      </c>
    </row>
    <row r="123" spans="1:9" x14ac:dyDescent="0.3">
      <c r="A123">
        <v>262144</v>
      </c>
      <c r="B123">
        <v>64</v>
      </c>
      <c r="C123">
        <v>827289</v>
      </c>
      <c r="D123">
        <v>3459188</v>
      </c>
    </row>
    <row r="124" spans="1:9" x14ac:dyDescent="0.3">
      <c r="A124">
        <v>262144</v>
      </c>
      <c r="B124">
        <v>64</v>
      </c>
      <c r="C124">
        <v>793951</v>
      </c>
      <c r="D124">
        <v>3815675</v>
      </c>
    </row>
    <row r="125" spans="1:9" x14ac:dyDescent="0.3">
      <c r="A125">
        <v>262144</v>
      </c>
      <c r="B125">
        <v>64</v>
      </c>
      <c r="C125">
        <v>831132</v>
      </c>
      <c r="D125">
        <v>3527371</v>
      </c>
    </row>
    <row r="126" spans="1:9" x14ac:dyDescent="0.3">
      <c r="A126">
        <v>262144</v>
      </c>
      <c r="B126">
        <v>64</v>
      </c>
      <c r="C126">
        <v>833713</v>
      </c>
      <c r="D126">
        <v>3122224</v>
      </c>
    </row>
    <row r="127" spans="1:9" x14ac:dyDescent="0.3">
      <c r="A127">
        <v>262144</v>
      </c>
      <c r="B127">
        <v>64</v>
      </c>
      <c r="C127">
        <v>1013534</v>
      </c>
      <c r="D127">
        <v>3556580</v>
      </c>
    </row>
    <row r="128" spans="1:9" x14ac:dyDescent="0.3">
      <c r="A128">
        <v>262144</v>
      </c>
      <c r="B128">
        <v>64</v>
      </c>
      <c r="C128">
        <v>860437</v>
      </c>
      <c r="D128">
        <v>3239989</v>
      </c>
    </row>
    <row r="129" spans="1:9" x14ac:dyDescent="0.3">
      <c r="A129">
        <v>262144</v>
      </c>
      <c r="B129">
        <v>64</v>
      </c>
      <c r="C129">
        <v>839252</v>
      </c>
      <c r="D129">
        <v>3684733</v>
      </c>
    </row>
    <row r="130" spans="1:9" x14ac:dyDescent="0.3">
      <c r="A130">
        <v>262144</v>
      </c>
      <c r="B130">
        <v>64</v>
      </c>
      <c r="C130">
        <v>986529</v>
      </c>
      <c r="D130">
        <v>4000485</v>
      </c>
    </row>
    <row r="131" spans="1:9" x14ac:dyDescent="0.3">
      <c r="A131">
        <v>262144</v>
      </c>
      <c r="B131">
        <v>64</v>
      </c>
      <c r="C131">
        <v>942786</v>
      </c>
      <c r="D131">
        <v>3527371</v>
      </c>
    </row>
    <row r="132" spans="1:9" x14ac:dyDescent="0.3">
      <c r="A132">
        <v>524288</v>
      </c>
      <c r="B132">
        <v>64</v>
      </c>
      <c r="C132">
        <v>837942</v>
      </c>
      <c r="D132">
        <v>3678421</v>
      </c>
      <c r="F132">
        <f>AVERAGE(C132:C141)</f>
        <v>963559</v>
      </c>
      <c r="G132">
        <f>AVERAGE(D132:D141)</f>
        <v>3638869.6</v>
      </c>
      <c r="H132">
        <f>_xlfn.STDEV.P(C132:C141)</f>
        <v>249342.20669152666</v>
      </c>
      <c r="I132">
        <f>_xlfn.STDEV.P(D132:D141)</f>
        <v>540691.60250575375</v>
      </c>
    </row>
    <row r="133" spans="1:9" x14ac:dyDescent="0.3">
      <c r="A133">
        <v>524288</v>
      </c>
      <c r="B133">
        <v>64</v>
      </c>
      <c r="C133">
        <v>821592</v>
      </c>
      <c r="D133">
        <v>3736016</v>
      </c>
    </row>
    <row r="134" spans="1:9" x14ac:dyDescent="0.3">
      <c r="A134">
        <v>524288</v>
      </c>
      <c r="B134">
        <v>64</v>
      </c>
      <c r="C134">
        <v>1509330</v>
      </c>
      <c r="D134">
        <v>4228947</v>
      </c>
    </row>
    <row r="135" spans="1:9" x14ac:dyDescent="0.3">
      <c r="A135">
        <v>524288</v>
      </c>
      <c r="B135">
        <v>64</v>
      </c>
      <c r="C135">
        <v>856319</v>
      </c>
      <c r="D135">
        <v>4375425</v>
      </c>
    </row>
    <row r="136" spans="1:9" x14ac:dyDescent="0.3">
      <c r="A136">
        <v>524288</v>
      </c>
      <c r="B136">
        <v>64</v>
      </c>
      <c r="C136">
        <v>887461</v>
      </c>
      <c r="D136">
        <v>2708713</v>
      </c>
    </row>
    <row r="137" spans="1:9" x14ac:dyDescent="0.3">
      <c r="A137">
        <v>524288</v>
      </c>
      <c r="B137">
        <v>64</v>
      </c>
      <c r="C137">
        <v>817837</v>
      </c>
      <c r="D137">
        <v>4091959</v>
      </c>
    </row>
    <row r="138" spans="1:9" x14ac:dyDescent="0.3">
      <c r="A138">
        <v>524288</v>
      </c>
      <c r="B138">
        <v>64</v>
      </c>
      <c r="C138">
        <v>1406520</v>
      </c>
      <c r="D138">
        <v>3610395</v>
      </c>
    </row>
    <row r="139" spans="1:9" x14ac:dyDescent="0.3">
      <c r="A139">
        <v>524288</v>
      </c>
      <c r="B139">
        <v>64</v>
      </c>
      <c r="C139">
        <v>804962</v>
      </c>
      <c r="D139">
        <v>3710197</v>
      </c>
    </row>
    <row r="140" spans="1:9" x14ac:dyDescent="0.3">
      <c r="A140">
        <v>524288</v>
      </c>
      <c r="B140">
        <v>64</v>
      </c>
      <c r="C140">
        <v>827289</v>
      </c>
      <c r="D140">
        <v>3580298</v>
      </c>
    </row>
    <row r="141" spans="1:9" x14ac:dyDescent="0.3">
      <c r="A141">
        <v>524288</v>
      </c>
      <c r="B141">
        <v>64</v>
      </c>
      <c r="C141">
        <v>866338</v>
      </c>
      <c r="D141">
        <v>2668325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T3:AF19"/>
  <sheetViews>
    <sheetView view="pageBreakPreview" topLeftCell="A10" zoomScale="110" zoomScaleNormal="100" zoomScaleSheetLayoutView="110" workbookViewId="0">
      <selection activeCell="U7" sqref="U7"/>
    </sheetView>
  </sheetViews>
  <sheetFormatPr defaultRowHeight="14.4" x14ac:dyDescent="0.3"/>
  <cols>
    <col min="20" max="20" width="11.109375" customWidth="1"/>
    <col min="21" max="32" width="12.33203125" customWidth="1"/>
  </cols>
  <sheetData>
    <row r="3" spans="20:32" ht="15" thickBot="1" x14ac:dyDescent="0.35"/>
    <row r="4" spans="20:32" x14ac:dyDescent="0.3">
      <c r="T4" s="6"/>
      <c r="U4" s="19" t="s">
        <v>11</v>
      </c>
      <c r="V4" s="20"/>
      <c r="W4" s="20"/>
      <c r="X4" s="21"/>
      <c r="Y4" s="19" t="s">
        <v>12</v>
      </c>
      <c r="Z4" s="20"/>
      <c r="AA4" s="20"/>
      <c r="AB4" s="21"/>
      <c r="AC4" s="19" t="s">
        <v>13</v>
      </c>
      <c r="AD4" s="20"/>
      <c r="AE4" s="20"/>
      <c r="AF4" s="22"/>
    </row>
    <row r="5" spans="20:32" x14ac:dyDescent="0.3">
      <c r="T5" s="7" t="s">
        <v>8</v>
      </c>
      <c r="U5" s="1" t="s">
        <v>9</v>
      </c>
      <c r="V5" s="2" t="s">
        <v>10</v>
      </c>
      <c r="W5" s="2" t="s">
        <v>14</v>
      </c>
      <c r="X5" s="3" t="s">
        <v>15</v>
      </c>
      <c r="Y5" s="1" t="s">
        <v>9</v>
      </c>
      <c r="Z5" s="2" t="s">
        <v>10</v>
      </c>
      <c r="AA5" s="2" t="s">
        <v>14</v>
      </c>
      <c r="AB5" s="3" t="s">
        <v>15</v>
      </c>
      <c r="AC5" s="1" t="s">
        <v>9</v>
      </c>
      <c r="AD5" s="2" t="s">
        <v>10</v>
      </c>
      <c r="AE5" s="2" t="s">
        <v>14</v>
      </c>
      <c r="AF5" s="8" t="s">
        <v>15</v>
      </c>
    </row>
    <row r="6" spans="20:32" x14ac:dyDescent="0.3">
      <c r="T6" s="7">
        <f>native!A2</f>
        <v>64</v>
      </c>
      <c r="U6" s="4">
        <f>native!F2</f>
        <v>168571.1</v>
      </c>
      <c r="V6" s="5">
        <f>native!G2</f>
        <v>15639.6</v>
      </c>
      <c r="W6" s="12">
        <f>native!H2</f>
        <v>14874.105535796094</v>
      </c>
      <c r="X6" s="13">
        <f>native!I2</f>
        <v>16643.836488021625</v>
      </c>
      <c r="Y6" s="4">
        <f>vm!F2</f>
        <v>53299.6</v>
      </c>
      <c r="Z6" s="5">
        <f>vm!G2</f>
        <v>144423</v>
      </c>
      <c r="AA6" s="12">
        <f>vm!H2</f>
        <v>8050.4374440150768</v>
      </c>
      <c r="AB6" s="13">
        <f>vm!I2</f>
        <v>17618.729789630124</v>
      </c>
      <c r="AC6" s="4">
        <f>docker!F2</f>
        <v>15613.1</v>
      </c>
      <c r="AD6" s="5">
        <f>docker!G2</f>
        <v>22067.200000000001</v>
      </c>
      <c r="AE6" s="12">
        <f>docker!H2</f>
        <v>5792.7293644706033</v>
      </c>
      <c r="AF6" s="16">
        <f>docker!I2</f>
        <v>6493.6064217043522</v>
      </c>
    </row>
    <row r="7" spans="20:32" x14ac:dyDescent="0.3">
      <c r="T7" s="7">
        <f>native!A12</f>
        <v>128</v>
      </c>
      <c r="U7" s="4">
        <f>native!F12</f>
        <v>893999.8</v>
      </c>
      <c r="V7" s="5">
        <f>native!G12</f>
        <v>4440737.5</v>
      </c>
      <c r="W7" s="12">
        <f>native!H12</f>
        <v>154006.64568115235</v>
      </c>
      <c r="X7" s="13">
        <f>native!I12</f>
        <v>1935259.4564527646</v>
      </c>
      <c r="Y7" s="4">
        <f>vm!F12</f>
        <v>1150960.3999999999</v>
      </c>
      <c r="Z7" s="5">
        <f>vm!G12</f>
        <v>5743000.7000000002</v>
      </c>
      <c r="AA7" s="12">
        <f>vm!H12</f>
        <v>250267.54254964823</v>
      </c>
      <c r="AB7" s="13">
        <f>vm!I12</f>
        <v>961811.38473757426</v>
      </c>
      <c r="AC7" s="4">
        <f>docker!F12</f>
        <v>846806.6</v>
      </c>
      <c r="AD7" s="5">
        <f>docker!G12</f>
        <v>3426598.7</v>
      </c>
      <c r="AE7" s="12">
        <f>docker!H12</f>
        <v>40885.410508395289</v>
      </c>
      <c r="AF7" s="16">
        <f>docker!I12</f>
        <v>485819.30836043356</v>
      </c>
    </row>
    <row r="8" spans="20:32" x14ac:dyDescent="0.3">
      <c r="T8" s="7">
        <f>native!A22</f>
        <v>256</v>
      </c>
      <c r="U8" s="4">
        <f>native!F22</f>
        <v>1113968</v>
      </c>
      <c r="V8" s="5">
        <f>native!G22</f>
        <v>4527836.7</v>
      </c>
      <c r="W8" s="12">
        <f>native!H22</f>
        <v>214776.46984481331</v>
      </c>
      <c r="X8" s="13">
        <f>native!I22</f>
        <v>1973486.7274565618</v>
      </c>
      <c r="Y8" s="4">
        <f>vm!F22</f>
        <v>1108121.2</v>
      </c>
      <c r="Z8" s="5">
        <f>vm!G22</f>
        <v>4673907.8</v>
      </c>
      <c r="AA8" s="12">
        <f>vm!H22</f>
        <v>328434.81657181232</v>
      </c>
      <c r="AB8" s="13">
        <f>vm!I22</f>
        <v>1229659.5514593297</v>
      </c>
      <c r="AC8" s="4">
        <f>docker!F22</f>
        <v>827894.9</v>
      </c>
      <c r="AD8" s="5">
        <f>docker!G22</f>
        <v>3786024.5</v>
      </c>
      <c r="AE8" s="12">
        <f>docker!H22</f>
        <v>86762.198206880392</v>
      </c>
      <c r="AF8" s="16">
        <f>docker!I22</f>
        <v>554618.4443300186</v>
      </c>
    </row>
    <row r="9" spans="20:32" x14ac:dyDescent="0.3">
      <c r="T9" s="7">
        <f>native!A32</f>
        <v>512</v>
      </c>
      <c r="U9" s="4">
        <f>native!F32</f>
        <v>8176.5</v>
      </c>
      <c r="V9" s="5">
        <f>native!G32</f>
        <v>39962.800000000003</v>
      </c>
      <c r="W9" s="12">
        <f>native!H32</f>
        <v>319.98601531941983</v>
      </c>
      <c r="X9" s="13">
        <f>native!I32</f>
        <v>7207.5185854772508</v>
      </c>
      <c r="Y9" s="4">
        <f>vm!F32</f>
        <v>7426.6</v>
      </c>
      <c r="Z9" s="5">
        <f>vm!G32</f>
        <v>142261.5</v>
      </c>
      <c r="AA9" s="12">
        <f>vm!H32</f>
        <v>615.76443547837346</v>
      </c>
      <c r="AB9" s="13">
        <f>vm!I32</f>
        <v>17191.570377658929</v>
      </c>
      <c r="AC9" s="4">
        <f>docker!F32</f>
        <v>13450.7</v>
      </c>
      <c r="AD9" s="5">
        <f>docker!G32</f>
        <v>32622.400000000001</v>
      </c>
      <c r="AE9" s="12">
        <f>docker!H32</f>
        <v>2443.7960246305338</v>
      </c>
      <c r="AF9" s="16">
        <f>docker!I32</f>
        <v>8563.1041824796212</v>
      </c>
    </row>
    <row r="10" spans="20:32" x14ac:dyDescent="0.3">
      <c r="T10" s="7">
        <f>native!A42</f>
        <v>1024</v>
      </c>
      <c r="U10" s="4">
        <f>native!F42</f>
        <v>1237304.8999999999</v>
      </c>
      <c r="V10" s="5">
        <f>native!G42</f>
        <v>4580228.7</v>
      </c>
      <c r="W10" s="12">
        <f>native!H42</f>
        <v>125283.39375308286</v>
      </c>
      <c r="X10" s="13">
        <f>native!I42</f>
        <v>1303258.4297816032</v>
      </c>
      <c r="Y10" s="4">
        <f>vm!F42</f>
        <v>1326245.8</v>
      </c>
      <c r="Z10" s="5">
        <f>vm!G42</f>
        <v>4032967.3</v>
      </c>
      <c r="AA10" s="12">
        <f>vm!H42</f>
        <v>326137.7848691562</v>
      </c>
      <c r="AB10" s="13">
        <f>vm!I42</f>
        <v>1221297.1785566402</v>
      </c>
      <c r="AC10" s="4">
        <f>docker!F42</f>
        <v>919117.5</v>
      </c>
      <c r="AD10" s="5">
        <f>docker!G42</f>
        <v>3908121.2</v>
      </c>
      <c r="AE10" s="12">
        <f>docker!H42</f>
        <v>156029.82859905346</v>
      </c>
      <c r="AF10" s="16">
        <f>docker!I42</f>
        <v>337004.88002781203</v>
      </c>
    </row>
    <row r="11" spans="20:32" x14ac:dyDescent="0.3">
      <c r="T11" s="7">
        <f>native!A52</f>
        <v>2048</v>
      </c>
      <c r="U11" s="4">
        <f>native!F52</f>
        <v>1304491.5</v>
      </c>
      <c r="V11" s="5">
        <f>native!G52</f>
        <v>3933978.9</v>
      </c>
      <c r="W11" s="12">
        <f>native!H52</f>
        <v>105048.85712681504</v>
      </c>
      <c r="X11" s="13">
        <f>native!I52</f>
        <v>527121.2554191777</v>
      </c>
      <c r="Y11" s="4">
        <f>vm!F52</f>
        <v>1485066.3</v>
      </c>
      <c r="Z11" s="5">
        <f>vm!G52</f>
        <v>4355487.5</v>
      </c>
      <c r="AA11" s="12">
        <f>vm!H52</f>
        <v>169512.85818016873</v>
      </c>
      <c r="AB11" s="13">
        <f>vm!I52</f>
        <v>854084.84715211403</v>
      </c>
      <c r="AC11" s="4">
        <f>docker!F52</f>
        <v>910252.2</v>
      </c>
      <c r="AD11" s="5">
        <f>docker!G52</f>
        <v>3757466.3</v>
      </c>
      <c r="AE11" s="12">
        <f>docker!H52</f>
        <v>148709.21321680106</v>
      </c>
      <c r="AF11" s="16">
        <f>docker!I52</f>
        <v>450177.72590101568</v>
      </c>
    </row>
    <row r="12" spans="20:32" x14ac:dyDescent="0.3">
      <c r="T12" s="7">
        <f>native!A62</f>
        <v>4096</v>
      </c>
      <c r="U12" s="4">
        <f>native!F62</f>
        <v>7507.9</v>
      </c>
      <c r="V12" s="5">
        <f>native!G62</f>
        <v>103574.8</v>
      </c>
      <c r="W12" s="12">
        <f>native!H62</f>
        <v>76.143876969852272</v>
      </c>
      <c r="X12" s="13">
        <f>native!I62</f>
        <v>137.29005790660884</v>
      </c>
      <c r="Y12" s="4">
        <f>vm!F62</f>
        <v>7442.2</v>
      </c>
      <c r="Z12" s="5">
        <f>vm!G62</f>
        <v>245527.3</v>
      </c>
      <c r="AA12" s="12">
        <f>vm!H62</f>
        <v>140.38931583279407</v>
      </c>
      <c r="AB12" s="13">
        <f>vm!I62</f>
        <v>41186.840218812613</v>
      </c>
      <c r="AC12" s="4">
        <f>docker!F62</f>
        <v>10027.700000000001</v>
      </c>
      <c r="AD12" s="5">
        <f>docker!G62</f>
        <v>29233.7</v>
      </c>
      <c r="AE12" s="12">
        <f>docker!H62</f>
        <v>2371.2034096635407</v>
      </c>
      <c r="AF12" s="16">
        <f>docker!I62</f>
        <v>13295.82196067622</v>
      </c>
    </row>
    <row r="13" spans="20:32" x14ac:dyDescent="0.3">
      <c r="T13" s="7">
        <f>native!A72</f>
        <v>8192</v>
      </c>
      <c r="U13" s="4">
        <f>native!F72</f>
        <v>1189836.8999999999</v>
      </c>
      <c r="V13" s="5">
        <f>native!G72</f>
        <v>3906617.5</v>
      </c>
      <c r="W13" s="12">
        <f>native!H72</f>
        <v>240464.99400388822</v>
      </c>
      <c r="X13" s="13">
        <f>native!I72</f>
        <v>744603.96519052319</v>
      </c>
      <c r="Y13" s="4">
        <f>vm!F72</f>
        <v>1600563.6</v>
      </c>
      <c r="Z13" s="5">
        <f>vm!G72</f>
        <v>3723692.7</v>
      </c>
      <c r="AA13" s="12">
        <f>vm!H72</f>
        <v>203797.60386923098</v>
      </c>
      <c r="AB13" s="13">
        <f>vm!I72</f>
        <v>837074.78624254954</v>
      </c>
      <c r="AC13" s="4">
        <f>docker!F72</f>
        <v>935351.5</v>
      </c>
      <c r="AD13" s="5">
        <f>docker!G72</f>
        <v>3557979.8</v>
      </c>
      <c r="AE13" s="12">
        <f>docker!H72</f>
        <v>191632.80725243784</v>
      </c>
      <c r="AF13" s="16">
        <f>docker!I72</f>
        <v>589192.5672467025</v>
      </c>
    </row>
    <row r="14" spans="20:32" x14ac:dyDescent="0.3">
      <c r="T14" s="7">
        <f>native!A82</f>
        <v>16384</v>
      </c>
      <c r="U14" s="4">
        <f>native!F82</f>
        <v>1171964.2</v>
      </c>
      <c r="V14" s="5">
        <f>native!G82</f>
        <v>3440259.8</v>
      </c>
      <c r="W14" s="12">
        <f>native!H82</f>
        <v>169901.93349152917</v>
      </c>
      <c r="X14" s="13">
        <f>native!I82</f>
        <v>252998.37542237301</v>
      </c>
      <c r="Y14" s="4">
        <f>vm!F82</f>
        <v>1683912.9</v>
      </c>
      <c r="Z14" s="5">
        <f>vm!G82</f>
        <v>3859494.1</v>
      </c>
      <c r="AA14" s="12">
        <f>vm!H82</f>
        <v>134470.07643520547</v>
      </c>
      <c r="AB14" s="13">
        <f>vm!I82</f>
        <v>600185.97643404664</v>
      </c>
      <c r="AC14" s="4">
        <f>docker!F82</f>
        <v>875786.2</v>
      </c>
      <c r="AD14" s="5">
        <f>docker!G82</f>
        <v>3752836.8</v>
      </c>
      <c r="AE14" s="12">
        <f>docker!H82</f>
        <v>114712.58856097703</v>
      </c>
      <c r="AF14" s="16">
        <f>docker!I82</f>
        <v>413253.3739014843</v>
      </c>
    </row>
    <row r="15" spans="20:32" x14ac:dyDescent="0.3">
      <c r="T15" s="7">
        <f>native!A92</f>
        <v>32768</v>
      </c>
      <c r="U15" s="4">
        <f>native!F92</f>
        <v>7422.5</v>
      </c>
      <c r="V15" s="5">
        <f>native!G92</f>
        <v>145115.29999999999</v>
      </c>
      <c r="W15" s="12">
        <f>native!H92</f>
        <v>126.43674307731911</v>
      </c>
      <c r="X15" s="13">
        <f>native!I92</f>
        <v>10303.86326627057</v>
      </c>
      <c r="Y15" s="4">
        <f>vm!F92</f>
        <v>7351.3</v>
      </c>
      <c r="Z15" s="5">
        <f>vm!G92</f>
        <v>288621.90000000002</v>
      </c>
      <c r="AA15" s="12">
        <f>vm!H92</f>
        <v>72.005624780290603</v>
      </c>
      <c r="AB15" s="13">
        <f>vm!I92</f>
        <v>51129.220624707355</v>
      </c>
      <c r="AC15" s="4">
        <f>docker!F92</f>
        <v>10525.1</v>
      </c>
      <c r="AD15" s="5">
        <f>docker!G92</f>
        <v>26257.7</v>
      </c>
      <c r="AE15" s="12">
        <f>docker!H92</f>
        <v>2880.8014318935625</v>
      </c>
      <c r="AF15" s="16">
        <f>docker!I92</f>
        <v>5929.1805513072377</v>
      </c>
    </row>
    <row r="16" spans="20:32" x14ac:dyDescent="0.3">
      <c r="T16" s="7">
        <f>native!A102</f>
        <v>65536</v>
      </c>
      <c r="U16" s="4">
        <f>native!F102</f>
        <v>1349127</v>
      </c>
      <c r="V16" s="5">
        <f>native!G102</f>
        <v>3425617.9</v>
      </c>
      <c r="W16" s="12">
        <f>native!H102</f>
        <v>139272.40041156756</v>
      </c>
      <c r="X16" s="13">
        <f>native!I102</f>
        <v>169979.12101870042</v>
      </c>
      <c r="Y16" s="4">
        <f>vm!F102</f>
        <v>1606548.2</v>
      </c>
      <c r="Z16" s="5">
        <f>vm!G102</f>
        <v>4279581.4000000004</v>
      </c>
      <c r="AA16" s="12">
        <f>vm!H102</f>
        <v>457260.95620330411</v>
      </c>
      <c r="AB16" s="13">
        <f>vm!I102</f>
        <v>518112.86488605937</v>
      </c>
      <c r="AC16" s="4">
        <f>docker!F102</f>
        <v>840210.9</v>
      </c>
      <c r="AD16" s="5">
        <f>docker!G102</f>
        <v>3886502.6</v>
      </c>
      <c r="AE16" s="12">
        <f>docker!H102</f>
        <v>64557.931689994526</v>
      </c>
      <c r="AF16" s="16">
        <f>docker!I102</f>
        <v>645458.68546037865</v>
      </c>
    </row>
    <row r="17" spans="20:32" x14ac:dyDescent="0.3">
      <c r="T17" s="7">
        <f>native!A112</f>
        <v>131072</v>
      </c>
      <c r="U17" s="4">
        <f>native!F112</f>
        <v>1314014.5</v>
      </c>
      <c r="V17" s="5">
        <f>native!G112</f>
        <v>3574105.5</v>
      </c>
      <c r="W17" s="12">
        <f>native!H112</f>
        <v>146270.67450261518</v>
      </c>
      <c r="X17" s="13">
        <f>native!I112</f>
        <v>267356.50437991967</v>
      </c>
      <c r="Y17" s="4">
        <f>vm!F112</f>
        <v>1480628.4</v>
      </c>
      <c r="Z17" s="5">
        <f>vm!G112</f>
        <v>4070409.6</v>
      </c>
      <c r="AA17" s="12">
        <f>vm!H112</f>
        <v>408907.50258761458</v>
      </c>
      <c r="AB17" s="13">
        <f>vm!I112</f>
        <v>285144.73110201419</v>
      </c>
      <c r="AC17" s="4">
        <f>docker!F112</f>
        <v>908994.7</v>
      </c>
      <c r="AD17" s="5">
        <f>docker!G112</f>
        <v>3738383.8</v>
      </c>
      <c r="AE17" s="12">
        <f>docker!H112</f>
        <v>70186.187256539299</v>
      </c>
      <c r="AF17" s="16">
        <f>docker!I112</f>
        <v>401510.49731353228</v>
      </c>
    </row>
    <row r="18" spans="20:32" x14ac:dyDescent="0.3">
      <c r="T18" s="7">
        <f>native!A122</f>
        <v>262144</v>
      </c>
      <c r="U18" s="4">
        <f>native!F122</f>
        <v>1445227.7</v>
      </c>
      <c r="V18" s="5">
        <f>native!G122</f>
        <v>3980061.5</v>
      </c>
      <c r="W18" s="12">
        <f>native!H122</f>
        <v>101250.68221108438</v>
      </c>
      <c r="X18" s="13">
        <f>native!I122</f>
        <v>235057.96115947657</v>
      </c>
      <c r="Y18" s="4">
        <f>vm!F122</f>
        <v>1516204.3</v>
      </c>
      <c r="Z18" s="5">
        <f>vm!G122</f>
        <v>4036617.1</v>
      </c>
      <c r="AA18" s="12">
        <f>vm!H122</f>
        <v>415366.56608158775</v>
      </c>
      <c r="AB18" s="13">
        <f>vm!I122</f>
        <v>330154.49952058808</v>
      </c>
      <c r="AC18" s="4">
        <f>docker!F122</f>
        <v>872729.8</v>
      </c>
      <c r="AD18" s="5">
        <f>docker!G122</f>
        <v>3590451.2000000002</v>
      </c>
      <c r="AE18" s="12">
        <f>docker!H122</f>
        <v>74808.819350127436</v>
      </c>
      <c r="AF18" s="16">
        <f>docker!I122</f>
        <v>272190.51314540702</v>
      </c>
    </row>
    <row r="19" spans="20:32" ht="15" thickBot="1" x14ac:dyDescent="0.35">
      <c r="T19" s="9">
        <f>native!A132</f>
        <v>524288</v>
      </c>
      <c r="U19" s="10">
        <f>native!F132</f>
        <v>1621548.4</v>
      </c>
      <c r="V19" s="11">
        <f>native!G132</f>
        <v>4293685.4000000004</v>
      </c>
      <c r="W19" s="14">
        <f>native!H132</f>
        <v>59987.092103551731</v>
      </c>
      <c r="X19" s="15">
        <f>native!I132</f>
        <v>359166.22484921932</v>
      </c>
      <c r="Y19" s="10">
        <f>vm!F32</f>
        <v>7426.6</v>
      </c>
      <c r="Z19" s="11">
        <f>vm!G32</f>
        <v>142261.5</v>
      </c>
      <c r="AA19" s="14">
        <f>vm!H32</f>
        <v>615.76443547837346</v>
      </c>
      <c r="AB19" s="15">
        <f>vm!I32</f>
        <v>17191.570377658929</v>
      </c>
      <c r="AC19" s="10">
        <f>docker!F132</f>
        <v>963559</v>
      </c>
      <c r="AD19" s="11">
        <f>docker!G132</f>
        <v>3638869.6</v>
      </c>
      <c r="AE19" s="14">
        <f>docker!H132</f>
        <v>249342.20669152666</v>
      </c>
      <c r="AF19" s="17">
        <f>docker!I132</f>
        <v>540691.60250575375</v>
      </c>
    </row>
  </sheetData>
  <mergeCells count="3">
    <mergeCell ref="U4:X4"/>
    <mergeCell ref="Y4:AB4"/>
    <mergeCell ref="AC4:AF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EFC2-26AE-48CB-A1F7-DE69C001B35E}">
  <dimension ref="A1:I36"/>
  <sheetViews>
    <sheetView workbookViewId="0">
      <selection activeCell="F17" sqref="F17"/>
    </sheetView>
  </sheetViews>
  <sheetFormatPr defaultRowHeight="14.4" x14ac:dyDescent="0.3"/>
  <cols>
    <col min="3" max="4" width="11.44140625" style="18" bestFit="1" customWidth="1"/>
    <col min="6" max="7" width="11.44140625" style="18" bestFit="1" customWidth="1"/>
    <col min="8" max="9" width="10" style="18" bestFit="1" customWidth="1"/>
  </cols>
  <sheetData>
    <row r="1" spans="1:9" x14ac:dyDescent="0.3">
      <c r="A1" t="s">
        <v>16</v>
      </c>
      <c r="B1">
        <v>0</v>
      </c>
      <c r="C1" s="18">
        <v>0</v>
      </c>
      <c r="D1" s="18">
        <v>0</v>
      </c>
    </row>
    <row r="2" spans="1:9" x14ac:dyDescent="0.3">
      <c r="A2" t="s">
        <v>0</v>
      </c>
      <c r="B2" t="s">
        <v>1</v>
      </c>
      <c r="C2" s="18" t="s">
        <v>2</v>
      </c>
      <c r="D2" s="18" t="s">
        <v>3</v>
      </c>
      <c r="F2" s="18" t="s">
        <v>19</v>
      </c>
      <c r="G2" s="18" t="s">
        <v>20</v>
      </c>
      <c r="H2" s="18" t="s">
        <v>21</v>
      </c>
      <c r="I2" s="18" t="s">
        <v>22</v>
      </c>
    </row>
    <row r="3" spans="1:9" x14ac:dyDescent="0.3">
      <c r="A3">
        <v>4000000</v>
      </c>
      <c r="B3">
        <v>1000</v>
      </c>
      <c r="C3" s="18">
        <v>464541</v>
      </c>
      <c r="D3" s="18">
        <v>1580419</v>
      </c>
      <c r="E3" t="s">
        <v>23</v>
      </c>
      <c r="F3" s="18">
        <f>AVERAGE(C3:C12)</f>
        <v>488304.5</v>
      </c>
      <c r="G3" s="18">
        <f>AVERAGE(D3:D12)</f>
        <v>1221190.3</v>
      </c>
      <c r="H3" s="18">
        <f>_xlfn.STDEV.P(C3:C12)</f>
        <v>58990.047252481498</v>
      </c>
      <c r="I3" s="18">
        <f>_xlfn.STDEV.P(D3:D12)</f>
        <v>183691.89913387579</v>
      </c>
    </row>
    <row r="4" spans="1:9" x14ac:dyDescent="0.3">
      <c r="A4">
        <v>4000000</v>
      </c>
      <c r="B4">
        <v>1000</v>
      </c>
      <c r="C4" s="18">
        <v>464641</v>
      </c>
      <c r="D4" s="18">
        <v>986529</v>
      </c>
      <c r="E4" t="s">
        <v>24</v>
      </c>
      <c r="F4" s="18">
        <f>MAX(C3:C12)</f>
        <v>625212</v>
      </c>
      <c r="G4" s="18">
        <f>MAX(D3:D12)</f>
        <v>1580419</v>
      </c>
    </row>
    <row r="5" spans="1:9" x14ac:dyDescent="0.3">
      <c r="A5">
        <v>4000000</v>
      </c>
      <c r="B5">
        <v>1000</v>
      </c>
      <c r="C5" s="18">
        <v>430978</v>
      </c>
      <c r="D5" s="18">
        <v>1132755</v>
      </c>
      <c r="E5" t="s">
        <v>25</v>
      </c>
      <c r="F5" s="18">
        <f>MIN(C3:C12)</f>
        <v>430978</v>
      </c>
      <c r="G5" s="18">
        <f>MIN(D3:D12)</f>
        <v>986529</v>
      </c>
    </row>
    <row r="6" spans="1:9" x14ac:dyDescent="0.3">
      <c r="A6">
        <v>4000000</v>
      </c>
      <c r="B6">
        <v>1000</v>
      </c>
      <c r="C6" s="18">
        <v>479905</v>
      </c>
      <c r="D6" s="18">
        <v>1293037</v>
      </c>
    </row>
    <row r="7" spans="1:9" x14ac:dyDescent="0.3">
      <c r="A7">
        <v>4000000</v>
      </c>
      <c r="B7">
        <v>1000</v>
      </c>
      <c r="C7" s="18">
        <v>441795</v>
      </c>
      <c r="D7" s="18">
        <v>1105920</v>
      </c>
    </row>
    <row r="8" spans="1:9" x14ac:dyDescent="0.3">
      <c r="A8">
        <v>4000000</v>
      </c>
      <c r="B8">
        <v>1000</v>
      </c>
      <c r="C8" s="18">
        <v>572081</v>
      </c>
      <c r="D8" s="18">
        <v>1395552</v>
      </c>
    </row>
    <row r="9" spans="1:9" x14ac:dyDescent="0.3">
      <c r="A9">
        <v>4000000</v>
      </c>
      <c r="B9">
        <v>1000</v>
      </c>
      <c r="C9" s="18">
        <v>455090</v>
      </c>
      <c r="D9" s="18">
        <v>1040545</v>
      </c>
    </row>
    <row r="10" spans="1:9" x14ac:dyDescent="0.3">
      <c r="A10">
        <v>4000000</v>
      </c>
      <c r="B10">
        <v>1000</v>
      </c>
      <c r="C10" s="18">
        <v>625212</v>
      </c>
      <c r="D10" s="18">
        <v>1168504</v>
      </c>
    </row>
    <row r="11" spans="1:9" x14ac:dyDescent="0.3">
      <c r="A11">
        <v>4000000</v>
      </c>
      <c r="B11">
        <v>1000</v>
      </c>
      <c r="C11" s="18">
        <v>453169</v>
      </c>
      <c r="D11" s="18">
        <v>1082507</v>
      </c>
    </row>
    <row r="12" spans="1:9" x14ac:dyDescent="0.3">
      <c r="A12">
        <v>4000000</v>
      </c>
      <c r="B12">
        <v>1000</v>
      </c>
      <c r="C12" s="18">
        <v>495633</v>
      </c>
      <c r="D12" s="18">
        <v>1426135</v>
      </c>
    </row>
    <row r="13" spans="1:9" x14ac:dyDescent="0.3">
      <c r="A13" t="s">
        <v>17</v>
      </c>
      <c r="B13">
        <v>0</v>
      </c>
      <c r="C13" s="18">
        <v>0</v>
      </c>
      <c r="D13" s="18">
        <v>0</v>
      </c>
    </row>
    <row r="14" spans="1:9" x14ac:dyDescent="0.3">
      <c r="A14" t="s">
        <v>0</v>
      </c>
      <c r="B14" t="s">
        <v>1</v>
      </c>
      <c r="C14" s="18" t="s">
        <v>2</v>
      </c>
      <c r="D14" s="18" t="s">
        <v>3</v>
      </c>
    </row>
    <row r="15" spans="1:9" x14ac:dyDescent="0.3">
      <c r="A15">
        <v>4000000</v>
      </c>
      <c r="B15">
        <v>1000</v>
      </c>
      <c r="C15" s="18">
        <v>1892957</v>
      </c>
      <c r="D15" s="18">
        <v>4433877</v>
      </c>
      <c r="E15" t="s">
        <v>23</v>
      </c>
      <c r="F15" s="18">
        <f>AVERAGE(C15:C24)</f>
        <v>1909855.5</v>
      </c>
      <c r="G15" s="18">
        <f>AVERAGE(D15:D24)</f>
        <v>5123622.8</v>
      </c>
      <c r="H15" s="18">
        <f>_xlfn.STDEV.P(C15:C24)</f>
        <v>55583.115665190991</v>
      </c>
      <c r="I15" s="18">
        <f>_xlfn.STDEV.P(D15:D24)</f>
        <v>540046.28959188308</v>
      </c>
    </row>
    <row r="16" spans="1:9" x14ac:dyDescent="0.3">
      <c r="A16">
        <v>4000000</v>
      </c>
      <c r="B16">
        <v>1000</v>
      </c>
      <c r="C16" s="18">
        <v>1949355</v>
      </c>
      <c r="D16" s="18">
        <v>4359278</v>
      </c>
      <c r="E16" t="s">
        <v>24</v>
      </c>
      <c r="F16" s="18">
        <f>MAX(C15:C24)</f>
        <v>1996722</v>
      </c>
      <c r="G16" s="18">
        <f>MAX(D15:D24)</f>
        <v>5904163</v>
      </c>
    </row>
    <row r="17" spans="1:9" x14ac:dyDescent="0.3">
      <c r="A17">
        <v>4000000</v>
      </c>
      <c r="B17">
        <v>1000</v>
      </c>
      <c r="C17" s="18">
        <v>1926383</v>
      </c>
      <c r="D17" s="18">
        <v>5562346</v>
      </c>
      <c r="E17" t="s">
        <v>25</v>
      </c>
      <c r="F17" s="18">
        <f>MIN(C15:C24)</f>
        <v>1824268</v>
      </c>
      <c r="G17" s="18">
        <f>MIN(D15:D24)</f>
        <v>4359278</v>
      </c>
    </row>
    <row r="18" spans="1:9" x14ac:dyDescent="0.3">
      <c r="A18">
        <v>4000000</v>
      </c>
      <c r="B18">
        <v>1000</v>
      </c>
      <c r="C18" s="18">
        <v>1996722</v>
      </c>
      <c r="D18" s="18">
        <v>4825743</v>
      </c>
    </row>
    <row r="19" spans="1:9" x14ac:dyDescent="0.3">
      <c r="A19">
        <v>4000000</v>
      </c>
      <c r="B19">
        <v>1000</v>
      </c>
      <c r="C19" s="18">
        <v>1833647</v>
      </c>
      <c r="D19" s="18">
        <v>5285056</v>
      </c>
    </row>
    <row r="20" spans="1:9" x14ac:dyDescent="0.3">
      <c r="A20">
        <v>4000000</v>
      </c>
      <c r="B20">
        <v>1000</v>
      </c>
      <c r="C20" s="18">
        <v>1824268</v>
      </c>
      <c r="D20" s="18">
        <v>5653207</v>
      </c>
    </row>
    <row r="21" spans="1:9" x14ac:dyDescent="0.3">
      <c r="A21">
        <v>4000000</v>
      </c>
      <c r="B21">
        <v>1000</v>
      </c>
      <c r="C21" s="18">
        <v>1908522</v>
      </c>
      <c r="D21" s="18">
        <v>4411986</v>
      </c>
    </row>
    <row r="22" spans="1:9" x14ac:dyDescent="0.3">
      <c r="A22">
        <v>4000000</v>
      </c>
      <c r="B22">
        <v>1000</v>
      </c>
      <c r="C22" s="18">
        <v>1992862</v>
      </c>
      <c r="D22" s="18">
        <v>5404879</v>
      </c>
    </row>
    <row r="23" spans="1:9" x14ac:dyDescent="0.3">
      <c r="A23">
        <v>4000000</v>
      </c>
      <c r="B23">
        <v>1000</v>
      </c>
      <c r="C23" s="18">
        <v>1878168</v>
      </c>
      <c r="D23" s="18">
        <v>5904163</v>
      </c>
    </row>
    <row r="24" spans="1:9" x14ac:dyDescent="0.3">
      <c r="A24">
        <v>4000000</v>
      </c>
      <c r="B24">
        <v>1000</v>
      </c>
      <c r="C24" s="18">
        <v>1895671</v>
      </c>
      <c r="D24" s="18">
        <v>5395693</v>
      </c>
    </row>
    <row r="25" spans="1:9" x14ac:dyDescent="0.3">
      <c r="A25" t="s">
        <v>18</v>
      </c>
      <c r="B25">
        <v>0</v>
      </c>
      <c r="C25" s="18">
        <v>0</v>
      </c>
      <c r="D25" s="18">
        <v>0</v>
      </c>
    </row>
    <row r="26" spans="1:9" x14ac:dyDescent="0.3">
      <c r="A26" t="s">
        <v>0</v>
      </c>
      <c r="B26" t="s">
        <v>1</v>
      </c>
      <c r="C26" s="18" t="s">
        <v>2</v>
      </c>
      <c r="D26" s="18" t="s">
        <v>3</v>
      </c>
    </row>
    <row r="27" spans="1:9" x14ac:dyDescent="0.3">
      <c r="A27">
        <v>4000000</v>
      </c>
      <c r="B27">
        <v>1000</v>
      </c>
      <c r="C27" s="18">
        <v>199219</v>
      </c>
      <c r="D27" s="18">
        <v>1399226</v>
      </c>
      <c r="E27" t="s">
        <v>23</v>
      </c>
      <c r="F27" s="18">
        <f>AVERAGE(C27:C36)</f>
        <v>1387147.1</v>
      </c>
      <c r="G27" s="18">
        <f>AVERAGE(D27:D36)</f>
        <v>1497983.3</v>
      </c>
      <c r="H27" s="18">
        <f>_xlfn.STDEV.P(C27:C36)</f>
        <v>407596.06465898314</v>
      </c>
      <c r="I27" s="18">
        <f>_xlfn.STDEV.P(D27:D36)</f>
        <v>43083.69288269055</v>
      </c>
    </row>
    <row r="28" spans="1:9" x14ac:dyDescent="0.3">
      <c r="A28">
        <v>4000000</v>
      </c>
      <c r="B28">
        <v>1000</v>
      </c>
      <c r="C28" s="18">
        <v>1613216</v>
      </c>
      <c r="D28" s="18">
        <v>1502424</v>
      </c>
      <c r="E28" t="s">
        <v>24</v>
      </c>
      <c r="F28" s="18">
        <f>MAX(C27:C36)</f>
        <v>1688499</v>
      </c>
      <c r="G28" s="18">
        <f>MAX(D27:D36)</f>
        <v>1555312</v>
      </c>
    </row>
    <row r="29" spans="1:9" x14ac:dyDescent="0.3">
      <c r="A29">
        <v>4000000</v>
      </c>
      <c r="B29">
        <v>1000</v>
      </c>
      <c r="C29" s="18">
        <v>1582590</v>
      </c>
      <c r="D29" s="18">
        <v>1454298</v>
      </c>
      <c r="E29" t="s">
        <v>25</v>
      </c>
      <c r="F29" s="18">
        <f>MIN(C27:C36)</f>
        <v>199219</v>
      </c>
      <c r="G29" s="18">
        <f>MIN(D27:D36)</f>
        <v>1399226</v>
      </c>
    </row>
    <row r="30" spans="1:9" x14ac:dyDescent="0.3">
      <c r="A30">
        <v>4000000</v>
      </c>
      <c r="B30">
        <v>1000</v>
      </c>
      <c r="C30" s="18">
        <v>1446575</v>
      </c>
      <c r="D30" s="18">
        <v>1489509</v>
      </c>
    </row>
    <row r="31" spans="1:9" x14ac:dyDescent="0.3">
      <c r="A31">
        <v>4000000</v>
      </c>
      <c r="B31">
        <v>1000</v>
      </c>
      <c r="C31" s="18">
        <v>1536539</v>
      </c>
      <c r="D31" s="18">
        <v>1535975</v>
      </c>
    </row>
    <row r="32" spans="1:9" x14ac:dyDescent="0.3">
      <c r="A32">
        <v>4000000</v>
      </c>
      <c r="B32">
        <v>1000</v>
      </c>
      <c r="C32" s="18">
        <v>1549839</v>
      </c>
      <c r="D32" s="18">
        <v>1540101</v>
      </c>
    </row>
    <row r="33" spans="1:4" x14ac:dyDescent="0.3">
      <c r="A33">
        <v>4000000</v>
      </c>
      <c r="B33">
        <v>1000</v>
      </c>
      <c r="C33" s="18">
        <v>1688499</v>
      </c>
      <c r="D33" s="18">
        <v>1555312</v>
      </c>
    </row>
    <row r="34" spans="1:4" x14ac:dyDescent="0.3">
      <c r="A34">
        <v>4000000</v>
      </c>
      <c r="B34">
        <v>1000</v>
      </c>
      <c r="C34" s="18">
        <v>1329579</v>
      </c>
      <c r="D34" s="18">
        <v>1498321</v>
      </c>
    </row>
    <row r="35" spans="1:4" x14ac:dyDescent="0.3">
      <c r="A35">
        <v>4000000</v>
      </c>
      <c r="B35">
        <v>1000</v>
      </c>
      <c r="C35" s="18">
        <v>1423957</v>
      </c>
      <c r="D35" s="18">
        <v>1490773</v>
      </c>
    </row>
    <row r="36" spans="1:4" x14ac:dyDescent="0.3">
      <c r="A36">
        <v>4000000</v>
      </c>
      <c r="B36">
        <v>1000</v>
      </c>
      <c r="C36" s="18">
        <v>1501458</v>
      </c>
      <c r="D36" s="18">
        <v>1513894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A3F4-0406-41E7-93A5-87494361FF1D}">
  <dimension ref="A1:I168"/>
  <sheetViews>
    <sheetView tabSelected="1" topLeftCell="B1" zoomScale="80" zoomScaleNormal="80" workbookViewId="0">
      <selection activeCell="AD149" sqref="AD149"/>
    </sheetView>
  </sheetViews>
  <sheetFormatPr defaultRowHeight="14.4" x14ac:dyDescent="0.3"/>
  <cols>
    <col min="6" max="9" width="12" style="18" customWidth="1"/>
  </cols>
  <sheetData>
    <row r="1" spans="1:9" x14ac:dyDescent="0.3">
      <c r="A1" s="23" t="s">
        <v>26</v>
      </c>
      <c r="B1" s="23"/>
      <c r="C1" s="23"/>
      <c r="D1" s="23"/>
    </row>
    <row r="2" spans="1:9" x14ac:dyDescent="0.3">
      <c r="A2" t="s">
        <v>0</v>
      </c>
      <c r="B2" t="s">
        <v>1</v>
      </c>
      <c r="C2" t="s">
        <v>2</v>
      </c>
      <c r="D2" t="s">
        <v>3</v>
      </c>
      <c r="F2" s="18" t="s">
        <v>19</v>
      </c>
      <c r="G2" s="18" t="s">
        <v>20</v>
      </c>
      <c r="H2" s="18" t="s">
        <v>21</v>
      </c>
      <c r="I2" s="18" t="s">
        <v>22</v>
      </c>
    </row>
    <row r="3" spans="1:9" x14ac:dyDescent="0.3">
      <c r="A3">
        <v>64</v>
      </c>
      <c r="B3">
        <v>64</v>
      </c>
      <c r="C3">
        <v>32210</v>
      </c>
      <c r="D3">
        <v>130637</v>
      </c>
      <c r="F3" s="18">
        <f>AVERAGE(C3:C12)</f>
        <v>53299.6</v>
      </c>
      <c r="G3" s="18">
        <f>AVERAGE(D3:D12)</f>
        <v>144423</v>
      </c>
      <c r="H3" s="18">
        <f>_xlfn.STDEV.P(C3:C12)</f>
        <v>8050.4374440150768</v>
      </c>
      <c r="I3" s="18">
        <f>_xlfn.STDEV.P(D3:D12)</f>
        <v>17618.729789630124</v>
      </c>
    </row>
    <row r="4" spans="1:9" x14ac:dyDescent="0.3">
      <c r="A4">
        <v>64</v>
      </c>
      <c r="B4">
        <v>64</v>
      </c>
      <c r="C4">
        <v>51074</v>
      </c>
      <c r="D4">
        <v>186051</v>
      </c>
    </row>
    <row r="5" spans="1:9" x14ac:dyDescent="0.3">
      <c r="A5">
        <v>64</v>
      </c>
      <c r="B5">
        <v>64</v>
      </c>
      <c r="C5">
        <v>57091</v>
      </c>
      <c r="D5">
        <v>141893</v>
      </c>
    </row>
    <row r="6" spans="1:9" x14ac:dyDescent="0.3">
      <c r="A6">
        <v>64</v>
      </c>
      <c r="B6">
        <v>64</v>
      </c>
      <c r="C6">
        <v>52843</v>
      </c>
      <c r="D6">
        <v>136761</v>
      </c>
    </row>
    <row r="7" spans="1:9" x14ac:dyDescent="0.3">
      <c r="A7">
        <v>64</v>
      </c>
      <c r="B7">
        <v>64</v>
      </c>
      <c r="C7">
        <v>56995</v>
      </c>
      <c r="D7">
        <v>151333</v>
      </c>
    </row>
    <row r="8" spans="1:9" x14ac:dyDescent="0.3">
      <c r="A8">
        <v>64</v>
      </c>
      <c r="B8">
        <v>64</v>
      </c>
      <c r="C8">
        <v>53872</v>
      </c>
      <c r="D8">
        <v>138525</v>
      </c>
    </row>
    <row r="9" spans="1:9" x14ac:dyDescent="0.3">
      <c r="A9">
        <v>64</v>
      </c>
      <c r="B9">
        <v>64</v>
      </c>
      <c r="C9">
        <v>53689</v>
      </c>
      <c r="D9">
        <v>125742</v>
      </c>
    </row>
    <row r="10" spans="1:9" x14ac:dyDescent="0.3">
      <c r="A10">
        <v>64</v>
      </c>
      <c r="B10">
        <v>64</v>
      </c>
      <c r="C10">
        <v>56742</v>
      </c>
      <c r="D10">
        <v>125448</v>
      </c>
    </row>
    <row r="11" spans="1:9" x14ac:dyDescent="0.3">
      <c r="A11">
        <v>64</v>
      </c>
      <c r="B11">
        <v>64</v>
      </c>
      <c r="C11">
        <v>52636</v>
      </c>
      <c r="D11">
        <v>162411</v>
      </c>
    </row>
    <row r="12" spans="1:9" x14ac:dyDescent="0.3">
      <c r="A12">
        <v>64</v>
      </c>
      <c r="B12">
        <v>64</v>
      </c>
      <c r="C12">
        <v>65844</v>
      </c>
      <c r="D12">
        <v>145429</v>
      </c>
    </row>
    <row r="13" spans="1:9" x14ac:dyDescent="0.3">
      <c r="A13">
        <v>512</v>
      </c>
      <c r="B13">
        <v>64</v>
      </c>
      <c r="C13">
        <v>8500</v>
      </c>
      <c r="D13">
        <v>133576</v>
      </c>
      <c r="F13" s="18">
        <f>AVERAGE(C13:C22)</f>
        <v>7426.6</v>
      </c>
      <c r="G13" s="18">
        <f t="shared" ref="G13" si="0">AVERAGE(D13:D22)</f>
        <v>142261.5</v>
      </c>
      <c r="H13" s="18">
        <f t="shared" ref="H13:I13" si="1">_xlfn.STDEV.P(C13:C22)</f>
        <v>615.76443547837346</v>
      </c>
      <c r="I13" s="18">
        <f t="shared" si="1"/>
        <v>17191.570377658929</v>
      </c>
    </row>
    <row r="14" spans="1:9" x14ac:dyDescent="0.3">
      <c r="A14">
        <v>512</v>
      </c>
      <c r="B14">
        <v>64</v>
      </c>
      <c r="C14">
        <v>7138</v>
      </c>
      <c r="D14">
        <v>146119</v>
      </c>
    </row>
    <row r="15" spans="1:9" x14ac:dyDescent="0.3">
      <c r="A15">
        <v>512</v>
      </c>
      <c r="B15">
        <v>64</v>
      </c>
      <c r="C15">
        <v>6921</v>
      </c>
      <c r="D15">
        <v>147170</v>
      </c>
    </row>
    <row r="16" spans="1:9" x14ac:dyDescent="0.3">
      <c r="A16">
        <v>512</v>
      </c>
      <c r="B16">
        <v>64</v>
      </c>
      <c r="C16">
        <v>7080</v>
      </c>
      <c r="D16">
        <v>121699</v>
      </c>
    </row>
    <row r="17" spans="1:9" x14ac:dyDescent="0.3">
      <c r="A17">
        <v>512</v>
      </c>
      <c r="B17">
        <v>64</v>
      </c>
      <c r="C17">
        <v>6932</v>
      </c>
      <c r="D17">
        <v>144263</v>
      </c>
    </row>
    <row r="18" spans="1:9" x14ac:dyDescent="0.3">
      <c r="A18">
        <v>512</v>
      </c>
      <c r="B18">
        <v>64</v>
      </c>
      <c r="C18">
        <v>7330</v>
      </c>
      <c r="D18">
        <v>146738</v>
      </c>
    </row>
    <row r="19" spans="1:9" x14ac:dyDescent="0.3">
      <c r="A19">
        <v>512</v>
      </c>
      <c r="B19">
        <v>64</v>
      </c>
      <c r="C19">
        <v>7314</v>
      </c>
      <c r="D19">
        <v>112599</v>
      </c>
    </row>
    <row r="20" spans="1:9" x14ac:dyDescent="0.3">
      <c r="A20">
        <v>512</v>
      </c>
      <c r="B20">
        <v>64</v>
      </c>
      <c r="C20">
        <v>7208</v>
      </c>
      <c r="D20">
        <v>137669</v>
      </c>
    </row>
    <row r="21" spans="1:9" x14ac:dyDescent="0.3">
      <c r="A21">
        <v>512</v>
      </c>
      <c r="B21">
        <v>64</v>
      </c>
      <c r="C21">
        <v>8751</v>
      </c>
      <c r="D21">
        <v>153569</v>
      </c>
    </row>
    <row r="22" spans="1:9" x14ac:dyDescent="0.3">
      <c r="A22">
        <v>512</v>
      </c>
      <c r="B22">
        <v>64</v>
      </c>
      <c r="C22">
        <v>7092</v>
      </c>
      <c r="D22">
        <v>179213</v>
      </c>
    </row>
    <row r="23" spans="1:9" x14ac:dyDescent="0.3">
      <c r="A23">
        <v>4096</v>
      </c>
      <c r="B23">
        <v>64</v>
      </c>
      <c r="C23">
        <v>7391</v>
      </c>
      <c r="D23">
        <v>229890</v>
      </c>
      <c r="F23" s="18">
        <f>AVERAGE(C23:C32)</f>
        <v>7442.2</v>
      </c>
      <c r="G23" s="18">
        <f t="shared" ref="G23" si="2">AVERAGE(D23:D32)</f>
        <v>245527.3</v>
      </c>
      <c r="H23" s="18">
        <f t="shared" ref="H23:I23" si="3">_xlfn.STDEV.P(C23:C32)</f>
        <v>140.38931583279407</v>
      </c>
      <c r="I23" s="18">
        <f>_xlfn.STDEV.P(D23:D32)</f>
        <v>41186.840218812613</v>
      </c>
    </row>
    <row r="24" spans="1:9" x14ac:dyDescent="0.3">
      <c r="A24">
        <v>4096</v>
      </c>
      <c r="B24">
        <v>64</v>
      </c>
      <c r="C24">
        <v>7364</v>
      </c>
      <c r="D24">
        <v>200713</v>
      </c>
    </row>
    <row r="25" spans="1:9" x14ac:dyDescent="0.3">
      <c r="A25">
        <v>4096</v>
      </c>
      <c r="B25">
        <v>64</v>
      </c>
      <c r="C25">
        <v>7428</v>
      </c>
      <c r="D25">
        <v>258504</v>
      </c>
    </row>
    <row r="26" spans="1:9" x14ac:dyDescent="0.3">
      <c r="A26">
        <v>4096</v>
      </c>
      <c r="B26">
        <v>64</v>
      </c>
      <c r="C26">
        <v>7389</v>
      </c>
      <c r="D26">
        <v>315395</v>
      </c>
    </row>
    <row r="27" spans="1:9" x14ac:dyDescent="0.3">
      <c r="A27">
        <v>4096</v>
      </c>
      <c r="B27">
        <v>64</v>
      </c>
      <c r="C27">
        <v>7659</v>
      </c>
      <c r="D27">
        <v>185214</v>
      </c>
    </row>
    <row r="28" spans="1:9" x14ac:dyDescent="0.3">
      <c r="A28">
        <v>4096</v>
      </c>
      <c r="B28">
        <v>64</v>
      </c>
      <c r="C28">
        <v>7272</v>
      </c>
      <c r="D28">
        <v>226809</v>
      </c>
    </row>
    <row r="29" spans="1:9" x14ac:dyDescent="0.3">
      <c r="A29">
        <v>4096</v>
      </c>
      <c r="B29">
        <v>64</v>
      </c>
      <c r="C29">
        <v>7443</v>
      </c>
      <c r="D29">
        <v>287318</v>
      </c>
    </row>
    <row r="30" spans="1:9" x14ac:dyDescent="0.3">
      <c r="A30">
        <v>4096</v>
      </c>
      <c r="B30">
        <v>64</v>
      </c>
      <c r="C30">
        <v>7346</v>
      </c>
      <c r="D30">
        <v>229582</v>
      </c>
    </row>
    <row r="31" spans="1:9" x14ac:dyDescent="0.3">
      <c r="A31">
        <v>4096</v>
      </c>
      <c r="B31">
        <v>64</v>
      </c>
      <c r="C31">
        <v>7752</v>
      </c>
      <c r="D31">
        <v>220937</v>
      </c>
    </row>
    <row r="32" spans="1:9" x14ac:dyDescent="0.3">
      <c r="A32">
        <v>4096</v>
      </c>
      <c r="B32">
        <v>64</v>
      </c>
      <c r="C32">
        <v>7378</v>
      </c>
      <c r="D32">
        <v>300911</v>
      </c>
    </row>
    <row r="33" spans="1:9" x14ac:dyDescent="0.3">
      <c r="A33">
        <v>32768</v>
      </c>
      <c r="B33">
        <v>64</v>
      </c>
      <c r="C33">
        <v>7233</v>
      </c>
      <c r="D33">
        <v>293978</v>
      </c>
      <c r="F33" s="18">
        <f>AVERAGE(C33:C42)</f>
        <v>7351.3</v>
      </c>
      <c r="G33" s="18">
        <f>AVERAGE(D33:D42)</f>
        <v>288621.90000000002</v>
      </c>
      <c r="H33" s="18">
        <f t="shared" ref="H33:I33" si="4">_xlfn.STDEV.P(C33:C42)</f>
        <v>72.005624780290603</v>
      </c>
      <c r="I33" s="18">
        <f t="shared" si="4"/>
        <v>51129.220624707355</v>
      </c>
    </row>
    <row r="34" spans="1:9" x14ac:dyDescent="0.3">
      <c r="A34">
        <v>32768</v>
      </c>
      <c r="B34">
        <v>64</v>
      </c>
      <c r="C34">
        <v>7398</v>
      </c>
      <c r="D34">
        <v>358421</v>
      </c>
    </row>
    <row r="35" spans="1:9" x14ac:dyDescent="0.3">
      <c r="A35">
        <v>32768</v>
      </c>
      <c r="B35">
        <v>64</v>
      </c>
      <c r="C35">
        <v>7424</v>
      </c>
      <c r="D35">
        <v>304370</v>
      </c>
    </row>
    <row r="36" spans="1:9" x14ac:dyDescent="0.3">
      <c r="A36">
        <v>32768</v>
      </c>
      <c r="B36">
        <v>64</v>
      </c>
      <c r="C36">
        <v>7378</v>
      </c>
      <c r="D36">
        <v>311248</v>
      </c>
    </row>
    <row r="37" spans="1:9" x14ac:dyDescent="0.3">
      <c r="A37">
        <v>32768</v>
      </c>
      <c r="B37">
        <v>64</v>
      </c>
      <c r="C37">
        <v>7424</v>
      </c>
      <c r="D37">
        <v>321239</v>
      </c>
    </row>
    <row r="38" spans="1:9" x14ac:dyDescent="0.3">
      <c r="A38">
        <v>32768</v>
      </c>
      <c r="B38">
        <v>64</v>
      </c>
      <c r="C38">
        <v>7201</v>
      </c>
      <c r="D38">
        <v>308282</v>
      </c>
    </row>
    <row r="39" spans="1:9" x14ac:dyDescent="0.3">
      <c r="A39">
        <v>32768</v>
      </c>
      <c r="B39">
        <v>64</v>
      </c>
      <c r="C39">
        <v>7363</v>
      </c>
      <c r="D39">
        <v>161026</v>
      </c>
    </row>
    <row r="40" spans="1:9" x14ac:dyDescent="0.3">
      <c r="A40">
        <v>32768</v>
      </c>
      <c r="B40">
        <v>64</v>
      </c>
      <c r="C40">
        <v>7351</v>
      </c>
      <c r="D40">
        <v>248773</v>
      </c>
    </row>
    <row r="41" spans="1:9" x14ac:dyDescent="0.3">
      <c r="A41">
        <v>32768</v>
      </c>
      <c r="B41">
        <v>64</v>
      </c>
      <c r="C41">
        <v>7392</v>
      </c>
      <c r="D41">
        <v>313535</v>
      </c>
    </row>
    <row r="42" spans="1:9" x14ac:dyDescent="0.3">
      <c r="A42">
        <v>32768</v>
      </c>
      <c r="B42">
        <v>64</v>
      </c>
      <c r="C42">
        <v>7349</v>
      </c>
      <c r="D42">
        <v>265347</v>
      </c>
    </row>
    <row r="43" spans="1:9" x14ac:dyDescent="0.3">
      <c r="A43" s="23" t="s">
        <v>11</v>
      </c>
      <c r="B43" s="23"/>
      <c r="C43" s="23"/>
      <c r="D43" s="23"/>
    </row>
    <row r="44" spans="1:9" x14ac:dyDescent="0.3">
      <c r="A44" t="s">
        <v>0</v>
      </c>
      <c r="B44" t="s">
        <v>1</v>
      </c>
      <c r="C44" t="s">
        <v>2</v>
      </c>
      <c r="D44" t="s">
        <v>3</v>
      </c>
    </row>
    <row r="45" spans="1:9" x14ac:dyDescent="0.3">
      <c r="A45">
        <v>64</v>
      </c>
      <c r="B45">
        <v>64</v>
      </c>
      <c r="C45">
        <v>155362</v>
      </c>
      <c r="D45">
        <v>65571</v>
      </c>
      <c r="F45" s="18">
        <f>AVERAGE(C45:C54)</f>
        <v>168571.1</v>
      </c>
      <c r="G45" s="18">
        <f>AVERAGE(D45:D54)</f>
        <v>15639.6</v>
      </c>
      <c r="H45" s="18">
        <f>_xlfn.STDEV.P(C45:C54)</f>
        <v>14874.105535796094</v>
      </c>
      <c r="I45" s="18">
        <f>_xlfn.STDEV.P(D45:D54)</f>
        <v>16643.836488021625</v>
      </c>
    </row>
    <row r="46" spans="1:9" x14ac:dyDescent="0.3">
      <c r="A46">
        <v>64</v>
      </c>
      <c r="B46">
        <v>64</v>
      </c>
      <c r="C46">
        <v>151675</v>
      </c>
      <c r="D46">
        <v>10120</v>
      </c>
    </row>
    <row r="47" spans="1:9" x14ac:dyDescent="0.3">
      <c r="A47">
        <v>64</v>
      </c>
      <c r="B47">
        <v>64</v>
      </c>
      <c r="C47">
        <v>182261</v>
      </c>
      <c r="D47">
        <v>10092</v>
      </c>
    </row>
    <row r="48" spans="1:9" x14ac:dyDescent="0.3">
      <c r="A48">
        <v>64</v>
      </c>
      <c r="B48">
        <v>64</v>
      </c>
      <c r="C48">
        <v>181767</v>
      </c>
      <c r="D48">
        <v>10115</v>
      </c>
    </row>
    <row r="49" spans="1:9" x14ac:dyDescent="0.3">
      <c r="A49">
        <v>64</v>
      </c>
      <c r="B49">
        <v>64</v>
      </c>
      <c r="C49">
        <v>152363</v>
      </c>
      <c r="D49">
        <v>10128</v>
      </c>
    </row>
    <row r="50" spans="1:9" x14ac:dyDescent="0.3">
      <c r="A50">
        <v>64</v>
      </c>
      <c r="B50">
        <v>64</v>
      </c>
      <c r="C50">
        <v>190541</v>
      </c>
      <c r="D50">
        <v>10040</v>
      </c>
    </row>
    <row r="51" spans="1:9" x14ac:dyDescent="0.3">
      <c r="A51">
        <v>64</v>
      </c>
      <c r="B51">
        <v>64</v>
      </c>
      <c r="C51">
        <v>168002</v>
      </c>
      <c r="D51">
        <v>10105</v>
      </c>
    </row>
    <row r="52" spans="1:9" x14ac:dyDescent="0.3">
      <c r="A52">
        <v>64</v>
      </c>
      <c r="B52">
        <v>64</v>
      </c>
      <c r="C52">
        <v>152797</v>
      </c>
      <c r="D52">
        <v>10137</v>
      </c>
    </row>
    <row r="53" spans="1:9" x14ac:dyDescent="0.3">
      <c r="A53">
        <v>64</v>
      </c>
      <c r="B53">
        <v>64</v>
      </c>
      <c r="C53">
        <v>187742</v>
      </c>
      <c r="D53">
        <v>10048</v>
      </c>
    </row>
    <row r="54" spans="1:9" x14ac:dyDescent="0.3">
      <c r="A54">
        <v>64</v>
      </c>
      <c r="B54">
        <v>64</v>
      </c>
      <c r="C54">
        <v>163201</v>
      </c>
      <c r="D54">
        <v>10040</v>
      </c>
    </row>
    <row r="55" spans="1:9" x14ac:dyDescent="0.3">
      <c r="A55">
        <v>512</v>
      </c>
      <c r="B55">
        <v>64</v>
      </c>
      <c r="C55">
        <v>7918</v>
      </c>
      <c r="D55">
        <v>43689</v>
      </c>
      <c r="F55" s="18">
        <f>AVERAGE(C55:C64)</f>
        <v>8176.5</v>
      </c>
      <c r="G55" s="18">
        <f t="shared" ref="G55" si="5">AVERAGE(D55:D64)</f>
        <v>39962.800000000003</v>
      </c>
      <c r="H55" s="18">
        <f t="shared" ref="H55" si="6">_xlfn.STDEV.P(C55:C64)</f>
        <v>319.98601531941983</v>
      </c>
      <c r="I55" s="18">
        <f t="shared" ref="I55" si="7">_xlfn.STDEV.P(D55:D64)</f>
        <v>7207.5185854772508</v>
      </c>
    </row>
    <row r="56" spans="1:9" x14ac:dyDescent="0.3">
      <c r="A56">
        <v>512</v>
      </c>
      <c r="B56">
        <v>64</v>
      </c>
      <c r="C56">
        <v>9115</v>
      </c>
      <c r="D56">
        <v>25547</v>
      </c>
    </row>
    <row r="57" spans="1:9" x14ac:dyDescent="0.3">
      <c r="A57">
        <v>512</v>
      </c>
      <c r="B57">
        <v>64</v>
      </c>
      <c r="C57">
        <v>8017</v>
      </c>
      <c r="D57">
        <v>25551</v>
      </c>
    </row>
    <row r="58" spans="1:9" x14ac:dyDescent="0.3">
      <c r="A58">
        <v>512</v>
      </c>
      <c r="B58">
        <v>64</v>
      </c>
      <c r="C58">
        <v>8038</v>
      </c>
      <c r="D58">
        <v>43593</v>
      </c>
    </row>
    <row r="59" spans="1:9" x14ac:dyDescent="0.3">
      <c r="A59">
        <v>512</v>
      </c>
      <c r="B59">
        <v>64</v>
      </c>
      <c r="C59">
        <v>8057</v>
      </c>
      <c r="D59">
        <v>43585</v>
      </c>
    </row>
    <row r="60" spans="1:9" x14ac:dyDescent="0.3">
      <c r="A60">
        <v>512</v>
      </c>
      <c r="B60">
        <v>64</v>
      </c>
      <c r="C60">
        <v>8086</v>
      </c>
      <c r="D60">
        <v>43455</v>
      </c>
    </row>
    <row r="61" spans="1:9" x14ac:dyDescent="0.3">
      <c r="A61">
        <v>512</v>
      </c>
      <c r="B61">
        <v>64</v>
      </c>
      <c r="C61">
        <v>8102</v>
      </c>
      <c r="D61">
        <v>43555</v>
      </c>
    </row>
    <row r="62" spans="1:9" x14ac:dyDescent="0.3">
      <c r="A62">
        <v>512</v>
      </c>
      <c r="B62">
        <v>64</v>
      </c>
      <c r="C62">
        <v>8127</v>
      </c>
      <c r="D62">
        <v>43697</v>
      </c>
    </row>
    <row r="63" spans="1:9" x14ac:dyDescent="0.3">
      <c r="A63">
        <v>512</v>
      </c>
      <c r="B63">
        <v>64</v>
      </c>
      <c r="C63">
        <v>8147</v>
      </c>
      <c r="D63">
        <v>43360</v>
      </c>
    </row>
    <row r="64" spans="1:9" x14ac:dyDescent="0.3">
      <c r="A64">
        <v>512</v>
      </c>
      <c r="B64">
        <v>64</v>
      </c>
      <c r="C64">
        <v>8158</v>
      </c>
      <c r="D64">
        <v>43596</v>
      </c>
    </row>
    <row r="65" spans="1:9" x14ac:dyDescent="0.3">
      <c r="A65">
        <v>4096</v>
      </c>
      <c r="B65">
        <v>64</v>
      </c>
      <c r="C65">
        <v>7579</v>
      </c>
      <c r="D65">
        <v>103593</v>
      </c>
      <c r="F65" s="18">
        <f>AVERAGE(C65:C74)</f>
        <v>7507.9</v>
      </c>
      <c r="G65" s="18">
        <f t="shared" ref="G65" si="8">AVERAGE(D65:D74)</f>
        <v>103574.8</v>
      </c>
      <c r="H65" s="18">
        <f t="shared" ref="H65" si="9">_xlfn.STDEV.P(C65:C74)</f>
        <v>76.143876969852272</v>
      </c>
      <c r="I65" s="18">
        <f t="shared" ref="I65" si="10">_xlfn.STDEV.P(D65:D74)</f>
        <v>137.29005790660884</v>
      </c>
    </row>
    <row r="66" spans="1:9" x14ac:dyDescent="0.3">
      <c r="A66">
        <v>4096</v>
      </c>
      <c r="B66">
        <v>64</v>
      </c>
      <c r="C66">
        <v>7354</v>
      </c>
      <c r="D66">
        <v>103678</v>
      </c>
    </row>
    <row r="67" spans="1:9" x14ac:dyDescent="0.3">
      <c r="A67">
        <v>4096</v>
      </c>
      <c r="B67">
        <v>64</v>
      </c>
      <c r="C67">
        <v>7468</v>
      </c>
      <c r="D67">
        <v>103489</v>
      </c>
    </row>
    <row r="68" spans="1:9" x14ac:dyDescent="0.3">
      <c r="A68">
        <v>4096</v>
      </c>
      <c r="B68">
        <v>64</v>
      </c>
      <c r="C68">
        <v>7469</v>
      </c>
      <c r="D68">
        <v>103486</v>
      </c>
    </row>
    <row r="69" spans="1:9" x14ac:dyDescent="0.3">
      <c r="A69">
        <v>4096</v>
      </c>
      <c r="B69">
        <v>64</v>
      </c>
      <c r="C69">
        <v>7472</v>
      </c>
      <c r="D69">
        <v>103733</v>
      </c>
    </row>
    <row r="70" spans="1:9" x14ac:dyDescent="0.3">
      <c r="A70">
        <v>4096</v>
      </c>
      <c r="B70">
        <v>64</v>
      </c>
      <c r="C70">
        <v>7473</v>
      </c>
      <c r="D70">
        <v>103680</v>
      </c>
    </row>
    <row r="71" spans="1:9" x14ac:dyDescent="0.3">
      <c r="A71">
        <v>4096</v>
      </c>
      <c r="B71">
        <v>64</v>
      </c>
      <c r="C71">
        <v>7591</v>
      </c>
      <c r="D71">
        <v>103246</v>
      </c>
    </row>
    <row r="72" spans="1:9" x14ac:dyDescent="0.3">
      <c r="A72">
        <v>4096</v>
      </c>
      <c r="B72">
        <v>64</v>
      </c>
      <c r="C72">
        <v>7479</v>
      </c>
      <c r="D72">
        <v>103706</v>
      </c>
    </row>
    <row r="73" spans="1:9" x14ac:dyDescent="0.3">
      <c r="A73">
        <v>4096</v>
      </c>
      <c r="B73">
        <v>64</v>
      </c>
      <c r="C73">
        <v>7595</v>
      </c>
      <c r="D73">
        <v>103549</v>
      </c>
    </row>
    <row r="74" spans="1:9" x14ac:dyDescent="0.3">
      <c r="A74">
        <v>4096</v>
      </c>
      <c r="B74">
        <v>64</v>
      </c>
      <c r="C74">
        <v>7599</v>
      </c>
      <c r="D74">
        <v>103588</v>
      </c>
    </row>
    <row r="75" spans="1:9" x14ac:dyDescent="0.3">
      <c r="A75">
        <v>32768</v>
      </c>
      <c r="B75">
        <v>64</v>
      </c>
      <c r="C75">
        <v>7390</v>
      </c>
      <c r="D75">
        <v>150298</v>
      </c>
      <c r="F75" s="18">
        <f>AVERAGE(C75:C84)</f>
        <v>7422.5</v>
      </c>
      <c r="G75" s="18">
        <f t="shared" ref="G75" si="11">AVERAGE(D75:D84)</f>
        <v>145115.29999999999</v>
      </c>
      <c r="H75" s="18">
        <f t="shared" ref="H75" si="12">_xlfn.STDEV.P(C75:C84)</f>
        <v>126.43674307731911</v>
      </c>
      <c r="I75" s="18">
        <f t="shared" ref="I75" si="13">_xlfn.STDEV.P(D75:D84)</f>
        <v>10303.86326627057</v>
      </c>
    </row>
    <row r="76" spans="1:9" x14ac:dyDescent="0.3">
      <c r="A76">
        <v>32768</v>
      </c>
      <c r="B76">
        <v>64</v>
      </c>
      <c r="C76">
        <v>7801</v>
      </c>
      <c r="D76">
        <v>150302</v>
      </c>
    </row>
    <row r="77" spans="1:9" x14ac:dyDescent="0.3">
      <c r="A77">
        <v>32768</v>
      </c>
      <c r="B77">
        <v>64</v>
      </c>
      <c r="C77">
        <v>7363</v>
      </c>
      <c r="D77">
        <v>150292</v>
      </c>
    </row>
    <row r="78" spans="1:9" x14ac:dyDescent="0.3">
      <c r="A78">
        <v>32768</v>
      </c>
      <c r="B78">
        <v>64</v>
      </c>
      <c r="C78">
        <v>7377</v>
      </c>
      <c r="D78">
        <v>150271</v>
      </c>
    </row>
    <row r="79" spans="1:9" x14ac:dyDescent="0.3">
      <c r="A79">
        <v>32768</v>
      </c>
      <c r="B79">
        <v>64</v>
      </c>
      <c r="C79">
        <v>7377</v>
      </c>
      <c r="D79">
        <v>144772</v>
      </c>
    </row>
    <row r="80" spans="1:9" x14ac:dyDescent="0.3">
      <c r="A80">
        <v>32768</v>
      </c>
      <c r="B80">
        <v>64</v>
      </c>
      <c r="C80">
        <v>7391</v>
      </c>
      <c r="D80">
        <v>144754</v>
      </c>
    </row>
    <row r="81" spans="1:9" x14ac:dyDescent="0.3">
      <c r="A81">
        <v>32768</v>
      </c>
      <c r="B81">
        <v>64</v>
      </c>
      <c r="C81">
        <v>7378</v>
      </c>
      <c r="D81">
        <v>144752</v>
      </c>
    </row>
    <row r="82" spans="1:9" x14ac:dyDescent="0.3">
      <c r="A82">
        <v>32768</v>
      </c>
      <c r="B82">
        <v>64</v>
      </c>
      <c r="C82">
        <v>7378</v>
      </c>
      <c r="D82">
        <v>115109</v>
      </c>
    </row>
    <row r="83" spans="1:9" x14ac:dyDescent="0.3">
      <c r="A83">
        <v>32768</v>
      </c>
      <c r="B83">
        <v>64</v>
      </c>
      <c r="C83">
        <v>7378</v>
      </c>
      <c r="D83">
        <v>150337</v>
      </c>
    </row>
    <row r="84" spans="1:9" x14ac:dyDescent="0.3">
      <c r="A84">
        <v>32768</v>
      </c>
      <c r="B84">
        <v>64</v>
      </c>
      <c r="C84">
        <v>7392</v>
      </c>
      <c r="D84">
        <v>150266</v>
      </c>
    </row>
    <row r="85" spans="1:9" x14ac:dyDescent="0.3">
      <c r="A85" s="23" t="s">
        <v>27</v>
      </c>
      <c r="B85" s="23"/>
      <c r="C85" s="23"/>
      <c r="D85" s="23"/>
    </row>
    <row r="86" spans="1:9" x14ac:dyDescent="0.3">
      <c r="A86" t="s">
        <v>0</v>
      </c>
      <c r="B86" t="s">
        <v>1</v>
      </c>
      <c r="C86" t="s">
        <v>2</v>
      </c>
      <c r="D86" t="s">
        <v>3</v>
      </c>
    </row>
    <row r="87" spans="1:9" x14ac:dyDescent="0.3">
      <c r="A87">
        <v>64</v>
      </c>
      <c r="B87">
        <v>64</v>
      </c>
      <c r="C87">
        <v>29005</v>
      </c>
      <c r="D87">
        <v>29693</v>
      </c>
      <c r="F87" s="18">
        <f>AVERAGE(C87:C96)</f>
        <v>15613.1</v>
      </c>
      <c r="G87" s="18">
        <f>AVERAGE(D87:D96)</f>
        <v>22067.200000000001</v>
      </c>
      <c r="H87" s="18">
        <f>_xlfn.STDEV.P(C87:C96)</f>
        <v>5792.7293644706033</v>
      </c>
      <c r="I87" s="18">
        <f>_xlfn.STDEV.P(D87:D96)</f>
        <v>6493.6064217043522</v>
      </c>
    </row>
    <row r="88" spans="1:9" x14ac:dyDescent="0.3">
      <c r="A88">
        <v>64</v>
      </c>
      <c r="B88">
        <v>64</v>
      </c>
      <c r="C88">
        <v>20043</v>
      </c>
      <c r="D88">
        <v>20656</v>
      </c>
    </row>
    <row r="89" spans="1:9" x14ac:dyDescent="0.3">
      <c r="A89">
        <v>64</v>
      </c>
      <c r="B89">
        <v>64</v>
      </c>
      <c r="C89">
        <v>16375</v>
      </c>
      <c r="D89">
        <v>14715</v>
      </c>
    </row>
    <row r="90" spans="1:9" x14ac:dyDescent="0.3">
      <c r="A90">
        <v>64</v>
      </c>
      <c r="B90">
        <v>64</v>
      </c>
      <c r="C90">
        <v>16278</v>
      </c>
      <c r="D90">
        <v>20744</v>
      </c>
    </row>
    <row r="91" spans="1:9" x14ac:dyDescent="0.3">
      <c r="A91">
        <v>64</v>
      </c>
      <c r="B91">
        <v>64</v>
      </c>
      <c r="C91">
        <v>7858</v>
      </c>
      <c r="D91">
        <v>16033</v>
      </c>
    </row>
    <row r="92" spans="1:9" x14ac:dyDescent="0.3">
      <c r="A92">
        <v>64</v>
      </c>
      <c r="B92">
        <v>64</v>
      </c>
      <c r="C92">
        <v>18357</v>
      </c>
      <c r="D92">
        <v>20068</v>
      </c>
    </row>
    <row r="93" spans="1:9" x14ac:dyDescent="0.3">
      <c r="A93">
        <v>64</v>
      </c>
      <c r="B93">
        <v>64</v>
      </c>
      <c r="C93">
        <v>11219</v>
      </c>
      <c r="D93">
        <v>14367</v>
      </c>
    </row>
    <row r="94" spans="1:9" x14ac:dyDescent="0.3">
      <c r="A94">
        <v>64</v>
      </c>
      <c r="B94">
        <v>64</v>
      </c>
      <c r="C94">
        <v>13537</v>
      </c>
      <c r="D94">
        <v>31562</v>
      </c>
    </row>
    <row r="95" spans="1:9" x14ac:dyDescent="0.3">
      <c r="A95">
        <v>64</v>
      </c>
      <c r="B95">
        <v>64</v>
      </c>
      <c r="C95">
        <v>9073</v>
      </c>
      <c r="D95">
        <v>20171</v>
      </c>
    </row>
    <row r="96" spans="1:9" x14ac:dyDescent="0.3">
      <c r="A96">
        <v>64</v>
      </c>
      <c r="B96">
        <v>64</v>
      </c>
      <c r="C96">
        <v>14386</v>
      </c>
      <c r="D96">
        <v>32663</v>
      </c>
    </row>
    <row r="97" spans="1:9" x14ac:dyDescent="0.3">
      <c r="A97">
        <v>512</v>
      </c>
      <c r="B97">
        <v>64</v>
      </c>
      <c r="C97">
        <v>18425</v>
      </c>
      <c r="D97">
        <v>30723</v>
      </c>
      <c r="F97" s="18">
        <f>AVERAGE(C97:C106)</f>
        <v>13450.7</v>
      </c>
      <c r="G97" s="18">
        <f t="shared" ref="G97" si="14">AVERAGE(D97:D106)</f>
        <v>32622.400000000001</v>
      </c>
      <c r="H97" s="18">
        <f t="shared" ref="H97" si="15">_xlfn.STDEV.P(C97:C106)</f>
        <v>2443.7960246305338</v>
      </c>
      <c r="I97" s="18">
        <f t="shared" ref="I97" si="16">_xlfn.STDEV.P(D97:D106)</f>
        <v>8563.1041824796212</v>
      </c>
    </row>
    <row r="98" spans="1:9" x14ac:dyDescent="0.3">
      <c r="A98">
        <v>512</v>
      </c>
      <c r="B98">
        <v>64</v>
      </c>
      <c r="C98">
        <v>13753</v>
      </c>
      <c r="D98">
        <v>29660</v>
      </c>
    </row>
    <row r="99" spans="1:9" x14ac:dyDescent="0.3">
      <c r="A99">
        <v>512</v>
      </c>
      <c r="B99">
        <v>64</v>
      </c>
      <c r="C99">
        <v>15598</v>
      </c>
      <c r="D99">
        <v>24019</v>
      </c>
    </row>
    <row r="100" spans="1:9" x14ac:dyDescent="0.3">
      <c r="A100">
        <v>512</v>
      </c>
      <c r="B100">
        <v>64</v>
      </c>
      <c r="C100">
        <v>14338</v>
      </c>
      <c r="D100">
        <v>37644</v>
      </c>
    </row>
    <row r="101" spans="1:9" x14ac:dyDescent="0.3">
      <c r="A101">
        <v>512</v>
      </c>
      <c r="B101">
        <v>64</v>
      </c>
      <c r="C101">
        <v>13293</v>
      </c>
      <c r="D101">
        <v>56375</v>
      </c>
    </row>
    <row r="102" spans="1:9" x14ac:dyDescent="0.3">
      <c r="A102">
        <v>512</v>
      </c>
      <c r="B102">
        <v>64</v>
      </c>
      <c r="C102">
        <v>12731</v>
      </c>
      <c r="D102">
        <v>30385</v>
      </c>
    </row>
    <row r="103" spans="1:9" x14ac:dyDescent="0.3">
      <c r="A103">
        <v>512</v>
      </c>
      <c r="B103">
        <v>64</v>
      </c>
      <c r="C103">
        <v>14093</v>
      </c>
      <c r="D103">
        <v>29340</v>
      </c>
    </row>
    <row r="104" spans="1:9" x14ac:dyDescent="0.3">
      <c r="A104">
        <v>512</v>
      </c>
      <c r="B104">
        <v>64</v>
      </c>
      <c r="C104">
        <v>8871</v>
      </c>
      <c r="D104">
        <v>29687</v>
      </c>
    </row>
    <row r="105" spans="1:9" x14ac:dyDescent="0.3">
      <c r="A105">
        <v>512</v>
      </c>
      <c r="B105">
        <v>64</v>
      </c>
      <c r="C105">
        <v>12553</v>
      </c>
      <c r="D105">
        <v>27007</v>
      </c>
    </row>
    <row r="106" spans="1:9" x14ac:dyDescent="0.3">
      <c r="A106">
        <v>512</v>
      </c>
      <c r="B106">
        <v>64</v>
      </c>
      <c r="C106">
        <v>10852</v>
      </c>
      <c r="D106">
        <v>31384</v>
      </c>
    </row>
    <row r="107" spans="1:9" x14ac:dyDescent="0.3">
      <c r="A107">
        <v>4096</v>
      </c>
      <c r="B107">
        <v>64</v>
      </c>
      <c r="C107">
        <v>8689</v>
      </c>
      <c r="D107">
        <v>63499</v>
      </c>
      <c r="F107" s="18">
        <f>AVERAGE(C107:C116)</f>
        <v>10027.700000000001</v>
      </c>
      <c r="G107" s="18">
        <f t="shared" ref="G107" si="17">AVERAGE(D107:D116)</f>
        <v>29233.7</v>
      </c>
      <c r="H107" s="18">
        <f>_xlfn.STDEV.P(C107:C116)</f>
        <v>2371.2034096635407</v>
      </c>
      <c r="I107" s="18">
        <f t="shared" ref="I107" si="18">_xlfn.STDEV.P(D107:D116)</f>
        <v>13295.82196067622</v>
      </c>
    </row>
    <row r="108" spans="1:9" x14ac:dyDescent="0.3">
      <c r="A108">
        <v>4096</v>
      </c>
      <c r="B108">
        <v>64</v>
      </c>
      <c r="C108">
        <v>7600</v>
      </c>
      <c r="D108">
        <v>24135</v>
      </c>
    </row>
    <row r="109" spans="1:9" x14ac:dyDescent="0.3">
      <c r="A109">
        <v>4096</v>
      </c>
      <c r="B109">
        <v>64</v>
      </c>
      <c r="C109">
        <v>15300</v>
      </c>
      <c r="D109">
        <v>29000</v>
      </c>
    </row>
    <row r="110" spans="1:9" x14ac:dyDescent="0.3">
      <c r="A110">
        <v>4096</v>
      </c>
      <c r="B110">
        <v>64</v>
      </c>
      <c r="C110">
        <v>11918</v>
      </c>
      <c r="D110">
        <v>10495</v>
      </c>
    </row>
    <row r="111" spans="1:9" x14ac:dyDescent="0.3">
      <c r="A111">
        <v>4096</v>
      </c>
      <c r="B111">
        <v>64</v>
      </c>
      <c r="C111">
        <v>9177</v>
      </c>
      <c r="D111">
        <v>15152</v>
      </c>
    </row>
    <row r="112" spans="1:9" x14ac:dyDescent="0.3">
      <c r="A112">
        <v>4096</v>
      </c>
      <c r="B112">
        <v>64</v>
      </c>
      <c r="C112">
        <v>11693</v>
      </c>
      <c r="D112">
        <v>28825</v>
      </c>
    </row>
    <row r="113" spans="1:9" x14ac:dyDescent="0.3">
      <c r="A113">
        <v>4096</v>
      </c>
      <c r="B113">
        <v>64</v>
      </c>
      <c r="C113">
        <v>6500</v>
      </c>
      <c r="D113">
        <v>29834</v>
      </c>
    </row>
    <row r="114" spans="1:9" x14ac:dyDescent="0.3">
      <c r="A114">
        <v>4096</v>
      </c>
      <c r="B114">
        <v>64</v>
      </c>
      <c r="C114">
        <v>9841</v>
      </c>
      <c r="D114">
        <v>33372</v>
      </c>
    </row>
    <row r="115" spans="1:9" x14ac:dyDescent="0.3">
      <c r="A115">
        <v>4096</v>
      </c>
      <c r="B115">
        <v>64</v>
      </c>
      <c r="C115">
        <v>10511</v>
      </c>
      <c r="D115">
        <v>29483</v>
      </c>
    </row>
    <row r="116" spans="1:9" x14ac:dyDescent="0.3">
      <c r="A116">
        <v>4096</v>
      </c>
      <c r="B116">
        <v>64</v>
      </c>
      <c r="C116">
        <v>9048</v>
      </c>
      <c r="D116">
        <v>28542</v>
      </c>
    </row>
    <row r="117" spans="1:9" x14ac:dyDescent="0.3">
      <c r="A117">
        <v>32768</v>
      </c>
      <c r="B117">
        <v>64</v>
      </c>
      <c r="C117">
        <v>12816</v>
      </c>
      <c r="D117">
        <v>35131</v>
      </c>
      <c r="F117" s="18">
        <f>AVERAGE(C117:C126)</f>
        <v>10525.1</v>
      </c>
      <c r="G117" s="18">
        <f>AVERAGE(D117:D126)</f>
        <v>26257.7</v>
      </c>
      <c r="H117" s="18">
        <f t="shared" ref="H117" si="19">_xlfn.STDEV.P(C117:C126)</f>
        <v>2880.8014318935625</v>
      </c>
      <c r="I117" s="18">
        <f t="shared" ref="I117" si="20">_xlfn.STDEV.P(D117:D126)</f>
        <v>5929.1805513072377</v>
      </c>
    </row>
    <row r="118" spans="1:9" x14ac:dyDescent="0.3">
      <c r="A118">
        <v>32768</v>
      </c>
      <c r="B118">
        <v>64</v>
      </c>
      <c r="C118">
        <v>14457</v>
      </c>
      <c r="D118">
        <v>28004</v>
      </c>
    </row>
    <row r="119" spans="1:9" x14ac:dyDescent="0.3">
      <c r="A119">
        <v>32768</v>
      </c>
      <c r="B119">
        <v>64</v>
      </c>
      <c r="C119">
        <v>9639</v>
      </c>
      <c r="D119">
        <v>31498</v>
      </c>
    </row>
    <row r="120" spans="1:9" x14ac:dyDescent="0.3">
      <c r="A120">
        <v>32768</v>
      </c>
      <c r="B120">
        <v>64</v>
      </c>
      <c r="C120">
        <v>11204</v>
      </c>
      <c r="D120">
        <v>21290</v>
      </c>
    </row>
    <row r="121" spans="1:9" x14ac:dyDescent="0.3">
      <c r="A121">
        <v>32768</v>
      </c>
      <c r="B121">
        <v>64</v>
      </c>
      <c r="C121">
        <v>8404</v>
      </c>
      <c r="D121">
        <v>30839</v>
      </c>
    </row>
    <row r="122" spans="1:9" x14ac:dyDescent="0.3">
      <c r="A122">
        <v>32768</v>
      </c>
      <c r="B122">
        <v>64</v>
      </c>
      <c r="C122">
        <v>10675</v>
      </c>
      <c r="D122">
        <v>29693</v>
      </c>
    </row>
    <row r="123" spans="1:9" x14ac:dyDescent="0.3">
      <c r="A123">
        <v>32768</v>
      </c>
      <c r="B123">
        <v>64</v>
      </c>
      <c r="C123">
        <v>3264</v>
      </c>
      <c r="D123">
        <v>28539</v>
      </c>
    </row>
    <row r="124" spans="1:9" x14ac:dyDescent="0.3">
      <c r="A124">
        <v>32768</v>
      </c>
      <c r="B124">
        <v>64</v>
      </c>
      <c r="C124">
        <v>11843</v>
      </c>
      <c r="D124">
        <v>14738</v>
      </c>
    </row>
    <row r="125" spans="1:9" x14ac:dyDescent="0.3">
      <c r="A125">
        <v>32768</v>
      </c>
      <c r="B125">
        <v>64</v>
      </c>
      <c r="C125">
        <v>11120</v>
      </c>
      <c r="D125">
        <v>21716</v>
      </c>
    </row>
    <row r="126" spans="1:9" x14ac:dyDescent="0.3">
      <c r="A126">
        <v>32768</v>
      </c>
      <c r="B126">
        <v>64</v>
      </c>
      <c r="C126">
        <v>11829</v>
      </c>
      <c r="D126">
        <v>21129</v>
      </c>
    </row>
    <row r="127" spans="1:9" x14ac:dyDescent="0.3">
      <c r="A127" s="23" t="s">
        <v>28</v>
      </c>
      <c r="B127" s="23"/>
      <c r="C127" s="23"/>
      <c r="D127" s="23"/>
    </row>
    <row r="128" spans="1:9" x14ac:dyDescent="0.3">
      <c r="A128" s="24" t="s">
        <v>0</v>
      </c>
      <c r="B128" s="24" t="s">
        <v>1</v>
      </c>
      <c r="C128" s="24" t="s">
        <v>2</v>
      </c>
      <c r="D128" s="24" t="s">
        <v>3</v>
      </c>
    </row>
    <row r="129" spans="1:9" x14ac:dyDescent="0.3">
      <c r="A129" s="24">
        <v>64</v>
      </c>
      <c r="B129" s="24">
        <v>64</v>
      </c>
      <c r="C129" s="24">
        <v>65443</v>
      </c>
      <c r="D129" s="24">
        <v>261173</v>
      </c>
      <c r="F129" s="18">
        <f>AVERAGE(C129:C138)</f>
        <v>134532.79999999999</v>
      </c>
      <c r="G129" s="18">
        <f>AVERAGE(D129:D138)</f>
        <v>169588.4</v>
      </c>
      <c r="H129" s="18">
        <f>_xlfn.STDEV.P(C129:C138)</f>
        <v>28154.402855681383</v>
      </c>
      <c r="I129" s="18">
        <f>_xlfn.STDEV.P(D129:D138)</f>
        <v>34865.336952910693</v>
      </c>
    </row>
    <row r="130" spans="1:9" x14ac:dyDescent="0.3">
      <c r="A130" s="24">
        <v>64</v>
      </c>
      <c r="B130" s="24">
        <v>64</v>
      </c>
      <c r="C130" s="24">
        <v>164099</v>
      </c>
      <c r="D130" s="24">
        <v>169273</v>
      </c>
    </row>
    <row r="131" spans="1:9" x14ac:dyDescent="0.3">
      <c r="A131" s="24">
        <v>64</v>
      </c>
      <c r="B131" s="24">
        <v>64</v>
      </c>
      <c r="C131" s="24">
        <v>146461</v>
      </c>
      <c r="D131" s="24">
        <v>167583</v>
      </c>
    </row>
    <row r="132" spans="1:9" x14ac:dyDescent="0.3">
      <c r="A132" s="24">
        <v>64</v>
      </c>
      <c r="B132" s="24">
        <v>64</v>
      </c>
      <c r="C132" s="24">
        <v>154201</v>
      </c>
      <c r="D132" s="24">
        <v>172537</v>
      </c>
    </row>
    <row r="133" spans="1:9" x14ac:dyDescent="0.3">
      <c r="A133" s="24">
        <v>64</v>
      </c>
      <c r="B133" s="24">
        <v>64</v>
      </c>
      <c r="C133" s="24">
        <v>127473</v>
      </c>
      <c r="D133" s="24">
        <v>165312</v>
      </c>
    </row>
    <row r="134" spans="1:9" x14ac:dyDescent="0.3">
      <c r="A134" s="24">
        <v>64</v>
      </c>
      <c r="B134" s="24">
        <v>64</v>
      </c>
      <c r="C134" s="24">
        <v>156814</v>
      </c>
      <c r="D134" s="24">
        <v>141296</v>
      </c>
    </row>
    <row r="135" spans="1:9" x14ac:dyDescent="0.3">
      <c r="A135" s="24">
        <v>64</v>
      </c>
      <c r="B135" s="24">
        <v>64</v>
      </c>
      <c r="C135" s="24">
        <v>122137</v>
      </c>
      <c r="D135" s="24">
        <v>156905</v>
      </c>
    </row>
    <row r="136" spans="1:9" x14ac:dyDescent="0.3">
      <c r="A136" s="24">
        <v>64</v>
      </c>
      <c r="B136" s="24">
        <v>64</v>
      </c>
      <c r="C136" s="24">
        <v>162411</v>
      </c>
      <c r="D136" s="24">
        <v>189867</v>
      </c>
    </row>
    <row r="137" spans="1:9" x14ac:dyDescent="0.3">
      <c r="A137" s="24">
        <v>64</v>
      </c>
      <c r="B137" s="24">
        <v>64</v>
      </c>
      <c r="C137" s="24">
        <v>120547</v>
      </c>
      <c r="D137" s="24">
        <v>128758</v>
      </c>
    </row>
    <row r="138" spans="1:9" x14ac:dyDescent="0.3">
      <c r="A138" s="24">
        <v>64</v>
      </c>
      <c r="B138" s="24">
        <v>64</v>
      </c>
      <c r="C138" s="24">
        <v>125742</v>
      </c>
      <c r="D138" s="24">
        <v>143180</v>
      </c>
    </row>
    <row r="139" spans="1:9" x14ac:dyDescent="0.3">
      <c r="A139" s="24">
        <v>512</v>
      </c>
      <c r="B139" s="24">
        <v>64</v>
      </c>
      <c r="C139" s="24">
        <v>147808</v>
      </c>
      <c r="D139" s="24">
        <v>244872</v>
      </c>
      <c r="F139" s="18">
        <f>AVERAGE(C139:C148)</f>
        <v>133092.29999999999</v>
      </c>
      <c r="G139" s="18">
        <f t="shared" ref="G139" si="21">AVERAGE(D139:D148)</f>
        <v>221270.8</v>
      </c>
      <c r="H139" s="18">
        <f t="shared" ref="H139" si="22">_xlfn.STDEV.P(C139:C148)</f>
        <v>21216.784412582412</v>
      </c>
      <c r="I139" s="18">
        <f t="shared" ref="I139" si="23">_xlfn.STDEV.P(D139:D148)</f>
        <v>28698.106759157476</v>
      </c>
    </row>
    <row r="140" spans="1:9" x14ac:dyDescent="0.3">
      <c r="A140" s="24">
        <v>512</v>
      </c>
      <c r="B140" s="24">
        <v>64</v>
      </c>
      <c r="C140" s="24">
        <v>149309</v>
      </c>
      <c r="D140" s="24">
        <v>164901</v>
      </c>
    </row>
    <row r="141" spans="1:9" x14ac:dyDescent="0.3">
      <c r="A141" s="24">
        <v>512</v>
      </c>
      <c r="B141" s="24">
        <v>64</v>
      </c>
      <c r="C141" s="24">
        <v>164939</v>
      </c>
      <c r="D141" s="24">
        <v>269892</v>
      </c>
    </row>
    <row r="142" spans="1:9" x14ac:dyDescent="0.3">
      <c r="A142" s="24">
        <v>512</v>
      </c>
      <c r="B142" s="24">
        <v>64</v>
      </c>
      <c r="C142" s="24">
        <v>133369</v>
      </c>
      <c r="D142" s="24">
        <v>245938</v>
      </c>
    </row>
    <row r="143" spans="1:9" x14ac:dyDescent="0.3">
      <c r="A143" s="24">
        <v>512</v>
      </c>
      <c r="B143" s="24">
        <v>64</v>
      </c>
      <c r="C143" s="24">
        <v>153943</v>
      </c>
      <c r="D143" s="24">
        <v>237165</v>
      </c>
    </row>
    <row r="144" spans="1:9" x14ac:dyDescent="0.3">
      <c r="A144" s="24">
        <v>512</v>
      </c>
      <c r="B144" s="24">
        <v>64</v>
      </c>
      <c r="C144" s="24">
        <v>142938</v>
      </c>
      <c r="D144" s="24">
        <v>229191</v>
      </c>
    </row>
    <row r="145" spans="1:9" x14ac:dyDescent="0.3">
      <c r="A145" s="24">
        <v>512</v>
      </c>
      <c r="B145" s="24">
        <v>64</v>
      </c>
      <c r="C145" s="24">
        <v>103394</v>
      </c>
      <c r="D145" s="24">
        <v>212289</v>
      </c>
    </row>
    <row r="146" spans="1:9" x14ac:dyDescent="0.3">
      <c r="A146" s="24">
        <v>512</v>
      </c>
      <c r="B146" s="24">
        <v>64</v>
      </c>
      <c r="C146" s="24">
        <v>102116</v>
      </c>
      <c r="D146" s="24">
        <v>194521</v>
      </c>
    </row>
    <row r="147" spans="1:9" x14ac:dyDescent="0.3">
      <c r="A147" s="24">
        <v>512</v>
      </c>
      <c r="B147" s="24">
        <v>64</v>
      </c>
      <c r="C147" s="24">
        <v>123165</v>
      </c>
      <c r="D147" s="24">
        <v>208984</v>
      </c>
    </row>
    <row r="148" spans="1:9" x14ac:dyDescent="0.3">
      <c r="A148" s="24">
        <v>512</v>
      </c>
      <c r="B148" s="24">
        <v>64</v>
      </c>
      <c r="C148" s="24">
        <v>109942</v>
      </c>
      <c r="D148" s="24">
        <v>204955</v>
      </c>
    </row>
    <row r="149" spans="1:9" x14ac:dyDescent="0.3">
      <c r="A149" s="24">
        <v>4096</v>
      </c>
      <c r="B149" s="24">
        <v>64</v>
      </c>
      <c r="C149" s="24">
        <v>168483</v>
      </c>
      <c r="D149" s="24">
        <v>247310</v>
      </c>
      <c r="F149" s="18">
        <f>AVERAGE(C149:C158)</f>
        <v>172496.9</v>
      </c>
      <c r="G149" s="18">
        <f t="shared" ref="G149" si="24">AVERAGE(D149:D158)</f>
        <v>278597.59999999998</v>
      </c>
      <c r="H149" s="18">
        <f>_xlfn.STDEV.P(C149:C158)</f>
        <v>17330.578140673784</v>
      </c>
      <c r="I149" s="18">
        <f t="shared" ref="I149" si="25">_xlfn.STDEV.P(D149:D158)</f>
        <v>37562.005444864095</v>
      </c>
    </row>
    <row r="150" spans="1:9" x14ac:dyDescent="0.3">
      <c r="A150" s="24">
        <v>4096</v>
      </c>
      <c r="B150" s="24">
        <v>64</v>
      </c>
      <c r="C150" s="24">
        <v>152086</v>
      </c>
      <c r="D150" s="24">
        <v>250137</v>
      </c>
    </row>
    <row r="151" spans="1:9" x14ac:dyDescent="0.3">
      <c r="A151" s="24">
        <v>4096</v>
      </c>
      <c r="B151" s="24">
        <v>64</v>
      </c>
      <c r="C151" s="24">
        <v>159949</v>
      </c>
      <c r="D151" s="24">
        <v>272614</v>
      </c>
    </row>
    <row r="152" spans="1:9" x14ac:dyDescent="0.3">
      <c r="A152" s="24">
        <v>4096</v>
      </c>
      <c r="B152" s="24">
        <v>64</v>
      </c>
      <c r="C152" s="24">
        <v>160840</v>
      </c>
      <c r="D152" s="24">
        <v>249465</v>
      </c>
    </row>
    <row r="153" spans="1:9" x14ac:dyDescent="0.3">
      <c r="A153" s="24">
        <v>4096</v>
      </c>
      <c r="B153" s="24">
        <v>64</v>
      </c>
      <c r="C153" s="24">
        <v>153368</v>
      </c>
      <c r="D153" s="24">
        <v>210993</v>
      </c>
    </row>
    <row r="154" spans="1:9" x14ac:dyDescent="0.3">
      <c r="A154" s="24">
        <v>4096</v>
      </c>
      <c r="B154" s="24">
        <v>64</v>
      </c>
      <c r="C154" s="24">
        <v>167998</v>
      </c>
      <c r="D154" s="24">
        <v>283128</v>
      </c>
    </row>
    <row r="155" spans="1:9" x14ac:dyDescent="0.3">
      <c r="A155" s="24">
        <v>4096</v>
      </c>
      <c r="B155" s="24">
        <v>64</v>
      </c>
      <c r="C155" s="24">
        <v>174484</v>
      </c>
      <c r="D155" s="24">
        <v>321132</v>
      </c>
    </row>
    <row r="156" spans="1:9" x14ac:dyDescent="0.3">
      <c r="A156" s="24">
        <v>4096</v>
      </c>
      <c r="B156" s="24">
        <v>64</v>
      </c>
      <c r="C156" s="24">
        <v>197806</v>
      </c>
      <c r="D156" s="24">
        <v>304992</v>
      </c>
    </row>
    <row r="157" spans="1:9" x14ac:dyDescent="0.3">
      <c r="A157" s="24">
        <v>4096</v>
      </c>
      <c r="B157" s="24">
        <v>64</v>
      </c>
      <c r="C157" s="24">
        <v>205841</v>
      </c>
      <c r="D157" s="24">
        <v>336841</v>
      </c>
    </row>
    <row r="158" spans="1:9" x14ac:dyDescent="0.3">
      <c r="A158" s="24">
        <v>4096</v>
      </c>
      <c r="B158" s="24">
        <v>64</v>
      </c>
      <c r="C158" s="24">
        <v>184114</v>
      </c>
      <c r="D158" s="24">
        <v>309364</v>
      </c>
    </row>
    <row r="159" spans="1:9" x14ac:dyDescent="0.3">
      <c r="A159" s="24">
        <v>32768</v>
      </c>
      <c r="B159" s="24">
        <v>64</v>
      </c>
      <c r="C159" s="24">
        <v>243628</v>
      </c>
      <c r="D159" s="24">
        <v>258408</v>
      </c>
      <c r="F159" s="18">
        <f>AVERAGE(C159:C168)</f>
        <v>219942.3</v>
      </c>
      <c r="G159" s="18">
        <f>AVERAGE(D159:D168)</f>
        <v>269739.59999999998</v>
      </c>
      <c r="H159" s="18">
        <f t="shared" ref="H159" si="26">_xlfn.STDEV.P(C159:C168)</f>
        <v>44779.313170369198</v>
      </c>
      <c r="I159" s="18">
        <f t="shared" ref="I159" si="27">_xlfn.STDEV.P(D159:D168)</f>
        <v>77603.392277915278</v>
      </c>
    </row>
    <row r="160" spans="1:9" x14ac:dyDescent="0.3">
      <c r="A160" s="24">
        <v>32768</v>
      </c>
      <c r="B160" s="24">
        <v>64</v>
      </c>
      <c r="C160" s="24">
        <v>239651</v>
      </c>
      <c r="D160" s="24">
        <v>183968</v>
      </c>
    </row>
    <row r="161" spans="1:4" x14ac:dyDescent="0.3">
      <c r="A161" s="24">
        <v>32768</v>
      </c>
      <c r="B161" s="24">
        <v>64</v>
      </c>
      <c r="C161" s="24">
        <v>227955</v>
      </c>
      <c r="D161" s="24">
        <v>351686</v>
      </c>
    </row>
    <row r="162" spans="1:4" x14ac:dyDescent="0.3">
      <c r="A162" s="24">
        <v>32768</v>
      </c>
      <c r="B162" s="24">
        <v>64</v>
      </c>
      <c r="C162" s="24">
        <v>269872</v>
      </c>
      <c r="D162" s="24">
        <v>332309</v>
      </c>
    </row>
    <row r="163" spans="1:4" x14ac:dyDescent="0.3">
      <c r="A163" s="24">
        <v>32768</v>
      </c>
      <c r="B163" s="24">
        <v>64</v>
      </c>
      <c r="C163" s="24">
        <v>282212</v>
      </c>
      <c r="D163" s="24">
        <v>335081</v>
      </c>
    </row>
    <row r="164" spans="1:4" x14ac:dyDescent="0.3">
      <c r="A164" s="24">
        <v>32768</v>
      </c>
      <c r="B164" s="24">
        <v>64</v>
      </c>
      <c r="C164" s="24">
        <v>238250</v>
      </c>
      <c r="D164" s="24">
        <v>343699</v>
      </c>
    </row>
    <row r="165" spans="1:4" x14ac:dyDescent="0.3">
      <c r="A165" s="24">
        <v>32768</v>
      </c>
      <c r="B165" s="24">
        <v>64</v>
      </c>
      <c r="C165" s="24">
        <v>142817</v>
      </c>
      <c r="D165" s="24">
        <v>173454</v>
      </c>
    </row>
    <row r="166" spans="1:4" x14ac:dyDescent="0.3">
      <c r="A166" s="24">
        <v>32768</v>
      </c>
      <c r="B166" s="24">
        <v>64</v>
      </c>
      <c r="C166" s="24">
        <v>158494</v>
      </c>
      <c r="D166" s="24">
        <v>183358</v>
      </c>
    </row>
    <row r="167" spans="1:4" x14ac:dyDescent="0.3">
      <c r="A167" s="24">
        <v>32768</v>
      </c>
      <c r="B167" s="24">
        <v>64</v>
      </c>
      <c r="C167" s="24">
        <v>169383</v>
      </c>
      <c r="D167" s="24">
        <v>179322</v>
      </c>
    </row>
    <row r="168" spans="1:4" x14ac:dyDescent="0.3">
      <c r="A168" s="24">
        <v>32768</v>
      </c>
      <c r="B168" s="24">
        <v>64</v>
      </c>
      <c r="C168" s="24">
        <v>227161</v>
      </c>
      <c r="D168" s="24">
        <v>356111</v>
      </c>
    </row>
  </sheetData>
  <mergeCells count="4">
    <mergeCell ref="A1:D1"/>
    <mergeCell ref="A43:D43"/>
    <mergeCell ref="A85:D85"/>
    <mergeCell ref="A127:D1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native</vt:lpstr>
      <vt:lpstr>vm</vt:lpstr>
      <vt:lpstr>docker</vt:lpstr>
      <vt:lpstr>reclen=64</vt:lpstr>
      <vt:lpstr>reclen=1M</vt:lpstr>
      <vt:lpstr>Stop Caching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DeVries</dc:creator>
  <cp:lastModifiedBy>Anna DeVries</cp:lastModifiedBy>
  <dcterms:created xsi:type="dcterms:W3CDTF">2021-04-15T17:30:47Z</dcterms:created>
  <dcterms:modified xsi:type="dcterms:W3CDTF">2021-04-17T21:47:06Z</dcterms:modified>
</cp:coreProperties>
</file>