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anhnguyen26\Desktop\"/>
    </mc:Choice>
  </mc:AlternateContent>
  <xr:revisionPtr revIDLastSave="0" documentId="13_ncr:1_{D21D7C4C-5D8A-4AB5-B398-00AEB6E312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I22" i="1"/>
  <c r="H23" i="1"/>
  <c r="H24" i="1"/>
  <c r="H25" i="1"/>
  <c r="H26" i="1"/>
  <c r="H27" i="1"/>
  <c r="H30" i="1"/>
  <c r="H31" i="1"/>
  <c r="G27" i="1"/>
  <c r="G30" i="1"/>
  <c r="G31" i="1"/>
  <c r="G32" i="1"/>
  <c r="H32" i="1" s="1"/>
  <c r="G33" i="1"/>
  <c r="H33" i="1" s="1"/>
  <c r="G34" i="1"/>
  <c r="H34" i="1" s="1"/>
  <c r="G26" i="1"/>
  <c r="H19" i="1"/>
  <c r="H20" i="1"/>
  <c r="F19" i="1"/>
  <c r="G18" i="1"/>
  <c r="F18" i="1"/>
  <c r="H18" i="1" s="1"/>
  <c r="J9" i="1"/>
  <c r="I9" i="1"/>
  <c r="H9" i="1"/>
  <c r="G9" i="1"/>
  <c r="F9" i="1"/>
  <c r="J6" i="1"/>
  <c r="I6" i="1"/>
  <c r="H6" i="1"/>
  <c r="G6" i="1"/>
  <c r="F6" i="1"/>
  <c r="H13" i="1"/>
  <c r="G13" i="1"/>
  <c r="F13" i="1"/>
  <c r="F2" i="1"/>
  <c r="G2" i="1"/>
  <c r="K6" i="1" l="1"/>
  <c r="H7" i="1" s="1"/>
  <c r="G3" i="1"/>
  <c r="K9" i="1"/>
  <c r="J10" i="1" s="1"/>
  <c r="F3" i="1"/>
  <c r="I2" i="1" s="1"/>
  <c r="I10" i="1" l="1"/>
  <c r="I7" i="1"/>
  <c r="F7" i="1"/>
  <c r="H10" i="1"/>
  <c r="H14" i="1" s="1"/>
  <c r="I17" i="1" s="1"/>
  <c r="J7" i="1"/>
  <c r="G10" i="1"/>
  <c r="G14" i="1" s="1"/>
  <c r="F10" i="1"/>
  <c r="F14" i="1" s="1"/>
  <c r="G7" i="1"/>
</calcChain>
</file>

<file path=xl/sharedStrings.xml><?xml version="1.0" encoding="utf-8"?>
<sst xmlns="http://schemas.openxmlformats.org/spreadsheetml/2006/main" count="70" uniqueCount="14">
  <si>
    <t>Food</t>
  </si>
  <si>
    <t>Price</t>
  </si>
  <si>
    <t>Taste</t>
  </si>
  <si>
    <t>Demand</t>
  </si>
  <si>
    <t>Pizza</t>
  </si>
  <si>
    <t>Yes</t>
  </si>
  <si>
    <t>No</t>
  </si>
  <si>
    <t>Sushi</t>
  </si>
  <si>
    <t>Burgers</t>
  </si>
  <si>
    <t>P</t>
  </si>
  <si>
    <t>H (Demand)</t>
  </si>
  <si>
    <t>SUM</t>
  </si>
  <si>
    <t>H(Deman|)</t>
  </si>
  <si>
    <t>IG(Demand|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</si>
</sst>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0" xfId="0" applyNumberFormat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9" fontId="0" fillId="2" borderId="3" xfId="0" applyNumberFormat="1" applyFill="1" applyBorder="1"/>
    <xf numFmtId="169" fontId="0" fillId="2" borderId="5" xfId="0" applyNumberFormat="1" applyFill="1" applyBorder="1"/>
    <xf numFmtId="2" fontId="0" fillId="2" borderId="0" xfId="0" applyNumberFormat="1" applyFill="1" applyBorder="1"/>
    <xf numFmtId="2" fontId="0" fillId="2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N25" sqref="N25"/>
    </sheetView>
  </sheetViews>
  <sheetFormatPr defaultRowHeight="14.4" x14ac:dyDescent="0.3"/>
  <cols>
    <col min="1" max="1" width="13.21875" customWidth="1"/>
    <col min="2" max="2" width="11.77734375" customWidth="1"/>
    <col min="3" max="3" width="12.109375" customWidth="1"/>
    <col min="4" max="4" width="17.33203125" customWidth="1"/>
    <col min="5" max="6" width="9" bestFit="1" customWidth="1"/>
    <col min="7" max="7" width="9.21875" bestFit="1" customWidth="1"/>
    <col min="8" max="9" width="12.109375" bestFit="1" customWidth="1"/>
  </cols>
  <sheetData>
    <row r="1" spans="1:11" ht="15" thickBot="1" x14ac:dyDescent="0.35">
      <c r="A1" s="10" t="s">
        <v>0</v>
      </c>
      <c r="B1" s="11" t="s">
        <v>1</v>
      </c>
      <c r="C1" s="11" t="s">
        <v>2</v>
      </c>
      <c r="D1" s="12" t="s">
        <v>3</v>
      </c>
      <c r="E1" s="1" t="s">
        <v>3</v>
      </c>
      <c r="F1" s="1" t="s">
        <v>5</v>
      </c>
      <c r="G1" s="2" t="s">
        <v>6</v>
      </c>
      <c r="I1" s="9" t="s">
        <v>10</v>
      </c>
    </row>
    <row r="2" spans="1:11" x14ac:dyDescent="0.3">
      <c r="A2" s="3" t="s">
        <v>4</v>
      </c>
      <c r="B2" s="4">
        <v>3</v>
      </c>
      <c r="C2" s="4">
        <v>2</v>
      </c>
      <c r="D2" s="5" t="s">
        <v>5</v>
      </c>
      <c r="E2" s="4"/>
      <c r="F2" s="4">
        <f>COUNTIF(D2:D21,"*Yes*")</f>
        <v>13</v>
      </c>
      <c r="G2" s="5">
        <f>COUNTIF(D2:D21,"*No*")</f>
        <v>7</v>
      </c>
      <c r="H2" s="4"/>
      <c r="I2" s="4">
        <f>-F3*LOG(F3,2)-G3*LOG(G3,2)</f>
        <v>0.93406805537549098</v>
      </c>
      <c r="J2" s="4"/>
      <c r="K2" s="4"/>
    </row>
    <row r="3" spans="1:11" ht="15" thickBot="1" x14ac:dyDescent="0.35">
      <c r="A3" s="3" t="s">
        <v>4</v>
      </c>
      <c r="B3" s="4">
        <v>4</v>
      </c>
      <c r="C3" s="4">
        <v>1</v>
      </c>
      <c r="D3" s="5" t="s">
        <v>6</v>
      </c>
      <c r="E3" s="7" t="s">
        <v>9</v>
      </c>
      <c r="F3" s="7">
        <f>F2/(F2+G2)</f>
        <v>0.65</v>
      </c>
      <c r="G3" s="8">
        <f>G2/(G2+F2)</f>
        <v>0.35</v>
      </c>
    </row>
    <row r="4" spans="1:11" ht="15" thickBot="1" x14ac:dyDescent="0.35">
      <c r="A4" s="3" t="s">
        <v>4</v>
      </c>
      <c r="B4" s="4">
        <v>1</v>
      </c>
      <c r="C4" s="4">
        <v>3</v>
      </c>
      <c r="D4" s="5" t="s">
        <v>6</v>
      </c>
      <c r="E4" s="4"/>
      <c r="F4" s="4"/>
      <c r="G4" s="4"/>
    </row>
    <row r="5" spans="1:11" x14ac:dyDescent="0.3">
      <c r="A5" s="3" t="s">
        <v>4</v>
      </c>
      <c r="B5" s="4">
        <v>5</v>
      </c>
      <c r="C5" s="4">
        <v>5</v>
      </c>
      <c r="D5" s="5" t="s">
        <v>5</v>
      </c>
      <c r="E5" s="1" t="s">
        <v>2</v>
      </c>
      <c r="F5" s="1">
        <v>1</v>
      </c>
      <c r="G5" s="1">
        <v>2</v>
      </c>
      <c r="H5" s="1">
        <v>3</v>
      </c>
      <c r="I5" s="1">
        <v>4</v>
      </c>
      <c r="J5" s="1">
        <v>5</v>
      </c>
      <c r="K5" s="2" t="s">
        <v>11</v>
      </c>
    </row>
    <row r="6" spans="1:11" x14ac:dyDescent="0.3">
      <c r="A6" s="3" t="s">
        <v>4</v>
      </c>
      <c r="B6" s="4">
        <v>5</v>
      </c>
      <c r="C6" s="4">
        <v>4</v>
      </c>
      <c r="D6" s="5" t="s">
        <v>5</v>
      </c>
      <c r="E6" s="4"/>
      <c r="F6" s="4">
        <f>COUNTIF($C$2:$C$21,"1")</f>
        <v>3</v>
      </c>
      <c r="G6" s="4">
        <f>COUNTIF($C$2:$C$21,"2")</f>
        <v>5</v>
      </c>
      <c r="H6" s="4">
        <f>COUNTIF($C$2:$C$21,"3")</f>
        <v>5</v>
      </c>
      <c r="I6" s="4">
        <f>COUNTIF($C$2:$C$21,"4")</f>
        <v>3</v>
      </c>
      <c r="J6" s="4">
        <f>COUNTIF($C$2:$C$21,"5")</f>
        <v>4</v>
      </c>
      <c r="K6" s="5">
        <f>SUM(F6:J6)</f>
        <v>20</v>
      </c>
    </row>
    <row r="7" spans="1:11" ht="15" thickBot="1" x14ac:dyDescent="0.35">
      <c r="A7" s="3" t="s">
        <v>7</v>
      </c>
      <c r="B7" s="4">
        <v>1</v>
      </c>
      <c r="C7" s="4">
        <v>3</v>
      </c>
      <c r="D7" s="5" t="s">
        <v>5</v>
      </c>
      <c r="E7" s="7" t="s">
        <v>9</v>
      </c>
      <c r="F7" s="7">
        <f>F6/$K$6</f>
        <v>0.15</v>
      </c>
      <c r="G7" s="7">
        <f>G6/$K$6</f>
        <v>0.25</v>
      </c>
      <c r="H7" s="7">
        <f>H6/$K$6</f>
        <v>0.25</v>
      </c>
      <c r="I7" s="7">
        <f>I6/$K$6</f>
        <v>0.15</v>
      </c>
      <c r="J7" s="7">
        <f>J6/$K$6</f>
        <v>0.2</v>
      </c>
      <c r="K7" s="8"/>
    </row>
    <row r="8" spans="1:11" x14ac:dyDescent="0.3">
      <c r="A8" s="3" t="s">
        <v>7</v>
      </c>
      <c r="B8" s="4">
        <v>5</v>
      </c>
      <c r="C8" s="4">
        <v>5</v>
      </c>
      <c r="D8" s="5" t="s">
        <v>6</v>
      </c>
      <c r="E8" s="1" t="s">
        <v>1</v>
      </c>
      <c r="F8" s="1">
        <v>1</v>
      </c>
      <c r="G8" s="1">
        <v>2</v>
      </c>
      <c r="H8" s="1">
        <v>3</v>
      </c>
      <c r="I8" s="1">
        <v>4</v>
      </c>
      <c r="J8" s="1">
        <v>5</v>
      </c>
      <c r="K8" s="2" t="s">
        <v>11</v>
      </c>
    </row>
    <row r="9" spans="1:11" x14ac:dyDescent="0.3">
      <c r="A9" s="3" t="s">
        <v>7</v>
      </c>
      <c r="B9" s="4">
        <v>4</v>
      </c>
      <c r="C9" s="4">
        <v>2</v>
      </c>
      <c r="D9" s="5" t="s">
        <v>5</v>
      </c>
      <c r="E9" s="4"/>
      <c r="F9" s="4">
        <f>COUNTIF($B$2:$B$21,"1")</f>
        <v>4</v>
      </c>
      <c r="G9" s="4">
        <f>COUNTIF($B$2:$B$21,"2")</f>
        <v>2</v>
      </c>
      <c r="H9" s="4">
        <f>COUNTIF($B$2:$B$21,"3")</f>
        <v>4</v>
      </c>
      <c r="I9" s="4">
        <f>COUNTIF($B$2:$B$21,"4")</f>
        <v>5</v>
      </c>
      <c r="J9" s="4">
        <f>COUNTIF($B$2:$B$21,"5")</f>
        <v>5</v>
      </c>
      <c r="K9" s="5">
        <f>SUM(F9:J9)</f>
        <v>20</v>
      </c>
    </row>
    <row r="10" spans="1:11" ht="15" thickBot="1" x14ac:dyDescent="0.35">
      <c r="A10" s="3" t="s">
        <v>7</v>
      </c>
      <c r="B10" s="4">
        <v>4</v>
      </c>
      <c r="C10" s="4">
        <v>4</v>
      </c>
      <c r="D10" s="5" t="s">
        <v>6</v>
      </c>
      <c r="E10" s="7" t="s">
        <v>9</v>
      </c>
      <c r="F10" s="7">
        <f>F9/$K$9</f>
        <v>0.2</v>
      </c>
      <c r="G10" s="7">
        <f>G9/$K$9</f>
        <v>0.1</v>
      </c>
      <c r="H10" s="7">
        <f>H9/$K$9</f>
        <v>0.2</v>
      </c>
      <c r="I10" s="7">
        <f>I9/$K$9</f>
        <v>0.25</v>
      </c>
      <c r="J10" s="7">
        <f>J9/$K$9</f>
        <v>0.25</v>
      </c>
      <c r="K10" s="8"/>
    </row>
    <row r="11" spans="1:11" ht="15" thickBot="1" x14ac:dyDescent="0.35">
      <c r="A11" s="3" t="s">
        <v>7</v>
      </c>
      <c r="B11" s="4">
        <v>5</v>
      </c>
      <c r="C11" s="4">
        <v>5</v>
      </c>
      <c r="D11" s="5" t="s">
        <v>5</v>
      </c>
    </row>
    <row r="12" spans="1:11" x14ac:dyDescent="0.3">
      <c r="A12" s="3" t="s">
        <v>7</v>
      </c>
      <c r="B12" s="4">
        <v>3</v>
      </c>
      <c r="C12" s="4">
        <v>3</v>
      </c>
      <c r="D12" s="5" t="s">
        <v>5</v>
      </c>
      <c r="E12" s="1" t="s">
        <v>0</v>
      </c>
      <c r="F12" s="1" t="s">
        <v>4</v>
      </c>
      <c r="G12" s="1" t="s">
        <v>7</v>
      </c>
      <c r="H12" s="2" t="s">
        <v>8</v>
      </c>
      <c r="I12" s="4"/>
      <c r="J12" s="4"/>
      <c r="K12" s="4"/>
    </row>
    <row r="13" spans="1:11" x14ac:dyDescent="0.3">
      <c r="A13" s="3" t="s">
        <v>7</v>
      </c>
      <c r="B13" s="4">
        <v>3</v>
      </c>
      <c r="C13" s="4">
        <v>3</v>
      </c>
      <c r="D13" s="5" t="s">
        <v>6</v>
      </c>
      <c r="E13" s="4"/>
      <c r="F13" s="4">
        <f>COUNTIF(A2:A21,"*Pizza*")</f>
        <v>5</v>
      </c>
      <c r="G13" s="4">
        <f>COUNTIF(A2:A21,"*Sushi*")</f>
        <v>8</v>
      </c>
      <c r="H13" s="5">
        <f>COUNTIF(A2:A21,"*Burgers*")</f>
        <v>7</v>
      </c>
      <c r="K13" s="4"/>
    </row>
    <row r="14" spans="1:11" ht="15" thickBot="1" x14ac:dyDescent="0.35">
      <c r="A14" s="3" t="s">
        <v>7</v>
      </c>
      <c r="B14" s="4">
        <v>4</v>
      </c>
      <c r="C14" s="4">
        <v>2</v>
      </c>
      <c r="D14" s="5" t="s">
        <v>5</v>
      </c>
      <c r="E14" s="7" t="s">
        <v>9</v>
      </c>
      <c r="F14" s="7">
        <f>F13/SUM(F13:H13)</f>
        <v>0.25</v>
      </c>
      <c r="G14" s="7">
        <f>G13/SUM(F13:H13)</f>
        <v>0.4</v>
      </c>
      <c r="H14" s="8">
        <f>H13/SUM(F13:H13)</f>
        <v>0.35</v>
      </c>
    </row>
    <row r="15" spans="1:11" ht="15" thickBot="1" x14ac:dyDescent="0.35">
      <c r="A15" s="3" t="s">
        <v>8</v>
      </c>
      <c r="B15" s="4">
        <v>5</v>
      </c>
      <c r="C15" s="4">
        <v>5</v>
      </c>
      <c r="D15" s="5" t="s">
        <v>5</v>
      </c>
    </row>
    <row r="16" spans="1:11" x14ac:dyDescent="0.3">
      <c r="A16" s="3" t="s">
        <v>8</v>
      </c>
      <c r="B16" s="4">
        <v>4</v>
      </c>
      <c r="C16" s="4">
        <v>4</v>
      </c>
      <c r="D16" s="5" t="s">
        <v>5</v>
      </c>
      <c r="E16" s="17"/>
      <c r="F16" s="18" t="s">
        <v>5</v>
      </c>
      <c r="G16" s="18" t="s">
        <v>6</v>
      </c>
      <c r="H16" s="18" t="s">
        <v>12</v>
      </c>
      <c r="I16" s="19" t="s">
        <v>13</v>
      </c>
      <c r="J16" s="13"/>
      <c r="K16" s="13"/>
    </row>
    <row r="17" spans="1:11" x14ac:dyDescent="0.3">
      <c r="A17" s="3" t="s">
        <v>8</v>
      </c>
      <c r="B17" s="4">
        <v>3</v>
      </c>
      <c r="C17" s="4">
        <v>3</v>
      </c>
      <c r="D17" s="5" t="s">
        <v>5</v>
      </c>
      <c r="E17" s="20" t="s">
        <v>0</v>
      </c>
      <c r="F17" s="16"/>
      <c r="G17" s="16"/>
      <c r="H17" s="16"/>
      <c r="I17" s="24">
        <f>$I$2-F14*H18-G14*H19-H14*H20</f>
        <v>7.4646065935169426E-3</v>
      </c>
      <c r="J17" s="13"/>
      <c r="K17" s="13"/>
    </row>
    <row r="18" spans="1:11" x14ac:dyDescent="0.3">
      <c r="A18" s="3" t="s">
        <v>8</v>
      </c>
      <c r="B18" s="4">
        <v>2</v>
      </c>
      <c r="C18" s="4">
        <v>2</v>
      </c>
      <c r="D18" s="5" t="s">
        <v>5</v>
      </c>
      <c r="E18" s="20" t="s">
        <v>4</v>
      </c>
      <c r="F18" s="25">
        <f>3/5</f>
        <v>0.6</v>
      </c>
      <c r="G18" s="25">
        <f>2/5</f>
        <v>0.4</v>
      </c>
      <c r="H18" s="16">
        <f>-F18*LOG(F18,2)-G18*LOG(G18,2)</f>
        <v>0.97095059445466858</v>
      </c>
      <c r="I18" s="21"/>
      <c r="J18" s="13"/>
      <c r="K18" s="13"/>
    </row>
    <row r="19" spans="1:11" x14ac:dyDescent="0.3">
      <c r="A19" s="3" t="s">
        <v>8</v>
      </c>
      <c r="B19" s="4">
        <v>1</v>
      </c>
      <c r="C19" s="4">
        <v>1</v>
      </c>
      <c r="D19" s="5" t="s">
        <v>5</v>
      </c>
      <c r="E19" s="20" t="s">
        <v>7</v>
      </c>
      <c r="F19" s="25">
        <f>5/8</f>
        <v>0.625</v>
      </c>
      <c r="G19" s="25">
        <v>0.375</v>
      </c>
      <c r="H19" s="25">
        <f>-F19*LOG(F19,2)-G19*LOG(G19,2)</f>
        <v>0.95443400292496494</v>
      </c>
      <c r="I19" s="21"/>
      <c r="J19" s="13"/>
      <c r="K19" s="13"/>
    </row>
    <row r="20" spans="1:11" ht="15" thickBot="1" x14ac:dyDescent="0.35">
      <c r="A20" s="3" t="s">
        <v>8</v>
      </c>
      <c r="B20" s="4">
        <v>2</v>
      </c>
      <c r="C20" s="4">
        <v>2</v>
      </c>
      <c r="D20" s="5" t="s">
        <v>6</v>
      </c>
      <c r="E20" s="22" t="s">
        <v>8</v>
      </c>
      <c r="F20" s="26">
        <v>0.7142857142857143</v>
      </c>
      <c r="G20" s="26">
        <v>0.2857142857142857</v>
      </c>
      <c r="H20" s="14">
        <f>-F20*LOG(F20,2)-G20*LOG(G20,2)</f>
        <v>0.863120568566631</v>
      </c>
      <c r="I20" s="15"/>
      <c r="J20" s="13"/>
      <c r="K20" s="13"/>
    </row>
    <row r="21" spans="1:11" ht="15" thickBot="1" x14ac:dyDescent="0.35">
      <c r="A21" s="6" t="s">
        <v>8</v>
      </c>
      <c r="B21" s="7">
        <v>1</v>
      </c>
      <c r="C21" s="7">
        <v>1</v>
      </c>
      <c r="D21" s="8" t="s">
        <v>6</v>
      </c>
      <c r="E21" s="13"/>
      <c r="F21" s="13"/>
      <c r="G21" s="13"/>
      <c r="H21" s="13"/>
      <c r="I21" s="13"/>
      <c r="J21" s="13"/>
      <c r="K21" s="13"/>
    </row>
    <row r="22" spans="1:11" x14ac:dyDescent="0.3">
      <c r="E22" s="17" t="s">
        <v>1</v>
      </c>
      <c r="F22" s="18"/>
      <c r="G22" s="18"/>
      <c r="H22" s="18"/>
      <c r="I22" s="23">
        <f>I2-F10*H23-G10*H24-H10*H25-I10*H26-J10*H27</f>
        <v>4.8592758148156778E-2</v>
      </c>
      <c r="J22" s="13"/>
      <c r="K22" s="13"/>
    </row>
    <row r="23" spans="1:11" x14ac:dyDescent="0.3">
      <c r="E23" s="20">
        <v>1</v>
      </c>
      <c r="F23" s="16">
        <v>0.5</v>
      </c>
      <c r="G23" s="16">
        <v>0.5</v>
      </c>
      <c r="H23" s="16">
        <f>-F23*LOG(F23,2)-G23*LOG(G23,2)</f>
        <v>1</v>
      </c>
      <c r="I23" s="21"/>
      <c r="J23" s="13"/>
      <c r="K23" s="13"/>
    </row>
    <row r="24" spans="1:11" x14ac:dyDescent="0.3">
      <c r="E24" s="20">
        <v>2</v>
      </c>
      <c r="F24" s="16">
        <v>0.5</v>
      </c>
      <c r="G24" s="16">
        <v>0.5</v>
      </c>
      <c r="H24" s="16">
        <f t="shared" ref="H21:H34" si="0">-F24*LOG(F24,2)-G24*LOG(G24,2)</f>
        <v>1</v>
      </c>
      <c r="I24" s="21"/>
      <c r="J24" s="13"/>
      <c r="K24" s="13"/>
    </row>
    <row r="25" spans="1:11" x14ac:dyDescent="0.3">
      <c r="E25" s="20">
        <v>3</v>
      </c>
      <c r="F25" s="16">
        <v>0.75</v>
      </c>
      <c r="G25" s="16">
        <v>0.25</v>
      </c>
      <c r="H25" s="16">
        <f t="shared" si="0"/>
        <v>0.81127812445913283</v>
      </c>
      <c r="I25" s="21"/>
      <c r="J25" s="13"/>
      <c r="K25" s="13"/>
    </row>
    <row r="26" spans="1:11" x14ac:dyDescent="0.3">
      <c r="E26" s="20">
        <v>4</v>
      </c>
      <c r="F26" s="16">
        <v>0.6</v>
      </c>
      <c r="G26" s="16">
        <f>1-F26</f>
        <v>0.4</v>
      </c>
      <c r="H26" s="16">
        <f t="shared" si="0"/>
        <v>0.97095059445466858</v>
      </c>
      <c r="I26" s="21"/>
      <c r="J26" s="13"/>
      <c r="K26" s="13"/>
    </row>
    <row r="27" spans="1:11" ht="15" thickBot="1" x14ac:dyDescent="0.35">
      <c r="E27" s="22">
        <v>5</v>
      </c>
      <c r="F27" s="14">
        <v>0.8</v>
      </c>
      <c r="G27" s="14">
        <f t="shared" ref="G27:G34" si="1">1-F27</f>
        <v>0.19999999999999996</v>
      </c>
      <c r="H27" s="14">
        <f t="shared" si="0"/>
        <v>0.72192809488736231</v>
      </c>
      <c r="I27" s="15"/>
      <c r="J27" s="13"/>
      <c r="K27" s="13"/>
    </row>
    <row r="28" spans="1:11" ht="15" thickBot="1" x14ac:dyDescent="0.35">
      <c r="E28" s="13"/>
      <c r="F28" s="13"/>
      <c r="G28" s="13"/>
      <c r="H28" s="13"/>
      <c r="I28" s="13"/>
      <c r="J28" s="13"/>
      <c r="K28" s="13"/>
    </row>
    <row r="29" spans="1:11" x14ac:dyDescent="0.3">
      <c r="E29" s="17" t="s">
        <v>2</v>
      </c>
      <c r="F29" s="18"/>
      <c r="G29" s="18"/>
      <c r="H29" s="18"/>
      <c r="I29" s="23">
        <f>I2-F7*H30-H31*G7-H7*H32-H34*J7-I7*H33</f>
        <v>7.3104007931809822E-2</v>
      </c>
      <c r="J29" s="13"/>
      <c r="K29" s="13"/>
    </row>
    <row r="30" spans="1:11" x14ac:dyDescent="0.3">
      <c r="E30" s="20">
        <v>1</v>
      </c>
      <c r="F30" s="16">
        <v>0.33333333333333331</v>
      </c>
      <c r="G30" s="16">
        <f t="shared" si="1"/>
        <v>0.66666666666666674</v>
      </c>
      <c r="H30" s="16">
        <f t="shared" si="0"/>
        <v>0.91829583405448956</v>
      </c>
      <c r="I30" s="21"/>
      <c r="J30" s="13"/>
      <c r="K30" s="13"/>
    </row>
    <row r="31" spans="1:11" x14ac:dyDescent="0.3">
      <c r="E31" s="20">
        <v>2</v>
      </c>
      <c r="F31" s="16">
        <v>0.8</v>
      </c>
      <c r="G31" s="16">
        <f t="shared" si="1"/>
        <v>0.19999999999999996</v>
      </c>
      <c r="H31" s="16">
        <f t="shared" si="0"/>
        <v>0.72192809488736231</v>
      </c>
      <c r="I31" s="21"/>
      <c r="J31" s="13"/>
      <c r="K31" s="13"/>
    </row>
    <row r="32" spans="1:11" x14ac:dyDescent="0.3">
      <c r="E32" s="20">
        <v>3</v>
      </c>
      <c r="F32" s="16">
        <v>0.6</v>
      </c>
      <c r="G32" s="16">
        <f t="shared" si="1"/>
        <v>0.4</v>
      </c>
      <c r="H32" s="16">
        <f t="shared" si="0"/>
        <v>0.97095059445466858</v>
      </c>
      <c r="I32" s="21"/>
      <c r="J32" s="13"/>
      <c r="K32" s="13"/>
    </row>
    <row r="33" spans="5:11" x14ac:dyDescent="0.3">
      <c r="E33" s="20">
        <v>4</v>
      </c>
      <c r="F33" s="16">
        <v>0.66666666666666663</v>
      </c>
      <c r="G33" s="16">
        <f t="shared" si="1"/>
        <v>0.33333333333333337</v>
      </c>
      <c r="H33" s="16">
        <f t="shared" si="0"/>
        <v>0.91829583405448956</v>
      </c>
      <c r="I33" s="21"/>
      <c r="J33" s="13"/>
      <c r="K33" s="13"/>
    </row>
    <row r="34" spans="5:11" ht="15" thickBot="1" x14ac:dyDescent="0.35">
      <c r="E34" s="22">
        <v>5</v>
      </c>
      <c r="F34" s="14">
        <v>0.75</v>
      </c>
      <c r="G34" s="14">
        <f t="shared" si="1"/>
        <v>0.25</v>
      </c>
      <c r="H34" s="14">
        <f t="shared" si="0"/>
        <v>0.81127812445913283</v>
      </c>
      <c r="I34" s="15"/>
      <c r="J34" s="13"/>
      <c r="K34" s="13"/>
    </row>
    <row r="35" spans="5:11" x14ac:dyDescent="0.3">
      <c r="E35" s="13"/>
      <c r="F35" s="13"/>
      <c r="G35" s="13"/>
      <c r="H35" s="13"/>
      <c r="I35" s="13"/>
      <c r="J35" s="13"/>
      <c r="K35" s="13"/>
    </row>
    <row r="36" spans="5:11" x14ac:dyDescent="0.3">
      <c r="E36" s="13"/>
      <c r="F36" s="13"/>
      <c r="G36" s="13"/>
      <c r="H36" s="13"/>
      <c r="I36" s="13"/>
      <c r="J36" s="13"/>
      <c r="K36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H. Nguyen</dc:creator>
  <cp:lastModifiedBy>Hanh H. Nguyen</cp:lastModifiedBy>
  <dcterms:created xsi:type="dcterms:W3CDTF">2015-06-05T18:17:20Z</dcterms:created>
  <dcterms:modified xsi:type="dcterms:W3CDTF">2022-01-11T19:30:54Z</dcterms:modified>
</cp:coreProperties>
</file>