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40482222015\Documents\GitHub\fatec_microinformatica\material\"/>
    </mc:Choice>
  </mc:AlternateContent>
  <xr:revisionPtr revIDLastSave="0" documentId="13_ncr:1_{B68EA34F-8994-4561-8FB9-CE24D35DF7BA}" xr6:coauthVersionLast="36" xr6:coauthVersionMax="47" xr10:uidLastSave="{00000000-0000-0000-0000-000000000000}"/>
  <bookViews>
    <workbookView xWindow="-120" yWindow="480" windowWidth="20730" windowHeight="11160" activeTab="2" xr2:uid="{7ACD18EF-B22F-4D77-A1BD-021C87683907}"/>
  </bookViews>
  <sheets>
    <sheet name="Exercício 1" sheetId="10" r:id="rId1"/>
    <sheet name="Exercício 2" sheetId="3" r:id="rId2"/>
    <sheet name="Exercício 3" sheetId="1" r:id="rId3"/>
    <sheet name="Exercício 4" sheetId="5" r:id="rId4"/>
    <sheet name="Exercício 5" sheetId="4" r:id="rId5"/>
    <sheet name="Exercício 6" sheetId="8" r:id="rId6"/>
    <sheet name="Exercício 7" sheetId="9" r:id="rId7"/>
    <sheet name="Exercício 8" sheetId="7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3"/>
  <c r="D6" i="3"/>
  <c r="D7" i="3"/>
  <c r="D8" i="3"/>
  <c r="D9" i="3"/>
  <c r="D10" i="3"/>
  <c r="D4" i="3"/>
  <c r="E5" i="10"/>
  <c r="E6" i="10"/>
  <c r="E7" i="10"/>
  <c r="E8" i="10"/>
  <c r="E9" i="10"/>
  <c r="E10" i="10"/>
  <c r="E11" i="10"/>
  <c r="E12" i="10"/>
  <c r="E13" i="10"/>
  <c r="E14" i="10"/>
  <c r="E15" i="10"/>
  <c r="E4" i="10"/>
</calcChain>
</file>

<file path=xl/sharedStrings.xml><?xml version="1.0" encoding="utf-8"?>
<sst xmlns="http://schemas.openxmlformats.org/spreadsheetml/2006/main" count="177" uniqueCount="142">
  <si>
    <t>Funcionário</t>
  </si>
  <si>
    <t>Tempo de serviço</t>
  </si>
  <si>
    <t>Total de horas</t>
  </si>
  <si>
    <t>Salário Bruto</t>
  </si>
  <si>
    <t>Adicional do Tempo de serviço</t>
  </si>
  <si>
    <t>IRRF</t>
  </si>
  <si>
    <t>Salário Liquido</t>
  </si>
  <si>
    <t>Denise</t>
  </si>
  <si>
    <t>Sandra</t>
  </si>
  <si>
    <t>Jairo</t>
  </si>
  <si>
    <t>Isadora</t>
  </si>
  <si>
    <t>Paulo</t>
  </si>
  <si>
    <t>Calcule o adicional de tempo de serviço sabendo que:</t>
  </si>
  <si>
    <t>Tempo de serviço &lt; 10 - adicional de 3% no salário bruto</t>
  </si>
  <si>
    <t>Tempo de serviço &gt;= 15 - adicional de 10% no salário bruto</t>
  </si>
  <si>
    <t>Tempo de serviço &gt;= 10 - adicional de 5% no salário bruto</t>
  </si>
  <si>
    <t>Calcule o IRRF sabendo que:</t>
  </si>
  <si>
    <t>de 3700,01 até 4600,00 - 22,5% do salário bruto</t>
  </si>
  <si>
    <t>a partir de 4600,01 - 27,5% do salário bruto</t>
  </si>
  <si>
    <t>Calcule o salário líquido sabendo que salário liquido = slário bruto = adicional de tempo de serviço - IRRF</t>
  </si>
  <si>
    <t>Sabendo que valor da hora = R$45,00, calcule o salário bruto</t>
  </si>
  <si>
    <t>até 2800 - Isento</t>
  </si>
  <si>
    <t>de 2800,01 até 3700 - 15% do salário bruto</t>
  </si>
  <si>
    <t>Ana</t>
  </si>
  <si>
    <t>Rodrigo</t>
  </si>
  <si>
    <t>Nome</t>
  </si>
  <si>
    <t>Idade</t>
  </si>
  <si>
    <t>Aluno</t>
  </si>
  <si>
    <t>Nota Final</t>
  </si>
  <si>
    <t>Situação</t>
  </si>
  <si>
    <t>André</t>
  </si>
  <si>
    <t>Bruna</t>
  </si>
  <si>
    <t>Caio</t>
  </si>
  <si>
    <t>Denis</t>
  </si>
  <si>
    <t>Elaine</t>
  </si>
  <si>
    <t>Fernanda</t>
  </si>
  <si>
    <t>Guilherme</t>
  </si>
  <si>
    <t xml:space="preserve">Na coluna Situação deverá aparecer a letra L se a nota for menor que 4, </t>
  </si>
  <si>
    <t>K se a nota for maior ou igual a 4 e menor que 7, J se a nota for maior ou igual a 7</t>
  </si>
  <si>
    <t xml:space="preserve">Depois, selecione as células com os resultados desta coluna e formate com a fonte Wingdings. Deverão aparecer as carinhas, triste, indiferente e alegre, conforme a nota final. </t>
  </si>
  <si>
    <t>Selecione a coluna Nota Final e usando o comando formatação condicional deixe as médias menores que 4 em vermelho.</t>
  </si>
  <si>
    <t>Vendedor 1</t>
  </si>
  <si>
    <t>Vendedor 2</t>
  </si>
  <si>
    <t>Vendedor 3</t>
  </si>
  <si>
    <t>Vendedor 4</t>
  </si>
  <si>
    <t>Vendedor 5</t>
  </si>
  <si>
    <t>Lápis</t>
  </si>
  <si>
    <t>Borracha</t>
  </si>
  <si>
    <t>Caneta Azul</t>
  </si>
  <si>
    <t>As metas são: Lápis, 2500 unidades vendidas. Borracha, 3000 unidades vendidas. Caneta azul, 4000 unidades vendidas.</t>
  </si>
  <si>
    <r>
      <t>Se o vendedor atingir pelo menos uma das metas o resultado deverá ser; </t>
    </r>
    <r>
      <rPr>
        <b/>
        <sz val="11"/>
        <rFont val="Calibri"/>
        <family val="2"/>
        <scheme val="minor"/>
      </rPr>
      <t>“Bônus”</t>
    </r>
    <r>
      <rPr>
        <sz val="11"/>
        <rFont val="Calibri"/>
        <family val="2"/>
        <scheme val="minor"/>
      </rPr>
      <t>, caso contrário deverá ser </t>
    </r>
    <r>
      <rPr>
        <b/>
        <sz val="11"/>
        <rFont val="Calibri"/>
        <family val="2"/>
        <scheme val="minor"/>
      </rPr>
      <t>“Sem bônus”</t>
    </r>
  </si>
  <si>
    <t>Resultado</t>
  </si>
  <si>
    <t>Estado Civil</t>
  </si>
  <si>
    <t>Caio Mansera</t>
  </si>
  <si>
    <t>Raul Guedes</t>
  </si>
  <si>
    <t>Fábio Souza</t>
  </si>
  <si>
    <t>Paschoal Ranieri</t>
  </si>
  <si>
    <t>Casado</t>
  </si>
  <si>
    <t>Solteiro</t>
  </si>
  <si>
    <t>Classificação</t>
  </si>
  <si>
    <t>Em uma planilha referente ao RH de uma empresa, você terá que identificar os funcionários solteiros, maiores de 21 anos como "grupo 1";</t>
  </si>
  <si>
    <t xml:space="preserve"> casados maiores de 21 anos como "grupo 2"; e caso não satisfaça as condições mencionadas, será exibida a mensagem "Não classificado".</t>
  </si>
  <si>
    <t>Antônio Orsolato</t>
  </si>
  <si>
    <t>Jorge Marçal</t>
  </si>
  <si>
    <t>Daniel Farrine</t>
  </si>
  <si>
    <t>Edivaldo Cirino</t>
  </si>
  <si>
    <t>César Alfeir</t>
  </si>
  <si>
    <t>Vendedor</t>
  </si>
  <si>
    <t>Região</t>
  </si>
  <si>
    <t>Vendas</t>
  </si>
  <si>
    <t>Sul</t>
  </si>
  <si>
    <t>Norte</t>
  </si>
  <si>
    <t>Sudeste</t>
  </si>
  <si>
    <t>Nordeste</t>
  </si>
  <si>
    <t>Vendedor 6</t>
  </si>
  <si>
    <t>Vendedor 7</t>
  </si>
  <si>
    <t>Vendedor 8</t>
  </si>
  <si>
    <t>Centro-Oeste</t>
  </si>
  <si>
    <t>Vendedor 9</t>
  </si>
  <si>
    <t>Vendedor 10</t>
  </si>
  <si>
    <t>Vendedor 11</t>
  </si>
  <si>
    <t>Vendedor 12</t>
  </si>
  <si>
    <t>Vendedor 13</t>
  </si>
  <si>
    <t>Mas, como na região Sul existe menos movimento, aceitou-se que, caso o vendedor reside na região Sul, ele ganhará o bônus se vender mais que R$ 100.000,00 em vendas.</t>
  </si>
  <si>
    <t>Uso da função SE e formatação condicional</t>
  </si>
  <si>
    <t>Uso da função SES</t>
  </si>
  <si>
    <t>Uso da função SE+E</t>
  </si>
  <si>
    <t>Uso da função SE+OU</t>
  </si>
  <si>
    <t xml:space="preserve">Caso um vendedor consiga vender mais que R$ 125.000,00 em mercadorias, ele ganhará um bônus de 10% do valor da venda. </t>
  </si>
  <si>
    <t>Boleto</t>
  </si>
  <si>
    <t>Valor original</t>
  </si>
  <si>
    <t>Valor pago</t>
  </si>
  <si>
    <t>Produto retirado pelo cliente</t>
  </si>
  <si>
    <t>Status</t>
  </si>
  <si>
    <t>Não</t>
  </si>
  <si>
    <t>Sim</t>
  </si>
  <si>
    <t>Candidatos</t>
  </si>
  <si>
    <t>Português</t>
  </si>
  <si>
    <t>Matemática</t>
  </si>
  <si>
    <t>RLM</t>
  </si>
  <si>
    <t>Legislação</t>
  </si>
  <si>
    <t>Antonino Soares</t>
  </si>
  <si>
    <t>Erikson Vagner</t>
  </si>
  <si>
    <t>Fabricio Sampaio</t>
  </si>
  <si>
    <t>Geneziano Freires</t>
  </si>
  <si>
    <t>Antonio Marcos</t>
  </si>
  <si>
    <t>Gustavo Sampaio</t>
  </si>
  <si>
    <t>Igor Mota</t>
  </si>
  <si>
    <t>Izabely Da Costa</t>
  </si>
  <si>
    <t>Jose Everardo</t>
  </si>
  <si>
    <t>Kleyton Oliveira</t>
  </si>
  <si>
    <t>Lorrany Victória</t>
  </si>
  <si>
    <t>Marcelo Francisco</t>
  </si>
  <si>
    <t>Nassri Holanda</t>
  </si>
  <si>
    <t>Rafael Cantalice</t>
  </si>
  <si>
    <t>Romero Arnaud</t>
  </si>
  <si>
    <t>Leonardo Clemente</t>
  </si>
  <si>
    <t>Suzy Araujo</t>
  </si>
  <si>
    <t>Caso o valor pago não integralizar o pagamento (pagamento a menor) e/ou o produto ainda não estiver sido retirado pelo cliente, o status será Pendente.</t>
  </si>
  <si>
    <t>Considera-se que o status de uma venda está Concluído quando o valor pago for igual ao valor original do boleto e o produto já estiver sido retirado pelo cliente.</t>
  </si>
  <si>
    <t>As notas mínimas são: Português: 750, Matemática: 750, RLM: 650 e Legislação: 900.</t>
  </si>
  <si>
    <t xml:space="preserve">Para a aprovação em um concurso, o candidato deverá atingir nota mínima em todas as disciplinas, </t>
  </si>
  <si>
    <t>quando ele atingir nota abaixo da mínima em pelo menos uma disciplina, isso será o suficiente para a reprovação.</t>
  </si>
  <si>
    <t>Mês</t>
  </si>
  <si>
    <t>Crédito</t>
  </si>
  <si>
    <t>Débito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</si>
  <si>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</si>
  <si>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</si>
  <si>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</si>
  <si>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</si>
  <si>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</si>
  <si>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</si>
  <si>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</si>
  <si>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</si>
  <si>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</si>
  <si>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</si>
  <si>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</si>
  <si>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</si>
  <si>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</si>
  <si>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Na coluna Saldo, calcule a diferença entre crédito e débito (crédito - débito).</t>
  </si>
  <si>
    <t>Utilizando o comando de formatação condicional, faça com que o valor da coluna Saldo apareça em vermelho.</t>
  </si>
  <si>
    <t>Uso de formatação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</si>
</sst>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theme="1"/>
      <name val="Wingdings"/>
      <charset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1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5" xfId="0" applyFill="1" applyBorder="1"/>
    <xf numFmtId="44" fontId="0" fillId="2" borderId="9" xfId="1" applyFont="1" applyFill="1" applyBorder="1"/>
    <xf numFmtId="44" fontId="0" fillId="2" borderId="14" xfId="1" applyFont="1" applyFill="1" applyBorder="1"/>
    <xf numFmtId="44" fontId="0" fillId="2" borderId="16" xfId="1" applyFont="1" applyFill="1" applyBorder="1"/>
    <xf numFmtId="44" fontId="0" fillId="2" borderId="17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2" borderId="20" xfId="0" applyFill="1" applyBorder="1"/>
    <xf numFmtId="0" fontId="4" fillId="0" borderId="0" xfId="0" applyFont="1"/>
    <xf numFmtId="0" fontId="6" fillId="0" borderId="0" xfId="0" applyFont="1"/>
    <xf numFmtId="0" fontId="2" fillId="2" borderId="9" xfId="0" applyFont="1" applyFill="1" applyBorder="1" applyAlignment="1">
      <alignment horizontal="center"/>
    </xf>
    <xf numFmtId="16" fontId="2" fillId="2" borderId="9" xfId="0" applyNumberFormat="1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Border="1"/>
    <xf numFmtId="0" fontId="4" fillId="0" borderId="0" xfId="0" applyFont="1" applyFill="1"/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19" xfId="0" applyFill="1" applyBorder="1"/>
    <xf numFmtId="0" fontId="0" fillId="2" borderId="23" xfId="0" applyFill="1" applyBorder="1"/>
    <xf numFmtId="0" fontId="0" fillId="2" borderId="18" xfId="0" applyFill="1" applyBorder="1"/>
    <xf numFmtId="0" fontId="2" fillId="2" borderId="9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6" fillId="2" borderId="19" xfId="0" applyFont="1" applyFill="1" applyBorder="1"/>
    <xf numFmtId="0" fontId="6" fillId="2" borderId="23" xfId="0" applyFont="1" applyFill="1" applyBorder="1"/>
    <xf numFmtId="0" fontId="6" fillId="2" borderId="18" xfId="0" applyFont="1" applyFill="1" applyBorder="1"/>
    <xf numFmtId="0" fontId="0" fillId="2" borderId="9" xfId="0" applyNumberFormat="1" applyFill="1" applyBorder="1" applyAlignment="1">
      <alignment horizontal="center"/>
    </xf>
    <xf numFmtId="8" fontId="0" fillId="2" borderId="9" xfId="0" applyNumberFormat="1" applyFill="1" applyBorder="1"/>
    <xf numFmtId="0" fontId="8" fillId="2" borderId="0" xfId="0" applyFont="1" applyFill="1"/>
    <xf numFmtId="0" fontId="6" fillId="2" borderId="0" xfId="0" applyFont="1" applyFill="1"/>
    <xf numFmtId="44" fontId="0" fillId="2" borderId="9" xfId="1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8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3" borderId="27" xfId="0" applyFont="1" applyFill="1" applyBorder="1" applyAlignment="1">
      <alignment horizontal="left"/>
    </xf>
    <xf numFmtId="0" fontId="9" fillId="3" borderId="27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4" fontId="10" fillId="2" borderId="9" xfId="0" applyNumberFormat="1" applyFont="1" applyFill="1" applyBorder="1" applyAlignment="1">
      <alignment horizontal="center"/>
    </xf>
    <xf numFmtId="4" fontId="0" fillId="2" borderId="9" xfId="0" applyNumberFormat="1" applyFill="1" applyBorder="1" applyAlignment="1">
      <alignment horizontal="center"/>
    </xf>
    <xf numFmtId="0" fontId="8" fillId="2" borderId="22" xfId="0" applyFont="1" applyFill="1" applyBorder="1"/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6A48-C629-487F-B238-9FB035AB0CA4}">
  <dimension ref="A1:L18"/>
  <sheetViews>
    <sheetView workbookViewId="0">
      <selection activeCell="G7" sqref="G7"/>
    </sheetView>
  </sheetViews>
  <sheetFormatPr defaultRowHeight="14.5" x14ac:dyDescent="0.35"/>
  <cols>
    <col min="2" max="2" width="10.453125" bestFit="1" customWidth="1"/>
    <col min="5" max="5" width="9.26953125" customWidth="1"/>
  </cols>
  <sheetData>
    <row r="1" spans="1:12" ht="18.5" x14ac:dyDescent="0.45">
      <c r="A1" s="37"/>
      <c r="B1" s="64" t="s">
        <v>141</v>
      </c>
      <c r="C1" s="64"/>
      <c r="D1" s="64"/>
      <c r="E1" s="64"/>
      <c r="F1" s="64"/>
      <c r="G1" s="38"/>
      <c r="H1" s="38"/>
      <c r="I1" s="38"/>
      <c r="J1" s="38"/>
      <c r="K1" s="38"/>
      <c r="L1" s="25"/>
    </row>
    <row r="2" spans="1:12" x14ac:dyDescent="0.35">
      <c r="A2" s="43"/>
      <c r="B2" s="10"/>
      <c r="C2" s="10"/>
      <c r="D2" s="10"/>
      <c r="E2" s="10"/>
      <c r="F2" s="10"/>
      <c r="G2" s="10"/>
      <c r="H2" s="10"/>
      <c r="I2" s="10"/>
      <c r="J2" s="10"/>
      <c r="K2" s="10"/>
      <c r="L2" s="44"/>
    </row>
    <row r="3" spans="1:12" x14ac:dyDescent="0.35">
      <c r="A3" s="43"/>
      <c r="B3" s="28" t="s">
        <v>123</v>
      </c>
      <c r="C3" s="28" t="s">
        <v>124</v>
      </c>
      <c r="D3" s="28" t="s">
        <v>125</v>
      </c>
      <c r="E3" s="28" t="s">
        <v>138</v>
      </c>
      <c r="F3" s="10"/>
      <c r="G3" s="10"/>
      <c r="H3" s="10"/>
      <c r="I3" s="10"/>
      <c r="J3" s="10"/>
      <c r="K3" s="10"/>
      <c r="L3" s="44"/>
    </row>
    <row r="4" spans="1:12" x14ac:dyDescent="0.35">
      <c r="A4" s="43"/>
      <c r="B4" s="15" t="s">
        <v>126</v>
      </c>
      <c r="C4" s="15">
        <v>5000</v>
      </c>
      <c r="D4" s="15">
        <v>2374</v>
      </c>
      <c r="E4" s="15">
        <f>C4-D4</f>
        <v>2626</v>
      </c>
      <c r="F4" s="10"/>
      <c r="G4" s="10"/>
      <c r="H4" s="10"/>
      <c r="I4" s="10"/>
      <c r="J4" s="10"/>
      <c r="K4" s="10"/>
      <c r="L4" s="44"/>
    </row>
    <row r="5" spans="1:12" x14ac:dyDescent="0.35">
      <c r="A5" s="43"/>
      <c r="B5" s="15" t="s">
        <v>127</v>
      </c>
      <c r="C5" s="15">
        <v>3006</v>
      </c>
      <c r="D5" s="15">
        <v>2937</v>
      </c>
      <c r="E5" s="15">
        <f t="shared" ref="E5:E15" si="0">C5-D5</f>
        <v>69</v>
      </c>
      <c r="F5" s="10"/>
      <c r="G5" s="10"/>
      <c r="H5" s="10"/>
      <c r="I5" s="10"/>
      <c r="J5" s="10"/>
      <c r="K5" s="10"/>
      <c r="L5" s="44"/>
    </row>
    <row r="6" spans="1:12" x14ac:dyDescent="0.35">
      <c r="A6" s="43"/>
      <c r="B6" s="15" t="s">
        <v>128</v>
      </c>
      <c r="C6" s="15">
        <v>2879</v>
      </c>
      <c r="D6" s="15">
        <v>7384</v>
      </c>
      <c r="E6" s="15">
        <f t="shared" si="0"/>
        <v>-4505</v>
      </c>
      <c r="F6" s="10"/>
      <c r="G6" s="10"/>
      <c r="H6" s="10"/>
      <c r="I6" s="10"/>
      <c r="J6" s="10"/>
      <c r="K6" s="10"/>
      <c r="L6" s="44"/>
    </row>
    <row r="7" spans="1:12" x14ac:dyDescent="0.35">
      <c r="A7" s="43"/>
      <c r="B7" s="15" t="s">
        <v>129</v>
      </c>
      <c r="C7" s="15">
        <v>2746</v>
      </c>
      <c r="D7" s="15">
        <v>2937</v>
      </c>
      <c r="E7" s="15">
        <f t="shared" si="0"/>
        <v>-191</v>
      </c>
      <c r="F7" s="10"/>
      <c r="G7" s="10"/>
      <c r="H7" s="10"/>
      <c r="I7" s="10"/>
      <c r="J7" s="10"/>
      <c r="K7" s="10"/>
      <c r="L7" s="44"/>
    </row>
    <row r="8" spans="1:12" x14ac:dyDescent="0.35">
      <c r="A8" s="43"/>
      <c r="B8" s="15" t="s">
        <v>130</v>
      </c>
      <c r="C8" s="15">
        <v>9743</v>
      </c>
      <c r="D8" s="15">
        <v>5847</v>
      </c>
      <c r="E8" s="15">
        <f t="shared" si="0"/>
        <v>3896</v>
      </c>
      <c r="F8" s="10"/>
      <c r="G8" s="10"/>
      <c r="H8" s="10"/>
      <c r="I8" s="10"/>
      <c r="J8" s="10"/>
      <c r="K8" s="10"/>
      <c r="L8" s="44"/>
    </row>
    <row r="9" spans="1:12" x14ac:dyDescent="0.35">
      <c r="A9" s="43"/>
      <c r="B9" s="15" t="s">
        <v>131</v>
      </c>
      <c r="C9" s="15">
        <v>6723</v>
      </c>
      <c r="D9" s="15">
        <v>3263</v>
      </c>
      <c r="E9" s="15">
        <f t="shared" si="0"/>
        <v>3460</v>
      </c>
      <c r="F9" s="10"/>
      <c r="G9" s="10"/>
      <c r="H9" s="10"/>
      <c r="I9" s="10"/>
      <c r="J9" s="10"/>
      <c r="K9" s="10"/>
      <c r="L9" s="44"/>
    </row>
    <row r="10" spans="1:12" x14ac:dyDescent="0.35">
      <c r="A10" s="43"/>
      <c r="B10" s="15" t="s">
        <v>132</v>
      </c>
      <c r="C10" s="15">
        <v>8732</v>
      </c>
      <c r="D10" s="15">
        <v>7363</v>
      </c>
      <c r="E10" s="15">
        <f t="shared" si="0"/>
        <v>1369</v>
      </c>
      <c r="F10" s="10"/>
      <c r="G10" s="10"/>
      <c r="H10" s="10"/>
      <c r="I10" s="10"/>
      <c r="J10" s="10"/>
      <c r="K10" s="10"/>
      <c r="L10" s="44"/>
    </row>
    <row r="11" spans="1:12" x14ac:dyDescent="0.35">
      <c r="A11" s="43"/>
      <c r="B11" s="15" t="s">
        <v>133</v>
      </c>
      <c r="C11" s="15">
        <v>1736</v>
      </c>
      <c r="D11" s="15">
        <v>3937</v>
      </c>
      <c r="E11" s="15">
        <f t="shared" si="0"/>
        <v>-2201</v>
      </c>
      <c r="F11" s="10"/>
      <c r="G11" s="10"/>
      <c r="H11" s="10"/>
      <c r="I11" s="10"/>
      <c r="J11" s="10"/>
      <c r="K11" s="10"/>
      <c r="L11" s="44"/>
    </row>
    <row r="12" spans="1:12" x14ac:dyDescent="0.35">
      <c r="A12" s="43"/>
      <c r="B12" s="15" t="s">
        <v>134</v>
      </c>
      <c r="C12" s="15">
        <v>9837</v>
      </c>
      <c r="D12" s="15">
        <v>8393</v>
      </c>
      <c r="E12" s="15">
        <f t="shared" si="0"/>
        <v>1444</v>
      </c>
      <c r="F12" s="10"/>
      <c r="G12" s="10"/>
      <c r="H12" s="10"/>
      <c r="I12" s="10"/>
      <c r="J12" s="10"/>
      <c r="K12" s="10"/>
      <c r="L12" s="44"/>
    </row>
    <row r="13" spans="1:12" x14ac:dyDescent="0.35">
      <c r="A13" s="43"/>
      <c r="B13" s="15" t="s">
        <v>135</v>
      </c>
      <c r="C13" s="15">
        <v>3783</v>
      </c>
      <c r="D13" s="15">
        <v>4737</v>
      </c>
      <c r="E13" s="15">
        <f t="shared" si="0"/>
        <v>-954</v>
      </c>
      <c r="F13" s="10"/>
      <c r="G13" s="10"/>
      <c r="H13" s="10"/>
      <c r="I13" s="10"/>
      <c r="J13" s="10"/>
      <c r="K13" s="10"/>
      <c r="L13" s="44"/>
    </row>
    <row r="14" spans="1:12" x14ac:dyDescent="0.35">
      <c r="A14" s="43"/>
      <c r="B14" s="15" t="s">
        <v>136</v>
      </c>
      <c r="C14" s="15">
        <v>2837</v>
      </c>
      <c r="D14" s="15">
        <v>1927</v>
      </c>
      <c r="E14" s="15">
        <f t="shared" si="0"/>
        <v>910</v>
      </c>
      <c r="F14" s="10"/>
      <c r="G14" s="10"/>
      <c r="H14" s="10"/>
      <c r="I14" s="10"/>
      <c r="J14" s="10"/>
      <c r="K14" s="10"/>
      <c r="L14" s="44"/>
    </row>
    <row r="15" spans="1:12" x14ac:dyDescent="0.35">
      <c r="A15" s="43"/>
      <c r="B15" s="15" t="s">
        <v>137</v>
      </c>
      <c r="C15" s="15">
        <v>4398</v>
      </c>
      <c r="D15" s="15">
        <v>2938</v>
      </c>
      <c r="E15" s="15">
        <f t="shared" si="0"/>
        <v>1460</v>
      </c>
      <c r="F15" s="10"/>
      <c r="G15" s="10"/>
      <c r="H15" s="10"/>
      <c r="I15" s="10"/>
      <c r="J15" s="10"/>
      <c r="K15" s="10"/>
      <c r="L15" s="44"/>
    </row>
    <row r="16" spans="1:12" x14ac:dyDescent="0.35">
      <c r="A16" s="4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44"/>
    </row>
    <row r="17" spans="1:12" x14ac:dyDescent="0.35">
      <c r="A17" s="43"/>
      <c r="B17" s="10" t="s">
        <v>139</v>
      </c>
      <c r="C17" s="10"/>
      <c r="D17" s="10"/>
      <c r="E17" s="10"/>
      <c r="F17" s="10"/>
      <c r="G17" s="10"/>
      <c r="H17" s="10"/>
      <c r="I17" s="10"/>
      <c r="J17" s="10"/>
      <c r="K17" s="10"/>
      <c r="L17" s="44"/>
    </row>
    <row r="18" spans="1:12" x14ac:dyDescent="0.35">
      <c r="A18" s="39"/>
      <c r="B18" s="40" t="s">
        <v>140</v>
      </c>
      <c r="C18" s="40"/>
      <c r="D18" s="40"/>
      <c r="E18" s="40"/>
      <c r="F18" s="40"/>
      <c r="G18" s="40"/>
      <c r="H18" s="40"/>
      <c r="I18" s="40"/>
      <c r="J18" s="40"/>
      <c r="K18" s="40"/>
      <c r="L18" s="41"/>
    </row>
  </sheetData>
  <phoneticPr fontId="5" type="noConversion"/>
  <conditionalFormatting sqref="E4:E15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1035-4CA3-459D-86B5-84C587462CC5}">
  <dimension ref="A1:Q26"/>
  <sheetViews>
    <sheetView workbookViewId="0">
      <selection activeCell="G10" sqref="G10"/>
    </sheetView>
  </sheetViews>
  <sheetFormatPr defaultRowHeight="14.5" x14ac:dyDescent="0.35"/>
  <cols>
    <col min="1" max="1" width="9.1796875" style="5"/>
    <col min="2" max="2" width="10.453125" bestFit="1" customWidth="1"/>
    <col min="3" max="3" width="10" bestFit="1" customWidth="1"/>
    <col min="4" max="4" width="10.54296875" bestFit="1" customWidth="1"/>
    <col min="5" max="8" width="10.54296875" customWidth="1"/>
  </cols>
  <sheetData>
    <row r="1" spans="2:17" s="5" customFormat="1" ht="18.5" x14ac:dyDescent="0.45">
      <c r="B1" s="50" t="s">
        <v>84</v>
      </c>
      <c r="C1" s="50"/>
      <c r="D1" s="50"/>
      <c r="E1" s="50"/>
    </row>
    <row r="2" spans="2:17" s="5" customFormat="1" x14ac:dyDescent="0.35"/>
    <row r="3" spans="2:17" x14ac:dyDescent="0.35">
      <c r="B3" s="28" t="s">
        <v>27</v>
      </c>
      <c r="C3" s="28" t="s">
        <v>28</v>
      </c>
      <c r="D3" s="29" t="s">
        <v>29</v>
      </c>
      <c r="E3" s="30"/>
      <c r="F3" s="30"/>
      <c r="G3" s="30"/>
      <c r="H3" s="30"/>
      <c r="I3" s="5"/>
      <c r="J3" s="5"/>
      <c r="K3" s="5"/>
      <c r="L3" s="5"/>
      <c r="M3" s="5"/>
      <c r="N3" s="5"/>
      <c r="O3" s="5"/>
      <c r="P3" s="5"/>
      <c r="Q3" s="5"/>
    </row>
    <row r="4" spans="2:17" x14ac:dyDescent="0.35">
      <c r="B4" s="15" t="s">
        <v>30</v>
      </c>
      <c r="C4" s="31">
        <v>4.5</v>
      </c>
      <c r="D4" s="32" t="str">
        <f>IF($C4&lt;4,"L",IF(OR($C4=4,$C4&lt;7),"K","J"))</f>
        <v>K</v>
      </c>
      <c r="E4" s="33"/>
      <c r="F4" s="33"/>
      <c r="G4" s="33"/>
      <c r="H4" s="33"/>
      <c r="I4" s="5"/>
      <c r="J4" s="5"/>
      <c r="K4" s="5"/>
      <c r="L4" s="5"/>
      <c r="M4" s="5"/>
      <c r="N4" s="5"/>
      <c r="O4" s="5"/>
      <c r="P4" s="5"/>
      <c r="Q4" s="5"/>
    </row>
    <row r="5" spans="2:17" x14ac:dyDescent="0.35">
      <c r="B5" s="15" t="s">
        <v>31</v>
      </c>
      <c r="C5" s="31">
        <v>7</v>
      </c>
      <c r="D5" s="32" t="str">
        <f t="shared" ref="D5:D10" si="0">IF($C5&lt;4,"L",IF(OR($C5=4,$C5&lt;7),"K","J"))</f>
        <v>J</v>
      </c>
      <c r="E5" s="33"/>
      <c r="F5" s="33"/>
      <c r="G5" s="33"/>
      <c r="H5" s="33"/>
      <c r="I5" s="5"/>
      <c r="J5" s="5"/>
      <c r="K5" s="5"/>
      <c r="L5" s="5"/>
      <c r="M5" s="5"/>
      <c r="N5" s="5"/>
      <c r="O5" s="5"/>
      <c r="P5" s="5"/>
      <c r="Q5" s="5"/>
    </row>
    <row r="6" spans="2:17" x14ac:dyDescent="0.35">
      <c r="B6" s="15" t="s">
        <v>32</v>
      </c>
      <c r="C6" s="31">
        <v>4</v>
      </c>
      <c r="D6" s="32" t="str">
        <f t="shared" si="0"/>
        <v>K</v>
      </c>
      <c r="E6" s="33"/>
      <c r="F6" s="33"/>
      <c r="G6" s="33"/>
      <c r="H6" s="33"/>
      <c r="I6" s="5"/>
      <c r="J6" s="5"/>
      <c r="K6" s="5"/>
      <c r="L6" s="5"/>
      <c r="M6" s="5"/>
      <c r="N6" s="5"/>
      <c r="O6" s="5"/>
      <c r="P6" s="5"/>
      <c r="Q6" s="5"/>
    </row>
    <row r="7" spans="2:17" x14ac:dyDescent="0.35">
      <c r="B7" s="15" t="s">
        <v>33</v>
      </c>
      <c r="C7" s="31">
        <v>8</v>
      </c>
      <c r="D7" s="32" t="str">
        <f t="shared" si="0"/>
        <v>J</v>
      </c>
      <c r="E7" s="33"/>
      <c r="F7" s="33"/>
      <c r="G7" s="33"/>
      <c r="H7" s="33"/>
      <c r="I7" s="5"/>
      <c r="J7" s="5"/>
      <c r="K7" s="5"/>
      <c r="L7" s="5"/>
      <c r="M7" s="5"/>
      <c r="N7" s="5"/>
      <c r="O7" s="5"/>
      <c r="P7" s="5"/>
      <c r="Q7" s="5"/>
    </row>
    <row r="8" spans="2:17" x14ac:dyDescent="0.35">
      <c r="B8" s="15" t="s">
        <v>34</v>
      </c>
      <c r="C8" s="31">
        <v>9</v>
      </c>
      <c r="D8" s="32" t="str">
        <f t="shared" si="0"/>
        <v>J</v>
      </c>
      <c r="E8" s="33"/>
      <c r="F8" s="33"/>
      <c r="G8" s="33"/>
      <c r="H8" s="33"/>
      <c r="I8" s="5"/>
      <c r="J8" s="5"/>
      <c r="K8" s="5"/>
      <c r="L8" s="5"/>
      <c r="M8" s="5"/>
      <c r="N8" s="5"/>
      <c r="O8" s="5"/>
      <c r="P8" s="5"/>
      <c r="Q8" s="5"/>
    </row>
    <row r="9" spans="2:17" x14ac:dyDescent="0.35">
      <c r="B9" s="15" t="s">
        <v>35</v>
      </c>
      <c r="C9" s="31">
        <v>3</v>
      </c>
      <c r="D9" s="32" t="str">
        <f t="shared" si="0"/>
        <v>L</v>
      </c>
      <c r="E9" s="33"/>
      <c r="F9" s="33"/>
      <c r="G9" s="33"/>
      <c r="H9" s="33"/>
      <c r="I9" s="5"/>
      <c r="J9" s="5"/>
      <c r="K9" s="5"/>
      <c r="L9" s="5"/>
      <c r="M9" s="5"/>
      <c r="N9" s="5"/>
      <c r="O9" s="5"/>
      <c r="P9" s="5"/>
      <c r="Q9" s="5"/>
    </row>
    <row r="10" spans="2:17" x14ac:dyDescent="0.35">
      <c r="B10" s="15" t="s">
        <v>36</v>
      </c>
      <c r="C10" s="31">
        <v>5</v>
      </c>
      <c r="D10" s="32" t="str">
        <f t="shared" si="0"/>
        <v>K</v>
      </c>
      <c r="E10" s="33"/>
      <c r="F10" s="33"/>
      <c r="G10" s="33"/>
      <c r="H10" s="33"/>
      <c r="I10" s="5"/>
      <c r="J10" s="5"/>
      <c r="K10" s="5"/>
      <c r="L10" s="5"/>
      <c r="M10" s="5"/>
      <c r="N10" s="5"/>
      <c r="O10" s="5"/>
      <c r="P10" s="5"/>
      <c r="Q10" s="5"/>
    </row>
    <row r="11" spans="2:17" x14ac:dyDescent="0.3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 ht="15" thickBot="1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 x14ac:dyDescent="0.35">
      <c r="B13" s="6" t="s">
        <v>37</v>
      </c>
      <c r="C13" s="7"/>
      <c r="D13" s="7"/>
      <c r="E13" s="7"/>
      <c r="F13" s="7"/>
      <c r="G13" s="7"/>
      <c r="H13" s="7" t="s">
        <v>38</v>
      </c>
      <c r="I13" s="7"/>
      <c r="J13" s="7"/>
      <c r="K13" s="7"/>
      <c r="L13" s="7"/>
      <c r="M13" s="7"/>
      <c r="N13" s="7"/>
      <c r="O13" s="7"/>
      <c r="P13" s="7"/>
      <c r="Q13" s="8"/>
    </row>
    <row r="14" spans="2:17" x14ac:dyDescent="0.35">
      <c r="B14" s="9" t="s">
        <v>39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2:17" ht="15" thickBot="1" x14ac:dyDescent="0.4">
      <c r="B15" s="12" t="s">
        <v>40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2:17" s="2" customFormat="1" x14ac:dyDescent="0.35"/>
    <row r="17" spans="2:3" s="2" customFormat="1" x14ac:dyDescent="0.35">
      <c r="B17" s="10"/>
    </row>
    <row r="18" spans="2:3" s="2" customFormat="1" x14ac:dyDescent="0.35"/>
    <row r="19" spans="2:3" s="2" customFormat="1" x14ac:dyDescent="0.35"/>
    <row r="20" spans="2:3" s="2" customFormat="1" x14ac:dyDescent="0.35"/>
    <row r="21" spans="2:3" s="2" customFormat="1" x14ac:dyDescent="0.35"/>
    <row r="22" spans="2:3" s="2" customFormat="1" x14ac:dyDescent="0.35"/>
    <row r="23" spans="2:3" s="2" customFormat="1" x14ac:dyDescent="0.35">
      <c r="C23" s="34"/>
    </row>
    <row r="24" spans="2:3" s="2" customFormat="1" x14ac:dyDescent="0.35">
      <c r="C24" s="34"/>
    </row>
    <row r="25" spans="2:3" s="2" customFormat="1" x14ac:dyDescent="0.35">
      <c r="C25" s="34"/>
    </row>
    <row r="26" spans="2:3" x14ac:dyDescent="0.35">
      <c r="C26" s="26"/>
    </row>
  </sheetData>
  <conditionalFormatting sqref="C4:C10">
    <cfRule type="cellIs" dxfId="1" priority="1" operator="lessThan">
      <formula>4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998A-7A86-4F3C-8B79-03883B42341A}">
  <dimension ref="A1:H27"/>
  <sheetViews>
    <sheetView tabSelected="1" workbookViewId="0">
      <selection activeCell="E4" sqref="E4"/>
    </sheetView>
  </sheetViews>
  <sheetFormatPr defaultRowHeight="14.5" x14ac:dyDescent="0.35"/>
  <cols>
    <col min="1" max="1" width="13" customWidth="1"/>
    <col min="2" max="2" width="11.453125" bestFit="1" customWidth="1"/>
    <col min="3" max="3" width="16.7265625" bestFit="1" customWidth="1"/>
    <col min="4" max="4" width="13.54296875" bestFit="1" customWidth="1"/>
    <col min="5" max="5" width="12.453125" bestFit="1" customWidth="1"/>
    <col min="6" max="6" width="28.7265625" bestFit="1" customWidth="1"/>
    <col min="7" max="7" width="12.1796875" bestFit="1" customWidth="1"/>
    <col min="8" max="8" width="14.26953125" bestFit="1" customWidth="1"/>
  </cols>
  <sheetData>
    <row r="1" spans="1:8" s="5" customFormat="1" ht="18.5" x14ac:dyDescent="0.45">
      <c r="B1" s="50" t="s">
        <v>85</v>
      </c>
      <c r="C1" s="50"/>
      <c r="D1" s="50"/>
      <c r="E1" s="50"/>
    </row>
    <row r="2" spans="1:8" ht="15" thickBot="1" x14ac:dyDescent="0.4">
      <c r="A2" s="5"/>
      <c r="B2" s="5"/>
      <c r="C2" s="5"/>
      <c r="D2" s="5"/>
      <c r="E2" s="5"/>
      <c r="F2" s="5"/>
      <c r="G2" s="5"/>
      <c r="H2" s="5"/>
    </row>
    <row r="3" spans="1:8" x14ac:dyDescent="0.35">
      <c r="A3" s="5"/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4" t="s">
        <v>6</v>
      </c>
    </row>
    <row r="4" spans="1:8" x14ac:dyDescent="0.35">
      <c r="A4" s="5"/>
      <c r="B4" s="16" t="s">
        <v>7</v>
      </c>
      <c r="C4" s="35">
        <v>15</v>
      </c>
      <c r="D4" s="35">
        <v>160</v>
      </c>
      <c r="E4" s="18">
        <f>45*D4</f>
        <v>7200</v>
      </c>
      <c r="F4" s="18">
        <f>IF($C4&gt;=15,($E4*10%),IF($C4&gt;=10,($E4*5%),($E4*3%)))</f>
        <v>720</v>
      </c>
      <c r="G4" s="18"/>
      <c r="H4" s="19"/>
    </row>
    <row r="5" spans="1:8" x14ac:dyDescent="0.35">
      <c r="A5" s="5"/>
      <c r="B5" s="16" t="s">
        <v>8</v>
      </c>
      <c r="C5" s="35">
        <v>10</v>
      </c>
      <c r="D5" s="35">
        <v>120</v>
      </c>
      <c r="E5" s="18">
        <f t="shared" ref="E5:E10" si="0">45*D5</f>
        <v>5400</v>
      </c>
      <c r="F5" s="18">
        <f t="shared" ref="F5:F10" si="1">IF($C5&gt;=15,($E5*10%),IF($C5&gt;=10,($E5*5%),($E5*3%)))</f>
        <v>270</v>
      </c>
      <c r="G5" s="18"/>
      <c r="H5" s="19"/>
    </row>
    <row r="6" spans="1:8" x14ac:dyDescent="0.35">
      <c r="A6" s="5"/>
      <c r="B6" s="16" t="s">
        <v>9</v>
      </c>
      <c r="C6" s="35">
        <v>12</v>
      </c>
      <c r="D6" s="35">
        <v>80</v>
      </c>
      <c r="E6" s="18">
        <f t="shared" si="0"/>
        <v>3600</v>
      </c>
      <c r="F6" s="18">
        <f t="shared" si="1"/>
        <v>180</v>
      </c>
      <c r="G6" s="18"/>
      <c r="H6" s="19"/>
    </row>
    <row r="7" spans="1:8" x14ac:dyDescent="0.35">
      <c r="A7" s="5"/>
      <c r="B7" s="16" t="s">
        <v>10</v>
      </c>
      <c r="C7" s="35">
        <v>9</v>
      </c>
      <c r="D7" s="35">
        <v>80</v>
      </c>
      <c r="E7" s="18">
        <f t="shared" si="0"/>
        <v>3600</v>
      </c>
      <c r="F7" s="18">
        <f t="shared" si="1"/>
        <v>108</v>
      </c>
      <c r="G7" s="18"/>
      <c r="H7" s="19"/>
    </row>
    <row r="8" spans="1:8" x14ac:dyDescent="0.35">
      <c r="A8" s="5"/>
      <c r="B8" s="16" t="s">
        <v>11</v>
      </c>
      <c r="C8" s="35">
        <v>8</v>
      </c>
      <c r="D8" s="35">
        <v>120</v>
      </c>
      <c r="E8" s="18">
        <f t="shared" si="0"/>
        <v>5400</v>
      </c>
      <c r="F8" s="18">
        <f t="shared" si="1"/>
        <v>162</v>
      </c>
      <c r="G8" s="18"/>
      <c r="H8" s="19"/>
    </row>
    <row r="9" spans="1:8" x14ac:dyDescent="0.35">
      <c r="A9" s="5"/>
      <c r="B9" s="16" t="s">
        <v>23</v>
      </c>
      <c r="C9" s="35">
        <v>5</v>
      </c>
      <c r="D9" s="35">
        <v>40</v>
      </c>
      <c r="E9" s="18">
        <f t="shared" si="0"/>
        <v>1800</v>
      </c>
      <c r="F9" s="18">
        <f t="shared" si="1"/>
        <v>54</v>
      </c>
      <c r="G9" s="18"/>
      <c r="H9" s="19"/>
    </row>
    <row r="10" spans="1:8" ht="15" thickBot="1" x14ac:dyDescent="0.4">
      <c r="A10" s="5"/>
      <c r="B10" s="17" t="s">
        <v>24</v>
      </c>
      <c r="C10" s="36">
        <v>1</v>
      </c>
      <c r="D10" s="36">
        <v>100</v>
      </c>
      <c r="E10" s="18">
        <f t="shared" si="0"/>
        <v>4500</v>
      </c>
      <c r="F10" s="18">
        <f t="shared" si="1"/>
        <v>135</v>
      </c>
      <c r="G10" s="20"/>
      <c r="H10" s="21"/>
    </row>
    <row r="11" spans="1:8" x14ac:dyDescent="0.35">
      <c r="A11" s="5"/>
      <c r="B11" s="9"/>
      <c r="C11" s="10"/>
      <c r="D11" s="10"/>
      <c r="E11" s="10"/>
      <c r="F11" s="10"/>
      <c r="G11" s="10"/>
      <c r="H11" s="11"/>
    </row>
    <row r="12" spans="1:8" x14ac:dyDescent="0.35">
      <c r="A12" s="5"/>
      <c r="B12" s="9" t="s">
        <v>20</v>
      </c>
      <c r="C12" s="10"/>
      <c r="D12" s="10"/>
      <c r="E12" s="10"/>
      <c r="F12" s="10"/>
      <c r="G12" s="10"/>
      <c r="H12" s="11"/>
    </row>
    <row r="13" spans="1:8" x14ac:dyDescent="0.35">
      <c r="A13" s="5"/>
      <c r="B13" s="9" t="s">
        <v>12</v>
      </c>
      <c r="C13" s="10"/>
      <c r="D13" s="10"/>
      <c r="E13" s="10"/>
      <c r="F13" s="10"/>
      <c r="G13" s="10"/>
      <c r="H13" s="11"/>
    </row>
    <row r="14" spans="1:8" x14ac:dyDescent="0.35">
      <c r="A14" s="5"/>
      <c r="B14" s="9"/>
      <c r="C14" s="10" t="s">
        <v>14</v>
      </c>
      <c r="D14" s="10"/>
      <c r="E14" s="10"/>
      <c r="F14" s="10"/>
      <c r="G14" s="10"/>
      <c r="H14" s="11"/>
    </row>
    <row r="15" spans="1:8" x14ac:dyDescent="0.35">
      <c r="A15" s="5"/>
      <c r="B15" s="9"/>
      <c r="C15" s="10" t="s">
        <v>15</v>
      </c>
      <c r="D15" s="10"/>
      <c r="E15" s="10"/>
      <c r="F15" s="10"/>
      <c r="G15" s="10"/>
      <c r="H15" s="11"/>
    </row>
    <row r="16" spans="1:8" x14ac:dyDescent="0.35">
      <c r="A16" s="5"/>
      <c r="B16" s="9"/>
      <c r="C16" s="10" t="s">
        <v>13</v>
      </c>
      <c r="D16" s="10"/>
      <c r="E16" s="10"/>
      <c r="F16" s="10"/>
      <c r="G16" s="10"/>
      <c r="H16" s="11"/>
    </row>
    <row r="17" spans="1:8" x14ac:dyDescent="0.35">
      <c r="A17" s="5"/>
      <c r="B17" s="9" t="s">
        <v>16</v>
      </c>
      <c r="C17" s="10"/>
      <c r="D17" s="10"/>
      <c r="E17" s="10"/>
      <c r="F17" s="10"/>
      <c r="G17" s="10"/>
      <c r="H17" s="11"/>
    </row>
    <row r="18" spans="1:8" x14ac:dyDescent="0.35">
      <c r="A18" s="5"/>
      <c r="B18" s="9"/>
      <c r="C18" s="10" t="s">
        <v>21</v>
      </c>
      <c r="D18" s="10"/>
      <c r="E18" s="10"/>
      <c r="F18" s="10"/>
      <c r="G18" s="10"/>
      <c r="H18" s="11"/>
    </row>
    <row r="19" spans="1:8" x14ac:dyDescent="0.35">
      <c r="A19" s="5"/>
      <c r="B19" s="9"/>
      <c r="C19" s="10" t="s">
        <v>22</v>
      </c>
      <c r="D19" s="10"/>
      <c r="E19" s="10"/>
      <c r="F19" s="10"/>
      <c r="G19" s="10"/>
      <c r="H19" s="11"/>
    </row>
    <row r="20" spans="1:8" x14ac:dyDescent="0.35">
      <c r="A20" s="5"/>
      <c r="B20" s="9"/>
      <c r="C20" s="10" t="s">
        <v>17</v>
      </c>
      <c r="D20" s="10"/>
      <c r="E20" s="10"/>
      <c r="F20" s="10"/>
      <c r="G20" s="10"/>
      <c r="H20" s="11"/>
    </row>
    <row r="21" spans="1:8" x14ac:dyDescent="0.35">
      <c r="A21" s="5"/>
      <c r="B21" s="9"/>
      <c r="C21" s="10" t="s">
        <v>18</v>
      </c>
      <c r="D21" s="10"/>
      <c r="E21" s="10"/>
      <c r="F21" s="10"/>
      <c r="G21" s="10"/>
      <c r="H21" s="11"/>
    </row>
    <row r="22" spans="1:8" ht="15" thickBot="1" x14ac:dyDescent="0.4">
      <c r="A22" s="5"/>
      <c r="B22" s="12" t="s">
        <v>19</v>
      </c>
      <c r="C22" s="13"/>
      <c r="D22" s="13"/>
      <c r="E22" s="13"/>
      <c r="F22" s="13"/>
      <c r="G22" s="13"/>
      <c r="H22" s="14"/>
    </row>
    <row r="23" spans="1:8" x14ac:dyDescent="0.35">
      <c r="B23" s="1"/>
      <c r="C23" s="1"/>
      <c r="D23" s="1"/>
      <c r="E23" s="1"/>
      <c r="F23" s="2"/>
    </row>
    <row r="24" spans="1:8" x14ac:dyDescent="0.35">
      <c r="B24" s="3"/>
      <c r="C24" s="4"/>
      <c r="D24" s="3"/>
      <c r="E24" s="1"/>
      <c r="F24" s="2"/>
    </row>
    <row r="25" spans="1:8" x14ac:dyDescent="0.35">
      <c r="B25" s="3"/>
      <c r="C25" s="4"/>
      <c r="D25" s="3"/>
      <c r="E25" s="1"/>
      <c r="F25" s="2"/>
    </row>
    <row r="26" spans="1:8" x14ac:dyDescent="0.35">
      <c r="B26" s="3"/>
      <c r="C26" s="4"/>
      <c r="D26" s="3"/>
      <c r="E26" s="1"/>
      <c r="F26" s="2"/>
    </row>
    <row r="27" spans="1:8" x14ac:dyDescent="0.35">
      <c r="B27" s="1"/>
      <c r="C27" s="1"/>
      <c r="D27" s="1"/>
      <c r="E27" s="1"/>
      <c r="F2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A285-08EF-45C6-B46B-7726F3579732}">
  <dimension ref="A1:M15"/>
  <sheetViews>
    <sheetView workbookViewId="0">
      <selection activeCell="E4" sqref="E4:E12"/>
    </sheetView>
  </sheetViews>
  <sheetFormatPr defaultRowHeight="14.5" x14ac:dyDescent="0.35"/>
  <cols>
    <col min="2" max="2" width="16.1796875" bestFit="1" customWidth="1"/>
    <col min="3" max="3" width="11.1796875" bestFit="1" customWidth="1"/>
    <col min="5" max="5" width="15.26953125" bestFit="1" customWidth="1"/>
  </cols>
  <sheetData>
    <row r="1" spans="1:13" s="5" customFormat="1" ht="18.5" x14ac:dyDescent="0.45">
      <c r="B1" s="50" t="s">
        <v>86</v>
      </c>
      <c r="C1" s="50"/>
    </row>
    <row r="2" spans="1:13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B3" s="42" t="s">
        <v>25</v>
      </c>
      <c r="C3" s="42" t="s">
        <v>52</v>
      </c>
      <c r="D3" s="42" t="s">
        <v>26</v>
      </c>
      <c r="E3" s="42" t="s">
        <v>59</v>
      </c>
      <c r="F3" s="5"/>
      <c r="G3" s="5"/>
      <c r="H3" s="5"/>
      <c r="I3" s="5"/>
      <c r="J3" s="5"/>
      <c r="K3" s="5"/>
      <c r="L3" s="5"/>
      <c r="M3" s="5"/>
    </row>
    <row r="4" spans="1:13" x14ac:dyDescent="0.35">
      <c r="B4" s="15" t="s">
        <v>53</v>
      </c>
      <c r="C4" s="15" t="s">
        <v>57</v>
      </c>
      <c r="D4" s="35">
        <v>36</v>
      </c>
      <c r="E4" s="15"/>
      <c r="F4" s="5"/>
      <c r="G4" s="5"/>
      <c r="H4" s="5"/>
      <c r="I4" s="5"/>
      <c r="J4" s="5"/>
      <c r="K4" s="5"/>
      <c r="L4" s="5"/>
      <c r="M4" s="5"/>
    </row>
    <row r="5" spans="1:13" x14ac:dyDescent="0.35">
      <c r="B5" s="15" t="s">
        <v>54</v>
      </c>
      <c r="C5" s="15" t="s">
        <v>58</v>
      </c>
      <c r="D5" s="35">
        <v>22</v>
      </c>
      <c r="E5" s="15"/>
      <c r="F5" s="5"/>
      <c r="G5" s="5"/>
      <c r="H5" s="5"/>
      <c r="I5" s="5"/>
      <c r="J5" s="5"/>
      <c r="K5" s="5"/>
      <c r="L5" s="5"/>
      <c r="M5" s="5"/>
    </row>
    <row r="6" spans="1:13" x14ac:dyDescent="0.35">
      <c r="B6" s="15" t="s">
        <v>62</v>
      </c>
      <c r="C6" s="15" t="s">
        <v>57</v>
      </c>
      <c r="D6" s="35">
        <v>25</v>
      </c>
      <c r="E6" s="15"/>
      <c r="F6" s="5"/>
      <c r="G6" s="5"/>
      <c r="H6" s="5"/>
      <c r="I6" s="5"/>
      <c r="J6" s="5"/>
      <c r="K6" s="5"/>
      <c r="L6" s="5"/>
      <c r="M6" s="5"/>
    </row>
    <row r="7" spans="1:13" x14ac:dyDescent="0.35">
      <c r="B7" s="15" t="s">
        <v>63</v>
      </c>
      <c r="C7" s="15" t="s">
        <v>57</v>
      </c>
      <c r="D7" s="35">
        <v>26</v>
      </c>
      <c r="E7" s="15"/>
      <c r="F7" s="5"/>
      <c r="G7" s="5"/>
      <c r="H7" s="5"/>
      <c r="I7" s="5"/>
      <c r="J7" s="5"/>
      <c r="K7" s="5"/>
      <c r="L7" s="5"/>
      <c r="M7" s="5"/>
    </row>
    <row r="8" spans="1:13" x14ac:dyDescent="0.35">
      <c r="B8" s="15" t="s">
        <v>55</v>
      </c>
      <c r="C8" s="15" t="s">
        <v>58</v>
      </c>
      <c r="D8" s="35">
        <v>28</v>
      </c>
      <c r="E8" s="15"/>
      <c r="F8" s="5"/>
      <c r="G8" s="5"/>
      <c r="H8" s="5"/>
      <c r="I8" s="5"/>
      <c r="J8" s="5"/>
      <c r="K8" s="5"/>
      <c r="L8" s="5"/>
      <c r="M8" s="5"/>
    </row>
    <row r="9" spans="1:13" x14ac:dyDescent="0.35">
      <c r="B9" s="15" t="s">
        <v>64</v>
      </c>
      <c r="C9" s="15" t="s">
        <v>58</v>
      </c>
      <c r="D9" s="35">
        <v>21</v>
      </c>
      <c r="E9" s="15"/>
      <c r="F9" s="5"/>
      <c r="G9" s="5"/>
      <c r="H9" s="5"/>
      <c r="I9" s="5"/>
      <c r="J9" s="5"/>
      <c r="K9" s="5"/>
      <c r="L9" s="5"/>
      <c r="M9" s="5"/>
    </row>
    <row r="10" spans="1:13" x14ac:dyDescent="0.35">
      <c r="B10" s="15" t="s">
        <v>65</v>
      </c>
      <c r="C10" s="15" t="s">
        <v>58</v>
      </c>
      <c r="D10" s="35">
        <v>43</v>
      </c>
      <c r="E10" s="15"/>
      <c r="F10" s="5"/>
      <c r="G10" s="5"/>
      <c r="H10" s="5"/>
      <c r="I10" s="5"/>
      <c r="J10" s="5"/>
      <c r="K10" s="5"/>
      <c r="L10" s="5"/>
      <c r="M10" s="5"/>
    </row>
    <row r="11" spans="1:13" x14ac:dyDescent="0.35">
      <c r="B11" s="15" t="s">
        <v>66</v>
      </c>
      <c r="C11" s="15" t="s">
        <v>57</v>
      </c>
      <c r="D11" s="35">
        <v>22</v>
      </c>
      <c r="E11" s="15"/>
      <c r="F11" s="5"/>
      <c r="G11" s="5"/>
      <c r="H11" s="5"/>
      <c r="I11" s="5"/>
      <c r="J11" s="5"/>
      <c r="K11" s="5"/>
      <c r="L11" s="5"/>
      <c r="M11" s="5"/>
    </row>
    <row r="12" spans="1:13" x14ac:dyDescent="0.35">
      <c r="B12" s="15" t="s">
        <v>56</v>
      </c>
      <c r="C12" s="15" t="s">
        <v>58</v>
      </c>
      <c r="D12" s="35">
        <v>26</v>
      </c>
      <c r="E12" s="15"/>
      <c r="F12" s="5"/>
      <c r="G12" s="5"/>
      <c r="H12" s="5"/>
      <c r="I12" s="5"/>
      <c r="J12" s="5"/>
      <c r="K12" s="5"/>
      <c r="L12" s="5"/>
      <c r="M12" s="5"/>
    </row>
    <row r="13" spans="1:13" x14ac:dyDescent="0.3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5">
      <c r="B14" s="37" t="s">
        <v>60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25"/>
    </row>
    <row r="15" spans="1:13" x14ac:dyDescent="0.35">
      <c r="B15" s="39" t="s">
        <v>61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34AB-6BEA-44CF-967A-8E9265BA7411}">
  <dimension ref="A1:L11"/>
  <sheetViews>
    <sheetView workbookViewId="0">
      <selection activeCell="F4" sqref="F4:F8"/>
    </sheetView>
  </sheetViews>
  <sheetFormatPr defaultRowHeight="14.5" x14ac:dyDescent="0.35"/>
  <cols>
    <col min="2" max="2" width="11.26953125" bestFit="1" customWidth="1"/>
    <col min="5" max="5" width="11.81640625" bestFit="1" customWidth="1"/>
    <col min="6" max="6" width="10.7265625" bestFit="1" customWidth="1"/>
    <col min="12" max="12" width="11" customWidth="1"/>
  </cols>
  <sheetData>
    <row r="1" spans="1:12" ht="18.5" x14ac:dyDescent="0.45">
      <c r="A1" s="5"/>
      <c r="B1" s="50" t="s">
        <v>87</v>
      </c>
      <c r="C1" s="50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42" t="s">
        <v>25</v>
      </c>
      <c r="C3" s="28" t="s">
        <v>46</v>
      </c>
      <c r="D3" s="28" t="s">
        <v>47</v>
      </c>
      <c r="E3" s="28" t="s">
        <v>48</v>
      </c>
      <c r="F3" s="28" t="s">
        <v>51</v>
      </c>
      <c r="G3" s="38"/>
      <c r="H3" s="38"/>
      <c r="I3" s="38"/>
      <c r="J3" s="38"/>
      <c r="K3" s="38"/>
      <c r="L3" s="25"/>
    </row>
    <row r="4" spans="1:12" x14ac:dyDescent="0.35">
      <c r="A4" s="5"/>
      <c r="B4" s="15" t="s">
        <v>41</v>
      </c>
      <c r="C4" s="48">
        <v>1300</v>
      </c>
      <c r="D4" s="48">
        <v>4750</v>
      </c>
      <c r="E4" s="48">
        <v>1250</v>
      </c>
      <c r="F4" s="15"/>
      <c r="G4" s="10"/>
      <c r="H4" s="10"/>
      <c r="I4" s="10"/>
      <c r="J4" s="10"/>
      <c r="K4" s="10"/>
      <c r="L4" s="44"/>
    </row>
    <row r="5" spans="1:12" x14ac:dyDescent="0.35">
      <c r="A5" s="5"/>
      <c r="B5" s="15" t="s">
        <v>42</v>
      </c>
      <c r="C5" s="48">
        <v>1000</v>
      </c>
      <c r="D5" s="48">
        <v>2150</v>
      </c>
      <c r="E5" s="48">
        <v>1300</v>
      </c>
      <c r="F5" s="15"/>
      <c r="G5" s="10"/>
      <c r="H5" s="10"/>
      <c r="I5" s="10"/>
      <c r="J5" s="10"/>
      <c r="K5" s="10"/>
      <c r="L5" s="44"/>
    </row>
    <row r="6" spans="1:12" x14ac:dyDescent="0.35">
      <c r="A6" s="5"/>
      <c r="B6" s="15" t="s">
        <v>43</v>
      </c>
      <c r="C6" s="48">
        <v>4820</v>
      </c>
      <c r="D6" s="48">
        <v>3300</v>
      </c>
      <c r="E6" s="48">
        <v>4500</v>
      </c>
      <c r="F6" s="15"/>
      <c r="G6" s="10"/>
      <c r="H6" s="10"/>
      <c r="I6" s="10"/>
      <c r="J6" s="10"/>
      <c r="K6" s="10"/>
      <c r="L6" s="44"/>
    </row>
    <row r="7" spans="1:12" x14ac:dyDescent="0.35">
      <c r="A7" s="5"/>
      <c r="B7" s="15" t="s">
        <v>44</v>
      </c>
      <c r="C7" s="48">
        <v>1001</v>
      </c>
      <c r="D7" s="48">
        <v>1260</v>
      </c>
      <c r="E7" s="48">
        <v>1600</v>
      </c>
      <c r="F7" s="15"/>
      <c r="G7" s="10"/>
      <c r="H7" s="10"/>
      <c r="I7" s="10"/>
      <c r="J7" s="10"/>
      <c r="K7" s="10"/>
      <c r="L7" s="44"/>
    </row>
    <row r="8" spans="1:12" x14ac:dyDescent="0.35">
      <c r="A8" s="5"/>
      <c r="B8" s="15" t="s">
        <v>45</v>
      </c>
      <c r="C8" s="48">
        <v>4320</v>
      </c>
      <c r="D8" s="48">
        <v>2120</v>
      </c>
      <c r="E8" s="48">
        <v>4690</v>
      </c>
      <c r="F8" s="15"/>
      <c r="G8" s="10"/>
      <c r="H8" s="10"/>
      <c r="I8" s="10"/>
      <c r="J8" s="10"/>
      <c r="K8" s="10"/>
      <c r="L8" s="44"/>
    </row>
    <row r="9" spans="1:12" x14ac:dyDescent="0.35">
      <c r="A9" s="5"/>
      <c r="B9" s="43"/>
      <c r="C9" s="10"/>
      <c r="D9" s="10"/>
      <c r="E9" s="10"/>
      <c r="F9" s="10"/>
      <c r="G9" s="10"/>
      <c r="H9" s="10"/>
      <c r="I9" s="10"/>
      <c r="J9" s="10"/>
      <c r="K9" s="10"/>
      <c r="L9" s="44"/>
    </row>
    <row r="10" spans="1:12" x14ac:dyDescent="0.35">
      <c r="A10" s="5"/>
      <c r="B10" s="43" t="s">
        <v>49</v>
      </c>
      <c r="C10" s="10"/>
      <c r="D10" s="10"/>
      <c r="E10" s="10"/>
      <c r="F10" s="10"/>
      <c r="G10" s="10"/>
      <c r="H10" s="10"/>
      <c r="I10" s="10"/>
      <c r="J10" s="10"/>
      <c r="K10" s="10"/>
      <c r="L10" s="44"/>
    </row>
    <row r="11" spans="1:12" s="27" customFormat="1" x14ac:dyDescent="0.35">
      <c r="A11" s="51"/>
      <c r="B11" s="45" t="s">
        <v>50</v>
      </c>
      <c r="C11" s="46"/>
      <c r="D11" s="46"/>
      <c r="E11" s="46"/>
      <c r="F11" s="46"/>
      <c r="G11" s="46"/>
      <c r="H11" s="46"/>
      <c r="I11" s="46"/>
      <c r="J11" s="46"/>
      <c r="K11" s="46"/>
      <c r="L11" s="4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3C02-C4C3-4D84-B9D9-D3873C0E6949}">
  <dimension ref="A1:E19"/>
  <sheetViews>
    <sheetView workbookViewId="0">
      <selection activeCell="E2" sqref="E2:E15"/>
    </sheetView>
  </sheetViews>
  <sheetFormatPr defaultRowHeight="14.5" x14ac:dyDescent="0.35"/>
  <cols>
    <col min="1" max="1" width="12.453125" customWidth="1"/>
    <col min="2" max="3" width="18.26953125" customWidth="1"/>
    <col min="4" max="4" width="20.26953125" customWidth="1"/>
    <col min="5" max="5" width="16.453125" customWidth="1"/>
  </cols>
  <sheetData>
    <row r="1" spans="1:5" ht="33" x14ac:dyDescent="0.35">
      <c r="A1" s="53" t="s">
        <v>89</v>
      </c>
      <c r="B1" s="53" t="s">
        <v>90</v>
      </c>
      <c r="C1" s="53" t="s">
        <v>91</v>
      </c>
      <c r="D1" s="54" t="s">
        <v>92</v>
      </c>
      <c r="E1" s="53" t="s">
        <v>93</v>
      </c>
    </row>
    <row r="2" spans="1:5" x14ac:dyDescent="0.35">
      <c r="A2" s="55">
        <v>7977</v>
      </c>
      <c r="B2" s="56">
        <v>4866.55</v>
      </c>
      <c r="C2" s="57">
        <v>4233.8999999999996</v>
      </c>
      <c r="D2" s="57" t="s">
        <v>94</v>
      </c>
      <c r="E2" s="57"/>
    </row>
    <row r="3" spans="1:5" ht="16.5" x14ac:dyDescent="0.35">
      <c r="A3" s="55">
        <v>6561</v>
      </c>
      <c r="B3" s="56">
        <v>2014.87</v>
      </c>
      <c r="C3" s="57">
        <v>2014.87</v>
      </c>
      <c r="D3" s="57" t="s">
        <v>95</v>
      </c>
      <c r="E3" s="58"/>
    </row>
    <row r="4" spans="1:5" x14ac:dyDescent="0.35">
      <c r="A4" s="55">
        <v>2387</v>
      </c>
      <c r="B4" s="56">
        <v>956.07</v>
      </c>
      <c r="C4" s="57">
        <v>956.07</v>
      </c>
      <c r="D4" s="57" t="s">
        <v>94</v>
      </c>
      <c r="E4" s="57"/>
    </row>
    <row r="5" spans="1:5" ht="16.5" x14ac:dyDescent="0.35">
      <c r="A5" s="55">
        <v>7198</v>
      </c>
      <c r="B5" s="56">
        <v>1268.67</v>
      </c>
      <c r="C5" s="57">
        <v>1268.67</v>
      </c>
      <c r="D5" s="57" t="s">
        <v>95</v>
      </c>
      <c r="E5" s="58"/>
    </row>
    <row r="6" spans="1:5" ht="16.5" x14ac:dyDescent="0.35">
      <c r="A6" s="55">
        <v>4190</v>
      </c>
      <c r="B6" s="56">
        <v>627.37</v>
      </c>
      <c r="C6" s="57">
        <v>627.37</v>
      </c>
      <c r="D6" s="57" t="s">
        <v>95</v>
      </c>
      <c r="E6" s="58"/>
    </row>
    <row r="7" spans="1:5" x14ac:dyDescent="0.35">
      <c r="A7" s="55">
        <v>8913</v>
      </c>
      <c r="B7" s="56">
        <v>1470.59</v>
      </c>
      <c r="C7" s="57">
        <v>1382.35</v>
      </c>
      <c r="D7" s="57" t="s">
        <v>94</v>
      </c>
      <c r="E7" s="57"/>
    </row>
    <row r="8" spans="1:5" x14ac:dyDescent="0.35">
      <c r="A8" s="55">
        <v>4562</v>
      </c>
      <c r="B8" s="56">
        <v>3983.77</v>
      </c>
      <c r="C8" s="57">
        <v>3585.39</v>
      </c>
      <c r="D8" s="57" t="s">
        <v>95</v>
      </c>
      <c r="E8" s="57"/>
    </row>
    <row r="9" spans="1:5" ht="16.5" x14ac:dyDescent="0.35">
      <c r="A9" s="55">
        <v>7014</v>
      </c>
      <c r="B9" s="56">
        <v>732.21</v>
      </c>
      <c r="C9" s="57">
        <v>732.21</v>
      </c>
      <c r="D9" s="57" t="s">
        <v>95</v>
      </c>
      <c r="E9" s="58"/>
    </row>
    <row r="10" spans="1:5" x14ac:dyDescent="0.35">
      <c r="A10" s="55">
        <v>5028</v>
      </c>
      <c r="B10" s="56">
        <v>2759.53</v>
      </c>
      <c r="C10" s="57">
        <v>2759.53</v>
      </c>
      <c r="D10" s="57" t="s">
        <v>94</v>
      </c>
      <c r="E10" s="57"/>
    </row>
    <row r="11" spans="1:5" ht="16.5" x14ac:dyDescent="0.35">
      <c r="A11" s="55">
        <v>7469</v>
      </c>
      <c r="B11" s="56">
        <v>87.59</v>
      </c>
      <c r="C11" s="57">
        <v>87.59</v>
      </c>
      <c r="D11" s="57" t="s">
        <v>95</v>
      </c>
      <c r="E11" s="58"/>
    </row>
    <row r="12" spans="1:5" x14ac:dyDescent="0.35">
      <c r="A12" s="55">
        <v>8129</v>
      </c>
      <c r="B12" s="56">
        <v>1229.06</v>
      </c>
      <c r="C12" s="57">
        <v>970.96</v>
      </c>
      <c r="D12" s="57" t="s">
        <v>94</v>
      </c>
      <c r="E12" s="57"/>
    </row>
    <row r="13" spans="1:5" ht="16.5" x14ac:dyDescent="0.35">
      <c r="A13" s="55">
        <v>3472</v>
      </c>
      <c r="B13" s="56">
        <v>462.92</v>
      </c>
      <c r="C13" s="57">
        <v>462.92</v>
      </c>
      <c r="D13" s="57" t="s">
        <v>95</v>
      </c>
      <c r="E13" s="58"/>
    </row>
    <row r="14" spans="1:5" x14ac:dyDescent="0.35">
      <c r="A14" s="55">
        <v>8773</v>
      </c>
      <c r="B14" s="56">
        <v>872.21</v>
      </c>
      <c r="C14" s="57">
        <v>700</v>
      </c>
      <c r="D14" s="57" t="s">
        <v>94</v>
      </c>
      <c r="E14" s="57"/>
    </row>
    <row r="15" spans="1:5" ht="16.5" x14ac:dyDescent="0.35">
      <c r="A15" s="55">
        <v>1349</v>
      </c>
      <c r="B15" s="56">
        <v>1895.07</v>
      </c>
      <c r="C15" s="57">
        <v>1895.07</v>
      </c>
      <c r="D15" s="57" t="s">
        <v>95</v>
      </c>
      <c r="E15" s="58"/>
    </row>
    <row r="18" spans="1:1" x14ac:dyDescent="0.35">
      <c r="A18" t="s">
        <v>119</v>
      </c>
    </row>
    <row r="19" spans="1:1" x14ac:dyDescent="0.35">
      <c r="A19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2E3A-D1CA-43C7-B810-3ECA112E4AB7}">
  <dimension ref="A1:P33"/>
  <sheetViews>
    <sheetView topLeftCell="A3" workbookViewId="0">
      <selection activeCell="G4" sqref="G4:G20"/>
    </sheetView>
  </sheetViews>
  <sheetFormatPr defaultRowHeight="14.5" x14ac:dyDescent="0.35"/>
  <cols>
    <col min="2" max="2" width="21" customWidth="1"/>
    <col min="3" max="3" width="13.81640625" customWidth="1"/>
    <col min="4" max="4" width="16.26953125" customWidth="1"/>
    <col min="5" max="5" width="11.453125" customWidth="1"/>
    <col min="6" max="6" width="14.1796875" customWidth="1"/>
    <col min="7" max="7" width="17.1796875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6.5" x14ac:dyDescent="0.45">
      <c r="A3" s="5"/>
      <c r="B3" s="59" t="s">
        <v>96</v>
      </c>
      <c r="C3" s="60" t="s">
        <v>97</v>
      </c>
      <c r="D3" s="60" t="s">
        <v>98</v>
      </c>
      <c r="E3" s="60" t="s">
        <v>99</v>
      </c>
      <c r="F3" s="60" t="s">
        <v>100</v>
      </c>
      <c r="G3" s="60" t="s">
        <v>51</v>
      </c>
      <c r="H3" s="5"/>
      <c r="I3" s="5"/>
      <c r="J3" s="5"/>
      <c r="K3" s="5"/>
      <c r="L3" s="5"/>
      <c r="M3" s="5"/>
      <c r="N3" s="5"/>
      <c r="O3" s="5"/>
      <c r="P3" s="5"/>
    </row>
    <row r="4" spans="1:16" ht="16.5" x14ac:dyDescent="0.45">
      <c r="A4" s="5"/>
      <c r="B4" s="61" t="s">
        <v>101</v>
      </c>
      <c r="C4" s="35">
        <v>800</v>
      </c>
      <c r="D4" s="35">
        <v>845</v>
      </c>
      <c r="E4" s="35">
        <v>880</v>
      </c>
      <c r="F4" s="35">
        <v>935</v>
      </c>
      <c r="G4" s="62"/>
      <c r="H4" s="5"/>
      <c r="I4" s="5"/>
      <c r="J4" s="5"/>
      <c r="K4" s="5"/>
      <c r="L4" s="5"/>
      <c r="M4" s="5"/>
      <c r="N4" s="5"/>
      <c r="O4" s="5"/>
      <c r="P4" s="5"/>
    </row>
    <row r="5" spans="1:16" ht="16.5" x14ac:dyDescent="0.45">
      <c r="A5" s="5"/>
      <c r="B5" s="61" t="s">
        <v>102</v>
      </c>
      <c r="C5" s="35">
        <v>845</v>
      </c>
      <c r="D5" s="35">
        <v>780</v>
      </c>
      <c r="E5" s="35">
        <v>950</v>
      </c>
      <c r="F5" s="35">
        <v>955</v>
      </c>
      <c r="G5" s="62"/>
      <c r="H5" s="5"/>
      <c r="I5" s="5"/>
      <c r="J5" s="5"/>
      <c r="K5" s="5"/>
      <c r="L5" s="5"/>
      <c r="M5" s="5"/>
      <c r="N5" s="5"/>
      <c r="O5" s="5"/>
      <c r="P5" s="5"/>
    </row>
    <row r="6" spans="1:16" x14ac:dyDescent="0.35">
      <c r="A6" s="5"/>
      <c r="B6" s="61" t="s">
        <v>103</v>
      </c>
      <c r="C6" s="35">
        <v>505</v>
      </c>
      <c r="D6" s="35">
        <v>650</v>
      </c>
      <c r="E6" s="35">
        <v>650</v>
      </c>
      <c r="F6" s="35">
        <v>605</v>
      </c>
      <c r="G6" s="63"/>
      <c r="H6" s="5"/>
      <c r="I6" s="5"/>
      <c r="J6" s="5"/>
      <c r="K6" s="5"/>
      <c r="L6" s="5"/>
      <c r="M6" s="5"/>
      <c r="N6" s="5"/>
      <c r="O6" s="5"/>
      <c r="P6" s="5"/>
    </row>
    <row r="7" spans="1:16" x14ac:dyDescent="0.35">
      <c r="A7" s="5"/>
      <c r="B7" s="61" t="s">
        <v>104</v>
      </c>
      <c r="C7" s="35">
        <v>940</v>
      </c>
      <c r="D7" s="35">
        <v>875</v>
      </c>
      <c r="E7" s="35">
        <v>815</v>
      </c>
      <c r="F7" s="35">
        <v>775</v>
      </c>
      <c r="G7" s="63"/>
      <c r="H7" s="5"/>
      <c r="I7" s="5"/>
      <c r="J7" s="5"/>
      <c r="K7" s="5"/>
      <c r="L7" s="5"/>
      <c r="M7" s="5"/>
      <c r="N7" s="5"/>
      <c r="O7" s="5"/>
      <c r="P7" s="5"/>
    </row>
    <row r="8" spans="1:16" ht="16.5" x14ac:dyDescent="0.45">
      <c r="A8" s="5"/>
      <c r="B8" s="61" t="s">
        <v>105</v>
      </c>
      <c r="C8" s="35">
        <v>795</v>
      </c>
      <c r="D8" s="35">
        <v>775</v>
      </c>
      <c r="E8" s="35">
        <v>655</v>
      </c>
      <c r="F8" s="35">
        <v>915</v>
      </c>
      <c r="G8" s="62"/>
      <c r="H8" s="5"/>
      <c r="I8" s="5"/>
      <c r="J8" s="5"/>
      <c r="K8" s="5"/>
      <c r="L8" s="5"/>
      <c r="M8" s="5"/>
      <c r="N8" s="5"/>
      <c r="O8" s="5"/>
      <c r="P8" s="5"/>
    </row>
    <row r="9" spans="1:16" x14ac:dyDescent="0.35">
      <c r="A9" s="5"/>
      <c r="B9" s="61" t="s">
        <v>106</v>
      </c>
      <c r="C9" s="35">
        <v>595</v>
      </c>
      <c r="D9" s="35">
        <v>810</v>
      </c>
      <c r="E9" s="35">
        <v>935</v>
      </c>
      <c r="F9" s="35">
        <v>775</v>
      </c>
      <c r="G9" s="63"/>
      <c r="H9" s="5"/>
      <c r="I9" s="5"/>
      <c r="J9" s="5"/>
      <c r="K9" s="5"/>
      <c r="L9" s="5"/>
      <c r="M9" s="5"/>
      <c r="N9" s="5"/>
      <c r="O9" s="5"/>
      <c r="P9" s="5"/>
    </row>
    <row r="10" spans="1:16" ht="16.5" x14ac:dyDescent="0.45">
      <c r="A10" s="5"/>
      <c r="B10" s="61" t="s">
        <v>107</v>
      </c>
      <c r="C10" s="35">
        <v>855</v>
      </c>
      <c r="D10" s="35">
        <v>840</v>
      </c>
      <c r="E10" s="35">
        <v>760</v>
      </c>
      <c r="F10" s="35">
        <v>920</v>
      </c>
      <c r="G10" s="62"/>
      <c r="H10" s="5"/>
      <c r="I10" s="5"/>
      <c r="J10" s="5"/>
      <c r="K10" s="5"/>
      <c r="L10" s="5"/>
      <c r="M10" s="5"/>
      <c r="N10" s="5"/>
      <c r="O10" s="5"/>
      <c r="P10" s="5"/>
    </row>
    <row r="11" spans="1:16" ht="16.5" x14ac:dyDescent="0.45">
      <c r="A11" s="5"/>
      <c r="B11" s="61" t="s">
        <v>108</v>
      </c>
      <c r="C11" s="35">
        <v>870</v>
      </c>
      <c r="D11" s="35">
        <v>920</v>
      </c>
      <c r="E11" s="35">
        <v>920</v>
      </c>
      <c r="F11" s="35">
        <v>925</v>
      </c>
      <c r="G11" s="62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s="5"/>
      <c r="B12" s="61" t="s">
        <v>109</v>
      </c>
      <c r="C12" s="35">
        <v>915</v>
      </c>
      <c r="D12" s="35">
        <v>900</v>
      </c>
      <c r="E12" s="35">
        <v>840</v>
      </c>
      <c r="F12" s="35">
        <v>860</v>
      </c>
      <c r="G12" s="63"/>
      <c r="H12" s="5"/>
      <c r="I12" s="5"/>
      <c r="J12" s="5"/>
      <c r="K12" s="5"/>
      <c r="L12" s="5"/>
      <c r="M12" s="5"/>
      <c r="N12" s="5"/>
      <c r="O12" s="5"/>
      <c r="P12" s="5"/>
    </row>
    <row r="13" spans="1:16" ht="16.5" x14ac:dyDescent="0.45">
      <c r="A13" s="5"/>
      <c r="B13" s="61" t="s">
        <v>110</v>
      </c>
      <c r="C13" s="35">
        <v>910</v>
      </c>
      <c r="D13" s="35">
        <v>765</v>
      </c>
      <c r="E13" s="35">
        <v>925</v>
      </c>
      <c r="F13" s="35">
        <v>900</v>
      </c>
      <c r="G13" s="62"/>
      <c r="H13" s="5"/>
      <c r="I13" s="5"/>
      <c r="J13" s="5"/>
      <c r="K13" s="5"/>
      <c r="L13" s="5"/>
      <c r="M13" s="5"/>
      <c r="N13" s="5"/>
      <c r="O13" s="5"/>
      <c r="P13" s="5"/>
    </row>
    <row r="14" spans="1:16" ht="16.5" x14ac:dyDescent="0.45">
      <c r="A14" s="5"/>
      <c r="B14" s="61" t="s">
        <v>111</v>
      </c>
      <c r="C14" s="35">
        <v>755</v>
      </c>
      <c r="D14" s="35">
        <v>955</v>
      </c>
      <c r="E14" s="35">
        <v>940</v>
      </c>
      <c r="F14" s="35">
        <v>900</v>
      </c>
      <c r="G14" s="62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5">
      <c r="A15" s="5"/>
      <c r="B15" s="61" t="s">
        <v>112</v>
      </c>
      <c r="C15" s="35">
        <v>240</v>
      </c>
      <c r="D15" s="35">
        <v>600</v>
      </c>
      <c r="E15" s="35">
        <v>425</v>
      </c>
      <c r="F15" s="35">
        <v>715</v>
      </c>
      <c r="G15" s="63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5">
      <c r="A16" s="5"/>
      <c r="B16" s="61" t="s">
        <v>113</v>
      </c>
      <c r="C16" s="35">
        <v>495</v>
      </c>
      <c r="D16" s="35">
        <v>300</v>
      </c>
      <c r="E16" s="35">
        <v>775</v>
      </c>
      <c r="F16" s="35">
        <v>750</v>
      </c>
      <c r="G16" s="63"/>
      <c r="H16" s="5"/>
      <c r="I16" s="5"/>
      <c r="J16" s="5"/>
      <c r="K16" s="5"/>
      <c r="L16" s="5"/>
      <c r="M16" s="5"/>
      <c r="N16" s="5"/>
      <c r="O16" s="5"/>
      <c r="P16" s="5"/>
    </row>
    <row r="17" spans="1:16" ht="16.5" x14ac:dyDescent="0.45">
      <c r="A17" s="5"/>
      <c r="B17" s="61" t="s">
        <v>114</v>
      </c>
      <c r="C17" s="35">
        <v>780</v>
      </c>
      <c r="D17" s="35">
        <v>800</v>
      </c>
      <c r="E17" s="35">
        <v>845</v>
      </c>
      <c r="F17" s="35">
        <v>910</v>
      </c>
      <c r="G17" s="62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"/>
      <c r="B18" s="61" t="s">
        <v>115</v>
      </c>
      <c r="C18" s="35">
        <v>915</v>
      </c>
      <c r="D18" s="35">
        <v>750</v>
      </c>
      <c r="E18" s="35">
        <v>835</v>
      </c>
      <c r="F18" s="35">
        <v>820</v>
      </c>
      <c r="G18" s="63"/>
      <c r="H18" s="5"/>
      <c r="I18" s="5"/>
      <c r="J18" s="5"/>
      <c r="K18" s="5"/>
      <c r="L18" s="5"/>
      <c r="M18" s="5"/>
      <c r="N18" s="5"/>
      <c r="O18" s="5"/>
      <c r="P18" s="5"/>
    </row>
    <row r="19" spans="1:16" ht="16.5" x14ac:dyDescent="0.45">
      <c r="A19" s="5"/>
      <c r="B19" s="61" t="s">
        <v>116</v>
      </c>
      <c r="C19" s="35">
        <v>765</v>
      </c>
      <c r="D19" s="35">
        <v>950</v>
      </c>
      <c r="E19" s="35">
        <v>755</v>
      </c>
      <c r="F19" s="35">
        <v>945</v>
      </c>
      <c r="G19" s="62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5">
      <c r="A20" s="5"/>
      <c r="B20" s="61" t="s">
        <v>117</v>
      </c>
      <c r="C20" s="35">
        <v>350</v>
      </c>
      <c r="D20" s="35">
        <v>580</v>
      </c>
      <c r="E20" s="35">
        <v>440</v>
      </c>
      <c r="F20" s="35">
        <v>1000</v>
      </c>
      <c r="G20" s="63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5">
      <c r="A22" s="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5">
      <c r="A23" s="5"/>
      <c r="B23" s="37" t="s">
        <v>121</v>
      </c>
      <c r="C23" s="38"/>
      <c r="D23" s="38"/>
      <c r="E23" s="38"/>
      <c r="F23" s="38"/>
      <c r="G23" s="38"/>
      <c r="H23" s="25"/>
      <c r="I23" s="10"/>
      <c r="J23" s="10"/>
      <c r="K23" s="10"/>
      <c r="L23" s="10"/>
      <c r="M23" s="10"/>
      <c r="N23" s="10"/>
      <c r="O23" s="10"/>
      <c r="P23" s="10"/>
    </row>
    <row r="24" spans="1:16" x14ac:dyDescent="0.35">
      <c r="A24" s="5"/>
      <c r="B24" s="43" t="s">
        <v>122</v>
      </c>
      <c r="C24" s="10"/>
      <c r="D24" s="10"/>
      <c r="E24" s="10"/>
      <c r="F24" s="10"/>
      <c r="G24" s="10"/>
      <c r="H24" s="44"/>
      <c r="I24" s="10"/>
      <c r="J24" s="10"/>
      <c r="K24" s="10"/>
      <c r="L24" s="10"/>
      <c r="M24" s="10"/>
      <c r="N24" s="10"/>
      <c r="O24" s="10"/>
      <c r="P24" s="10"/>
    </row>
    <row r="25" spans="1:16" x14ac:dyDescent="0.35">
      <c r="A25" s="5"/>
      <c r="B25" s="39" t="s">
        <v>120</v>
      </c>
      <c r="C25" s="40"/>
      <c r="D25" s="40"/>
      <c r="E25" s="40"/>
      <c r="F25" s="40"/>
      <c r="G25" s="40"/>
      <c r="H25" s="41"/>
      <c r="I25" s="10"/>
      <c r="J25" s="10"/>
      <c r="K25" s="10"/>
      <c r="L25" s="10"/>
      <c r="M25" s="10"/>
      <c r="N25" s="10"/>
      <c r="O25" s="10"/>
      <c r="P25" s="10"/>
    </row>
    <row r="26" spans="1:1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C8BF-3782-4E3F-AB7F-609FD2D29960}">
  <dimension ref="A1:P19"/>
  <sheetViews>
    <sheetView workbookViewId="0">
      <selection activeCell="D18" sqref="D18"/>
    </sheetView>
  </sheetViews>
  <sheetFormatPr defaultRowHeight="14.5" x14ac:dyDescent="0.35"/>
  <cols>
    <col min="2" max="2" width="12.26953125" bestFit="1" customWidth="1"/>
    <col min="3" max="3" width="13.1796875" bestFit="1" customWidth="1"/>
    <col min="4" max="4" width="14.453125" bestFit="1" customWidth="1"/>
    <col min="5" max="5" width="14.26953125" bestFit="1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5">
      <c r="A2" s="5"/>
      <c r="B2" s="28" t="s">
        <v>67</v>
      </c>
      <c r="C2" s="28" t="s">
        <v>68</v>
      </c>
      <c r="D2" s="28" t="s">
        <v>69</v>
      </c>
      <c r="E2" s="28" t="s">
        <v>51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5">
      <c r="A3" s="5"/>
      <c r="B3" s="15" t="s">
        <v>41</v>
      </c>
      <c r="C3" s="15" t="s">
        <v>70</v>
      </c>
      <c r="D3" s="49">
        <v>87925</v>
      </c>
      <c r="E3" s="3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5">
      <c r="A4" s="5"/>
      <c r="B4" s="15" t="s">
        <v>42</v>
      </c>
      <c r="C4" s="15" t="s">
        <v>71</v>
      </c>
      <c r="D4" s="49">
        <v>129887</v>
      </c>
      <c r="E4" s="52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5">
      <c r="A5" s="5"/>
      <c r="B5" s="15" t="s">
        <v>43</v>
      </c>
      <c r="C5" s="15" t="s">
        <v>72</v>
      </c>
      <c r="D5" s="49">
        <v>12908</v>
      </c>
      <c r="E5" s="3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5">
      <c r="A6" s="5"/>
      <c r="B6" s="15" t="s">
        <v>44</v>
      </c>
      <c r="C6" s="15" t="s">
        <v>70</v>
      </c>
      <c r="D6" s="49">
        <v>99087</v>
      </c>
      <c r="E6" s="3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5">
      <c r="A7" s="5"/>
      <c r="B7" s="15" t="s">
        <v>45</v>
      </c>
      <c r="C7" s="15" t="s">
        <v>73</v>
      </c>
      <c r="D7" s="49">
        <v>234987</v>
      </c>
      <c r="E7" s="52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5">
      <c r="A8" s="5"/>
      <c r="B8" s="15" t="s">
        <v>74</v>
      </c>
      <c r="C8" s="15" t="s">
        <v>71</v>
      </c>
      <c r="D8" s="49">
        <v>10000</v>
      </c>
      <c r="E8" s="3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5">
      <c r="A9" s="5"/>
      <c r="B9" s="15" t="s">
        <v>75</v>
      </c>
      <c r="C9" s="15" t="s">
        <v>70</v>
      </c>
      <c r="D9" s="49">
        <v>105000</v>
      </c>
      <c r="E9" s="52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35">
      <c r="A10" s="5"/>
      <c r="B10" s="15" t="s">
        <v>76</v>
      </c>
      <c r="C10" s="15" t="s">
        <v>77</v>
      </c>
      <c r="D10" s="49">
        <v>187609</v>
      </c>
      <c r="E10" s="5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5"/>
      <c r="B11" s="15" t="s">
        <v>78</v>
      </c>
      <c r="C11" s="15" t="s">
        <v>73</v>
      </c>
      <c r="D11" s="49">
        <v>12387</v>
      </c>
      <c r="E11" s="3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s="5"/>
      <c r="B12" s="15" t="s">
        <v>79</v>
      </c>
      <c r="C12" s="15" t="s">
        <v>70</v>
      </c>
      <c r="D12" s="49">
        <v>12876</v>
      </c>
      <c r="E12" s="3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5">
      <c r="A13" s="5"/>
      <c r="B13" s="15" t="s">
        <v>80</v>
      </c>
      <c r="C13" s="15" t="s">
        <v>72</v>
      </c>
      <c r="D13" s="49">
        <v>123865</v>
      </c>
      <c r="E13" s="3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5">
      <c r="A14" s="5"/>
      <c r="B14" s="15" t="s">
        <v>81</v>
      </c>
      <c r="C14" s="15" t="s">
        <v>77</v>
      </c>
      <c r="D14" s="49">
        <v>128543</v>
      </c>
      <c r="E14" s="5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5">
      <c r="A15" s="5"/>
      <c r="B15" s="15" t="s">
        <v>82</v>
      </c>
      <c r="C15" s="15" t="s">
        <v>71</v>
      </c>
      <c r="D15" s="49">
        <v>987000</v>
      </c>
      <c r="E15" s="5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"/>
      <c r="B18" s="37" t="s">
        <v>88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25"/>
    </row>
    <row r="19" spans="1:16" x14ac:dyDescent="0.35">
      <c r="A19" s="5"/>
      <c r="B19" s="39" t="s">
        <v>83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</dc:creator>
  <cp:lastModifiedBy>HADSTON ALEXANDRE DE MENEZES NUNES</cp:lastModifiedBy>
  <dcterms:created xsi:type="dcterms:W3CDTF">2023-08-26T12:43:42Z</dcterms:created>
  <dcterms:modified xsi:type="dcterms:W3CDTF">2023-08-29T18:25:29Z</dcterms:modified>
</cp:coreProperties>
</file>