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work\Excel\"/>
    </mc:Choice>
  </mc:AlternateContent>
  <xr:revisionPtr revIDLastSave="0" documentId="13_ncr:1_{7E013895-452E-47A5-9E44-AE2130F28077}" xr6:coauthVersionLast="47" xr6:coauthVersionMax="47" xr10:uidLastSave="{00000000-0000-0000-0000-000000000000}"/>
  <bookViews>
    <workbookView xWindow="-120" yWindow="-120" windowWidth="20730" windowHeight="11040" xr2:uid="{08EDD01D-6144-46F9-B13A-EE4F0C904690}"/>
  </bookViews>
  <sheets>
    <sheet name="Data" sheetId="1" r:id="rId1"/>
    <sheet name="1" sheetId="2" r:id="rId2"/>
    <sheet name="2" sheetId="3" r:id="rId3"/>
    <sheet name="3" sheetId="4" r:id="rId4"/>
    <sheet name="4" sheetId="5" r:id="rId5"/>
    <sheet name="5" sheetId="8" r:id="rId6"/>
    <sheet name="6" sheetId="9" r:id="rId7"/>
    <sheet name="7" sheetId="10" r:id="rId8"/>
  </sheets>
  <definedNames>
    <definedName name="_xlnm._FilterDatabase" localSheetId="3" hidden="1">'3'!$C$1:$F$7</definedName>
    <definedName name="_xlchart.v1.0" hidden="1">'6'!$P$3:$P$302</definedName>
    <definedName name="_xlchart.v1.1" hidden="1">'6'!$R$3:$R$302</definedName>
    <definedName name="_xlchart.v1.2" hidden="1">'6'!$P$3:$P$302</definedName>
    <definedName name="_xlchart.v1.3" hidden="1">'6'!$R$3:$R$302</definedName>
    <definedName name="_xlcn.WorksheetConnection_chocolates.xlsxdata1" hidden="1">data[]</definedName>
    <definedName name="Slicer_Sales_Person">#N/A</definedName>
  </definedNames>
  <calcPr calcId="191029"/>
  <pivotCaches>
    <pivotCache cacheId="51" r:id="rId9"/>
    <pivotCache cacheId="64"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chocolate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4" l="1" a="1"/>
  <c r="C2" i="4" s="1"/>
  <c r="E13" i="2"/>
  <c r="D10" i="2"/>
  <c r="D9" i="2"/>
  <c r="C10" i="2"/>
  <c r="C9" i="2"/>
  <c r="D6" i="2"/>
  <c r="D7" i="2" s="1"/>
  <c r="C6" i="2"/>
  <c r="C7" i="2" s="1"/>
  <c r="D5" i="2"/>
  <c r="C5" i="2"/>
  <c r="D4" i="2"/>
  <c r="C4" i="2"/>
  <c r="D3" i="2"/>
  <c r="C3" i="2"/>
  <c r="D2" i="4" l="1"/>
  <c r="E2" i="4" s="1"/>
  <c r="F2" i="4"/>
  <c r="D4" i="4"/>
  <c r="E4" i="4" s="1"/>
  <c r="F6" i="4"/>
  <c r="D7" i="4"/>
  <c r="E7" i="4" s="1"/>
  <c r="D3" i="4"/>
  <c r="E3" i="4" s="1"/>
  <c r="F5" i="4"/>
  <c r="D6" i="4"/>
  <c r="E6" i="4" s="1"/>
  <c r="F4" i="4"/>
  <c r="D5" i="4"/>
  <c r="E5" i="4" s="1"/>
  <c r="F7" i="4"/>
  <c r="F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0E136A-EE8F-4167-A240-39396F6935A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22CEF6B-0AD1-4A00-9D1A-FAAAD0C0F6FC}" name="WorksheetConnection_chocolates.xlsx!data" type="102" refreshedVersion="7" minRefreshableVersion="5">
    <extLst>
      <ext xmlns:x15="http://schemas.microsoft.com/office/spreadsheetml/2010/11/main" uri="{DE250136-89BD-433C-8126-D09CA5730AF9}">
        <x15:connection id="data" autoDelete="1">
          <x15:rangePr sourceName="_xlcn.WorksheetConnection_chocolates.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<sst xmlns="http://schemas.openxmlformats.org/spreadsheetml/2006/main" count="2800" uniqueCount="59">
  <si>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</si>
  <si>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</si>
  <si>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</si>
  <si>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</si>
  <si>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</si>
  <si>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</si>
  <si>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</si>
  <si>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</si>
  <si>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</si>
  <si>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</si>
  <si>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</si>
  <si>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</si>
  <si>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</si>
  <si>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</si>
  <si>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</si>
  <si>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</si>
  <si>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</si>
  <si>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</si>
  <si>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</si>
  <si>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</si>
  <si>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</si>
  <si>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</si>
  <si>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</si>
  <si>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</si>
  <si>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</si>
  <si>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</si>
  <si>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</si>
  <si>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</si>
  <si>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</si>
  <si>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</si>
  <si>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</si>
  <si>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</si>
  <si>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</si>
  <si>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</si>
  <si>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</si>
  <si>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</si>
  <si>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</si>
  <si>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</si>
  <si>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</si>
  <si>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</si>
  <si>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</si>
  <si>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</si>
  <si>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</si>
  <si>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Row Labels</t>
  </si>
  <si>
    <t>Sum of Amount</t>
  </si>
  <si>
    <t>Grand Total</t>
  </si>
  <si>
    <t>Sum of Units</t>
  </si>
  <si>
    <t>Average</t>
  </si>
  <si>
    <t>Median</t>
  </si>
  <si>
    <t>Min</t>
  </si>
  <si>
    <t>Max</t>
  </si>
  <si>
    <t>Range</t>
  </si>
  <si>
    <t>Q1</t>
  </si>
  <si>
    <t>Q3</t>
  </si>
  <si>
    <t>distinct number of products</t>
  </si>
  <si>
    <t>Country</t>
  </si>
  <si>
    <t>Sum of Amount2</t>
  </si>
  <si>
    <t>Sales per unit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</si>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</sst>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5" formatCode="&quot;$&quot;#,##0"/>
    <numFmt numFmtId="166" formatCode="\$#,##0.00;\(\$#,##0.00\);\$#,##0.00"/>
  </numFmts>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4" tint="0.3999755851924192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3" tint="0.59999389629810485"/>
        <bgColor indexed="64"/>
      </patternFill>
    </fill>
  </fills>
  <borders count="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3" borderId="1" xfId="0" applyFill="1" applyBorder="1"/>
    <xf numFmtId="6" fontId="0" fillId="3" borderId="1" xfId="0" applyNumberFormat="1" applyFill="1" applyBorder="1"/>
    <xf numFmtId="3" fontId="0" fillId="3" borderId="1" xfId="0" applyNumberFormat="1" applyFill="1" applyBorder="1"/>
    <xf numFmtId="0" fontId="0" fillId="0" borderId="1" xfId="0" applyBorder="1"/>
    <xf numFmtId="6" fontId="0" fillId="0" borderId="1" xfId="0" applyNumberFormat="1" applyBorder="1"/>
    <xf numFmtId="3" fontId="0" fillId="0" borderId="1" xfId="0" applyNumberFormat="1" applyBorder="1"/>
    <xf numFmtId="0" fontId="1" fillId="2" borderId="2" xfId="0" applyFont="1" applyFill="1" applyBorder="1"/>
    <xf numFmtId="0" fontId="1" fillId="2" borderId="2" xfId="0" applyFont="1" applyFill="1" applyBorder="1" applyAlignment="1">
      <alignment horizontal="center"/>
    </xf>
    <xf numFmtId="0" fontId="0" fillId="0" borderId="3" xfId="0" applyBorder="1"/>
    <xf numFmtId="6" fontId="0" fillId="0" borderId="3" xfId="0" applyNumberFormat="1" applyBorder="1"/>
    <xf numFmtId="3" fontId="0" fillId="0" borderId="3" xfId="0" applyNumberFormat="1" applyBorder="1"/>
    <xf numFmtId="0" fontId="2" fillId="0" borderId="0" xfId="0" applyFont="1"/>
    <xf numFmtId="0" fontId="0" fillId="3" borderId="1" xfId="0" applyFont="1" applyFill="1" applyBorder="1"/>
    <xf numFmtId="0" fontId="0" fillId="0" borderId="1" xfId="0" applyFont="1" applyBorder="1"/>
    <xf numFmtId="3" fontId="0" fillId="0" borderId="0" xfId="0" applyNumberFormat="1"/>
    <xf numFmtId="0" fontId="0" fillId="4" borderId="0" xfId="0" applyFill="1"/>
    <xf numFmtId="0" fontId="0" fillId="0" borderId="4" xfId="0" applyBorder="1"/>
    <xf numFmtId="6" fontId="0" fillId="0" borderId="4" xfId="0" applyNumberFormat="1" applyBorder="1"/>
    <xf numFmtId="3" fontId="3" fillId="0" borderId="4" xfId="0" applyNumberFormat="1" applyFont="1" applyBorder="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6" fontId="0" fillId="0" borderId="0" xfId="0" applyNumberFormat="1"/>
    <xf numFmtId="0" fontId="0" fillId="0" borderId="0" xfId="0" applyAlignment="1">
      <alignment horizontal="left" indent="1"/>
    </xf>
  </cellXfs>
  <cellStyles count="1">
    <cellStyle name="Normal" xfId="0" builtinId="0"/>
  </cellStyles>
  <dxfs count="34">
    <dxf>
      <font>
        <color rgb="FF9C0006"/>
      </font>
      <fill>
        <patternFill>
          <bgColor rgb="FFFFC7CE"/>
        </patternFill>
      </fill>
    </dxf>
    <dxf>
      <numFmt numFmtId="4" formatCode="#,##0.00"/>
    </dxf>
    <dxf>
      <numFmt numFmtId="167" formatCode="&quot;$&quot;#,##0.00"/>
    </dxf>
    <dxf>
      <numFmt numFmtId="167" formatCode="&quot;$&quot;#,##0.00"/>
    </dxf>
    <dxf>
      <numFmt numFmtId="3" formatCode="#,##0"/>
      <border diagonalUp="0" diagonalDown="0">
        <left/>
        <right/>
        <top style="thin">
          <color theme="4" tint="0.39997558519241921"/>
        </top>
        <bottom style="thin">
          <color theme="4" tint="0.39997558519241921"/>
        </bottom>
        <vertical/>
        <horizontal/>
      </border>
    </dxf>
    <dxf>
      <numFmt numFmtId="10" formatCode="&quot;$&quot;#,##0_);[Red]\(&quot;$&quot;#,##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3" formatCode="#,##0"/>
    </dxf>
    <dxf>
      <numFmt numFmtId="165" formatCode="&quot;$&quot;#,##0"/>
    </dxf>
    <dxf>
      <fill>
        <patternFill patternType="solid">
          <fgColor rgb="FFFFC7CE"/>
          <bgColor rgb="FFD9E1F2"/>
        </patternFill>
      </fill>
    </dxf>
    <dxf>
      <numFmt numFmtId="3" formatCode="#,##0"/>
      <border diagonalUp="0" diagonalDown="0">
        <left/>
        <right/>
        <top style="thin">
          <color theme="4" tint="0.39997558519241921"/>
        </top>
        <bottom style="thin">
          <color theme="4" tint="0.39997558519241921"/>
        </bottom>
        <vertical/>
        <horizontal/>
      </border>
    </dxf>
    <dxf>
      <numFmt numFmtId="10" formatCode="&quot;$&quot;#,##0_);[Red]\(&quot;$&quot;#,##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3" formatCode="#,##0"/>
      <border diagonalUp="0" diagonalDown="0">
        <left/>
        <right/>
        <top style="thin">
          <color theme="4" tint="0.39997558519241921"/>
        </top>
        <bottom style="thin">
          <color theme="4" tint="0.39997558519241921"/>
        </bottom>
        <vertical/>
        <horizontal/>
      </border>
    </dxf>
    <dxf>
      <numFmt numFmtId="10" formatCode="&quot;$&quot;#,##0_);[Red]\(&quot;$&quot;#,##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'6'!$S$2</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'6'!$R$3:$R$302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'6'!$S$3:$S$302</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95AF-4197-B829-456F57EC6853}"/>
            </c:ext>
          </c:extLst>
        </c:ser>
        <c:dLbls>
          <c:showLegendKey val="0"/>
          <c:showVal val="0"/>
          <c:showCatName val="0"/>
          <c:showSerName val="0"/>
          <c:showPercent val="0"/>
          <c:showBubbleSize val="0"/>
        </c:dLbls>
        <c:axId val="617949184"/>
        <c:axId val="617935872"/>
      </c:scatterChart>
      <c:valAx>
        <c:axId val="61794918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935872"/>
        <c:crosses val="autoZero"/>
        <c:crossBetween val="midCat"/>
      </c:valAx>
      <c:valAx>
        <c:axId val="61793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949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37F383EA-94D2-406B-8F22-049ECE6DE2E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600074</xdr:colOff>
      <xdr:row>0</xdr:row>
      <xdr:rowOff>171450</xdr:rowOff>
    </xdr:from>
    <xdr:to>
      <xdr:col>12</xdr:col>
      <xdr:colOff>514350</xdr:colOff>
      <xdr:row>10</xdr:row>
      <xdr:rowOff>114299</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80744BBC-1A30-4448-A37E-871096EC49A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343399" y="171450"/>
              <a:ext cx="4791076" cy="1847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66675</xdr:colOff>
      <xdr:row>1</xdr:row>
      <xdr:rowOff>42862</xdr:rowOff>
    </xdr:from>
    <xdr:to>
      <xdr:col>10</xdr:col>
      <xdr:colOff>371475</xdr:colOff>
      <xdr:row>15</xdr:row>
      <xdr:rowOff>119062</xdr:rowOff>
    </xdr:to>
    <xdr:graphicFrame macro="">
      <xdr:nvGraphicFramePr>
        <xdr:cNvPr id="2" name="Chart 1">
          <a:extLst>
            <a:ext uri="{FF2B5EF4-FFF2-40B4-BE49-F238E27FC236}">
              <a16:creationId xmlns:a16="http://schemas.microsoft.com/office/drawing/2014/main" id="{7CFDA4EE-B816-4919-A6F4-EC47838789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15</xdr:row>
      <xdr:rowOff>166687</xdr:rowOff>
    </xdr:from>
    <xdr:to>
      <xdr:col>11</xdr:col>
      <xdr:colOff>523875</xdr:colOff>
      <xdr:row>30</xdr:row>
      <xdr:rowOff>52387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8514DF1-6DA5-40D9-9D8F-C38ECFAB3E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57475" y="30241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488.748239120374" createdVersion="7" refreshedVersion="7" minRefreshableVersion="3" recordCount="300" xr:uid="{1AF37885-D169-4753-A2B0-25551F33E706}">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604774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88.794444212966" backgroundQuery="1" createdVersion="7" refreshedVersion="7" minRefreshableVersion="3" recordCount="0" supportSubquery="1" supportAdvancedDrill="1" xr:uid="{091A797E-9DCA-4A3C-A5F8-8FC5E3878951}">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ales per unit]" caption="Sales per unit" numFmtId="0" hierarchy="7" level="32767"/>
  </cacheFields>
  <cacheHierarchies count="11">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1"/>
      </fieldsUsage>
    </cacheHierarchy>
    <cacheHierarchy uniqueName="[Measures].[Cost per Unit]" caption="Cost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4F97D-E69F-4EBF-AB47-5F3855A3F3F1}" name="PivotTable2" cacheId="5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1:D7"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dataField name="Sum of Amount2" fld="3" baseField="0" baseItem="0"/>
    <dataField name="Sum of Units" fld="4" baseField="0" baseItem="0"/>
  </dataFields>
  <formats count="2">
    <format dxfId="14">
      <pivotArea collapsedLevelsAreSubtotals="1" fieldPosition="0">
        <references count="2">
          <reference field="4294967294" count="1" selected="0">
            <x v="0"/>
          </reference>
          <reference field="1" count="0"/>
        </references>
      </pivotArea>
    </format>
    <format dxfId="13">
      <pivotArea collapsedLevelsAreSubtotals="1" fieldPosition="0">
        <references count="2">
          <reference field="4294967294" count="1" selected="0">
            <x v="2"/>
          </reference>
          <reference field="1"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F6CDCB-8021-41A3-BB93-54F4F65E240D}" name="PivotTable5" cacheId="6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1:B23" firstHeaderRow="1" firstDataRow="1" firstDataCol="1"/>
  <pivotFields count="2">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Items count="1">
    <i/>
  </colItems>
  <dataFields count="1">
    <dataField fld="1" subtotal="count" baseField="0" baseItem="0"/>
  </dataField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5B442D-7E86-4B17-A0F3-E1D20B4D7BA6}" name="PivotTable9" cacheId="5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F14"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765952-8E37-42DF-8EFF-495235416EC1}" name="PivotTable8" cacheId="5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14"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C3FD964-BAA2-4AD2-B9A8-9E5E8A3F96E4}" sourceName="Sales Person">
  <pivotTables>
    <pivotTable tabId="5" name="PivotTable2"/>
  </pivotTables>
  <data>
    <tabular pivotCacheId="1160477471">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03EC21E-7BC8-4035-8D1E-747657D29381}" cache="Slicer_Sales_Person" caption="Sales Person"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399947-39B3-41FB-882F-EC24A739818B}" name="data" displayName="data" ref="A2:E302" totalsRowShown="0" headerRowDxfId="25" headerRowBorderDxfId="32" tableBorderDxfId="33" totalsRowBorderDxfId="31">
  <tableColumns count="5">
    <tableColumn id="1" xr3:uid="{3848CF8A-BCCE-493C-9323-A7F285DBB2FF}" name="Sales Person" dataDxfId="30"/>
    <tableColumn id="2" xr3:uid="{FC8F8F45-DECE-4A17-B531-2843B4257E14}" name="Geography" dataDxfId="29"/>
    <tableColumn id="3" xr3:uid="{CA283094-8F8D-4C20-8410-98ACCB9045D9}" name="Product" dataDxfId="28"/>
    <tableColumn id="4" xr3:uid="{B9CA93AD-4946-485A-ADFD-E083470734D6}" name="Amount" dataDxfId="27"/>
    <tableColumn id="5" xr3:uid="{E15B2AA9-5898-47D9-BBA8-69B7152F6F05}" name="Units" dataDxfId="2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168E28-DE6E-4CD2-B620-C79082FFB924}" name="data4" displayName="data4" ref="A1:E301" totalsRowShown="0" headerRowDxfId="24" headerRowBorderDxfId="22" tableBorderDxfId="23" totalsRowBorderDxfId="21">
  <autoFilter ref="A1:E301" xr:uid="{8C168E28-DE6E-4CD2-B620-C79082FFB924}">
    <filterColumn colId="0" hiddenButton="1"/>
    <filterColumn colId="1" hiddenButton="1"/>
    <filterColumn colId="2" hiddenButton="1"/>
    <filterColumn colId="3" hiddenButton="1"/>
    <filterColumn colId="4" hiddenButton="1"/>
  </autoFilter>
  <sortState xmlns:xlrd2="http://schemas.microsoft.com/office/spreadsheetml/2017/richdata2" ref="A2:E301">
    <sortCondition sortBy="cellColor" ref="D1:D301" dxfId="15"/>
  </sortState>
  <tableColumns count="5">
    <tableColumn id="1" xr3:uid="{1F9AB07F-E5D3-481D-840C-FC8315DF1B17}" name="Sales Person" dataDxfId="20"/>
    <tableColumn id="2" xr3:uid="{BE4C4D52-AA84-4000-B23C-B941F91C2C12}" name="Geography" dataDxfId="19"/>
    <tableColumn id="3" xr3:uid="{52478BD0-EFE9-4B57-94FC-72FB9990434D}" name="Product" dataDxfId="18"/>
    <tableColumn id="4" xr3:uid="{7DF03AE2-59D6-4558-AE24-DB29F1786A7D}" name="Amount" dataDxfId="17"/>
    <tableColumn id="5" xr3:uid="{C75D7124-BF43-4F6F-B88D-4B8BCD50BB4E}" name="Units" dataDxfId="1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18ECFF-0819-4E10-AFF9-49FE359307A8}" name="data11" displayName="data11" ref="O2:S302" totalsRowShown="0" headerRowDxfId="12" headerRowBorderDxfId="10" tableBorderDxfId="11" totalsRowBorderDxfId="9">
  <tableColumns count="5">
    <tableColumn id="1" xr3:uid="{D3E56927-1DC4-4D22-939B-AF0062EF1587}" name="Sales Person" dataDxfId="8"/>
    <tableColumn id="2" xr3:uid="{0B9C7953-391A-4EDA-A006-6DF99034B7F8}" name="Geography" dataDxfId="7"/>
    <tableColumn id="3" xr3:uid="{6B86542F-E7E3-4B23-BD48-2E5311E6508F}" name="Product" dataDxfId="6"/>
    <tableColumn id="4" xr3:uid="{EE05BB7E-35DD-42E7-ABA7-1220AEBD290E}" name="Amount" dataDxfId="5"/>
    <tableColumn id="5" xr3:uid="{7DB46F6F-4466-4CC3-AE87-A04103BC7C3C}" name="Units" dataDxfId="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3A0E1-2B47-4EC5-99E1-6603C229F337}">
  <dimension ref="A2:E302"/>
  <sheetViews>
    <sheetView tabSelected="1" workbookViewId="0">
      <selection activeCell="J2" sqref="J2"/>
    </sheetView>
  </sheetViews>
  <sheetFormatPr defaultRowHeight="15" x14ac:dyDescent="0.25"/>
  <cols>
    <col min="1" max="1" width="16" bestFit="1" customWidth="1"/>
    <col min="2" max="2" width="12.85546875" customWidth="1"/>
    <col min="3" max="3" width="21.85546875" bestFit="1" customWidth="1"/>
    <col min="4" max="4" width="10.28515625" customWidth="1"/>
    <col min="5" max="5" width="7.85546875" customWidth="1"/>
    <col min="13" max="13" width="21.85546875" bestFit="1" customWidth="1"/>
    <col min="14" max="14" width="12.5703125" bestFit="1" customWidth="1"/>
  </cols>
  <sheetData>
    <row r="2" spans="1:5" x14ac:dyDescent="0.25">
      <c r="A2" s="7" t="s">
        <v>0</v>
      </c>
      <c r="B2" s="7" t="s">
        <v>1</v>
      </c>
      <c r="C2" s="7" t="s">
        <v>2</v>
      </c>
      <c r="D2" s="8" t="s">
        <v>3</v>
      </c>
      <c r="E2" s="8" t="s">
        <v>4</v>
      </c>
    </row>
    <row r="3" spans="1:5" x14ac:dyDescent="0.25">
      <c r="A3" s="1" t="s">
        <v>5</v>
      </c>
      <c r="B3" s="1" t="s">
        <v>6</v>
      </c>
      <c r="C3" s="1" t="s">
        <v>7</v>
      </c>
      <c r="D3" s="2">
        <v>1624</v>
      </c>
      <c r="E3" s="3">
        <v>114</v>
      </c>
    </row>
    <row r="4" spans="1:5" x14ac:dyDescent="0.25">
      <c r="A4" s="4" t="s">
        <v>8</v>
      </c>
      <c r="B4" s="4" t="s">
        <v>9</v>
      </c>
      <c r="C4" s="4" t="s">
        <v>10</v>
      </c>
      <c r="D4" s="5">
        <v>6706</v>
      </c>
      <c r="E4" s="6">
        <v>459</v>
      </c>
    </row>
    <row r="5" spans="1:5" x14ac:dyDescent="0.25">
      <c r="A5" s="1" t="s">
        <v>11</v>
      </c>
      <c r="B5" s="1" t="s">
        <v>9</v>
      </c>
      <c r="C5" s="1" t="s">
        <v>12</v>
      </c>
      <c r="D5" s="2">
        <v>959</v>
      </c>
      <c r="E5" s="3">
        <v>147</v>
      </c>
    </row>
    <row r="6" spans="1:5" x14ac:dyDescent="0.25">
      <c r="A6" s="4" t="s">
        <v>13</v>
      </c>
      <c r="B6" s="4" t="s">
        <v>14</v>
      </c>
      <c r="C6" s="4" t="s">
        <v>15</v>
      </c>
      <c r="D6" s="5">
        <v>9632</v>
      </c>
      <c r="E6" s="6">
        <v>288</v>
      </c>
    </row>
    <row r="7" spans="1:5" x14ac:dyDescent="0.25">
      <c r="A7" s="1" t="s">
        <v>16</v>
      </c>
      <c r="B7" s="1" t="s">
        <v>17</v>
      </c>
      <c r="C7" s="1" t="s">
        <v>18</v>
      </c>
      <c r="D7" s="2">
        <v>2100</v>
      </c>
      <c r="E7" s="3">
        <v>414</v>
      </c>
    </row>
    <row r="8" spans="1:5" x14ac:dyDescent="0.25">
      <c r="A8" s="4" t="s">
        <v>5</v>
      </c>
      <c r="B8" s="4" t="s">
        <v>9</v>
      </c>
      <c r="C8" s="4" t="s">
        <v>19</v>
      </c>
      <c r="D8" s="5">
        <v>8869</v>
      </c>
      <c r="E8" s="6">
        <v>432</v>
      </c>
    </row>
    <row r="9" spans="1:5" x14ac:dyDescent="0.25">
      <c r="A9" s="1" t="s">
        <v>16</v>
      </c>
      <c r="B9" s="1" t="s">
        <v>20</v>
      </c>
      <c r="C9" s="1" t="s">
        <v>21</v>
      </c>
      <c r="D9" s="2">
        <v>2681</v>
      </c>
      <c r="E9" s="3">
        <v>54</v>
      </c>
    </row>
    <row r="10" spans="1:5" x14ac:dyDescent="0.25">
      <c r="A10" s="4" t="s">
        <v>8</v>
      </c>
      <c r="B10" s="4" t="s">
        <v>9</v>
      </c>
      <c r="C10" s="4" t="s">
        <v>22</v>
      </c>
      <c r="D10" s="5">
        <v>5012</v>
      </c>
      <c r="E10" s="6">
        <v>210</v>
      </c>
    </row>
    <row r="11" spans="1:5" x14ac:dyDescent="0.25">
      <c r="A11" s="1" t="s">
        <v>23</v>
      </c>
      <c r="B11" s="1" t="s">
        <v>20</v>
      </c>
      <c r="C11" s="1" t="s">
        <v>24</v>
      </c>
      <c r="D11" s="2">
        <v>1281</v>
      </c>
      <c r="E11" s="3">
        <v>75</v>
      </c>
    </row>
    <row r="12" spans="1:5" x14ac:dyDescent="0.25">
      <c r="A12" s="4" t="s">
        <v>25</v>
      </c>
      <c r="B12" s="4" t="s">
        <v>6</v>
      </c>
      <c r="C12" s="4" t="s">
        <v>24</v>
      </c>
      <c r="D12" s="5">
        <v>4991</v>
      </c>
      <c r="E12" s="6">
        <v>12</v>
      </c>
    </row>
    <row r="13" spans="1:5" x14ac:dyDescent="0.25">
      <c r="A13" s="1" t="s">
        <v>26</v>
      </c>
      <c r="B13" s="1" t="s">
        <v>17</v>
      </c>
      <c r="C13" s="1" t="s">
        <v>18</v>
      </c>
      <c r="D13" s="2">
        <v>1785</v>
      </c>
      <c r="E13" s="3">
        <v>462</v>
      </c>
    </row>
    <row r="14" spans="1:5" x14ac:dyDescent="0.25">
      <c r="A14" s="4" t="s">
        <v>27</v>
      </c>
      <c r="B14" s="4" t="s">
        <v>6</v>
      </c>
      <c r="C14" s="4" t="s">
        <v>28</v>
      </c>
      <c r="D14" s="5">
        <v>3983</v>
      </c>
      <c r="E14" s="6">
        <v>144</v>
      </c>
    </row>
    <row r="15" spans="1:5" x14ac:dyDescent="0.25">
      <c r="A15" s="1" t="s">
        <v>11</v>
      </c>
      <c r="B15" s="1" t="s">
        <v>20</v>
      </c>
      <c r="C15" s="1" t="s">
        <v>29</v>
      </c>
      <c r="D15" s="2">
        <v>2646</v>
      </c>
      <c r="E15" s="3">
        <v>120</v>
      </c>
    </row>
    <row r="16" spans="1:5" x14ac:dyDescent="0.25">
      <c r="A16" s="4" t="s">
        <v>26</v>
      </c>
      <c r="B16" s="4" t="s">
        <v>30</v>
      </c>
      <c r="C16" s="4" t="s">
        <v>31</v>
      </c>
      <c r="D16" s="5">
        <v>252</v>
      </c>
      <c r="E16" s="6">
        <v>54</v>
      </c>
    </row>
    <row r="17" spans="1:5" x14ac:dyDescent="0.25">
      <c r="A17" s="1" t="s">
        <v>27</v>
      </c>
      <c r="B17" s="1" t="s">
        <v>9</v>
      </c>
      <c r="C17" s="1" t="s">
        <v>18</v>
      </c>
      <c r="D17" s="2">
        <v>2464</v>
      </c>
      <c r="E17" s="3">
        <v>234</v>
      </c>
    </row>
    <row r="18" spans="1:5" x14ac:dyDescent="0.25">
      <c r="A18" s="4" t="s">
        <v>27</v>
      </c>
      <c r="B18" s="4" t="s">
        <v>9</v>
      </c>
      <c r="C18" s="4" t="s">
        <v>32</v>
      </c>
      <c r="D18" s="5">
        <v>2114</v>
      </c>
      <c r="E18" s="6">
        <v>66</v>
      </c>
    </row>
    <row r="19" spans="1:5" x14ac:dyDescent="0.25">
      <c r="A19" s="1" t="s">
        <v>16</v>
      </c>
      <c r="B19" s="1" t="s">
        <v>6</v>
      </c>
      <c r="C19" s="1" t="s">
        <v>21</v>
      </c>
      <c r="D19" s="2">
        <v>7693</v>
      </c>
      <c r="E19" s="3">
        <v>87</v>
      </c>
    </row>
    <row r="20" spans="1:5" x14ac:dyDescent="0.25">
      <c r="A20" s="4" t="s">
        <v>25</v>
      </c>
      <c r="B20" s="4" t="s">
        <v>30</v>
      </c>
      <c r="C20" s="4" t="s">
        <v>33</v>
      </c>
      <c r="D20" s="5">
        <v>15610</v>
      </c>
      <c r="E20" s="6">
        <v>339</v>
      </c>
    </row>
    <row r="21" spans="1:5" x14ac:dyDescent="0.25">
      <c r="A21" s="1" t="s">
        <v>13</v>
      </c>
      <c r="B21" s="1" t="s">
        <v>30</v>
      </c>
      <c r="C21" s="1" t="s">
        <v>22</v>
      </c>
      <c r="D21" s="2">
        <v>336</v>
      </c>
      <c r="E21" s="3">
        <v>144</v>
      </c>
    </row>
    <row r="22" spans="1:5" x14ac:dyDescent="0.25">
      <c r="A22" s="4" t="s">
        <v>26</v>
      </c>
      <c r="B22" s="4" t="s">
        <v>17</v>
      </c>
      <c r="C22" s="4" t="s">
        <v>33</v>
      </c>
      <c r="D22" s="5">
        <v>9443</v>
      </c>
      <c r="E22" s="6">
        <v>162</v>
      </c>
    </row>
    <row r="23" spans="1:5" x14ac:dyDescent="0.25">
      <c r="A23" s="1" t="s">
        <v>11</v>
      </c>
      <c r="B23" s="1" t="s">
        <v>30</v>
      </c>
      <c r="C23" s="1" t="s">
        <v>34</v>
      </c>
      <c r="D23" s="2">
        <v>8155</v>
      </c>
      <c r="E23" s="3">
        <v>90</v>
      </c>
    </row>
    <row r="24" spans="1:5" x14ac:dyDescent="0.25">
      <c r="A24" s="4" t="s">
        <v>8</v>
      </c>
      <c r="B24" s="4" t="s">
        <v>20</v>
      </c>
      <c r="C24" s="4" t="s">
        <v>34</v>
      </c>
      <c r="D24" s="5">
        <v>1701</v>
      </c>
      <c r="E24" s="6">
        <v>234</v>
      </c>
    </row>
    <row r="25" spans="1:5" x14ac:dyDescent="0.25">
      <c r="A25" s="1" t="s">
        <v>35</v>
      </c>
      <c r="B25" s="1" t="s">
        <v>20</v>
      </c>
      <c r="C25" s="1" t="s">
        <v>22</v>
      </c>
      <c r="D25" s="2">
        <v>2205</v>
      </c>
      <c r="E25" s="3">
        <v>141</v>
      </c>
    </row>
    <row r="26" spans="1:5" x14ac:dyDescent="0.25">
      <c r="A26" s="4" t="s">
        <v>8</v>
      </c>
      <c r="B26" s="4" t="s">
        <v>6</v>
      </c>
      <c r="C26" s="4" t="s">
        <v>36</v>
      </c>
      <c r="D26" s="5">
        <v>1771</v>
      </c>
      <c r="E26" s="6">
        <v>204</v>
      </c>
    </row>
    <row r="27" spans="1:5" x14ac:dyDescent="0.25">
      <c r="A27" s="1" t="s">
        <v>13</v>
      </c>
      <c r="B27" s="1" t="s">
        <v>9</v>
      </c>
      <c r="C27" s="1" t="s">
        <v>37</v>
      </c>
      <c r="D27" s="2">
        <v>2114</v>
      </c>
      <c r="E27" s="3">
        <v>186</v>
      </c>
    </row>
    <row r="28" spans="1:5" x14ac:dyDescent="0.25">
      <c r="A28" s="4" t="s">
        <v>13</v>
      </c>
      <c r="B28" s="4" t="s">
        <v>14</v>
      </c>
      <c r="C28" s="4" t="s">
        <v>31</v>
      </c>
      <c r="D28" s="5">
        <v>10311</v>
      </c>
      <c r="E28" s="6">
        <v>231</v>
      </c>
    </row>
    <row r="29" spans="1:5" x14ac:dyDescent="0.25">
      <c r="A29" s="1" t="s">
        <v>27</v>
      </c>
      <c r="B29" s="1" t="s">
        <v>17</v>
      </c>
      <c r="C29" s="1" t="s">
        <v>29</v>
      </c>
      <c r="D29" s="2">
        <v>21</v>
      </c>
      <c r="E29" s="3">
        <v>168</v>
      </c>
    </row>
    <row r="30" spans="1:5" x14ac:dyDescent="0.25">
      <c r="A30" s="4" t="s">
        <v>35</v>
      </c>
      <c r="B30" s="4" t="s">
        <v>9</v>
      </c>
      <c r="C30" s="4" t="s">
        <v>33</v>
      </c>
      <c r="D30" s="5">
        <v>1974</v>
      </c>
      <c r="E30" s="6">
        <v>195</v>
      </c>
    </row>
    <row r="31" spans="1:5" x14ac:dyDescent="0.25">
      <c r="A31" s="1" t="s">
        <v>25</v>
      </c>
      <c r="B31" s="1" t="s">
        <v>14</v>
      </c>
      <c r="C31" s="1" t="s">
        <v>34</v>
      </c>
      <c r="D31" s="2">
        <v>6314</v>
      </c>
      <c r="E31" s="3">
        <v>15</v>
      </c>
    </row>
    <row r="32" spans="1:5" x14ac:dyDescent="0.25">
      <c r="A32" s="4" t="s">
        <v>35</v>
      </c>
      <c r="B32" s="4" t="s">
        <v>6</v>
      </c>
      <c r="C32" s="4" t="s">
        <v>34</v>
      </c>
      <c r="D32" s="5">
        <v>4683</v>
      </c>
      <c r="E32" s="6">
        <v>30</v>
      </c>
    </row>
    <row r="33" spans="1:5" x14ac:dyDescent="0.25">
      <c r="A33" s="1" t="s">
        <v>13</v>
      </c>
      <c r="B33" s="1" t="s">
        <v>6</v>
      </c>
      <c r="C33" s="1" t="s">
        <v>38</v>
      </c>
      <c r="D33" s="2">
        <v>6398</v>
      </c>
      <c r="E33" s="3">
        <v>102</v>
      </c>
    </row>
    <row r="34" spans="1:5" x14ac:dyDescent="0.25">
      <c r="A34" s="4" t="s">
        <v>26</v>
      </c>
      <c r="B34" s="4" t="s">
        <v>9</v>
      </c>
      <c r="C34" s="4" t="s">
        <v>36</v>
      </c>
      <c r="D34" s="5">
        <v>553</v>
      </c>
      <c r="E34" s="6">
        <v>15</v>
      </c>
    </row>
    <row r="35" spans="1:5" x14ac:dyDescent="0.25">
      <c r="A35" s="1" t="s">
        <v>8</v>
      </c>
      <c r="B35" s="1" t="s">
        <v>17</v>
      </c>
      <c r="C35" s="1" t="s">
        <v>7</v>
      </c>
      <c r="D35" s="2">
        <v>7021</v>
      </c>
      <c r="E35" s="3">
        <v>183</v>
      </c>
    </row>
    <row r="36" spans="1:5" x14ac:dyDescent="0.25">
      <c r="A36" s="4" t="s">
        <v>5</v>
      </c>
      <c r="B36" s="4" t="s">
        <v>17</v>
      </c>
      <c r="C36" s="4" t="s">
        <v>22</v>
      </c>
      <c r="D36" s="5">
        <v>5817</v>
      </c>
      <c r="E36" s="6">
        <v>12</v>
      </c>
    </row>
    <row r="37" spans="1:5" x14ac:dyDescent="0.25">
      <c r="A37" s="1" t="s">
        <v>13</v>
      </c>
      <c r="B37" s="1" t="s">
        <v>17</v>
      </c>
      <c r="C37" s="1" t="s">
        <v>24</v>
      </c>
      <c r="D37" s="2">
        <v>3976</v>
      </c>
      <c r="E37" s="3">
        <v>72</v>
      </c>
    </row>
    <row r="38" spans="1:5" x14ac:dyDescent="0.25">
      <c r="A38" s="4" t="s">
        <v>16</v>
      </c>
      <c r="B38" s="4" t="s">
        <v>20</v>
      </c>
      <c r="C38" s="4" t="s">
        <v>39</v>
      </c>
      <c r="D38" s="5">
        <v>1134</v>
      </c>
      <c r="E38" s="6">
        <v>282</v>
      </c>
    </row>
    <row r="39" spans="1:5" x14ac:dyDescent="0.25">
      <c r="A39" s="1" t="s">
        <v>26</v>
      </c>
      <c r="B39" s="1" t="s">
        <v>17</v>
      </c>
      <c r="C39" s="1" t="s">
        <v>40</v>
      </c>
      <c r="D39" s="2">
        <v>6027</v>
      </c>
      <c r="E39" s="3">
        <v>144</v>
      </c>
    </row>
    <row r="40" spans="1:5" x14ac:dyDescent="0.25">
      <c r="A40" s="4" t="s">
        <v>16</v>
      </c>
      <c r="B40" s="4" t="s">
        <v>6</v>
      </c>
      <c r="C40" s="4" t="s">
        <v>29</v>
      </c>
      <c r="D40" s="5">
        <v>1904</v>
      </c>
      <c r="E40" s="6">
        <v>405</v>
      </c>
    </row>
    <row r="41" spans="1:5" x14ac:dyDescent="0.25">
      <c r="A41" s="1" t="s">
        <v>23</v>
      </c>
      <c r="B41" s="1" t="s">
        <v>30</v>
      </c>
      <c r="C41" s="1" t="s">
        <v>10</v>
      </c>
      <c r="D41" s="2">
        <v>3262</v>
      </c>
      <c r="E41" s="3">
        <v>75</v>
      </c>
    </row>
    <row r="42" spans="1:5" x14ac:dyDescent="0.25">
      <c r="A42" s="4" t="s">
        <v>5</v>
      </c>
      <c r="B42" s="4" t="s">
        <v>30</v>
      </c>
      <c r="C42" s="4" t="s">
        <v>39</v>
      </c>
      <c r="D42" s="5">
        <v>2289</v>
      </c>
      <c r="E42" s="6">
        <v>135</v>
      </c>
    </row>
    <row r="43" spans="1:5" x14ac:dyDescent="0.25">
      <c r="A43" s="1" t="s">
        <v>25</v>
      </c>
      <c r="B43" s="1" t="s">
        <v>30</v>
      </c>
      <c r="C43" s="1" t="s">
        <v>39</v>
      </c>
      <c r="D43" s="2">
        <v>6986</v>
      </c>
      <c r="E43" s="3">
        <v>21</v>
      </c>
    </row>
    <row r="44" spans="1:5" x14ac:dyDescent="0.25">
      <c r="A44" s="4" t="s">
        <v>26</v>
      </c>
      <c r="B44" s="4" t="s">
        <v>20</v>
      </c>
      <c r="C44" s="4" t="s">
        <v>34</v>
      </c>
      <c r="D44" s="5">
        <v>4417</v>
      </c>
      <c r="E44" s="6">
        <v>153</v>
      </c>
    </row>
    <row r="45" spans="1:5" x14ac:dyDescent="0.25">
      <c r="A45" s="1" t="s">
        <v>16</v>
      </c>
      <c r="B45" s="1" t="s">
        <v>30</v>
      </c>
      <c r="C45" s="1" t="s">
        <v>37</v>
      </c>
      <c r="D45" s="2">
        <v>1442</v>
      </c>
      <c r="E45" s="3">
        <v>15</v>
      </c>
    </row>
    <row r="46" spans="1:5" x14ac:dyDescent="0.25">
      <c r="A46" s="4" t="s">
        <v>27</v>
      </c>
      <c r="B46" s="4" t="s">
        <v>9</v>
      </c>
      <c r="C46" s="4" t="s">
        <v>24</v>
      </c>
      <c r="D46" s="5">
        <v>2415</v>
      </c>
      <c r="E46" s="6">
        <v>255</v>
      </c>
    </row>
    <row r="47" spans="1:5" x14ac:dyDescent="0.25">
      <c r="A47" s="1" t="s">
        <v>26</v>
      </c>
      <c r="B47" s="1" t="s">
        <v>6</v>
      </c>
      <c r="C47" s="1" t="s">
        <v>36</v>
      </c>
      <c r="D47" s="2">
        <v>238</v>
      </c>
      <c r="E47" s="3">
        <v>18</v>
      </c>
    </row>
    <row r="48" spans="1:5" x14ac:dyDescent="0.25">
      <c r="A48" s="4" t="s">
        <v>16</v>
      </c>
      <c r="B48" s="4" t="s">
        <v>6</v>
      </c>
      <c r="C48" s="4" t="s">
        <v>34</v>
      </c>
      <c r="D48" s="5">
        <v>4949</v>
      </c>
      <c r="E48" s="6">
        <v>189</v>
      </c>
    </row>
    <row r="49" spans="1:5" x14ac:dyDescent="0.25">
      <c r="A49" s="1" t="s">
        <v>25</v>
      </c>
      <c r="B49" s="1" t="s">
        <v>20</v>
      </c>
      <c r="C49" s="1" t="s">
        <v>10</v>
      </c>
      <c r="D49" s="2">
        <v>5075</v>
      </c>
      <c r="E49" s="3">
        <v>21</v>
      </c>
    </row>
    <row r="50" spans="1:5" x14ac:dyDescent="0.25">
      <c r="A50" s="4" t="s">
        <v>27</v>
      </c>
      <c r="B50" s="4" t="s">
        <v>14</v>
      </c>
      <c r="C50" s="4" t="s">
        <v>29</v>
      </c>
      <c r="D50" s="5">
        <v>9198</v>
      </c>
      <c r="E50" s="6">
        <v>36</v>
      </c>
    </row>
    <row r="51" spans="1:5" x14ac:dyDescent="0.25">
      <c r="A51" s="1" t="s">
        <v>16</v>
      </c>
      <c r="B51" s="1" t="s">
        <v>30</v>
      </c>
      <c r="C51" s="1" t="s">
        <v>32</v>
      </c>
      <c r="D51" s="2">
        <v>3339</v>
      </c>
      <c r="E51" s="3">
        <v>75</v>
      </c>
    </row>
    <row r="52" spans="1:5" x14ac:dyDescent="0.25">
      <c r="A52" s="4" t="s">
        <v>5</v>
      </c>
      <c r="B52" s="4" t="s">
        <v>30</v>
      </c>
      <c r="C52" s="4" t="s">
        <v>28</v>
      </c>
      <c r="D52" s="5">
        <v>5019</v>
      </c>
      <c r="E52" s="6">
        <v>156</v>
      </c>
    </row>
    <row r="53" spans="1:5" x14ac:dyDescent="0.25">
      <c r="A53" s="1" t="s">
        <v>25</v>
      </c>
      <c r="B53" s="1" t="s">
        <v>14</v>
      </c>
      <c r="C53" s="1" t="s">
        <v>29</v>
      </c>
      <c r="D53" s="2">
        <v>16184</v>
      </c>
      <c r="E53" s="3">
        <v>39</v>
      </c>
    </row>
    <row r="54" spans="1:5" x14ac:dyDescent="0.25">
      <c r="A54" s="4" t="s">
        <v>16</v>
      </c>
      <c r="B54" s="4" t="s">
        <v>14</v>
      </c>
      <c r="C54" s="4" t="s">
        <v>41</v>
      </c>
      <c r="D54" s="5">
        <v>497</v>
      </c>
      <c r="E54" s="6">
        <v>63</v>
      </c>
    </row>
    <row r="55" spans="1:5" x14ac:dyDescent="0.25">
      <c r="A55" s="1" t="s">
        <v>26</v>
      </c>
      <c r="B55" s="1" t="s">
        <v>14</v>
      </c>
      <c r="C55" s="1" t="s">
        <v>32</v>
      </c>
      <c r="D55" s="2">
        <v>8211</v>
      </c>
      <c r="E55" s="3">
        <v>75</v>
      </c>
    </row>
    <row r="56" spans="1:5" x14ac:dyDescent="0.25">
      <c r="A56" s="4" t="s">
        <v>26</v>
      </c>
      <c r="B56" s="4" t="s">
        <v>20</v>
      </c>
      <c r="C56" s="4" t="s">
        <v>40</v>
      </c>
      <c r="D56" s="5">
        <v>6580</v>
      </c>
      <c r="E56" s="6">
        <v>183</v>
      </c>
    </row>
    <row r="57" spans="1:5" x14ac:dyDescent="0.25">
      <c r="A57" s="1" t="s">
        <v>13</v>
      </c>
      <c r="B57" s="1" t="s">
        <v>9</v>
      </c>
      <c r="C57" s="1" t="s">
        <v>31</v>
      </c>
      <c r="D57" s="2">
        <v>4760</v>
      </c>
      <c r="E57" s="3">
        <v>69</v>
      </c>
    </row>
    <row r="58" spans="1:5" x14ac:dyDescent="0.25">
      <c r="A58" s="4" t="s">
        <v>5</v>
      </c>
      <c r="B58" s="4" t="s">
        <v>14</v>
      </c>
      <c r="C58" s="4" t="s">
        <v>18</v>
      </c>
      <c r="D58" s="5">
        <v>5439</v>
      </c>
      <c r="E58" s="6">
        <v>30</v>
      </c>
    </row>
    <row r="59" spans="1:5" x14ac:dyDescent="0.25">
      <c r="A59" s="1" t="s">
        <v>13</v>
      </c>
      <c r="B59" s="1" t="s">
        <v>30</v>
      </c>
      <c r="C59" s="1" t="s">
        <v>28</v>
      </c>
      <c r="D59" s="2">
        <v>1463</v>
      </c>
      <c r="E59" s="3">
        <v>39</v>
      </c>
    </row>
    <row r="60" spans="1:5" x14ac:dyDescent="0.25">
      <c r="A60" s="4" t="s">
        <v>27</v>
      </c>
      <c r="B60" s="4" t="s">
        <v>30</v>
      </c>
      <c r="C60" s="4" t="s">
        <v>10</v>
      </c>
      <c r="D60" s="5">
        <v>7777</v>
      </c>
      <c r="E60" s="6">
        <v>504</v>
      </c>
    </row>
    <row r="61" spans="1:5" x14ac:dyDescent="0.25">
      <c r="A61" s="1" t="s">
        <v>11</v>
      </c>
      <c r="B61" s="1" t="s">
        <v>6</v>
      </c>
      <c r="C61" s="1" t="s">
        <v>32</v>
      </c>
      <c r="D61" s="2">
        <v>1085</v>
      </c>
      <c r="E61" s="3">
        <v>273</v>
      </c>
    </row>
    <row r="62" spans="1:5" x14ac:dyDescent="0.25">
      <c r="A62" s="4" t="s">
        <v>25</v>
      </c>
      <c r="B62" s="4" t="s">
        <v>6</v>
      </c>
      <c r="C62" s="4" t="s">
        <v>21</v>
      </c>
      <c r="D62" s="5">
        <v>182</v>
      </c>
      <c r="E62" s="6">
        <v>48</v>
      </c>
    </row>
    <row r="63" spans="1:5" x14ac:dyDescent="0.25">
      <c r="A63" s="1" t="s">
        <v>16</v>
      </c>
      <c r="B63" s="1" t="s">
        <v>30</v>
      </c>
      <c r="C63" s="1" t="s">
        <v>39</v>
      </c>
      <c r="D63" s="2">
        <v>4242</v>
      </c>
      <c r="E63" s="3">
        <v>207</v>
      </c>
    </row>
    <row r="64" spans="1:5" x14ac:dyDescent="0.25">
      <c r="A64" s="4" t="s">
        <v>16</v>
      </c>
      <c r="B64" s="4" t="s">
        <v>14</v>
      </c>
      <c r="C64" s="4" t="s">
        <v>10</v>
      </c>
      <c r="D64" s="5">
        <v>6118</v>
      </c>
      <c r="E64" s="6">
        <v>9</v>
      </c>
    </row>
    <row r="65" spans="1:5" x14ac:dyDescent="0.25">
      <c r="A65" s="1" t="s">
        <v>35</v>
      </c>
      <c r="B65" s="1" t="s">
        <v>14</v>
      </c>
      <c r="C65" s="1" t="s">
        <v>34</v>
      </c>
      <c r="D65" s="2">
        <v>2317</v>
      </c>
      <c r="E65" s="3">
        <v>261</v>
      </c>
    </row>
    <row r="66" spans="1:5" x14ac:dyDescent="0.25">
      <c r="A66" s="4" t="s">
        <v>16</v>
      </c>
      <c r="B66" s="4" t="s">
        <v>20</v>
      </c>
      <c r="C66" s="4" t="s">
        <v>29</v>
      </c>
      <c r="D66" s="5">
        <v>938</v>
      </c>
      <c r="E66" s="6">
        <v>6</v>
      </c>
    </row>
    <row r="67" spans="1:5" x14ac:dyDescent="0.25">
      <c r="A67" s="1" t="s">
        <v>8</v>
      </c>
      <c r="B67" s="1" t="s">
        <v>6</v>
      </c>
      <c r="C67" s="1" t="s">
        <v>37</v>
      </c>
      <c r="D67" s="2">
        <v>9709</v>
      </c>
      <c r="E67" s="3">
        <v>30</v>
      </c>
    </row>
    <row r="68" spans="1:5" x14ac:dyDescent="0.25">
      <c r="A68" s="4" t="s">
        <v>23</v>
      </c>
      <c r="B68" s="4" t="s">
        <v>30</v>
      </c>
      <c r="C68" s="4" t="s">
        <v>33</v>
      </c>
      <c r="D68" s="5">
        <v>2205</v>
      </c>
      <c r="E68" s="6">
        <v>138</v>
      </c>
    </row>
    <row r="69" spans="1:5" x14ac:dyDescent="0.25">
      <c r="A69" s="1" t="s">
        <v>23</v>
      </c>
      <c r="B69" s="1" t="s">
        <v>6</v>
      </c>
      <c r="C69" s="1" t="s">
        <v>28</v>
      </c>
      <c r="D69" s="2">
        <v>4487</v>
      </c>
      <c r="E69" s="3">
        <v>111</v>
      </c>
    </row>
    <row r="70" spans="1:5" x14ac:dyDescent="0.25">
      <c r="A70" s="4" t="s">
        <v>25</v>
      </c>
      <c r="B70" s="4" t="s">
        <v>9</v>
      </c>
      <c r="C70" s="4" t="s">
        <v>15</v>
      </c>
      <c r="D70" s="5">
        <v>2415</v>
      </c>
      <c r="E70" s="6">
        <v>15</v>
      </c>
    </row>
    <row r="71" spans="1:5" x14ac:dyDescent="0.25">
      <c r="A71" s="1" t="s">
        <v>5</v>
      </c>
      <c r="B71" s="1" t="s">
        <v>30</v>
      </c>
      <c r="C71" s="1" t="s">
        <v>36</v>
      </c>
      <c r="D71" s="2">
        <v>4018</v>
      </c>
      <c r="E71" s="3">
        <v>162</v>
      </c>
    </row>
    <row r="72" spans="1:5" x14ac:dyDescent="0.25">
      <c r="A72" s="4" t="s">
        <v>25</v>
      </c>
      <c r="B72" s="4" t="s">
        <v>30</v>
      </c>
      <c r="C72" s="4" t="s">
        <v>36</v>
      </c>
      <c r="D72" s="5">
        <v>861</v>
      </c>
      <c r="E72" s="6">
        <v>195</v>
      </c>
    </row>
    <row r="73" spans="1:5" x14ac:dyDescent="0.25">
      <c r="A73" s="1" t="s">
        <v>35</v>
      </c>
      <c r="B73" s="1" t="s">
        <v>20</v>
      </c>
      <c r="C73" s="1" t="s">
        <v>24</v>
      </c>
      <c r="D73" s="2">
        <v>5586</v>
      </c>
      <c r="E73" s="3">
        <v>525</v>
      </c>
    </row>
    <row r="74" spans="1:5" x14ac:dyDescent="0.25">
      <c r="A74" s="4" t="s">
        <v>23</v>
      </c>
      <c r="B74" s="4" t="s">
        <v>30</v>
      </c>
      <c r="C74" s="4" t="s">
        <v>19</v>
      </c>
      <c r="D74" s="5">
        <v>2226</v>
      </c>
      <c r="E74" s="6">
        <v>48</v>
      </c>
    </row>
    <row r="75" spans="1:5" x14ac:dyDescent="0.25">
      <c r="A75" s="1" t="s">
        <v>11</v>
      </c>
      <c r="B75" s="1" t="s">
        <v>30</v>
      </c>
      <c r="C75" s="1" t="s">
        <v>40</v>
      </c>
      <c r="D75" s="2">
        <v>14329</v>
      </c>
      <c r="E75" s="3">
        <v>150</v>
      </c>
    </row>
    <row r="76" spans="1:5" x14ac:dyDescent="0.25">
      <c r="A76" s="4" t="s">
        <v>11</v>
      </c>
      <c r="B76" s="4" t="s">
        <v>30</v>
      </c>
      <c r="C76" s="4" t="s">
        <v>33</v>
      </c>
      <c r="D76" s="5">
        <v>8463</v>
      </c>
      <c r="E76" s="6">
        <v>492</v>
      </c>
    </row>
    <row r="77" spans="1:5" x14ac:dyDescent="0.25">
      <c r="A77" s="1" t="s">
        <v>25</v>
      </c>
      <c r="B77" s="1" t="s">
        <v>30</v>
      </c>
      <c r="C77" s="1" t="s">
        <v>32</v>
      </c>
      <c r="D77" s="2">
        <v>2891</v>
      </c>
      <c r="E77" s="3">
        <v>102</v>
      </c>
    </row>
    <row r="78" spans="1:5" x14ac:dyDescent="0.25">
      <c r="A78" s="4" t="s">
        <v>27</v>
      </c>
      <c r="B78" s="4" t="s">
        <v>14</v>
      </c>
      <c r="C78" s="4" t="s">
        <v>34</v>
      </c>
      <c r="D78" s="5">
        <v>3773</v>
      </c>
      <c r="E78" s="6">
        <v>165</v>
      </c>
    </row>
    <row r="79" spans="1:5" x14ac:dyDescent="0.25">
      <c r="A79" s="1" t="s">
        <v>13</v>
      </c>
      <c r="B79" s="1" t="s">
        <v>14</v>
      </c>
      <c r="C79" s="1" t="s">
        <v>40</v>
      </c>
      <c r="D79" s="2">
        <v>854</v>
      </c>
      <c r="E79" s="3">
        <v>309</v>
      </c>
    </row>
    <row r="80" spans="1:5" x14ac:dyDescent="0.25">
      <c r="A80" s="4" t="s">
        <v>16</v>
      </c>
      <c r="B80" s="4" t="s">
        <v>14</v>
      </c>
      <c r="C80" s="4" t="s">
        <v>28</v>
      </c>
      <c r="D80" s="5">
        <v>4970</v>
      </c>
      <c r="E80" s="6">
        <v>156</v>
      </c>
    </row>
    <row r="81" spans="1:5" x14ac:dyDescent="0.25">
      <c r="A81" s="1" t="s">
        <v>11</v>
      </c>
      <c r="B81" s="1" t="s">
        <v>9</v>
      </c>
      <c r="C81" s="1" t="s">
        <v>42</v>
      </c>
      <c r="D81" s="2">
        <v>98</v>
      </c>
      <c r="E81" s="3">
        <v>159</v>
      </c>
    </row>
    <row r="82" spans="1:5" x14ac:dyDescent="0.25">
      <c r="A82" s="4" t="s">
        <v>25</v>
      </c>
      <c r="B82" s="4" t="s">
        <v>9</v>
      </c>
      <c r="C82" s="4" t="s">
        <v>37</v>
      </c>
      <c r="D82" s="5">
        <v>13391</v>
      </c>
      <c r="E82" s="6">
        <v>201</v>
      </c>
    </row>
    <row r="83" spans="1:5" x14ac:dyDescent="0.25">
      <c r="A83" s="1" t="s">
        <v>8</v>
      </c>
      <c r="B83" s="1" t="s">
        <v>17</v>
      </c>
      <c r="C83" s="1" t="s">
        <v>21</v>
      </c>
      <c r="D83" s="2">
        <v>8890</v>
      </c>
      <c r="E83" s="3">
        <v>210</v>
      </c>
    </row>
    <row r="84" spans="1:5" x14ac:dyDescent="0.25">
      <c r="A84" s="4" t="s">
        <v>26</v>
      </c>
      <c r="B84" s="4" t="s">
        <v>20</v>
      </c>
      <c r="C84" s="4" t="s">
        <v>31</v>
      </c>
      <c r="D84" s="5">
        <v>56</v>
      </c>
      <c r="E84" s="6">
        <v>51</v>
      </c>
    </row>
    <row r="85" spans="1:5" x14ac:dyDescent="0.25">
      <c r="A85" s="1" t="s">
        <v>27</v>
      </c>
      <c r="B85" s="1" t="s">
        <v>14</v>
      </c>
      <c r="C85" s="1" t="s">
        <v>18</v>
      </c>
      <c r="D85" s="2">
        <v>3339</v>
      </c>
      <c r="E85" s="3">
        <v>39</v>
      </c>
    </row>
    <row r="86" spans="1:5" x14ac:dyDescent="0.25">
      <c r="A86" s="4" t="s">
        <v>35</v>
      </c>
      <c r="B86" s="4" t="s">
        <v>9</v>
      </c>
      <c r="C86" s="4" t="s">
        <v>15</v>
      </c>
      <c r="D86" s="5">
        <v>3808</v>
      </c>
      <c r="E86" s="6">
        <v>279</v>
      </c>
    </row>
    <row r="87" spans="1:5" x14ac:dyDescent="0.25">
      <c r="A87" s="1" t="s">
        <v>35</v>
      </c>
      <c r="B87" s="1" t="s">
        <v>20</v>
      </c>
      <c r="C87" s="1" t="s">
        <v>31</v>
      </c>
      <c r="D87" s="2">
        <v>63</v>
      </c>
      <c r="E87" s="3">
        <v>123</v>
      </c>
    </row>
    <row r="88" spans="1:5" x14ac:dyDescent="0.25">
      <c r="A88" s="4" t="s">
        <v>26</v>
      </c>
      <c r="B88" s="4" t="s">
        <v>17</v>
      </c>
      <c r="C88" s="4" t="s">
        <v>39</v>
      </c>
      <c r="D88" s="5">
        <v>7812</v>
      </c>
      <c r="E88" s="6">
        <v>81</v>
      </c>
    </row>
    <row r="89" spans="1:5" x14ac:dyDescent="0.25">
      <c r="A89" s="1" t="s">
        <v>5</v>
      </c>
      <c r="B89" s="1" t="s">
        <v>6</v>
      </c>
      <c r="C89" s="1" t="s">
        <v>36</v>
      </c>
      <c r="D89" s="2">
        <v>7693</v>
      </c>
      <c r="E89" s="3">
        <v>21</v>
      </c>
    </row>
    <row r="90" spans="1:5" x14ac:dyDescent="0.25">
      <c r="A90" s="4" t="s">
        <v>27</v>
      </c>
      <c r="B90" s="4" t="s">
        <v>14</v>
      </c>
      <c r="C90" s="4" t="s">
        <v>40</v>
      </c>
      <c r="D90" s="5">
        <v>973</v>
      </c>
      <c r="E90" s="6">
        <v>162</v>
      </c>
    </row>
    <row r="91" spans="1:5" x14ac:dyDescent="0.25">
      <c r="A91" s="1" t="s">
        <v>35</v>
      </c>
      <c r="B91" s="1" t="s">
        <v>9</v>
      </c>
      <c r="C91" s="1" t="s">
        <v>41</v>
      </c>
      <c r="D91" s="2">
        <v>567</v>
      </c>
      <c r="E91" s="3">
        <v>228</v>
      </c>
    </row>
    <row r="92" spans="1:5" x14ac:dyDescent="0.25">
      <c r="A92" s="4" t="s">
        <v>35</v>
      </c>
      <c r="B92" s="4" t="s">
        <v>14</v>
      </c>
      <c r="C92" s="4" t="s">
        <v>32</v>
      </c>
      <c r="D92" s="5">
        <v>2471</v>
      </c>
      <c r="E92" s="6">
        <v>342</v>
      </c>
    </row>
    <row r="93" spans="1:5" x14ac:dyDescent="0.25">
      <c r="A93" s="1" t="s">
        <v>25</v>
      </c>
      <c r="B93" s="1" t="s">
        <v>20</v>
      </c>
      <c r="C93" s="1" t="s">
        <v>31</v>
      </c>
      <c r="D93" s="2">
        <v>7189</v>
      </c>
      <c r="E93" s="3">
        <v>54</v>
      </c>
    </row>
    <row r="94" spans="1:5" x14ac:dyDescent="0.25">
      <c r="A94" s="4" t="s">
        <v>13</v>
      </c>
      <c r="B94" s="4" t="s">
        <v>9</v>
      </c>
      <c r="C94" s="4" t="s">
        <v>40</v>
      </c>
      <c r="D94" s="5">
        <v>7455</v>
      </c>
      <c r="E94" s="6">
        <v>216</v>
      </c>
    </row>
    <row r="95" spans="1:5" x14ac:dyDescent="0.25">
      <c r="A95" s="1" t="s">
        <v>27</v>
      </c>
      <c r="B95" s="1" t="s">
        <v>30</v>
      </c>
      <c r="C95" s="1" t="s">
        <v>42</v>
      </c>
      <c r="D95" s="2">
        <v>3108</v>
      </c>
      <c r="E95" s="3">
        <v>54</v>
      </c>
    </row>
    <row r="96" spans="1:5" x14ac:dyDescent="0.25">
      <c r="A96" s="4" t="s">
        <v>16</v>
      </c>
      <c r="B96" s="4" t="s">
        <v>20</v>
      </c>
      <c r="C96" s="4" t="s">
        <v>18</v>
      </c>
      <c r="D96" s="5">
        <v>469</v>
      </c>
      <c r="E96" s="6">
        <v>75</v>
      </c>
    </row>
    <row r="97" spans="1:5" x14ac:dyDescent="0.25">
      <c r="A97" s="1" t="s">
        <v>11</v>
      </c>
      <c r="B97" s="1" t="s">
        <v>6</v>
      </c>
      <c r="C97" s="1" t="s">
        <v>34</v>
      </c>
      <c r="D97" s="2">
        <v>2737</v>
      </c>
      <c r="E97" s="3">
        <v>93</v>
      </c>
    </row>
    <row r="98" spans="1:5" x14ac:dyDescent="0.25">
      <c r="A98" s="4" t="s">
        <v>11</v>
      </c>
      <c r="B98" s="4" t="s">
        <v>6</v>
      </c>
      <c r="C98" s="4" t="s">
        <v>18</v>
      </c>
      <c r="D98" s="5">
        <v>4305</v>
      </c>
      <c r="E98" s="6">
        <v>156</v>
      </c>
    </row>
    <row r="99" spans="1:5" x14ac:dyDescent="0.25">
      <c r="A99" s="1" t="s">
        <v>11</v>
      </c>
      <c r="B99" s="1" t="s">
        <v>20</v>
      </c>
      <c r="C99" s="1" t="s">
        <v>28</v>
      </c>
      <c r="D99" s="2">
        <v>2408</v>
      </c>
      <c r="E99" s="3">
        <v>9</v>
      </c>
    </row>
    <row r="100" spans="1:5" x14ac:dyDescent="0.25">
      <c r="A100" s="4" t="s">
        <v>27</v>
      </c>
      <c r="B100" s="4" t="s">
        <v>14</v>
      </c>
      <c r="C100" s="4" t="s">
        <v>36</v>
      </c>
      <c r="D100" s="5">
        <v>1281</v>
      </c>
      <c r="E100" s="6">
        <v>18</v>
      </c>
    </row>
    <row r="101" spans="1:5" x14ac:dyDescent="0.25">
      <c r="A101" s="1" t="s">
        <v>5</v>
      </c>
      <c r="B101" s="1" t="s">
        <v>9</v>
      </c>
      <c r="C101" s="1" t="s">
        <v>10</v>
      </c>
      <c r="D101" s="2">
        <v>12348</v>
      </c>
      <c r="E101" s="3">
        <v>234</v>
      </c>
    </row>
    <row r="102" spans="1:5" x14ac:dyDescent="0.25">
      <c r="A102" s="4" t="s">
        <v>27</v>
      </c>
      <c r="B102" s="4" t="s">
        <v>30</v>
      </c>
      <c r="C102" s="4" t="s">
        <v>40</v>
      </c>
      <c r="D102" s="5">
        <v>3689</v>
      </c>
      <c r="E102" s="6">
        <v>312</v>
      </c>
    </row>
    <row r="103" spans="1:5" x14ac:dyDescent="0.25">
      <c r="A103" s="1" t="s">
        <v>23</v>
      </c>
      <c r="B103" s="1" t="s">
        <v>14</v>
      </c>
      <c r="C103" s="1" t="s">
        <v>36</v>
      </c>
      <c r="D103" s="2">
        <v>2870</v>
      </c>
      <c r="E103" s="3">
        <v>300</v>
      </c>
    </row>
    <row r="104" spans="1:5" x14ac:dyDescent="0.25">
      <c r="A104" s="4" t="s">
        <v>26</v>
      </c>
      <c r="B104" s="4" t="s">
        <v>14</v>
      </c>
      <c r="C104" s="4" t="s">
        <v>39</v>
      </c>
      <c r="D104" s="5">
        <v>798</v>
      </c>
      <c r="E104" s="6">
        <v>519</v>
      </c>
    </row>
    <row r="105" spans="1:5" x14ac:dyDescent="0.25">
      <c r="A105" s="1" t="s">
        <v>13</v>
      </c>
      <c r="B105" s="1" t="s">
        <v>6</v>
      </c>
      <c r="C105" s="1" t="s">
        <v>41</v>
      </c>
      <c r="D105" s="2">
        <v>2933</v>
      </c>
      <c r="E105" s="3">
        <v>9</v>
      </c>
    </row>
    <row r="106" spans="1:5" x14ac:dyDescent="0.25">
      <c r="A106" s="4" t="s">
        <v>25</v>
      </c>
      <c r="B106" s="4" t="s">
        <v>9</v>
      </c>
      <c r="C106" s="4" t="s">
        <v>12</v>
      </c>
      <c r="D106" s="5">
        <v>2744</v>
      </c>
      <c r="E106" s="6">
        <v>9</v>
      </c>
    </row>
    <row r="107" spans="1:5" x14ac:dyDescent="0.25">
      <c r="A107" s="1" t="s">
        <v>5</v>
      </c>
      <c r="B107" s="1" t="s">
        <v>14</v>
      </c>
      <c r="C107" s="1" t="s">
        <v>19</v>
      </c>
      <c r="D107" s="2">
        <v>9772</v>
      </c>
      <c r="E107" s="3">
        <v>90</v>
      </c>
    </row>
    <row r="108" spans="1:5" x14ac:dyDescent="0.25">
      <c r="A108" s="4" t="s">
        <v>23</v>
      </c>
      <c r="B108" s="4" t="s">
        <v>30</v>
      </c>
      <c r="C108" s="4" t="s">
        <v>18</v>
      </c>
      <c r="D108" s="5">
        <v>1568</v>
      </c>
      <c r="E108" s="6">
        <v>96</v>
      </c>
    </row>
    <row r="109" spans="1:5" x14ac:dyDescent="0.25">
      <c r="A109" s="1" t="s">
        <v>26</v>
      </c>
      <c r="B109" s="1" t="s">
        <v>14</v>
      </c>
      <c r="C109" s="1" t="s">
        <v>29</v>
      </c>
      <c r="D109" s="2">
        <v>11417</v>
      </c>
      <c r="E109" s="3">
        <v>21</v>
      </c>
    </row>
    <row r="110" spans="1:5" x14ac:dyDescent="0.25">
      <c r="A110" s="4" t="s">
        <v>5</v>
      </c>
      <c r="B110" s="4" t="s">
        <v>30</v>
      </c>
      <c r="C110" s="4" t="s">
        <v>42</v>
      </c>
      <c r="D110" s="5">
        <v>6748</v>
      </c>
      <c r="E110" s="6">
        <v>48</v>
      </c>
    </row>
    <row r="111" spans="1:5" x14ac:dyDescent="0.25">
      <c r="A111" s="1" t="s">
        <v>35</v>
      </c>
      <c r="B111" s="1" t="s">
        <v>14</v>
      </c>
      <c r="C111" s="1" t="s">
        <v>39</v>
      </c>
      <c r="D111" s="2">
        <v>1407</v>
      </c>
      <c r="E111" s="3">
        <v>72</v>
      </c>
    </row>
    <row r="112" spans="1:5" x14ac:dyDescent="0.25">
      <c r="A112" s="4" t="s">
        <v>8</v>
      </c>
      <c r="B112" s="4" t="s">
        <v>9</v>
      </c>
      <c r="C112" s="4" t="s">
        <v>32</v>
      </c>
      <c r="D112" s="5">
        <v>2023</v>
      </c>
      <c r="E112" s="6">
        <v>168</v>
      </c>
    </row>
    <row r="113" spans="1:5" x14ac:dyDescent="0.25">
      <c r="A113" s="1" t="s">
        <v>25</v>
      </c>
      <c r="B113" s="1" t="s">
        <v>17</v>
      </c>
      <c r="C113" s="1" t="s">
        <v>42</v>
      </c>
      <c r="D113" s="2">
        <v>5236</v>
      </c>
      <c r="E113" s="3">
        <v>51</v>
      </c>
    </row>
    <row r="114" spans="1:5" x14ac:dyDescent="0.25">
      <c r="A114" s="4" t="s">
        <v>13</v>
      </c>
      <c r="B114" s="4" t="s">
        <v>14</v>
      </c>
      <c r="C114" s="4" t="s">
        <v>36</v>
      </c>
      <c r="D114" s="5">
        <v>1925</v>
      </c>
      <c r="E114" s="6">
        <v>192</v>
      </c>
    </row>
    <row r="115" spans="1:5" x14ac:dyDescent="0.25">
      <c r="A115" s="1" t="s">
        <v>23</v>
      </c>
      <c r="B115" s="1" t="s">
        <v>6</v>
      </c>
      <c r="C115" s="1" t="s">
        <v>24</v>
      </c>
      <c r="D115" s="2">
        <v>6608</v>
      </c>
      <c r="E115" s="3">
        <v>225</v>
      </c>
    </row>
    <row r="116" spans="1:5" x14ac:dyDescent="0.25">
      <c r="A116" s="4" t="s">
        <v>16</v>
      </c>
      <c r="B116" s="4" t="s">
        <v>30</v>
      </c>
      <c r="C116" s="4" t="s">
        <v>42</v>
      </c>
      <c r="D116" s="5">
        <v>8008</v>
      </c>
      <c r="E116" s="6">
        <v>456</v>
      </c>
    </row>
    <row r="117" spans="1:5" x14ac:dyDescent="0.25">
      <c r="A117" s="1" t="s">
        <v>35</v>
      </c>
      <c r="B117" s="1" t="s">
        <v>30</v>
      </c>
      <c r="C117" s="1" t="s">
        <v>18</v>
      </c>
      <c r="D117" s="2">
        <v>1428</v>
      </c>
      <c r="E117" s="3">
        <v>93</v>
      </c>
    </row>
    <row r="118" spans="1:5" x14ac:dyDescent="0.25">
      <c r="A118" s="4" t="s">
        <v>16</v>
      </c>
      <c r="B118" s="4" t="s">
        <v>30</v>
      </c>
      <c r="C118" s="4" t="s">
        <v>12</v>
      </c>
      <c r="D118" s="5">
        <v>525</v>
      </c>
      <c r="E118" s="6">
        <v>48</v>
      </c>
    </row>
    <row r="119" spans="1:5" x14ac:dyDescent="0.25">
      <c r="A119" s="1" t="s">
        <v>16</v>
      </c>
      <c r="B119" s="1" t="s">
        <v>6</v>
      </c>
      <c r="C119" s="1" t="s">
        <v>15</v>
      </c>
      <c r="D119" s="2">
        <v>1505</v>
      </c>
      <c r="E119" s="3">
        <v>102</v>
      </c>
    </row>
    <row r="120" spans="1:5" x14ac:dyDescent="0.25">
      <c r="A120" s="4" t="s">
        <v>23</v>
      </c>
      <c r="B120" s="4" t="s">
        <v>9</v>
      </c>
      <c r="C120" s="4" t="s">
        <v>7</v>
      </c>
      <c r="D120" s="5">
        <v>6755</v>
      </c>
      <c r="E120" s="6">
        <v>252</v>
      </c>
    </row>
    <row r="121" spans="1:5" x14ac:dyDescent="0.25">
      <c r="A121" s="1" t="s">
        <v>26</v>
      </c>
      <c r="B121" s="1" t="s">
        <v>6</v>
      </c>
      <c r="C121" s="1" t="s">
        <v>15</v>
      </c>
      <c r="D121" s="2">
        <v>11571</v>
      </c>
      <c r="E121" s="3">
        <v>138</v>
      </c>
    </row>
    <row r="122" spans="1:5" x14ac:dyDescent="0.25">
      <c r="A122" s="4" t="s">
        <v>5</v>
      </c>
      <c r="B122" s="4" t="s">
        <v>20</v>
      </c>
      <c r="C122" s="4" t="s">
        <v>18</v>
      </c>
      <c r="D122" s="5">
        <v>2541</v>
      </c>
      <c r="E122" s="6">
        <v>90</v>
      </c>
    </row>
    <row r="123" spans="1:5" x14ac:dyDescent="0.25">
      <c r="A123" s="1" t="s">
        <v>13</v>
      </c>
      <c r="B123" s="1" t="s">
        <v>6</v>
      </c>
      <c r="C123" s="1" t="s">
        <v>7</v>
      </c>
      <c r="D123" s="2">
        <v>1526</v>
      </c>
      <c r="E123" s="3">
        <v>240</v>
      </c>
    </row>
    <row r="124" spans="1:5" x14ac:dyDescent="0.25">
      <c r="A124" s="4" t="s">
        <v>5</v>
      </c>
      <c r="B124" s="4" t="s">
        <v>20</v>
      </c>
      <c r="C124" s="4" t="s">
        <v>12</v>
      </c>
      <c r="D124" s="5">
        <v>6125</v>
      </c>
      <c r="E124" s="6">
        <v>102</v>
      </c>
    </row>
    <row r="125" spans="1:5" x14ac:dyDescent="0.25">
      <c r="A125" s="1" t="s">
        <v>13</v>
      </c>
      <c r="B125" s="1" t="s">
        <v>9</v>
      </c>
      <c r="C125" s="1" t="s">
        <v>39</v>
      </c>
      <c r="D125" s="2">
        <v>847</v>
      </c>
      <c r="E125" s="3">
        <v>129</v>
      </c>
    </row>
    <row r="126" spans="1:5" x14ac:dyDescent="0.25">
      <c r="A126" s="4" t="s">
        <v>8</v>
      </c>
      <c r="B126" s="4" t="s">
        <v>9</v>
      </c>
      <c r="C126" s="4" t="s">
        <v>39</v>
      </c>
      <c r="D126" s="5">
        <v>4753</v>
      </c>
      <c r="E126" s="6">
        <v>300</v>
      </c>
    </row>
    <row r="127" spans="1:5" x14ac:dyDescent="0.25">
      <c r="A127" s="1" t="s">
        <v>16</v>
      </c>
      <c r="B127" s="1" t="s">
        <v>20</v>
      </c>
      <c r="C127" s="1" t="s">
        <v>19</v>
      </c>
      <c r="D127" s="2">
        <v>959</v>
      </c>
      <c r="E127" s="3">
        <v>135</v>
      </c>
    </row>
    <row r="128" spans="1:5" x14ac:dyDescent="0.25">
      <c r="A128" s="4" t="s">
        <v>23</v>
      </c>
      <c r="B128" s="4" t="s">
        <v>9</v>
      </c>
      <c r="C128" s="4" t="s">
        <v>38</v>
      </c>
      <c r="D128" s="5">
        <v>2793</v>
      </c>
      <c r="E128" s="6">
        <v>114</v>
      </c>
    </row>
    <row r="129" spans="1:5" x14ac:dyDescent="0.25">
      <c r="A129" s="1" t="s">
        <v>23</v>
      </c>
      <c r="B129" s="1" t="s">
        <v>9</v>
      </c>
      <c r="C129" s="1" t="s">
        <v>24</v>
      </c>
      <c r="D129" s="2">
        <v>4606</v>
      </c>
      <c r="E129" s="3">
        <v>63</v>
      </c>
    </row>
    <row r="130" spans="1:5" x14ac:dyDescent="0.25">
      <c r="A130" s="4" t="s">
        <v>23</v>
      </c>
      <c r="B130" s="4" t="s">
        <v>14</v>
      </c>
      <c r="C130" s="4" t="s">
        <v>32</v>
      </c>
      <c r="D130" s="5">
        <v>5551</v>
      </c>
      <c r="E130" s="6">
        <v>252</v>
      </c>
    </row>
    <row r="131" spans="1:5" x14ac:dyDescent="0.25">
      <c r="A131" s="1" t="s">
        <v>35</v>
      </c>
      <c r="B131" s="1" t="s">
        <v>14</v>
      </c>
      <c r="C131" s="1" t="s">
        <v>10</v>
      </c>
      <c r="D131" s="2">
        <v>6657</v>
      </c>
      <c r="E131" s="3">
        <v>303</v>
      </c>
    </row>
    <row r="132" spans="1:5" x14ac:dyDescent="0.25">
      <c r="A132" s="4" t="s">
        <v>23</v>
      </c>
      <c r="B132" s="4" t="s">
        <v>17</v>
      </c>
      <c r="C132" s="4" t="s">
        <v>28</v>
      </c>
      <c r="D132" s="5">
        <v>4438</v>
      </c>
      <c r="E132" s="6">
        <v>246</v>
      </c>
    </row>
    <row r="133" spans="1:5" x14ac:dyDescent="0.25">
      <c r="A133" s="1" t="s">
        <v>8</v>
      </c>
      <c r="B133" s="1" t="s">
        <v>20</v>
      </c>
      <c r="C133" s="1" t="s">
        <v>22</v>
      </c>
      <c r="D133" s="2">
        <v>168</v>
      </c>
      <c r="E133" s="3">
        <v>84</v>
      </c>
    </row>
    <row r="134" spans="1:5" x14ac:dyDescent="0.25">
      <c r="A134" s="4" t="s">
        <v>23</v>
      </c>
      <c r="B134" s="4" t="s">
        <v>30</v>
      </c>
      <c r="C134" s="4" t="s">
        <v>28</v>
      </c>
      <c r="D134" s="5">
        <v>7777</v>
      </c>
      <c r="E134" s="6">
        <v>39</v>
      </c>
    </row>
    <row r="135" spans="1:5" x14ac:dyDescent="0.25">
      <c r="A135" s="1" t="s">
        <v>25</v>
      </c>
      <c r="B135" s="1" t="s">
        <v>14</v>
      </c>
      <c r="C135" s="1" t="s">
        <v>28</v>
      </c>
      <c r="D135" s="2">
        <v>3339</v>
      </c>
      <c r="E135" s="3">
        <v>348</v>
      </c>
    </row>
    <row r="136" spans="1:5" x14ac:dyDescent="0.25">
      <c r="A136" s="4" t="s">
        <v>23</v>
      </c>
      <c r="B136" s="4" t="s">
        <v>6</v>
      </c>
      <c r="C136" s="4" t="s">
        <v>19</v>
      </c>
      <c r="D136" s="5">
        <v>6391</v>
      </c>
      <c r="E136" s="6">
        <v>48</v>
      </c>
    </row>
    <row r="137" spans="1:5" x14ac:dyDescent="0.25">
      <c r="A137" s="1" t="s">
        <v>25</v>
      </c>
      <c r="B137" s="1" t="s">
        <v>6</v>
      </c>
      <c r="C137" s="1" t="s">
        <v>22</v>
      </c>
      <c r="D137" s="2">
        <v>518</v>
      </c>
      <c r="E137" s="3">
        <v>75</v>
      </c>
    </row>
    <row r="138" spans="1:5" x14ac:dyDescent="0.25">
      <c r="A138" s="4" t="s">
        <v>23</v>
      </c>
      <c r="B138" s="4" t="s">
        <v>20</v>
      </c>
      <c r="C138" s="4" t="s">
        <v>40</v>
      </c>
      <c r="D138" s="5">
        <v>5677</v>
      </c>
      <c r="E138" s="6">
        <v>258</v>
      </c>
    </row>
    <row r="139" spans="1:5" x14ac:dyDescent="0.25">
      <c r="A139" s="1" t="s">
        <v>16</v>
      </c>
      <c r="B139" s="1" t="s">
        <v>17</v>
      </c>
      <c r="C139" s="1" t="s">
        <v>28</v>
      </c>
      <c r="D139" s="2">
        <v>6048</v>
      </c>
      <c r="E139" s="3">
        <v>27</v>
      </c>
    </row>
    <row r="140" spans="1:5" x14ac:dyDescent="0.25">
      <c r="A140" s="4" t="s">
        <v>8</v>
      </c>
      <c r="B140" s="4" t="s">
        <v>20</v>
      </c>
      <c r="C140" s="4" t="s">
        <v>10</v>
      </c>
      <c r="D140" s="5">
        <v>3752</v>
      </c>
      <c r="E140" s="6">
        <v>213</v>
      </c>
    </row>
    <row r="141" spans="1:5" x14ac:dyDescent="0.25">
      <c r="A141" s="1" t="s">
        <v>25</v>
      </c>
      <c r="B141" s="1" t="s">
        <v>9</v>
      </c>
      <c r="C141" s="1" t="s">
        <v>32</v>
      </c>
      <c r="D141" s="2">
        <v>4480</v>
      </c>
      <c r="E141" s="3">
        <v>357</v>
      </c>
    </row>
    <row r="142" spans="1:5" x14ac:dyDescent="0.25">
      <c r="A142" s="4" t="s">
        <v>11</v>
      </c>
      <c r="B142" s="4" t="s">
        <v>6</v>
      </c>
      <c r="C142" s="4" t="s">
        <v>12</v>
      </c>
      <c r="D142" s="5">
        <v>259</v>
      </c>
      <c r="E142" s="6">
        <v>207</v>
      </c>
    </row>
    <row r="143" spans="1:5" x14ac:dyDescent="0.25">
      <c r="A143" s="1" t="s">
        <v>8</v>
      </c>
      <c r="B143" s="1" t="s">
        <v>6</v>
      </c>
      <c r="C143" s="1" t="s">
        <v>7</v>
      </c>
      <c r="D143" s="2">
        <v>42</v>
      </c>
      <c r="E143" s="3">
        <v>150</v>
      </c>
    </row>
    <row r="144" spans="1:5" x14ac:dyDescent="0.25">
      <c r="A144" s="4" t="s">
        <v>13</v>
      </c>
      <c r="B144" s="4" t="s">
        <v>14</v>
      </c>
      <c r="C144" s="4" t="s">
        <v>42</v>
      </c>
      <c r="D144" s="5">
        <v>98</v>
      </c>
      <c r="E144" s="6">
        <v>204</v>
      </c>
    </row>
    <row r="145" spans="1:5" x14ac:dyDescent="0.25">
      <c r="A145" s="1" t="s">
        <v>23</v>
      </c>
      <c r="B145" s="1" t="s">
        <v>9</v>
      </c>
      <c r="C145" s="1" t="s">
        <v>39</v>
      </c>
      <c r="D145" s="2">
        <v>2478</v>
      </c>
      <c r="E145" s="3">
        <v>21</v>
      </c>
    </row>
    <row r="146" spans="1:5" x14ac:dyDescent="0.25">
      <c r="A146" s="4" t="s">
        <v>13</v>
      </c>
      <c r="B146" s="4" t="s">
        <v>30</v>
      </c>
      <c r="C146" s="4" t="s">
        <v>19</v>
      </c>
      <c r="D146" s="5">
        <v>7847</v>
      </c>
      <c r="E146" s="6">
        <v>174</v>
      </c>
    </row>
    <row r="147" spans="1:5" x14ac:dyDescent="0.25">
      <c r="A147" s="1" t="s">
        <v>26</v>
      </c>
      <c r="B147" s="1" t="s">
        <v>6</v>
      </c>
      <c r="C147" s="1" t="s">
        <v>28</v>
      </c>
      <c r="D147" s="2">
        <v>9926</v>
      </c>
      <c r="E147" s="3">
        <v>201</v>
      </c>
    </row>
    <row r="148" spans="1:5" x14ac:dyDescent="0.25">
      <c r="A148" s="4" t="s">
        <v>8</v>
      </c>
      <c r="B148" s="4" t="s">
        <v>20</v>
      </c>
      <c r="C148" s="4" t="s">
        <v>31</v>
      </c>
      <c r="D148" s="5">
        <v>819</v>
      </c>
      <c r="E148" s="6">
        <v>510</v>
      </c>
    </row>
    <row r="149" spans="1:5" x14ac:dyDescent="0.25">
      <c r="A149" s="1" t="s">
        <v>16</v>
      </c>
      <c r="B149" s="1" t="s">
        <v>17</v>
      </c>
      <c r="C149" s="1" t="s">
        <v>32</v>
      </c>
      <c r="D149" s="2">
        <v>3052</v>
      </c>
      <c r="E149" s="3">
        <v>378</v>
      </c>
    </row>
    <row r="150" spans="1:5" x14ac:dyDescent="0.25">
      <c r="A150" s="4" t="s">
        <v>11</v>
      </c>
      <c r="B150" s="4" t="s">
        <v>30</v>
      </c>
      <c r="C150" s="4" t="s">
        <v>41</v>
      </c>
      <c r="D150" s="5">
        <v>6832</v>
      </c>
      <c r="E150" s="6">
        <v>27</v>
      </c>
    </row>
    <row r="151" spans="1:5" x14ac:dyDescent="0.25">
      <c r="A151" s="1" t="s">
        <v>26</v>
      </c>
      <c r="B151" s="1" t="s">
        <v>17</v>
      </c>
      <c r="C151" s="1" t="s">
        <v>29</v>
      </c>
      <c r="D151" s="2">
        <v>2016</v>
      </c>
      <c r="E151" s="3">
        <v>117</v>
      </c>
    </row>
    <row r="152" spans="1:5" x14ac:dyDescent="0.25">
      <c r="A152" s="4" t="s">
        <v>16</v>
      </c>
      <c r="B152" s="4" t="s">
        <v>20</v>
      </c>
      <c r="C152" s="4" t="s">
        <v>41</v>
      </c>
      <c r="D152" s="5">
        <v>7322</v>
      </c>
      <c r="E152" s="6">
        <v>36</v>
      </c>
    </row>
    <row r="153" spans="1:5" x14ac:dyDescent="0.25">
      <c r="A153" s="1" t="s">
        <v>8</v>
      </c>
      <c r="B153" s="1" t="s">
        <v>9</v>
      </c>
      <c r="C153" s="1" t="s">
        <v>19</v>
      </c>
      <c r="D153" s="2">
        <v>357</v>
      </c>
      <c r="E153" s="3">
        <v>126</v>
      </c>
    </row>
    <row r="154" spans="1:5" x14ac:dyDescent="0.25">
      <c r="A154" s="4" t="s">
        <v>11</v>
      </c>
      <c r="B154" s="4" t="s">
        <v>17</v>
      </c>
      <c r="C154" s="4" t="s">
        <v>18</v>
      </c>
      <c r="D154" s="5">
        <v>3192</v>
      </c>
      <c r="E154" s="6">
        <v>72</v>
      </c>
    </row>
    <row r="155" spans="1:5" x14ac:dyDescent="0.25">
      <c r="A155" s="1" t="s">
        <v>23</v>
      </c>
      <c r="B155" s="1" t="s">
        <v>14</v>
      </c>
      <c r="C155" s="1" t="s">
        <v>22</v>
      </c>
      <c r="D155" s="2">
        <v>8435</v>
      </c>
      <c r="E155" s="3">
        <v>42</v>
      </c>
    </row>
    <row r="156" spans="1:5" x14ac:dyDescent="0.25">
      <c r="A156" s="4" t="s">
        <v>5</v>
      </c>
      <c r="B156" s="4" t="s">
        <v>17</v>
      </c>
      <c r="C156" s="4" t="s">
        <v>32</v>
      </c>
      <c r="D156" s="5">
        <v>0</v>
      </c>
      <c r="E156" s="6">
        <v>135</v>
      </c>
    </row>
    <row r="157" spans="1:5" x14ac:dyDescent="0.25">
      <c r="A157" s="1" t="s">
        <v>23</v>
      </c>
      <c r="B157" s="1" t="s">
        <v>30</v>
      </c>
      <c r="C157" s="1" t="s">
        <v>38</v>
      </c>
      <c r="D157" s="2">
        <v>8862</v>
      </c>
      <c r="E157" s="3">
        <v>189</v>
      </c>
    </row>
    <row r="158" spans="1:5" x14ac:dyDescent="0.25">
      <c r="A158" s="4" t="s">
        <v>16</v>
      </c>
      <c r="B158" s="4" t="s">
        <v>6</v>
      </c>
      <c r="C158" s="4" t="s">
        <v>40</v>
      </c>
      <c r="D158" s="5">
        <v>3556</v>
      </c>
      <c r="E158" s="6">
        <v>459</v>
      </c>
    </row>
    <row r="159" spans="1:5" x14ac:dyDescent="0.25">
      <c r="A159" s="1" t="s">
        <v>25</v>
      </c>
      <c r="B159" s="1" t="s">
        <v>30</v>
      </c>
      <c r="C159" s="1" t="s">
        <v>37</v>
      </c>
      <c r="D159" s="2">
        <v>7280</v>
      </c>
      <c r="E159" s="3">
        <v>201</v>
      </c>
    </row>
    <row r="160" spans="1:5" x14ac:dyDescent="0.25">
      <c r="A160" s="4" t="s">
        <v>16</v>
      </c>
      <c r="B160" s="4" t="s">
        <v>30</v>
      </c>
      <c r="C160" s="4" t="s">
        <v>7</v>
      </c>
      <c r="D160" s="5">
        <v>3402</v>
      </c>
      <c r="E160" s="6">
        <v>366</v>
      </c>
    </row>
    <row r="161" spans="1:5" x14ac:dyDescent="0.25">
      <c r="A161" s="1" t="s">
        <v>27</v>
      </c>
      <c r="B161" s="1" t="s">
        <v>6</v>
      </c>
      <c r="C161" s="1" t="s">
        <v>32</v>
      </c>
      <c r="D161" s="2">
        <v>4592</v>
      </c>
      <c r="E161" s="3">
        <v>324</v>
      </c>
    </row>
    <row r="162" spans="1:5" x14ac:dyDescent="0.25">
      <c r="A162" s="4" t="s">
        <v>11</v>
      </c>
      <c r="B162" s="4" t="s">
        <v>9</v>
      </c>
      <c r="C162" s="4" t="s">
        <v>37</v>
      </c>
      <c r="D162" s="5">
        <v>7833</v>
      </c>
      <c r="E162" s="6">
        <v>243</v>
      </c>
    </row>
    <row r="163" spans="1:5" x14ac:dyDescent="0.25">
      <c r="A163" s="1" t="s">
        <v>26</v>
      </c>
      <c r="B163" s="1" t="s">
        <v>17</v>
      </c>
      <c r="C163" s="1" t="s">
        <v>41</v>
      </c>
      <c r="D163" s="2">
        <v>7651</v>
      </c>
      <c r="E163" s="3">
        <v>213</v>
      </c>
    </row>
    <row r="164" spans="1:5" x14ac:dyDescent="0.25">
      <c r="A164" s="4" t="s">
        <v>5</v>
      </c>
      <c r="B164" s="4" t="s">
        <v>9</v>
      </c>
      <c r="C164" s="4" t="s">
        <v>7</v>
      </c>
      <c r="D164" s="5">
        <v>2275</v>
      </c>
      <c r="E164" s="6">
        <v>447</v>
      </c>
    </row>
    <row r="165" spans="1:5" x14ac:dyDescent="0.25">
      <c r="A165" s="1" t="s">
        <v>5</v>
      </c>
      <c r="B165" s="1" t="s">
        <v>20</v>
      </c>
      <c r="C165" s="1" t="s">
        <v>31</v>
      </c>
      <c r="D165" s="2">
        <v>5670</v>
      </c>
      <c r="E165" s="3">
        <v>297</v>
      </c>
    </row>
    <row r="166" spans="1:5" x14ac:dyDescent="0.25">
      <c r="A166" s="4" t="s">
        <v>23</v>
      </c>
      <c r="B166" s="4" t="s">
        <v>9</v>
      </c>
      <c r="C166" s="4" t="s">
        <v>29</v>
      </c>
      <c r="D166" s="5">
        <v>2135</v>
      </c>
      <c r="E166" s="6">
        <v>27</v>
      </c>
    </row>
    <row r="167" spans="1:5" x14ac:dyDescent="0.25">
      <c r="A167" s="1" t="s">
        <v>5</v>
      </c>
      <c r="B167" s="1" t="s">
        <v>30</v>
      </c>
      <c r="C167" s="1" t="s">
        <v>34</v>
      </c>
      <c r="D167" s="2">
        <v>2779</v>
      </c>
      <c r="E167" s="3">
        <v>75</v>
      </c>
    </row>
    <row r="168" spans="1:5" x14ac:dyDescent="0.25">
      <c r="A168" s="4" t="s">
        <v>35</v>
      </c>
      <c r="B168" s="4" t="s">
        <v>17</v>
      </c>
      <c r="C168" s="4" t="s">
        <v>19</v>
      </c>
      <c r="D168" s="5">
        <v>12950</v>
      </c>
      <c r="E168" s="6">
        <v>30</v>
      </c>
    </row>
    <row r="169" spans="1:5" x14ac:dyDescent="0.25">
      <c r="A169" s="1" t="s">
        <v>23</v>
      </c>
      <c r="B169" s="1" t="s">
        <v>14</v>
      </c>
      <c r="C169" s="1" t="s">
        <v>15</v>
      </c>
      <c r="D169" s="2">
        <v>2646</v>
      </c>
      <c r="E169" s="3">
        <v>177</v>
      </c>
    </row>
    <row r="170" spans="1:5" x14ac:dyDescent="0.25">
      <c r="A170" s="4" t="s">
        <v>5</v>
      </c>
      <c r="B170" s="4" t="s">
        <v>30</v>
      </c>
      <c r="C170" s="4" t="s">
        <v>19</v>
      </c>
      <c r="D170" s="5">
        <v>3794</v>
      </c>
      <c r="E170" s="6">
        <v>159</v>
      </c>
    </row>
    <row r="171" spans="1:5" x14ac:dyDescent="0.25">
      <c r="A171" s="1" t="s">
        <v>27</v>
      </c>
      <c r="B171" s="1" t="s">
        <v>9</v>
      </c>
      <c r="C171" s="1" t="s">
        <v>19</v>
      </c>
      <c r="D171" s="2">
        <v>819</v>
      </c>
      <c r="E171" s="3">
        <v>306</v>
      </c>
    </row>
    <row r="172" spans="1:5" x14ac:dyDescent="0.25">
      <c r="A172" s="4" t="s">
        <v>27</v>
      </c>
      <c r="B172" s="4" t="s">
        <v>30</v>
      </c>
      <c r="C172" s="4" t="s">
        <v>33</v>
      </c>
      <c r="D172" s="5">
        <v>2583</v>
      </c>
      <c r="E172" s="6">
        <v>18</v>
      </c>
    </row>
    <row r="173" spans="1:5" x14ac:dyDescent="0.25">
      <c r="A173" s="1" t="s">
        <v>23</v>
      </c>
      <c r="B173" s="1" t="s">
        <v>9</v>
      </c>
      <c r="C173" s="1" t="s">
        <v>36</v>
      </c>
      <c r="D173" s="2">
        <v>4585</v>
      </c>
      <c r="E173" s="3">
        <v>240</v>
      </c>
    </row>
    <row r="174" spans="1:5" x14ac:dyDescent="0.25">
      <c r="A174" s="4" t="s">
        <v>25</v>
      </c>
      <c r="B174" s="4" t="s">
        <v>30</v>
      </c>
      <c r="C174" s="4" t="s">
        <v>19</v>
      </c>
      <c r="D174" s="5">
        <v>1652</v>
      </c>
      <c r="E174" s="6">
        <v>93</v>
      </c>
    </row>
    <row r="175" spans="1:5" x14ac:dyDescent="0.25">
      <c r="A175" s="1" t="s">
        <v>35</v>
      </c>
      <c r="B175" s="1" t="s">
        <v>30</v>
      </c>
      <c r="C175" s="1" t="s">
        <v>42</v>
      </c>
      <c r="D175" s="2">
        <v>4991</v>
      </c>
      <c r="E175" s="3">
        <v>9</v>
      </c>
    </row>
    <row r="176" spans="1:5" x14ac:dyDescent="0.25">
      <c r="A176" s="4" t="s">
        <v>8</v>
      </c>
      <c r="B176" s="4" t="s">
        <v>30</v>
      </c>
      <c r="C176" s="4" t="s">
        <v>29</v>
      </c>
      <c r="D176" s="5">
        <v>2009</v>
      </c>
      <c r="E176" s="6">
        <v>219</v>
      </c>
    </row>
    <row r="177" spans="1:5" x14ac:dyDescent="0.25">
      <c r="A177" s="1" t="s">
        <v>26</v>
      </c>
      <c r="B177" s="1" t="s">
        <v>17</v>
      </c>
      <c r="C177" s="1" t="s">
        <v>22</v>
      </c>
      <c r="D177" s="2">
        <v>1568</v>
      </c>
      <c r="E177" s="3">
        <v>141</v>
      </c>
    </row>
    <row r="178" spans="1:5" x14ac:dyDescent="0.25">
      <c r="A178" s="4" t="s">
        <v>13</v>
      </c>
      <c r="B178" s="4" t="s">
        <v>6</v>
      </c>
      <c r="C178" s="4" t="s">
        <v>33</v>
      </c>
      <c r="D178" s="5">
        <v>3388</v>
      </c>
      <c r="E178" s="6">
        <v>123</v>
      </c>
    </row>
    <row r="179" spans="1:5" x14ac:dyDescent="0.25">
      <c r="A179" s="1" t="s">
        <v>5</v>
      </c>
      <c r="B179" s="1" t="s">
        <v>20</v>
      </c>
      <c r="C179" s="1" t="s">
        <v>38</v>
      </c>
      <c r="D179" s="2">
        <v>623</v>
      </c>
      <c r="E179" s="3">
        <v>51</v>
      </c>
    </row>
    <row r="180" spans="1:5" x14ac:dyDescent="0.25">
      <c r="A180" s="4" t="s">
        <v>16</v>
      </c>
      <c r="B180" s="4" t="s">
        <v>14</v>
      </c>
      <c r="C180" s="4" t="s">
        <v>12</v>
      </c>
      <c r="D180" s="5">
        <v>10073</v>
      </c>
      <c r="E180" s="6">
        <v>120</v>
      </c>
    </row>
    <row r="181" spans="1:5" x14ac:dyDescent="0.25">
      <c r="A181" s="1" t="s">
        <v>8</v>
      </c>
      <c r="B181" s="1" t="s">
        <v>17</v>
      </c>
      <c r="C181" s="1" t="s">
        <v>42</v>
      </c>
      <c r="D181" s="2">
        <v>1561</v>
      </c>
      <c r="E181" s="3">
        <v>27</v>
      </c>
    </row>
    <row r="182" spans="1:5" x14ac:dyDescent="0.25">
      <c r="A182" s="4" t="s">
        <v>11</v>
      </c>
      <c r="B182" s="4" t="s">
        <v>14</v>
      </c>
      <c r="C182" s="4" t="s">
        <v>39</v>
      </c>
      <c r="D182" s="5">
        <v>11522</v>
      </c>
      <c r="E182" s="6">
        <v>204</v>
      </c>
    </row>
    <row r="183" spans="1:5" x14ac:dyDescent="0.25">
      <c r="A183" s="1" t="s">
        <v>16</v>
      </c>
      <c r="B183" s="1" t="s">
        <v>20</v>
      </c>
      <c r="C183" s="1" t="s">
        <v>31</v>
      </c>
      <c r="D183" s="2">
        <v>2317</v>
      </c>
      <c r="E183" s="3">
        <v>123</v>
      </c>
    </row>
    <row r="184" spans="1:5" x14ac:dyDescent="0.25">
      <c r="A184" s="4" t="s">
        <v>35</v>
      </c>
      <c r="B184" s="4" t="s">
        <v>6</v>
      </c>
      <c r="C184" s="4" t="s">
        <v>40</v>
      </c>
      <c r="D184" s="5">
        <v>3059</v>
      </c>
      <c r="E184" s="6">
        <v>27</v>
      </c>
    </row>
    <row r="185" spans="1:5" x14ac:dyDescent="0.25">
      <c r="A185" s="1" t="s">
        <v>13</v>
      </c>
      <c r="B185" s="1" t="s">
        <v>6</v>
      </c>
      <c r="C185" s="1" t="s">
        <v>42</v>
      </c>
      <c r="D185" s="2">
        <v>2324</v>
      </c>
      <c r="E185" s="3">
        <v>177</v>
      </c>
    </row>
    <row r="186" spans="1:5" x14ac:dyDescent="0.25">
      <c r="A186" s="4" t="s">
        <v>27</v>
      </c>
      <c r="B186" s="4" t="s">
        <v>17</v>
      </c>
      <c r="C186" s="4" t="s">
        <v>42</v>
      </c>
      <c r="D186" s="5">
        <v>4956</v>
      </c>
      <c r="E186" s="6">
        <v>171</v>
      </c>
    </row>
    <row r="187" spans="1:5" x14ac:dyDescent="0.25">
      <c r="A187" s="1" t="s">
        <v>35</v>
      </c>
      <c r="B187" s="1" t="s">
        <v>30</v>
      </c>
      <c r="C187" s="1" t="s">
        <v>36</v>
      </c>
      <c r="D187" s="2">
        <v>5355</v>
      </c>
      <c r="E187" s="3">
        <v>204</v>
      </c>
    </row>
    <row r="188" spans="1:5" x14ac:dyDescent="0.25">
      <c r="A188" s="4" t="s">
        <v>27</v>
      </c>
      <c r="B188" s="4" t="s">
        <v>30</v>
      </c>
      <c r="C188" s="4" t="s">
        <v>24</v>
      </c>
      <c r="D188" s="5">
        <v>7259</v>
      </c>
      <c r="E188" s="6">
        <v>276</v>
      </c>
    </row>
    <row r="189" spans="1:5" x14ac:dyDescent="0.25">
      <c r="A189" s="1" t="s">
        <v>8</v>
      </c>
      <c r="B189" s="1" t="s">
        <v>6</v>
      </c>
      <c r="C189" s="1" t="s">
        <v>42</v>
      </c>
      <c r="D189" s="2">
        <v>6279</v>
      </c>
      <c r="E189" s="3">
        <v>45</v>
      </c>
    </row>
    <row r="190" spans="1:5" x14ac:dyDescent="0.25">
      <c r="A190" s="4" t="s">
        <v>5</v>
      </c>
      <c r="B190" s="4" t="s">
        <v>20</v>
      </c>
      <c r="C190" s="4" t="s">
        <v>32</v>
      </c>
      <c r="D190" s="5">
        <v>2541</v>
      </c>
      <c r="E190" s="6">
        <v>45</v>
      </c>
    </row>
    <row r="191" spans="1:5" x14ac:dyDescent="0.25">
      <c r="A191" s="1" t="s">
        <v>16</v>
      </c>
      <c r="B191" s="1" t="s">
        <v>9</v>
      </c>
      <c r="C191" s="1" t="s">
        <v>39</v>
      </c>
      <c r="D191" s="2">
        <v>3864</v>
      </c>
      <c r="E191" s="3">
        <v>177</v>
      </c>
    </row>
    <row r="192" spans="1:5" x14ac:dyDescent="0.25">
      <c r="A192" s="4" t="s">
        <v>25</v>
      </c>
      <c r="B192" s="4" t="s">
        <v>14</v>
      </c>
      <c r="C192" s="4" t="s">
        <v>31</v>
      </c>
      <c r="D192" s="5">
        <v>6146</v>
      </c>
      <c r="E192" s="6">
        <v>63</v>
      </c>
    </row>
    <row r="193" spans="1:5" x14ac:dyDescent="0.25">
      <c r="A193" s="1" t="s">
        <v>11</v>
      </c>
      <c r="B193" s="1" t="s">
        <v>17</v>
      </c>
      <c r="C193" s="1" t="s">
        <v>15</v>
      </c>
      <c r="D193" s="2">
        <v>2639</v>
      </c>
      <c r="E193" s="3">
        <v>204</v>
      </c>
    </row>
    <row r="194" spans="1:5" x14ac:dyDescent="0.25">
      <c r="A194" s="4" t="s">
        <v>8</v>
      </c>
      <c r="B194" s="4" t="s">
        <v>6</v>
      </c>
      <c r="C194" s="4" t="s">
        <v>22</v>
      </c>
      <c r="D194" s="5">
        <v>1890</v>
      </c>
      <c r="E194" s="6">
        <v>195</v>
      </c>
    </row>
    <row r="195" spans="1:5" x14ac:dyDescent="0.25">
      <c r="A195" s="1" t="s">
        <v>23</v>
      </c>
      <c r="B195" s="1" t="s">
        <v>30</v>
      </c>
      <c r="C195" s="1" t="s">
        <v>24</v>
      </c>
      <c r="D195" s="2">
        <v>1932</v>
      </c>
      <c r="E195" s="3">
        <v>369</v>
      </c>
    </row>
    <row r="196" spans="1:5" x14ac:dyDescent="0.25">
      <c r="A196" s="4" t="s">
        <v>27</v>
      </c>
      <c r="B196" s="4" t="s">
        <v>30</v>
      </c>
      <c r="C196" s="4" t="s">
        <v>18</v>
      </c>
      <c r="D196" s="5">
        <v>6300</v>
      </c>
      <c r="E196" s="6">
        <v>42</v>
      </c>
    </row>
    <row r="197" spans="1:5" x14ac:dyDescent="0.25">
      <c r="A197" s="1" t="s">
        <v>16</v>
      </c>
      <c r="B197" s="1" t="s">
        <v>6</v>
      </c>
      <c r="C197" s="1" t="s">
        <v>7</v>
      </c>
      <c r="D197" s="2">
        <v>560</v>
      </c>
      <c r="E197" s="3">
        <v>81</v>
      </c>
    </row>
    <row r="198" spans="1:5" x14ac:dyDescent="0.25">
      <c r="A198" s="4" t="s">
        <v>11</v>
      </c>
      <c r="B198" s="4" t="s">
        <v>6</v>
      </c>
      <c r="C198" s="4" t="s">
        <v>42</v>
      </c>
      <c r="D198" s="5">
        <v>2856</v>
      </c>
      <c r="E198" s="6">
        <v>246</v>
      </c>
    </row>
    <row r="199" spans="1:5" x14ac:dyDescent="0.25">
      <c r="A199" s="1" t="s">
        <v>11</v>
      </c>
      <c r="B199" s="1" t="s">
        <v>30</v>
      </c>
      <c r="C199" s="1" t="s">
        <v>28</v>
      </c>
      <c r="D199" s="2">
        <v>707</v>
      </c>
      <c r="E199" s="3">
        <v>174</v>
      </c>
    </row>
    <row r="200" spans="1:5" x14ac:dyDescent="0.25">
      <c r="A200" s="4" t="s">
        <v>8</v>
      </c>
      <c r="B200" s="4" t="s">
        <v>9</v>
      </c>
      <c r="C200" s="4" t="s">
        <v>7</v>
      </c>
      <c r="D200" s="5">
        <v>3598</v>
      </c>
      <c r="E200" s="6">
        <v>81</v>
      </c>
    </row>
    <row r="201" spans="1:5" x14ac:dyDescent="0.25">
      <c r="A201" s="1" t="s">
        <v>5</v>
      </c>
      <c r="B201" s="1" t="s">
        <v>9</v>
      </c>
      <c r="C201" s="1" t="s">
        <v>22</v>
      </c>
      <c r="D201" s="2">
        <v>6853</v>
      </c>
      <c r="E201" s="3">
        <v>372</v>
      </c>
    </row>
    <row r="202" spans="1:5" x14ac:dyDescent="0.25">
      <c r="A202" s="4" t="s">
        <v>5</v>
      </c>
      <c r="B202" s="4" t="s">
        <v>9</v>
      </c>
      <c r="C202" s="4" t="s">
        <v>29</v>
      </c>
      <c r="D202" s="5">
        <v>4725</v>
      </c>
      <c r="E202" s="6">
        <v>174</v>
      </c>
    </row>
    <row r="203" spans="1:5" x14ac:dyDescent="0.25">
      <c r="A203" s="1" t="s">
        <v>13</v>
      </c>
      <c r="B203" s="1" t="s">
        <v>14</v>
      </c>
      <c r="C203" s="1" t="s">
        <v>10</v>
      </c>
      <c r="D203" s="2">
        <v>10304</v>
      </c>
      <c r="E203" s="3">
        <v>84</v>
      </c>
    </row>
    <row r="204" spans="1:5" x14ac:dyDescent="0.25">
      <c r="A204" s="4" t="s">
        <v>13</v>
      </c>
      <c r="B204" s="4" t="s">
        <v>30</v>
      </c>
      <c r="C204" s="4" t="s">
        <v>29</v>
      </c>
      <c r="D204" s="5">
        <v>1274</v>
      </c>
      <c r="E204" s="6">
        <v>225</v>
      </c>
    </row>
    <row r="205" spans="1:5" x14ac:dyDescent="0.25">
      <c r="A205" s="1" t="s">
        <v>25</v>
      </c>
      <c r="B205" s="1" t="s">
        <v>14</v>
      </c>
      <c r="C205" s="1" t="s">
        <v>7</v>
      </c>
      <c r="D205" s="2">
        <v>1526</v>
      </c>
      <c r="E205" s="3">
        <v>105</v>
      </c>
    </row>
    <row r="206" spans="1:5" x14ac:dyDescent="0.25">
      <c r="A206" s="4" t="s">
        <v>5</v>
      </c>
      <c r="B206" s="4" t="s">
        <v>17</v>
      </c>
      <c r="C206" s="4" t="s">
        <v>40</v>
      </c>
      <c r="D206" s="5">
        <v>3101</v>
      </c>
      <c r="E206" s="6">
        <v>225</v>
      </c>
    </row>
    <row r="207" spans="1:5" x14ac:dyDescent="0.25">
      <c r="A207" s="1" t="s">
        <v>26</v>
      </c>
      <c r="B207" s="1" t="s">
        <v>6</v>
      </c>
      <c r="C207" s="1" t="s">
        <v>24</v>
      </c>
      <c r="D207" s="2">
        <v>1057</v>
      </c>
      <c r="E207" s="3">
        <v>54</v>
      </c>
    </row>
    <row r="208" spans="1:5" x14ac:dyDescent="0.25">
      <c r="A208" s="4" t="s">
        <v>23</v>
      </c>
      <c r="B208" s="4" t="s">
        <v>6</v>
      </c>
      <c r="C208" s="4" t="s">
        <v>42</v>
      </c>
      <c r="D208" s="5">
        <v>5306</v>
      </c>
      <c r="E208" s="6">
        <v>0</v>
      </c>
    </row>
    <row r="209" spans="1:5" x14ac:dyDescent="0.25">
      <c r="A209" s="1" t="s">
        <v>25</v>
      </c>
      <c r="B209" s="1" t="s">
        <v>17</v>
      </c>
      <c r="C209" s="1" t="s">
        <v>38</v>
      </c>
      <c r="D209" s="2">
        <v>4018</v>
      </c>
      <c r="E209" s="3">
        <v>171</v>
      </c>
    </row>
    <row r="210" spans="1:5" x14ac:dyDescent="0.25">
      <c r="A210" s="4" t="s">
        <v>11</v>
      </c>
      <c r="B210" s="4" t="s">
        <v>30</v>
      </c>
      <c r="C210" s="4" t="s">
        <v>29</v>
      </c>
      <c r="D210" s="5">
        <v>938</v>
      </c>
      <c r="E210" s="6">
        <v>189</v>
      </c>
    </row>
    <row r="211" spans="1:5" x14ac:dyDescent="0.25">
      <c r="A211" s="1" t="s">
        <v>23</v>
      </c>
      <c r="B211" s="1" t="s">
        <v>20</v>
      </c>
      <c r="C211" s="1" t="s">
        <v>15</v>
      </c>
      <c r="D211" s="2">
        <v>1778</v>
      </c>
      <c r="E211" s="3">
        <v>270</v>
      </c>
    </row>
    <row r="212" spans="1:5" x14ac:dyDescent="0.25">
      <c r="A212" s="4" t="s">
        <v>16</v>
      </c>
      <c r="B212" s="4" t="s">
        <v>17</v>
      </c>
      <c r="C212" s="4" t="s">
        <v>7</v>
      </c>
      <c r="D212" s="5">
        <v>1638</v>
      </c>
      <c r="E212" s="6">
        <v>63</v>
      </c>
    </row>
    <row r="213" spans="1:5" x14ac:dyDescent="0.25">
      <c r="A213" s="1" t="s">
        <v>13</v>
      </c>
      <c r="B213" s="1" t="s">
        <v>20</v>
      </c>
      <c r="C213" s="1" t="s">
        <v>18</v>
      </c>
      <c r="D213" s="2">
        <v>154</v>
      </c>
      <c r="E213" s="3">
        <v>21</v>
      </c>
    </row>
    <row r="214" spans="1:5" x14ac:dyDescent="0.25">
      <c r="A214" s="4" t="s">
        <v>23</v>
      </c>
      <c r="B214" s="4" t="s">
        <v>6</v>
      </c>
      <c r="C214" s="4" t="s">
        <v>22</v>
      </c>
      <c r="D214" s="5">
        <v>9835</v>
      </c>
      <c r="E214" s="6">
        <v>207</v>
      </c>
    </row>
    <row r="215" spans="1:5" x14ac:dyDescent="0.25">
      <c r="A215" s="1" t="s">
        <v>11</v>
      </c>
      <c r="B215" s="1" t="s">
        <v>6</v>
      </c>
      <c r="C215" s="1" t="s">
        <v>33</v>
      </c>
      <c r="D215" s="2">
        <v>7273</v>
      </c>
      <c r="E215" s="3">
        <v>96</v>
      </c>
    </row>
    <row r="216" spans="1:5" x14ac:dyDescent="0.25">
      <c r="A216" s="4" t="s">
        <v>25</v>
      </c>
      <c r="B216" s="4" t="s">
        <v>17</v>
      </c>
      <c r="C216" s="4" t="s">
        <v>22</v>
      </c>
      <c r="D216" s="5">
        <v>6909</v>
      </c>
      <c r="E216" s="6">
        <v>81</v>
      </c>
    </row>
    <row r="217" spans="1:5" x14ac:dyDescent="0.25">
      <c r="A217" s="1" t="s">
        <v>11</v>
      </c>
      <c r="B217" s="1" t="s">
        <v>17</v>
      </c>
      <c r="C217" s="1" t="s">
        <v>38</v>
      </c>
      <c r="D217" s="2">
        <v>3920</v>
      </c>
      <c r="E217" s="3">
        <v>306</v>
      </c>
    </row>
    <row r="218" spans="1:5" x14ac:dyDescent="0.25">
      <c r="A218" s="4" t="s">
        <v>35</v>
      </c>
      <c r="B218" s="4" t="s">
        <v>17</v>
      </c>
      <c r="C218" s="4" t="s">
        <v>41</v>
      </c>
      <c r="D218" s="5">
        <v>4858</v>
      </c>
      <c r="E218" s="6">
        <v>279</v>
      </c>
    </row>
    <row r="219" spans="1:5" x14ac:dyDescent="0.25">
      <c r="A219" s="1" t="s">
        <v>26</v>
      </c>
      <c r="B219" s="1" t="s">
        <v>20</v>
      </c>
      <c r="C219" s="1" t="s">
        <v>12</v>
      </c>
      <c r="D219" s="2">
        <v>3549</v>
      </c>
      <c r="E219" s="3">
        <v>3</v>
      </c>
    </row>
    <row r="220" spans="1:5" x14ac:dyDescent="0.25">
      <c r="A220" s="4" t="s">
        <v>23</v>
      </c>
      <c r="B220" s="4" t="s">
        <v>17</v>
      </c>
      <c r="C220" s="4" t="s">
        <v>39</v>
      </c>
      <c r="D220" s="5">
        <v>966</v>
      </c>
      <c r="E220" s="6">
        <v>198</v>
      </c>
    </row>
    <row r="221" spans="1:5" x14ac:dyDescent="0.25">
      <c r="A221" s="1" t="s">
        <v>25</v>
      </c>
      <c r="B221" s="1" t="s">
        <v>17</v>
      </c>
      <c r="C221" s="1" t="s">
        <v>15</v>
      </c>
      <c r="D221" s="2">
        <v>385</v>
      </c>
      <c r="E221" s="3">
        <v>249</v>
      </c>
    </row>
    <row r="222" spans="1:5" x14ac:dyDescent="0.25">
      <c r="A222" s="4" t="s">
        <v>16</v>
      </c>
      <c r="B222" s="4" t="s">
        <v>30</v>
      </c>
      <c r="C222" s="4" t="s">
        <v>29</v>
      </c>
      <c r="D222" s="5">
        <v>2219</v>
      </c>
      <c r="E222" s="6">
        <v>75</v>
      </c>
    </row>
    <row r="223" spans="1:5" x14ac:dyDescent="0.25">
      <c r="A223" s="1" t="s">
        <v>11</v>
      </c>
      <c r="B223" s="1" t="s">
        <v>14</v>
      </c>
      <c r="C223" s="1" t="s">
        <v>10</v>
      </c>
      <c r="D223" s="2">
        <v>2954</v>
      </c>
      <c r="E223" s="3">
        <v>189</v>
      </c>
    </row>
    <row r="224" spans="1:5" x14ac:dyDescent="0.25">
      <c r="A224" s="4" t="s">
        <v>23</v>
      </c>
      <c r="B224" s="4" t="s">
        <v>14</v>
      </c>
      <c r="C224" s="4" t="s">
        <v>10</v>
      </c>
      <c r="D224" s="5">
        <v>280</v>
      </c>
      <c r="E224" s="6">
        <v>87</v>
      </c>
    </row>
    <row r="225" spans="1:5" x14ac:dyDescent="0.25">
      <c r="A225" s="1" t="s">
        <v>13</v>
      </c>
      <c r="B225" s="1" t="s">
        <v>14</v>
      </c>
      <c r="C225" s="1" t="s">
        <v>7</v>
      </c>
      <c r="D225" s="2">
        <v>6118</v>
      </c>
      <c r="E225" s="3">
        <v>174</v>
      </c>
    </row>
    <row r="226" spans="1:5" x14ac:dyDescent="0.25">
      <c r="A226" s="4" t="s">
        <v>26</v>
      </c>
      <c r="B226" s="4" t="s">
        <v>17</v>
      </c>
      <c r="C226" s="4" t="s">
        <v>37</v>
      </c>
      <c r="D226" s="5">
        <v>4802</v>
      </c>
      <c r="E226" s="6">
        <v>36</v>
      </c>
    </row>
    <row r="227" spans="1:5" x14ac:dyDescent="0.25">
      <c r="A227" s="1" t="s">
        <v>11</v>
      </c>
      <c r="B227" s="1" t="s">
        <v>20</v>
      </c>
      <c r="C227" s="1" t="s">
        <v>38</v>
      </c>
      <c r="D227" s="2">
        <v>4137</v>
      </c>
      <c r="E227" s="3">
        <v>60</v>
      </c>
    </row>
    <row r="228" spans="1:5" x14ac:dyDescent="0.25">
      <c r="A228" s="4" t="s">
        <v>27</v>
      </c>
      <c r="B228" s="4" t="s">
        <v>9</v>
      </c>
      <c r="C228" s="4" t="s">
        <v>34</v>
      </c>
      <c r="D228" s="5">
        <v>2023</v>
      </c>
      <c r="E228" s="6">
        <v>78</v>
      </c>
    </row>
    <row r="229" spans="1:5" x14ac:dyDescent="0.25">
      <c r="A229" s="1" t="s">
        <v>11</v>
      </c>
      <c r="B229" s="1" t="s">
        <v>14</v>
      </c>
      <c r="C229" s="1" t="s">
        <v>7</v>
      </c>
      <c r="D229" s="2">
        <v>9051</v>
      </c>
      <c r="E229" s="3">
        <v>57</v>
      </c>
    </row>
    <row r="230" spans="1:5" x14ac:dyDescent="0.25">
      <c r="A230" s="4" t="s">
        <v>11</v>
      </c>
      <c r="B230" s="4" t="s">
        <v>6</v>
      </c>
      <c r="C230" s="4" t="s">
        <v>40</v>
      </c>
      <c r="D230" s="5">
        <v>2919</v>
      </c>
      <c r="E230" s="6">
        <v>45</v>
      </c>
    </row>
    <row r="231" spans="1:5" x14ac:dyDescent="0.25">
      <c r="A231" s="1" t="s">
        <v>13</v>
      </c>
      <c r="B231" s="1" t="s">
        <v>20</v>
      </c>
      <c r="C231" s="1" t="s">
        <v>22</v>
      </c>
      <c r="D231" s="2">
        <v>5915</v>
      </c>
      <c r="E231" s="3">
        <v>3</v>
      </c>
    </row>
    <row r="232" spans="1:5" x14ac:dyDescent="0.25">
      <c r="A232" s="4" t="s">
        <v>35</v>
      </c>
      <c r="B232" s="4" t="s">
        <v>9</v>
      </c>
      <c r="C232" s="4" t="s">
        <v>37</v>
      </c>
      <c r="D232" s="5">
        <v>2562</v>
      </c>
      <c r="E232" s="6">
        <v>6</v>
      </c>
    </row>
    <row r="233" spans="1:5" x14ac:dyDescent="0.25">
      <c r="A233" s="1" t="s">
        <v>25</v>
      </c>
      <c r="B233" s="1" t="s">
        <v>6</v>
      </c>
      <c r="C233" s="1" t="s">
        <v>18</v>
      </c>
      <c r="D233" s="2">
        <v>8813</v>
      </c>
      <c r="E233" s="3">
        <v>21</v>
      </c>
    </row>
    <row r="234" spans="1:5" x14ac:dyDescent="0.25">
      <c r="A234" s="4" t="s">
        <v>25</v>
      </c>
      <c r="B234" s="4" t="s">
        <v>14</v>
      </c>
      <c r="C234" s="4" t="s">
        <v>15</v>
      </c>
      <c r="D234" s="5">
        <v>6111</v>
      </c>
      <c r="E234" s="6">
        <v>3</v>
      </c>
    </row>
    <row r="235" spans="1:5" x14ac:dyDescent="0.25">
      <c r="A235" s="1" t="s">
        <v>8</v>
      </c>
      <c r="B235" s="1" t="s">
        <v>30</v>
      </c>
      <c r="C235" s="1" t="s">
        <v>21</v>
      </c>
      <c r="D235" s="2">
        <v>3507</v>
      </c>
      <c r="E235" s="3">
        <v>288</v>
      </c>
    </row>
    <row r="236" spans="1:5" x14ac:dyDescent="0.25">
      <c r="A236" s="4" t="s">
        <v>16</v>
      </c>
      <c r="B236" s="4" t="s">
        <v>14</v>
      </c>
      <c r="C236" s="4" t="s">
        <v>31</v>
      </c>
      <c r="D236" s="5">
        <v>4319</v>
      </c>
      <c r="E236" s="6">
        <v>30</v>
      </c>
    </row>
    <row r="237" spans="1:5" x14ac:dyDescent="0.25">
      <c r="A237" s="1" t="s">
        <v>5</v>
      </c>
      <c r="B237" s="1" t="s">
        <v>20</v>
      </c>
      <c r="C237" s="1" t="s">
        <v>42</v>
      </c>
      <c r="D237" s="2">
        <v>609</v>
      </c>
      <c r="E237" s="3">
        <v>87</v>
      </c>
    </row>
    <row r="238" spans="1:5" x14ac:dyDescent="0.25">
      <c r="A238" s="4" t="s">
        <v>5</v>
      </c>
      <c r="B238" s="4" t="s">
        <v>17</v>
      </c>
      <c r="C238" s="4" t="s">
        <v>39</v>
      </c>
      <c r="D238" s="5">
        <v>6370</v>
      </c>
      <c r="E238" s="6">
        <v>30</v>
      </c>
    </row>
    <row r="239" spans="1:5" x14ac:dyDescent="0.25">
      <c r="A239" s="1" t="s">
        <v>25</v>
      </c>
      <c r="B239" s="1" t="s">
        <v>20</v>
      </c>
      <c r="C239" s="1" t="s">
        <v>36</v>
      </c>
      <c r="D239" s="2">
        <v>5474</v>
      </c>
      <c r="E239" s="3">
        <v>168</v>
      </c>
    </row>
    <row r="240" spans="1:5" x14ac:dyDescent="0.25">
      <c r="A240" s="4" t="s">
        <v>5</v>
      </c>
      <c r="B240" s="4" t="s">
        <v>14</v>
      </c>
      <c r="C240" s="4" t="s">
        <v>39</v>
      </c>
      <c r="D240" s="5">
        <v>3164</v>
      </c>
      <c r="E240" s="6">
        <v>306</v>
      </c>
    </row>
    <row r="241" spans="1:5" x14ac:dyDescent="0.25">
      <c r="A241" s="1" t="s">
        <v>16</v>
      </c>
      <c r="B241" s="1" t="s">
        <v>9</v>
      </c>
      <c r="C241" s="1" t="s">
        <v>12</v>
      </c>
      <c r="D241" s="2">
        <v>1302</v>
      </c>
      <c r="E241" s="3">
        <v>402</v>
      </c>
    </row>
    <row r="242" spans="1:5" x14ac:dyDescent="0.25">
      <c r="A242" s="4" t="s">
        <v>27</v>
      </c>
      <c r="B242" s="4" t="s">
        <v>6</v>
      </c>
      <c r="C242" s="4" t="s">
        <v>40</v>
      </c>
      <c r="D242" s="5">
        <v>7308</v>
      </c>
      <c r="E242" s="6">
        <v>327</v>
      </c>
    </row>
    <row r="243" spans="1:5" x14ac:dyDescent="0.25">
      <c r="A243" s="1" t="s">
        <v>5</v>
      </c>
      <c r="B243" s="1" t="s">
        <v>6</v>
      </c>
      <c r="C243" s="1" t="s">
        <v>39</v>
      </c>
      <c r="D243" s="2">
        <v>6132</v>
      </c>
      <c r="E243" s="3">
        <v>93</v>
      </c>
    </row>
    <row r="244" spans="1:5" x14ac:dyDescent="0.25">
      <c r="A244" s="4" t="s">
        <v>35</v>
      </c>
      <c r="B244" s="4" t="s">
        <v>9</v>
      </c>
      <c r="C244" s="4" t="s">
        <v>24</v>
      </c>
      <c r="D244" s="5">
        <v>3472</v>
      </c>
      <c r="E244" s="6">
        <v>96</v>
      </c>
    </row>
    <row r="245" spans="1:5" x14ac:dyDescent="0.25">
      <c r="A245" s="1" t="s">
        <v>8</v>
      </c>
      <c r="B245" s="1" t="s">
        <v>17</v>
      </c>
      <c r="C245" s="1" t="s">
        <v>15</v>
      </c>
      <c r="D245" s="2">
        <v>9660</v>
      </c>
      <c r="E245" s="3">
        <v>27</v>
      </c>
    </row>
    <row r="246" spans="1:5" x14ac:dyDescent="0.25">
      <c r="A246" s="4" t="s">
        <v>11</v>
      </c>
      <c r="B246" s="4" t="s">
        <v>20</v>
      </c>
      <c r="C246" s="4" t="s">
        <v>42</v>
      </c>
      <c r="D246" s="5">
        <v>2436</v>
      </c>
      <c r="E246" s="6">
        <v>99</v>
      </c>
    </row>
    <row r="247" spans="1:5" x14ac:dyDescent="0.25">
      <c r="A247" s="1" t="s">
        <v>11</v>
      </c>
      <c r="B247" s="1" t="s">
        <v>20</v>
      </c>
      <c r="C247" s="1" t="s">
        <v>19</v>
      </c>
      <c r="D247" s="2">
        <v>9506</v>
      </c>
      <c r="E247" s="3">
        <v>87</v>
      </c>
    </row>
    <row r="248" spans="1:5" x14ac:dyDescent="0.25">
      <c r="A248" s="4" t="s">
        <v>35</v>
      </c>
      <c r="B248" s="4" t="s">
        <v>6</v>
      </c>
      <c r="C248" s="4" t="s">
        <v>41</v>
      </c>
      <c r="D248" s="5">
        <v>245</v>
      </c>
      <c r="E248" s="6">
        <v>288</v>
      </c>
    </row>
    <row r="249" spans="1:5" x14ac:dyDescent="0.25">
      <c r="A249" s="1" t="s">
        <v>8</v>
      </c>
      <c r="B249" s="1" t="s">
        <v>9</v>
      </c>
      <c r="C249" s="1" t="s">
        <v>33</v>
      </c>
      <c r="D249" s="2">
        <v>2702</v>
      </c>
      <c r="E249" s="3">
        <v>363</v>
      </c>
    </row>
    <row r="250" spans="1:5" x14ac:dyDescent="0.25">
      <c r="A250" s="4" t="s">
        <v>35</v>
      </c>
      <c r="B250" s="4" t="s">
        <v>30</v>
      </c>
      <c r="C250" s="4" t="s">
        <v>28</v>
      </c>
      <c r="D250" s="5">
        <v>700</v>
      </c>
      <c r="E250" s="6">
        <v>87</v>
      </c>
    </row>
    <row r="251" spans="1:5" x14ac:dyDescent="0.25">
      <c r="A251" s="1" t="s">
        <v>16</v>
      </c>
      <c r="B251" s="1" t="s">
        <v>30</v>
      </c>
      <c r="C251" s="1" t="s">
        <v>28</v>
      </c>
      <c r="D251" s="2">
        <v>3759</v>
      </c>
      <c r="E251" s="3">
        <v>150</v>
      </c>
    </row>
    <row r="252" spans="1:5" x14ac:dyDescent="0.25">
      <c r="A252" s="4" t="s">
        <v>26</v>
      </c>
      <c r="B252" s="4" t="s">
        <v>9</v>
      </c>
      <c r="C252" s="4" t="s">
        <v>28</v>
      </c>
      <c r="D252" s="5">
        <v>1589</v>
      </c>
      <c r="E252" s="6">
        <v>303</v>
      </c>
    </row>
    <row r="253" spans="1:5" x14ac:dyDescent="0.25">
      <c r="A253" s="1" t="s">
        <v>23</v>
      </c>
      <c r="B253" s="1" t="s">
        <v>9</v>
      </c>
      <c r="C253" s="1" t="s">
        <v>40</v>
      </c>
      <c r="D253" s="2">
        <v>5194</v>
      </c>
      <c r="E253" s="3">
        <v>288</v>
      </c>
    </row>
    <row r="254" spans="1:5" x14ac:dyDescent="0.25">
      <c r="A254" s="4" t="s">
        <v>35</v>
      </c>
      <c r="B254" s="4" t="s">
        <v>14</v>
      </c>
      <c r="C254" s="4" t="s">
        <v>31</v>
      </c>
      <c r="D254" s="5">
        <v>945</v>
      </c>
      <c r="E254" s="6">
        <v>75</v>
      </c>
    </row>
    <row r="255" spans="1:5" x14ac:dyDescent="0.25">
      <c r="A255" s="1" t="s">
        <v>5</v>
      </c>
      <c r="B255" s="1" t="s">
        <v>20</v>
      </c>
      <c r="C255" s="1" t="s">
        <v>21</v>
      </c>
      <c r="D255" s="2">
        <v>1988</v>
      </c>
      <c r="E255" s="3">
        <v>39</v>
      </c>
    </row>
    <row r="256" spans="1:5" x14ac:dyDescent="0.25">
      <c r="A256" s="4" t="s">
        <v>16</v>
      </c>
      <c r="B256" s="4" t="s">
        <v>30</v>
      </c>
      <c r="C256" s="4" t="s">
        <v>10</v>
      </c>
      <c r="D256" s="5">
        <v>6734</v>
      </c>
      <c r="E256" s="6">
        <v>123</v>
      </c>
    </row>
    <row r="257" spans="1:5" x14ac:dyDescent="0.25">
      <c r="A257" s="1" t="s">
        <v>5</v>
      </c>
      <c r="B257" s="1" t="s">
        <v>14</v>
      </c>
      <c r="C257" s="1" t="s">
        <v>12</v>
      </c>
      <c r="D257" s="2">
        <v>217</v>
      </c>
      <c r="E257" s="3">
        <v>36</v>
      </c>
    </row>
    <row r="258" spans="1:5" x14ac:dyDescent="0.25">
      <c r="A258" s="4" t="s">
        <v>25</v>
      </c>
      <c r="B258" s="4" t="s">
        <v>30</v>
      </c>
      <c r="C258" s="4" t="s">
        <v>22</v>
      </c>
      <c r="D258" s="5">
        <v>6279</v>
      </c>
      <c r="E258" s="6">
        <v>237</v>
      </c>
    </row>
    <row r="259" spans="1:5" x14ac:dyDescent="0.25">
      <c r="A259" s="1" t="s">
        <v>5</v>
      </c>
      <c r="B259" s="1" t="s">
        <v>14</v>
      </c>
      <c r="C259" s="1" t="s">
        <v>31</v>
      </c>
      <c r="D259" s="2">
        <v>4424</v>
      </c>
      <c r="E259" s="3">
        <v>201</v>
      </c>
    </row>
    <row r="260" spans="1:5" x14ac:dyDescent="0.25">
      <c r="A260" s="4" t="s">
        <v>26</v>
      </c>
      <c r="B260" s="4" t="s">
        <v>14</v>
      </c>
      <c r="C260" s="4" t="s">
        <v>28</v>
      </c>
      <c r="D260" s="5">
        <v>189</v>
      </c>
      <c r="E260" s="6">
        <v>48</v>
      </c>
    </row>
    <row r="261" spans="1:5" x14ac:dyDescent="0.25">
      <c r="A261" s="1" t="s">
        <v>25</v>
      </c>
      <c r="B261" s="1" t="s">
        <v>9</v>
      </c>
      <c r="C261" s="1" t="s">
        <v>22</v>
      </c>
      <c r="D261" s="2">
        <v>490</v>
      </c>
      <c r="E261" s="3">
        <v>84</v>
      </c>
    </row>
    <row r="262" spans="1:5" x14ac:dyDescent="0.25">
      <c r="A262" s="4" t="s">
        <v>8</v>
      </c>
      <c r="B262" s="4" t="s">
        <v>6</v>
      </c>
      <c r="C262" s="4" t="s">
        <v>41</v>
      </c>
      <c r="D262" s="5">
        <v>434</v>
      </c>
      <c r="E262" s="6">
        <v>87</v>
      </c>
    </row>
    <row r="263" spans="1:5" x14ac:dyDescent="0.25">
      <c r="A263" s="1" t="s">
        <v>23</v>
      </c>
      <c r="B263" s="1" t="s">
        <v>20</v>
      </c>
      <c r="C263" s="1" t="s">
        <v>7</v>
      </c>
      <c r="D263" s="2">
        <v>10129</v>
      </c>
      <c r="E263" s="3">
        <v>312</v>
      </c>
    </row>
    <row r="264" spans="1:5" x14ac:dyDescent="0.25">
      <c r="A264" s="4" t="s">
        <v>27</v>
      </c>
      <c r="B264" s="4" t="s">
        <v>17</v>
      </c>
      <c r="C264" s="4" t="s">
        <v>40</v>
      </c>
      <c r="D264" s="5">
        <v>1652</v>
      </c>
      <c r="E264" s="6">
        <v>102</v>
      </c>
    </row>
    <row r="265" spans="1:5" x14ac:dyDescent="0.25">
      <c r="A265" s="1" t="s">
        <v>8</v>
      </c>
      <c r="B265" s="1" t="s">
        <v>20</v>
      </c>
      <c r="C265" s="1" t="s">
        <v>41</v>
      </c>
      <c r="D265" s="2">
        <v>6433</v>
      </c>
      <c r="E265" s="3">
        <v>78</v>
      </c>
    </row>
    <row r="266" spans="1:5" x14ac:dyDescent="0.25">
      <c r="A266" s="4" t="s">
        <v>27</v>
      </c>
      <c r="B266" s="4" t="s">
        <v>30</v>
      </c>
      <c r="C266" s="4" t="s">
        <v>34</v>
      </c>
      <c r="D266" s="5">
        <v>2212</v>
      </c>
      <c r="E266" s="6">
        <v>117</v>
      </c>
    </row>
    <row r="267" spans="1:5" x14ac:dyDescent="0.25">
      <c r="A267" s="1" t="s">
        <v>13</v>
      </c>
      <c r="B267" s="1" t="s">
        <v>9</v>
      </c>
      <c r="C267" s="1" t="s">
        <v>36</v>
      </c>
      <c r="D267" s="2">
        <v>609</v>
      </c>
      <c r="E267" s="3">
        <v>99</v>
      </c>
    </row>
    <row r="268" spans="1:5" x14ac:dyDescent="0.25">
      <c r="A268" s="4" t="s">
        <v>5</v>
      </c>
      <c r="B268" s="4" t="s">
        <v>9</v>
      </c>
      <c r="C268" s="4" t="s">
        <v>38</v>
      </c>
      <c r="D268" s="5">
        <v>1638</v>
      </c>
      <c r="E268" s="6">
        <v>48</v>
      </c>
    </row>
    <row r="269" spans="1:5" x14ac:dyDescent="0.25">
      <c r="A269" s="1" t="s">
        <v>23</v>
      </c>
      <c r="B269" s="1" t="s">
        <v>30</v>
      </c>
      <c r="C269" s="1" t="s">
        <v>37</v>
      </c>
      <c r="D269" s="2">
        <v>3829</v>
      </c>
      <c r="E269" s="3">
        <v>24</v>
      </c>
    </row>
    <row r="270" spans="1:5" x14ac:dyDescent="0.25">
      <c r="A270" s="4" t="s">
        <v>5</v>
      </c>
      <c r="B270" s="4" t="s">
        <v>17</v>
      </c>
      <c r="C270" s="4" t="s">
        <v>37</v>
      </c>
      <c r="D270" s="5">
        <v>5775</v>
      </c>
      <c r="E270" s="6">
        <v>42</v>
      </c>
    </row>
    <row r="271" spans="1:5" x14ac:dyDescent="0.25">
      <c r="A271" s="1" t="s">
        <v>16</v>
      </c>
      <c r="B271" s="1" t="s">
        <v>9</v>
      </c>
      <c r="C271" s="1" t="s">
        <v>33</v>
      </c>
      <c r="D271" s="2">
        <v>1071</v>
      </c>
      <c r="E271" s="3">
        <v>270</v>
      </c>
    </row>
    <row r="272" spans="1:5" x14ac:dyDescent="0.25">
      <c r="A272" s="4" t="s">
        <v>8</v>
      </c>
      <c r="B272" s="4" t="s">
        <v>14</v>
      </c>
      <c r="C272" s="4" t="s">
        <v>34</v>
      </c>
      <c r="D272" s="5">
        <v>5019</v>
      </c>
      <c r="E272" s="6">
        <v>150</v>
      </c>
    </row>
    <row r="273" spans="1:5" x14ac:dyDescent="0.25">
      <c r="A273" s="1" t="s">
        <v>26</v>
      </c>
      <c r="B273" s="1" t="s">
        <v>6</v>
      </c>
      <c r="C273" s="1" t="s">
        <v>37</v>
      </c>
      <c r="D273" s="2">
        <v>2863</v>
      </c>
      <c r="E273" s="3">
        <v>42</v>
      </c>
    </row>
    <row r="274" spans="1:5" x14ac:dyDescent="0.25">
      <c r="A274" s="4" t="s">
        <v>5</v>
      </c>
      <c r="B274" s="4" t="s">
        <v>9</v>
      </c>
      <c r="C274" s="4" t="s">
        <v>32</v>
      </c>
      <c r="D274" s="5">
        <v>1617</v>
      </c>
      <c r="E274" s="6">
        <v>126</v>
      </c>
    </row>
    <row r="275" spans="1:5" x14ac:dyDescent="0.25">
      <c r="A275" s="1" t="s">
        <v>16</v>
      </c>
      <c r="B275" s="1" t="s">
        <v>6</v>
      </c>
      <c r="C275" s="1" t="s">
        <v>42</v>
      </c>
      <c r="D275" s="2">
        <v>6818</v>
      </c>
      <c r="E275" s="3">
        <v>6</v>
      </c>
    </row>
    <row r="276" spans="1:5" x14ac:dyDescent="0.25">
      <c r="A276" s="4" t="s">
        <v>27</v>
      </c>
      <c r="B276" s="4" t="s">
        <v>9</v>
      </c>
      <c r="C276" s="4" t="s">
        <v>37</v>
      </c>
      <c r="D276" s="5">
        <v>6657</v>
      </c>
      <c r="E276" s="6">
        <v>276</v>
      </c>
    </row>
    <row r="277" spans="1:5" x14ac:dyDescent="0.25">
      <c r="A277" s="1" t="s">
        <v>27</v>
      </c>
      <c r="B277" s="1" t="s">
        <v>30</v>
      </c>
      <c r="C277" s="1" t="s">
        <v>28</v>
      </c>
      <c r="D277" s="2">
        <v>2919</v>
      </c>
      <c r="E277" s="3">
        <v>93</v>
      </c>
    </row>
    <row r="278" spans="1:5" x14ac:dyDescent="0.25">
      <c r="A278" s="4" t="s">
        <v>26</v>
      </c>
      <c r="B278" s="4" t="s">
        <v>14</v>
      </c>
      <c r="C278" s="4" t="s">
        <v>21</v>
      </c>
      <c r="D278" s="5">
        <v>3094</v>
      </c>
      <c r="E278" s="6">
        <v>246</v>
      </c>
    </row>
    <row r="279" spans="1:5" x14ac:dyDescent="0.25">
      <c r="A279" s="1" t="s">
        <v>16</v>
      </c>
      <c r="B279" s="1" t="s">
        <v>17</v>
      </c>
      <c r="C279" s="1" t="s">
        <v>38</v>
      </c>
      <c r="D279" s="2">
        <v>2989</v>
      </c>
      <c r="E279" s="3">
        <v>3</v>
      </c>
    </row>
    <row r="280" spans="1:5" x14ac:dyDescent="0.25">
      <c r="A280" s="4" t="s">
        <v>8</v>
      </c>
      <c r="B280" s="4" t="s">
        <v>20</v>
      </c>
      <c r="C280" s="4" t="s">
        <v>39</v>
      </c>
      <c r="D280" s="5">
        <v>2268</v>
      </c>
      <c r="E280" s="6">
        <v>63</v>
      </c>
    </row>
    <row r="281" spans="1:5" x14ac:dyDescent="0.25">
      <c r="A281" s="1" t="s">
        <v>25</v>
      </c>
      <c r="B281" s="1" t="s">
        <v>9</v>
      </c>
      <c r="C281" s="1" t="s">
        <v>21</v>
      </c>
      <c r="D281" s="2">
        <v>4753</v>
      </c>
      <c r="E281" s="3">
        <v>246</v>
      </c>
    </row>
    <row r="282" spans="1:5" x14ac:dyDescent="0.25">
      <c r="A282" s="4" t="s">
        <v>26</v>
      </c>
      <c r="B282" s="4" t="s">
        <v>30</v>
      </c>
      <c r="C282" s="4" t="s">
        <v>36</v>
      </c>
      <c r="D282" s="5">
        <v>7511</v>
      </c>
      <c r="E282" s="6">
        <v>120</v>
      </c>
    </row>
    <row r="283" spans="1:5" x14ac:dyDescent="0.25">
      <c r="A283" s="1" t="s">
        <v>26</v>
      </c>
      <c r="B283" s="1" t="s">
        <v>20</v>
      </c>
      <c r="C283" s="1" t="s">
        <v>21</v>
      </c>
      <c r="D283" s="2">
        <v>4326</v>
      </c>
      <c r="E283" s="3">
        <v>348</v>
      </c>
    </row>
    <row r="284" spans="1:5" x14ac:dyDescent="0.25">
      <c r="A284" s="4" t="s">
        <v>13</v>
      </c>
      <c r="B284" s="4" t="s">
        <v>30</v>
      </c>
      <c r="C284" s="4" t="s">
        <v>34</v>
      </c>
      <c r="D284" s="5">
        <v>4935</v>
      </c>
      <c r="E284" s="6">
        <v>126</v>
      </c>
    </row>
    <row r="285" spans="1:5" x14ac:dyDescent="0.25">
      <c r="A285" s="1" t="s">
        <v>16</v>
      </c>
      <c r="B285" s="1" t="s">
        <v>9</v>
      </c>
      <c r="C285" s="1" t="s">
        <v>7</v>
      </c>
      <c r="D285" s="2">
        <v>4781</v>
      </c>
      <c r="E285" s="3">
        <v>123</v>
      </c>
    </row>
    <row r="286" spans="1:5" x14ac:dyDescent="0.25">
      <c r="A286" s="4" t="s">
        <v>25</v>
      </c>
      <c r="B286" s="4" t="s">
        <v>20</v>
      </c>
      <c r="C286" s="4" t="s">
        <v>18</v>
      </c>
      <c r="D286" s="5">
        <v>7483</v>
      </c>
      <c r="E286" s="6">
        <v>45</v>
      </c>
    </row>
    <row r="287" spans="1:5" x14ac:dyDescent="0.25">
      <c r="A287" s="1" t="s">
        <v>35</v>
      </c>
      <c r="B287" s="1" t="s">
        <v>20</v>
      </c>
      <c r="C287" s="1" t="s">
        <v>12</v>
      </c>
      <c r="D287" s="2">
        <v>6860</v>
      </c>
      <c r="E287" s="3">
        <v>126</v>
      </c>
    </row>
    <row r="288" spans="1:5" x14ac:dyDescent="0.25">
      <c r="A288" s="4" t="s">
        <v>5</v>
      </c>
      <c r="B288" s="4" t="s">
        <v>6</v>
      </c>
      <c r="C288" s="4" t="s">
        <v>32</v>
      </c>
      <c r="D288" s="5">
        <v>9002</v>
      </c>
      <c r="E288" s="6">
        <v>72</v>
      </c>
    </row>
    <row r="289" spans="1:5" x14ac:dyDescent="0.25">
      <c r="A289" s="1" t="s">
        <v>16</v>
      </c>
      <c r="B289" s="1" t="s">
        <v>14</v>
      </c>
      <c r="C289" s="1" t="s">
        <v>32</v>
      </c>
      <c r="D289" s="2">
        <v>1400</v>
      </c>
      <c r="E289" s="3">
        <v>135</v>
      </c>
    </row>
    <row r="290" spans="1:5" x14ac:dyDescent="0.25">
      <c r="A290" s="4" t="s">
        <v>35</v>
      </c>
      <c r="B290" s="4" t="s">
        <v>30</v>
      </c>
      <c r="C290" s="4" t="s">
        <v>22</v>
      </c>
      <c r="D290" s="5">
        <v>4053</v>
      </c>
      <c r="E290" s="6">
        <v>24</v>
      </c>
    </row>
    <row r="291" spans="1:5" x14ac:dyDescent="0.25">
      <c r="A291" s="1" t="s">
        <v>23</v>
      </c>
      <c r="B291" s="1" t="s">
        <v>14</v>
      </c>
      <c r="C291" s="1" t="s">
        <v>21</v>
      </c>
      <c r="D291" s="2">
        <v>2149</v>
      </c>
      <c r="E291" s="3">
        <v>117</v>
      </c>
    </row>
    <row r="292" spans="1:5" x14ac:dyDescent="0.25">
      <c r="A292" s="4" t="s">
        <v>27</v>
      </c>
      <c r="B292" s="4" t="s">
        <v>17</v>
      </c>
      <c r="C292" s="4" t="s">
        <v>32</v>
      </c>
      <c r="D292" s="5">
        <v>3640</v>
      </c>
      <c r="E292" s="6">
        <v>51</v>
      </c>
    </row>
    <row r="293" spans="1:5" x14ac:dyDescent="0.25">
      <c r="A293" s="1" t="s">
        <v>26</v>
      </c>
      <c r="B293" s="1" t="s">
        <v>17</v>
      </c>
      <c r="C293" s="1" t="s">
        <v>34</v>
      </c>
      <c r="D293" s="2">
        <v>630</v>
      </c>
      <c r="E293" s="3">
        <v>36</v>
      </c>
    </row>
    <row r="294" spans="1:5" x14ac:dyDescent="0.25">
      <c r="A294" s="4" t="s">
        <v>11</v>
      </c>
      <c r="B294" s="4" t="s">
        <v>9</v>
      </c>
      <c r="C294" s="4" t="s">
        <v>39</v>
      </c>
      <c r="D294" s="5">
        <v>2429</v>
      </c>
      <c r="E294" s="6">
        <v>144</v>
      </c>
    </row>
    <row r="295" spans="1:5" x14ac:dyDescent="0.25">
      <c r="A295" s="1" t="s">
        <v>11</v>
      </c>
      <c r="B295" s="1" t="s">
        <v>14</v>
      </c>
      <c r="C295" s="1" t="s">
        <v>18</v>
      </c>
      <c r="D295" s="2">
        <v>2142</v>
      </c>
      <c r="E295" s="3">
        <v>114</v>
      </c>
    </row>
    <row r="296" spans="1:5" x14ac:dyDescent="0.25">
      <c r="A296" s="4" t="s">
        <v>23</v>
      </c>
      <c r="B296" s="4" t="s">
        <v>6</v>
      </c>
      <c r="C296" s="4" t="s">
        <v>7</v>
      </c>
      <c r="D296" s="5">
        <v>6454</v>
      </c>
      <c r="E296" s="6">
        <v>54</v>
      </c>
    </row>
    <row r="297" spans="1:5" x14ac:dyDescent="0.25">
      <c r="A297" s="1" t="s">
        <v>23</v>
      </c>
      <c r="B297" s="1" t="s">
        <v>6</v>
      </c>
      <c r="C297" s="1" t="s">
        <v>29</v>
      </c>
      <c r="D297" s="2">
        <v>4487</v>
      </c>
      <c r="E297" s="3">
        <v>333</v>
      </c>
    </row>
    <row r="298" spans="1:5" x14ac:dyDescent="0.25">
      <c r="A298" s="4" t="s">
        <v>27</v>
      </c>
      <c r="B298" s="4" t="s">
        <v>6</v>
      </c>
      <c r="C298" s="4" t="s">
        <v>12</v>
      </c>
      <c r="D298" s="5">
        <v>938</v>
      </c>
      <c r="E298" s="6">
        <v>366</v>
      </c>
    </row>
    <row r="299" spans="1:5" x14ac:dyDescent="0.25">
      <c r="A299" s="1" t="s">
        <v>27</v>
      </c>
      <c r="B299" s="1" t="s">
        <v>20</v>
      </c>
      <c r="C299" s="1" t="s">
        <v>42</v>
      </c>
      <c r="D299" s="2">
        <v>8841</v>
      </c>
      <c r="E299" s="3">
        <v>303</v>
      </c>
    </row>
    <row r="300" spans="1:5" x14ac:dyDescent="0.25">
      <c r="A300" s="4" t="s">
        <v>26</v>
      </c>
      <c r="B300" s="4" t="s">
        <v>17</v>
      </c>
      <c r="C300" s="4" t="s">
        <v>19</v>
      </c>
      <c r="D300" s="5">
        <v>4018</v>
      </c>
      <c r="E300" s="6">
        <v>126</v>
      </c>
    </row>
    <row r="301" spans="1:5" x14ac:dyDescent="0.25">
      <c r="A301" s="1" t="s">
        <v>13</v>
      </c>
      <c r="B301" s="1" t="s">
        <v>6</v>
      </c>
      <c r="C301" s="1" t="s">
        <v>37</v>
      </c>
      <c r="D301" s="2">
        <v>714</v>
      </c>
      <c r="E301" s="3">
        <v>231</v>
      </c>
    </row>
    <row r="302" spans="1:5" x14ac:dyDescent="0.25">
      <c r="A302" s="9" t="s">
        <v>11</v>
      </c>
      <c r="B302" s="9" t="s">
        <v>20</v>
      </c>
      <c r="C302" s="9" t="s">
        <v>18</v>
      </c>
      <c r="D302" s="10">
        <v>3850</v>
      </c>
      <c r="E302" s="11">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C3FEF-EFCB-44E9-9F54-90654E0C6D5B}">
  <dimension ref="B2:E13"/>
  <sheetViews>
    <sheetView workbookViewId="0">
      <selection activeCell="E14" sqref="E14"/>
    </sheetView>
  </sheetViews>
  <sheetFormatPr defaultRowHeight="15" x14ac:dyDescent="0.25"/>
  <sheetData>
    <row r="2" spans="2:5" x14ac:dyDescent="0.25">
      <c r="C2" s="12" t="s">
        <v>3</v>
      </c>
      <c r="D2" s="12" t="s">
        <v>4</v>
      </c>
    </row>
    <row r="3" spans="2:5" x14ac:dyDescent="0.25">
      <c r="B3" t="s">
        <v>47</v>
      </c>
      <c r="C3">
        <f>AVERAGE(data[Amount])</f>
        <v>4136.2299999999996</v>
      </c>
      <c r="D3">
        <f>AVERAGE(data[Units])</f>
        <v>152.19999999999999</v>
      </c>
    </row>
    <row r="4" spans="2:5" x14ac:dyDescent="0.25">
      <c r="B4" t="s">
        <v>48</v>
      </c>
      <c r="C4">
        <f>MEDIAN(data[Amount])</f>
        <v>3437</v>
      </c>
      <c r="D4">
        <f>MEDIAN(data[Units])</f>
        <v>124.5</v>
      </c>
    </row>
    <row r="5" spans="2:5" x14ac:dyDescent="0.25">
      <c r="B5" t="s">
        <v>49</v>
      </c>
      <c r="C5">
        <f>MIN(data[Amount])</f>
        <v>0</v>
      </c>
      <c r="D5">
        <f>MIN(data[Units])</f>
        <v>0</v>
      </c>
    </row>
    <row r="6" spans="2:5" x14ac:dyDescent="0.25">
      <c r="B6" t="s">
        <v>50</v>
      </c>
      <c r="C6">
        <f>MAX(data[Amount])</f>
        <v>16184</v>
      </c>
      <c r="D6">
        <f>MAX(data[Units])</f>
        <v>525</v>
      </c>
    </row>
    <row r="7" spans="2:5" x14ac:dyDescent="0.25">
      <c r="B7" t="s">
        <v>51</v>
      </c>
      <c r="C7">
        <f>C6-C5</f>
        <v>16184</v>
      </c>
      <c r="D7">
        <f>D6-D5</f>
        <v>525</v>
      </c>
    </row>
    <row r="9" spans="2:5" x14ac:dyDescent="0.25">
      <c r="B9" t="s">
        <v>52</v>
      </c>
      <c r="C9">
        <f>_xlfn.PERCENTILE.EXC(data[Amount],0.25)</f>
        <v>1652</v>
      </c>
      <c r="D9">
        <f>_xlfn.PERCENTILE.EXC(data[Units],0.25)</f>
        <v>54</v>
      </c>
    </row>
    <row r="10" spans="2:5" x14ac:dyDescent="0.25">
      <c r="B10" t="s">
        <v>53</v>
      </c>
      <c r="C10">
        <f>_xlfn.PERCENTILE.EXC(data[Amount],0.75)</f>
        <v>6245.75</v>
      </c>
      <c r="D10">
        <f>_xlfn.PERCENTILE.EXC(data[Units],0.75)</f>
        <v>223.5</v>
      </c>
    </row>
    <row r="13" spans="2:5" x14ac:dyDescent="0.25">
      <c r="B13" t="s">
        <v>54</v>
      </c>
      <c r="E13">
        <f>COUNTA(_xlfn.UNIQUE(data[Product]))</f>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05A8-E044-40F8-9A15-186EF11009F2}">
  <dimension ref="A1:E301"/>
  <sheetViews>
    <sheetView workbookViewId="0">
      <selection activeCell="G6" sqref="G6"/>
    </sheetView>
  </sheetViews>
  <sheetFormatPr defaultRowHeight="15" x14ac:dyDescent="0.25"/>
  <cols>
    <col min="1" max="1" width="16" bestFit="1" customWidth="1"/>
    <col min="2" max="2" width="12.85546875" customWidth="1"/>
    <col min="3" max="3" width="21.85546875" bestFit="1" customWidth="1"/>
    <col min="4" max="4" width="12" customWidth="1"/>
    <col min="5" max="5" width="10.42578125" customWidth="1"/>
  </cols>
  <sheetData>
    <row r="1" spans="1:5" x14ac:dyDescent="0.25">
      <c r="A1" s="7" t="s">
        <v>0</v>
      </c>
      <c r="B1" s="7" t="s">
        <v>1</v>
      </c>
      <c r="C1" s="7" t="s">
        <v>2</v>
      </c>
      <c r="D1" s="8" t="s">
        <v>3</v>
      </c>
      <c r="E1" s="8" t="s">
        <v>4</v>
      </c>
    </row>
    <row r="2" spans="1:5" x14ac:dyDescent="0.25">
      <c r="A2" s="1" t="s">
        <v>25</v>
      </c>
      <c r="B2" s="1" t="s">
        <v>14</v>
      </c>
      <c r="C2" s="1" t="s">
        <v>29</v>
      </c>
      <c r="D2" s="2">
        <v>16184</v>
      </c>
      <c r="E2" s="3">
        <v>39</v>
      </c>
    </row>
    <row r="3" spans="1:5" x14ac:dyDescent="0.25">
      <c r="A3" s="4" t="s">
        <v>25</v>
      </c>
      <c r="B3" s="4" t="s">
        <v>30</v>
      </c>
      <c r="C3" s="4" t="s">
        <v>33</v>
      </c>
      <c r="D3" s="5">
        <v>15610</v>
      </c>
      <c r="E3" s="6">
        <v>339</v>
      </c>
    </row>
    <row r="4" spans="1:5" x14ac:dyDescent="0.25">
      <c r="A4" s="1" t="s">
        <v>11</v>
      </c>
      <c r="B4" s="1" t="s">
        <v>30</v>
      </c>
      <c r="C4" s="1" t="s">
        <v>40</v>
      </c>
      <c r="D4" s="2">
        <v>14329</v>
      </c>
      <c r="E4" s="3">
        <v>150</v>
      </c>
    </row>
    <row r="5" spans="1:5" x14ac:dyDescent="0.25">
      <c r="A5" s="4" t="s">
        <v>25</v>
      </c>
      <c r="B5" s="4" t="s">
        <v>9</v>
      </c>
      <c r="C5" s="4" t="s">
        <v>37</v>
      </c>
      <c r="D5" s="5">
        <v>13391</v>
      </c>
      <c r="E5" s="6">
        <v>201</v>
      </c>
    </row>
    <row r="6" spans="1:5" x14ac:dyDescent="0.25">
      <c r="A6" s="4" t="s">
        <v>35</v>
      </c>
      <c r="B6" s="4" t="s">
        <v>17</v>
      </c>
      <c r="C6" s="4" t="s">
        <v>19</v>
      </c>
      <c r="D6" s="5">
        <v>12950</v>
      </c>
      <c r="E6" s="6">
        <v>30</v>
      </c>
    </row>
    <row r="7" spans="1:5" x14ac:dyDescent="0.25">
      <c r="A7" s="1" t="s">
        <v>5</v>
      </c>
      <c r="B7" s="1" t="s">
        <v>9</v>
      </c>
      <c r="C7" s="1" t="s">
        <v>10</v>
      </c>
      <c r="D7" s="2">
        <v>12348</v>
      </c>
      <c r="E7" s="3">
        <v>234</v>
      </c>
    </row>
    <row r="8" spans="1:5" x14ac:dyDescent="0.25">
      <c r="A8" s="1" t="s">
        <v>26</v>
      </c>
      <c r="B8" s="1" t="s">
        <v>6</v>
      </c>
      <c r="C8" s="1" t="s">
        <v>15</v>
      </c>
      <c r="D8" s="2">
        <v>11571</v>
      </c>
      <c r="E8" s="3">
        <v>138</v>
      </c>
    </row>
    <row r="9" spans="1:5" x14ac:dyDescent="0.25">
      <c r="A9" s="4" t="s">
        <v>11</v>
      </c>
      <c r="B9" s="4" t="s">
        <v>14</v>
      </c>
      <c r="C9" s="4" t="s">
        <v>39</v>
      </c>
      <c r="D9" s="5">
        <v>11522</v>
      </c>
      <c r="E9" s="6">
        <v>204</v>
      </c>
    </row>
    <row r="10" spans="1:5" x14ac:dyDescent="0.25">
      <c r="A10" s="1" t="s">
        <v>26</v>
      </c>
      <c r="B10" s="1" t="s">
        <v>14</v>
      </c>
      <c r="C10" s="1" t="s">
        <v>29</v>
      </c>
      <c r="D10" s="2">
        <v>11417</v>
      </c>
      <c r="E10" s="3">
        <v>21</v>
      </c>
    </row>
    <row r="11" spans="1:5" x14ac:dyDescent="0.25">
      <c r="A11" s="4" t="s">
        <v>13</v>
      </c>
      <c r="B11" s="4" t="s">
        <v>14</v>
      </c>
      <c r="C11" s="4" t="s">
        <v>31</v>
      </c>
      <c r="D11" s="5">
        <v>10311</v>
      </c>
      <c r="E11" s="6">
        <v>231</v>
      </c>
    </row>
    <row r="12" spans="1:5" x14ac:dyDescent="0.25">
      <c r="A12" s="1" t="s">
        <v>13</v>
      </c>
      <c r="B12" s="1" t="s">
        <v>14</v>
      </c>
      <c r="C12" s="1" t="s">
        <v>10</v>
      </c>
      <c r="D12" s="2">
        <v>10304</v>
      </c>
      <c r="E12" s="3">
        <v>84</v>
      </c>
    </row>
    <row r="13" spans="1:5" x14ac:dyDescent="0.25">
      <c r="A13" s="1" t="s">
        <v>23</v>
      </c>
      <c r="B13" s="1" t="s">
        <v>20</v>
      </c>
      <c r="C13" s="1" t="s">
        <v>7</v>
      </c>
      <c r="D13" s="2">
        <v>10129</v>
      </c>
      <c r="E13" s="3">
        <v>312</v>
      </c>
    </row>
    <row r="14" spans="1:5" x14ac:dyDescent="0.25">
      <c r="A14" s="4" t="s">
        <v>16</v>
      </c>
      <c r="B14" s="4" t="s">
        <v>14</v>
      </c>
      <c r="C14" s="4" t="s">
        <v>12</v>
      </c>
      <c r="D14" s="5">
        <v>10073</v>
      </c>
      <c r="E14" s="6">
        <v>120</v>
      </c>
    </row>
    <row r="15" spans="1:5" x14ac:dyDescent="0.25">
      <c r="A15" s="1" t="s">
        <v>26</v>
      </c>
      <c r="B15" s="1" t="s">
        <v>6</v>
      </c>
      <c r="C15" s="1" t="s">
        <v>28</v>
      </c>
      <c r="D15" s="2">
        <v>9926</v>
      </c>
      <c r="E15" s="3">
        <v>201</v>
      </c>
    </row>
    <row r="16" spans="1:5" x14ac:dyDescent="0.25">
      <c r="A16" s="4" t="s">
        <v>23</v>
      </c>
      <c r="B16" s="4" t="s">
        <v>6</v>
      </c>
      <c r="C16" s="4" t="s">
        <v>22</v>
      </c>
      <c r="D16" s="5">
        <v>9835</v>
      </c>
      <c r="E16" s="6">
        <v>207</v>
      </c>
    </row>
    <row r="17" spans="1:5" x14ac:dyDescent="0.25">
      <c r="A17" s="1" t="s">
        <v>5</v>
      </c>
      <c r="B17" s="1" t="s">
        <v>14</v>
      </c>
      <c r="C17" s="1" t="s">
        <v>19</v>
      </c>
      <c r="D17" s="2">
        <v>9772</v>
      </c>
      <c r="E17" s="3">
        <v>90</v>
      </c>
    </row>
    <row r="18" spans="1:5" x14ac:dyDescent="0.25">
      <c r="A18" s="1" t="s">
        <v>8</v>
      </c>
      <c r="B18" s="1" t="s">
        <v>6</v>
      </c>
      <c r="C18" s="1" t="s">
        <v>37</v>
      </c>
      <c r="D18" s="2">
        <v>9709</v>
      </c>
      <c r="E18" s="3">
        <v>30</v>
      </c>
    </row>
    <row r="19" spans="1:5" x14ac:dyDescent="0.25">
      <c r="A19" s="1" t="s">
        <v>8</v>
      </c>
      <c r="B19" s="1" t="s">
        <v>17</v>
      </c>
      <c r="C19" s="1" t="s">
        <v>15</v>
      </c>
      <c r="D19" s="2">
        <v>9660</v>
      </c>
      <c r="E19" s="3">
        <v>27</v>
      </c>
    </row>
    <row r="20" spans="1:5" x14ac:dyDescent="0.25">
      <c r="A20" s="4" t="s">
        <v>13</v>
      </c>
      <c r="B20" s="4" t="s">
        <v>14</v>
      </c>
      <c r="C20" s="4" t="s">
        <v>15</v>
      </c>
      <c r="D20" s="5">
        <v>9632</v>
      </c>
      <c r="E20" s="6">
        <v>288</v>
      </c>
    </row>
    <row r="21" spans="1:5" x14ac:dyDescent="0.25">
      <c r="A21" s="1" t="s">
        <v>11</v>
      </c>
      <c r="B21" s="1" t="s">
        <v>20</v>
      </c>
      <c r="C21" s="1" t="s">
        <v>19</v>
      </c>
      <c r="D21" s="2">
        <v>9506</v>
      </c>
      <c r="E21" s="3">
        <v>87</v>
      </c>
    </row>
    <row r="22" spans="1:5" x14ac:dyDescent="0.25">
      <c r="A22" s="4" t="s">
        <v>26</v>
      </c>
      <c r="B22" s="4" t="s">
        <v>17</v>
      </c>
      <c r="C22" s="4" t="s">
        <v>33</v>
      </c>
      <c r="D22" s="5">
        <v>9443</v>
      </c>
      <c r="E22" s="6">
        <v>162</v>
      </c>
    </row>
    <row r="23" spans="1:5" x14ac:dyDescent="0.25">
      <c r="A23" s="4" t="s">
        <v>27</v>
      </c>
      <c r="B23" s="4" t="s">
        <v>14</v>
      </c>
      <c r="C23" s="4" t="s">
        <v>29</v>
      </c>
      <c r="D23" s="5">
        <v>9198</v>
      </c>
      <c r="E23" s="6">
        <v>36</v>
      </c>
    </row>
    <row r="24" spans="1:5" x14ac:dyDescent="0.25">
      <c r="A24" s="1" t="s">
        <v>11</v>
      </c>
      <c r="B24" s="1" t="s">
        <v>14</v>
      </c>
      <c r="C24" s="1" t="s">
        <v>7</v>
      </c>
      <c r="D24" s="2">
        <v>9051</v>
      </c>
      <c r="E24" s="3">
        <v>57</v>
      </c>
    </row>
    <row r="25" spans="1:5" x14ac:dyDescent="0.25">
      <c r="A25" s="4" t="s">
        <v>5</v>
      </c>
      <c r="B25" s="4" t="s">
        <v>6</v>
      </c>
      <c r="C25" s="4" t="s">
        <v>32</v>
      </c>
      <c r="D25" s="5">
        <v>9002</v>
      </c>
      <c r="E25" s="6">
        <v>72</v>
      </c>
    </row>
    <row r="26" spans="1:5" x14ac:dyDescent="0.25">
      <c r="A26" s="1" t="s">
        <v>8</v>
      </c>
      <c r="B26" s="1" t="s">
        <v>17</v>
      </c>
      <c r="C26" s="1" t="s">
        <v>21</v>
      </c>
      <c r="D26" s="2">
        <v>8890</v>
      </c>
      <c r="E26" s="3">
        <v>210</v>
      </c>
    </row>
    <row r="27" spans="1:5" x14ac:dyDescent="0.25">
      <c r="A27" s="4" t="s">
        <v>5</v>
      </c>
      <c r="B27" s="4" t="s">
        <v>9</v>
      </c>
      <c r="C27" s="4" t="s">
        <v>19</v>
      </c>
      <c r="D27" s="5">
        <v>8869</v>
      </c>
      <c r="E27" s="6">
        <v>432</v>
      </c>
    </row>
    <row r="28" spans="1:5" x14ac:dyDescent="0.25">
      <c r="A28" s="1" t="s">
        <v>23</v>
      </c>
      <c r="B28" s="1" t="s">
        <v>30</v>
      </c>
      <c r="C28" s="1" t="s">
        <v>38</v>
      </c>
      <c r="D28" s="2">
        <v>8862</v>
      </c>
      <c r="E28" s="3">
        <v>189</v>
      </c>
    </row>
    <row r="29" spans="1:5" x14ac:dyDescent="0.25">
      <c r="A29" s="1" t="s">
        <v>27</v>
      </c>
      <c r="B29" s="1" t="s">
        <v>20</v>
      </c>
      <c r="C29" s="1" t="s">
        <v>42</v>
      </c>
      <c r="D29" s="2">
        <v>8841</v>
      </c>
      <c r="E29" s="3">
        <v>303</v>
      </c>
    </row>
    <row r="30" spans="1:5" x14ac:dyDescent="0.25">
      <c r="A30" s="1" t="s">
        <v>25</v>
      </c>
      <c r="B30" s="1" t="s">
        <v>6</v>
      </c>
      <c r="C30" s="1" t="s">
        <v>18</v>
      </c>
      <c r="D30" s="2">
        <v>8813</v>
      </c>
      <c r="E30" s="3">
        <v>21</v>
      </c>
    </row>
    <row r="31" spans="1:5" x14ac:dyDescent="0.25">
      <c r="A31" s="4" t="s">
        <v>11</v>
      </c>
      <c r="B31" s="4" t="s">
        <v>30</v>
      </c>
      <c r="C31" s="4" t="s">
        <v>33</v>
      </c>
      <c r="D31" s="5">
        <v>8463</v>
      </c>
      <c r="E31" s="6">
        <v>492</v>
      </c>
    </row>
    <row r="32" spans="1:5" x14ac:dyDescent="0.25">
      <c r="A32" s="1" t="s">
        <v>23</v>
      </c>
      <c r="B32" s="1" t="s">
        <v>14</v>
      </c>
      <c r="C32" s="1" t="s">
        <v>22</v>
      </c>
      <c r="D32" s="2">
        <v>8435</v>
      </c>
      <c r="E32" s="3">
        <v>42</v>
      </c>
    </row>
    <row r="33" spans="1:5" x14ac:dyDescent="0.25">
      <c r="A33" s="1" t="s">
        <v>26</v>
      </c>
      <c r="B33" s="1" t="s">
        <v>14</v>
      </c>
      <c r="C33" s="1" t="s">
        <v>32</v>
      </c>
      <c r="D33" s="2">
        <v>8211</v>
      </c>
      <c r="E33" s="3">
        <v>75</v>
      </c>
    </row>
    <row r="34" spans="1:5" x14ac:dyDescent="0.25">
      <c r="A34" s="1" t="s">
        <v>11</v>
      </c>
      <c r="B34" s="1" t="s">
        <v>30</v>
      </c>
      <c r="C34" s="1" t="s">
        <v>34</v>
      </c>
      <c r="D34" s="2">
        <v>8155</v>
      </c>
      <c r="E34" s="3">
        <v>90</v>
      </c>
    </row>
    <row r="35" spans="1:5" x14ac:dyDescent="0.25">
      <c r="A35" s="4" t="s">
        <v>16</v>
      </c>
      <c r="B35" s="4" t="s">
        <v>30</v>
      </c>
      <c r="C35" s="4" t="s">
        <v>42</v>
      </c>
      <c r="D35" s="5">
        <v>8008</v>
      </c>
      <c r="E35" s="6">
        <v>456</v>
      </c>
    </row>
    <row r="36" spans="1:5" x14ac:dyDescent="0.25">
      <c r="A36" s="4" t="s">
        <v>13</v>
      </c>
      <c r="B36" s="4" t="s">
        <v>30</v>
      </c>
      <c r="C36" s="4" t="s">
        <v>19</v>
      </c>
      <c r="D36" s="5">
        <v>7847</v>
      </c>
      <c r="E36" s="6">
        <v>174</v>
      </c>
    </row>
    <row r="37" spans="1:5" x14ac:dyDescent="0.25">
      <c r="A37" s="4" t="s">
        <v>11</v>
      </c>
      <c r="B37" s="4" t="s">
        <v>9</v>
      </c>
      <c r="C37" s="4" t="s">
        <v>37</v>
      </c>
      <c r="D37" s="5">
        <v>7833</v>
      </c>
      <c r="E37" s="6">
        <v>243</v>
      </c>
    </row>
    <row r="38" spans="1:5" x14ac:dyDescent="0.25">
      <c r="A38" s="4" t="s">
        <v>26</v>
      </c>
      <c r="B38" s="4" t="s">
        <v>17</v>
      </c>
      <c r="C38" s="4" t="s">
        <v>39</v>
      </c>
      <c r="D38" s="5">
        <v>7812</v>
      </c>
      <c r="E38" s="6">
        <v>81</v>
      </c>
    </row>
    <row r="39" spans="1:5" x14ac:dyDescent="0.25">
      <c r="A39" s="4" t="s">
        <v>27</v>
      </c>
      <c r="B39" s="4" t="s">
        <v>30</v>
      </c>
      <c r="C39" s="4" t="s">
        <v>10</v>
      </c>
      <c r="D39" s="5">
        <v>7777</v>
      </c>
      <c r="E39" s="6">
        <v>504</v>
      </c>
    </row>
    <row r="40" spans="1:5" x14ac:dyDescent="0.25">
      <c r="A40" s="4" t="s">
        <v>23</v>
      </c>
      <c r="B40" s="4" t="s">
        <v>30</v>
      </c>
      <c r="C40" s="4" t="s">
        <v>28</v>
      </c>
      <c r="D40" s="5">
        <v>7777</v>
      </c>
      <c r="E40" s="6">
        <v>39</v>
      </c>
    </row>
    <row r="41" spans="1:5" x14ac:dyDescent="0.25">
      <c r="A41" s="1" t="s">
        <v>16</v>
      </c>
      <c r="B41" s="1" t="s">
        <v>6</v>
      </c>
      <c r="C41" s="1" t="s">
        <v>21</v>
      </c>
      <c r="D41" s="2">
        <v>7693</v>
      </c>
      <c r="E41" s="3">
        <v>87</v>
      </c>
    </row>
    <row r="42" spans="1:5" x14ac:dyDescent="0.25">
      <c r="A42" s="1" t="s">
        <v>5</v>
      </c>
      <c r="B42" s="1" t="s">
        <v>6</v>
      </c>
      <c r="C42" s="1" t="s">
        <v>36</v>
      </c>
      <c r="D42" s="2">
        <v>7693</v>
      </c>
      <c r="E42" s="3">
        <v>21</v>
      </c>
    </row>
    <row r="43" spans="1:5" x14ac:dyDescent="0.25">
      <c r="A43" s="1" t="s">
        <v>26</v>
      </c>
      <c r="B43" s="1" t="s">
        <v>17</v>
      </c>
      <c r="C43" s="1" t="s">
        <v>41</v>
      </c>
      <c r="D43" s="2">
        <v>7651</v>
      </c>
      <c r="E43" s="3">
        <v>213</v>
      </c>
    </row>
    <row r="44" spans="1:5" x14ac:dyDescent="0.25">
      <c r="A44" s="4" t="s">
        <v>26</v>
      </c>
      <c r="B44" s="4" t="s">
        <v>30</v>
      </c>
      <c r="C44" s="4" t="s">
        <v>36</v>
      </c>
      <c r="D44" s="5">
        <v>7511</v>
      </c>
      <c r="E44" s="6">
        <v>120</v>
      </c>
    </row>
    <row r="45" spans="1:5" x14ac:dyDescent="0.25">
      <c r="A45" s="4" t="s">
        <v>25</v>
      </c>
      <c r="B45" s="4" t="s">
        <v>20</v>
      </c>
      <c r="C45" s="4" t="s">
        <v>18</v>
      </c>
      <c r="D45" s="5">
        <v>7483</v>
      </c>
      <c r="E45" s="6">
        <v>45</v>
      </c>
    </row>
    <row r="46" spans="1:5" x14ac:dyDescent="0.25">
      <c r="A46" s="4" t="s">
        <v>13</v>
      </c>
      <c r="B46" s="4" t="s">
        <v>9</v>
      </c>
      <c r="C46" s="4" t="s">
        <v>40</v>
      </c>
      <c r="D46" s="5">
        <v>7455</v>
      </c>
      <c r="E46" s="6">
        <v>216</v>
      </c>
    </row>
    <row r="47" spans="1:5" x14ac:dyDescent="0.25">
      <c r="A47" s="4" t="s">
        <v>16</v>
      </c>
      <c r="B47" s="4" t="s">
        <v>20</v>
      </c>
      <c r="C47" s="4" t="s">
        <v>41</v>
      </c>
      <c r="D47" s="5">
        <v>7322</v>
      </c>
      <c r="E47" s="6">
        <v>36</v>
      </c>
    </row>
    <row r="48" spans="1:5" x14ac:dyDescent="0.25">
      <c r="A48" s="4" t="s">
        <v>27</v>
      </c>
      <c r="B48" s="4" t="s">
        <v>6</v>
      </c>
      <c r="C48" s="4" t="s">
        <v>40</v>
      </c>
      <c r="D48" s="5">
        <v>7308</v>
      </c>
      <c r="E48" s="6">
        <v>327</v>
      </c>
    </row>
    <row r="49" spans="1:5" x14ac:dyDescent="0.25">
      <c r="A49" s="1" t="s">
        <v>25</v>
      </c>
      <c r="B49" s="1" t="s">
        <v>30</v>
      </c>
      <c r="C49" s="1" t="s">
        <v>37</v>
      </c>
      <c r="D49" s="2">
        <v>7280</v>
      </c>
      <c r="E49" s="3">
        <v>201</v>
      </c>
    </row>
    <row r="50" spans="1:5" x14ac:dyDescent="0.25">
      <c r="A50" s="1" t="s">
        <v>11</v>
      </c>
      <c r="B50" s="1" t="s">
        <v>6</v>
      </c>
      <c r="C50" s="1" t="s">
        <v>33</v>
      </c>
      <c r="D50" s="2">
        <v>7273</v>
      </c>
      <c r="E50" s="3">
        <v>96</v>
      </c>
    </row>
    <row r="51" spans="1:5" x14ac:dyDescent="0.25">
      <c r="A51" s="4" t="s">
        <v>27</v>
      </c>
      <c r="B51" s="4" t="s">
        <v>30</v>
      </c>
      <c r="C51" s="4" t="s">
        <v>24</v>
      </c>
      <c r="D51" s="5">
        <v>7259</v>
      </c>
      <c r="E51" s="6">
        <v>276</v>
      </c>
    </row>
    <row r="52" spans="1:5" x14ac:dyDescent="0.25">
      <c r="A52" s="1" t="s">
        <v>25</v>
      </c>
      <c r="B52" s="1" t="s">
        <v>20</v>
      </c>
      <c r="C52" s="1" t="s">
        <v>31</v>
      </c>
      <c r="D52" s="2">
        <v>7189</v>
      </c>
      <c r="E52" s="3">
        <v>54</v>
      </c>
    </row>
    <row r="53" spans="1:5" x14ac:dyDescent="0.25">
      <c r="A53" s="1" t="s">
        <v>8</v>
      </c>
      <c r="B53" s="1" t="s">
        <v>17</v>
      </c>
      <c r="C53" s="1" t="s">
        <v>7</v>
      </c>
      <c r="D53" s="2">
        <v>7021</v>
      </c>
      <c r="E53" s="3">
        <v>183</v>
      </c>
    </row>
    <row r="54" spans="1:5" x14ac:dyDescent="0.25">
      <c r="A54" s="1" t="s">
        <v>25</v>
      </c>
      <c r="B54" s="1" t="s">
        <v>30</v>
      </c>
      <c r="C54" s="1" t="s">
        <v>39</v>
      </c>
      <c r="D54" s="2">
        <v>6986</v>
      </c>
      <c r="E54" s="3">
        <v>21</v>
      </c>
    </row>
    <row r="55" spans="1:5" x14ac:dyDescent="0.25">
      <c r="A55" s="4" t="s">
        <v>25</v>
      </c>
      <c r="B55" s="4" t="s">
        <v>17</v>
      </c>
      <c r="C55" s="4" t="s">
        <v>22</v>
      </c>
      <c r="D55" s="5">
        <v>6909</v>
      </c>
      <c r="E55" s="6">
        <v>81</v>
      </c>
    </row>
    <row r="56" spans="1:5" x14ac:dyDescent="0.25">
      <c r="A56" s="1" t="s">
        <v>35</v>
      </c>
      <c r="B56" s="1" t="s">
        <v>20</v>
      </c>
      <c r="C56" s="1" t="s">
        <v>12</v>
      </c>
      <c r="D56" s="2">
        <v>6860</v>
      </c>
      <c r="E56" s="3">
        <v>126</v>
      </c>
    </row>
    <row r="57" spans="1:5" x14ac:dyDescent="0.25">
      <c r="A57" s="1" t="s">
        <v>5</v>
      </c>
      <c r="B57" s="1" t="s">
        <v>9</v>
      </c>
      <c r="C57" s="1" t="s">
        <v>22</v>
      </c>
      <c r="D57" s="2">
        <v>6853</v>
      </c>
      <c r="E57" s="3">
        <v>372</v>
      </c>
    </row>
    <row r="58" spans="1:5" x14ac:dyDescent="0.25">
      <c r="A58" s="4" t="s">
        <v>11</v>
      </c>
      <c r="B58" s="4" t="s">
        <v>30</v>
      </c>
      <c r="C58" s="4" t="s">
        <v>41</v>
      </c>
      <c r="D58" s="5">
        <v>6832</v>
      </c>
      <c r="E58" s="6">
        <v>27</v>
      </c>
    </row>
    <row r="59" spans="1:5" x14ac:dyDescent="0.25">
      <c r="A59" s="1" t="s">
        <v>16</v>
      </c>
      <c r="B59" s="1" t="s">
        <v>6</v>
      </c>
      <c r="C59" s="1" t="s">
        <v>42</v>
      </c>
      <c r="D59" s="2">
        <v>6818</v>
      </c>
      <c r="E59" s="3">
        <v>6</v>
      </c>
    </row>
    <row r="60" spans="1:5" x14ac:dyDescent="0.25">
      <c r="A60" s="4" t="s">
        <v>23</v>
      </c>
      <c r="B60" s="4" t="s">
        <v>9</v>
      </c>
      <c r="C60" s="4" t="s">
        <v>7</v>
      </c>
      <c r="D60" s="5">
        <v>6755</v>
      </c>
      <c r="E60" s="6">
        <v>252</v>
      </c>
    </row>
    <row r="61" spans="1:5" x14ac:dyDescent="0.25">
      <c r="A61" s="4" t="s">
        <v>5</v>
      </c>
      <c r="B61" s="4" t="s">
        <v>30</v>
      </c>
      <c r="C61" s="4" t="s">
        <v>42</v>
      </c>
      <c r="D61" s="5">
        <v>6748</v>
      </c>
      <c r="E61" s="6">
        <v>48</v>
      </c>
    </row>
    <row r="62" spans="1:5" x14ac:dyDescent="0.25">
      <c r="A62" s="4" t="s">
        <v>16</v>
      </c>
      <c r="B62" s="4" t="s">
        <v>30</v>
      </c>
      <c r="C62" s="4" t="s">
        <v>10</v>
      </c>
      <c r="D62" s="5">
        <v>6734</v>
      </c>
      <c r="E62" s="6">
        <v>123</v>
      </c>
    </row>
    <row r="63" spans="1:5" x14ac:dyDescent="0.25">
      <c r="A63" s="4" t="s">
        <v>8</v>
      </c>
      <c r="B63" s="4" t="s">
        <v>9</v>
      </c>
      <c r="C63" s="4" t="s">
        <v>10</v>
      </c>
      <c r="D63" s="5">
        <v>6706</v>
      </c>
      <c r="E63" s="6">
        <v>459</v>
      </c>
    </row>
    <row r="64" spans="1:5" x14ac:dyDescent="0.25">
      <c r="A64" s="1" t="s">
        <v>35</v>
      </c>
      <c r="B64" s="1" t="s">
        <v>14</v>
      </c>
      <c r="C64" s="1" t="s">
        <v>10</v>
      </c>
      <c r="D64" s="2">
        <v>6657</v>
      </c>
      <c r="E64" s="3">
        <v>303</v>
      </c>
    </row>
    <row r="65" spans="1:5" x14ac:dyDescent="0.25">
      <c r="A65" s="4" t="s">
        <v>27</v>
      </c>
      <c r="B65" s="4" t="s">
        <v>9</v>
      </c>
      <c r="C65" s="4" t="s">
        <v>37</v>
      </c>
      <c r="D65" s="5">
        <v>6657</v>
      </c>
      <c r="E65" s="6">
        <v>276</v>
      </c>
    </row>
    <row r="66" spans="1:5" x14ac:dyDescent="0.25">
      <c r="A66" s="1" t="s">
        <v>23</v>
      </c>
      <c r="B66" s="1" t="s">
        <v>6</v>
      </c>
      <c r="C66" s="1" t="s">
        <v>24</v>
      </c>
      <c r="D66" s="2">
        <v>6608</v>
      </c>
      <c r="E66" s="3">
        <v>225</v>
      </c>
    </row>
    <row r="67" spans="1:5" x14ac:dyDescent="0.25">
      <c r="A67" s="4" t="s">
        <v>26</v>
      </c>
      <c r="B67" s="4" t="s">
        <v>20</v>
      </c>
      <c r="C67" s="4" t="s">
        <v>40</v>
      </c>
      <c r="D67" s="5">
        <v>6580</v>
      </c>
      <c r="E67" s="6">
        <v>183</v>
      </c>
    </row>
    <row r="68" spans="1:5" x14ac:dyDescent="0.25">
      <c r="A68" s="4" t="s">
        <v>23</v>
      </c>
      <c r="B68" s="4" t="s">
        <v>6</v>
      </c>
      <c r="C68" s="4" t="s">
        <v>7</v>
      </c>
      <c r="D68" s="5">
        <v>6454</v>
      </c>
      <c r="E68" s="6">
        <v>54</v>
      </c>
    </row>
    <row r="69" spans="1:5" x14ac:dyDescent="0.25">
      <c r="A69" s="1" t="s">
        <v>8</v>
      </c>
      <c r="B69" s="1" t="s">
        <v>20</v>
      </c>
      <c r="C69" s="1" t="s">
        <v>41</v>
      </c>
      <c r="D69" s="2">
        <v>6433</v>
      </c>
      <c r="E69" s="3">
        <v>78</v>
      </c>
    </row>
    <row r="70" spans="1:5" x14ac:dyDescent="0.25">
      <c r="A70" s="1" t="s">
        <v>13</v>
      </c>
      <c r="B70" s="1" t="s">
        <v>6</v>
      </c>
      <c r="C70" s="1" t="s">
        <v>38</v>
      </c>
      <c r="D70" s="2">
        <v>6398</v>
      </c>
      <c r="E70" s="3">
        <v>102</v>
      </c>
    </row>
    <row r="71" spans="1:5" x14ac:dyDescent="0.25">
      <c r="A71" s="4" t="s">
        <v>23</v>
      </c>
      <c r="B71" s="4" t="s">
        <v>6</v>
      </c>
      <c r="C71" s="4" t="s">
        <v>19</v>
      </c>
      <c r="D71" s="5">
        <v>6391</v>
      </c>
      <c r="E71" s="6">
        <v>48</v>
      </c>
    </row>
    <row r="72" spans="1:5" x14ac:dyDescent="0.25">
      <c r="A72" s="4" t="s">
        <v>5</v>
      </c>
      <c r="B72" s="4" t="s">
        <v>17</v>
      </c>
      <c r="C72" s="4" t="s">
        <v>39</v>
      </c>
      <c r="D72" s="5">
        <v>6370</v>
      </c>
      <c r="E72" s="6">
        <v>30</v>
      </c>
    </row>
    <row r="73" spans="1:5" x14ac:dyDescent="0.25">
      <c r="A73" s="1" t="s">
        <v>25</v>
      </c>
      <c r="B73" s="1" t="s">
        <v>14</v>
      </c>
      <c r="C73" s="1" t="s">
        <v>34</v>
      </c>
      <c r="D73" s="2">
        <v>6314</v>
      </c>
      <c r="E73" s="3">
        <v>15</v>
      </c>
    </row>
    <row r="74" spans="1:5" x14ac:dyDescent="0.25">
      <c r="A74" s="4" t="s">
        <v>27</v>
      </c>
      <c r="B74" s="4" t="s">
        <v>30</v>
      </c>
      <c r="C74" s="4" t="s">
        <v>18</v>
      </c>
      <c r="D74" s="5">
        <v>6300</v>
      </c>
      <c r="E74" s="6">
        <v>42</v>
      </c>
    </row>
    <row r="75" spans="1:5" x14ac:dyDescent="0.25">
      <c r="A75" s="1" t="s">
        <v>8</v>
      </c>
      <c r="B75" s="1" t="s">
        <v>6</v>
      </c>
      <c r="C75" s="1" t="s">
        <v>42</v>
      </c>
      <c r="D75" s="2">
        <v>6279</v>
      </c>
      <c r="E75" s="3">
        <v>45</v>
      </c>
    </row>
    <row r="76" spans="1:5" x14ac:dyDescent="0.25">
      <c r="A76" s="4" t="s">
        <v>25</v>
      </c>
      <c r="B76" s="4" t="s">
        <v>30</v>
      </c>
      <c r="C76" s="4" t="s">
        <v>22</v>
      </c>
      <c r="D76" s="5">
        <v>6279</v>
      </c>
      <c r="E76" s="6">
        <v>237</v>
      </c>
    </row>
    <row r="77" spans="1:5" x14ac:dyDescent="0.25">
      <c r="A77" s="4" t="s">
        <v>25</v>
      </c>
      <c r="B77" s="4" t="s">
        <v>14</v>
      </c>
      <c r="C77" s="4" t="s">
        <v>31</v>
      </c>
      <c r="D77" s="5">
        <v>6146</v>
      </c>
      <c r="E77" s="6">
        <v>63</v>
      </c>
    </row>
    <row r="78" spans="1:5" x14ac:dyDescent="0.25">
      <c r="A78" s="1" t="s">
        <v>5</v>
      </c>
      <c r="B78" s="1" t="s">
        <v>6</v>
      </c>
      <c r="C78" s="1" t="s">
        <v>39</v>
      </c>
      <c r="D78" s="2">
        <v>6132</v>
      </c>
      <c r="E78" s="3">
        <v>93</v>
      </c>
    </row>
    <row r="79" spans="1:5" x14ac:dyDescent="0.25">
      <c r="A79" s="4" t="s">
        <v>5</v>
      </c>
      <c r="B79" s="4" t="s">
        <v>20</v>
      </c>
      <c r="C79" s="4" t="s">
        <v>12</v>
      </c>
      <c r="D79" s="5">
        <v>6125</v>
      </c>
      <c r="E79" s="6">
        <v>102</v>
      </c>
    </row>
    <row r="80" spans="1:5" x14ac:dyDescent="0.25">
      <c r="A80" s="4" t="s">
        <v>16</v>
      </c>
      <c r="B80" s="4" t="s">
        <v>14</v>
      </c>
      <c r="C80" s="4" t="s">
        <v>10</v>
      </c>
      <c r="D80" s="5">
        <v>6118</v>
      </c>
      <c r="E80" s="6">
        <v>9</v>
      </c>
    </row>
    <row r="81" spans="1:5" x14ac:dyDescent="0.25">
      <c r="A81" s="1" t="s">
        <v>13</v>
      </c>
      <c r="B81" s="1" t="s">
        <v>14</v>
      </c>
      <c r="C81" s="1" t="s">
        <v>7</v>
      </c>
      <c r="D81" s="2">
        <v>6118</v>
      </c>
      <c r="E81" s="3">
        <v>174</v>
      </c>
    </row>
    <row r="82" spans="1:5" x14ac:dyDescent="0.25">
      <c r="A82" s="4" t="s">
        <v>25</v>
      </c>
      <c r="B82" s="4" t="s">
        <v>14</v>
      </c>
      <c r="C82" s="4" t="s">
        <v>15</v>
      </c>
      <c r="D82" s="5">
        <v>6111</v>
      </c>
      <c r="E82" s="6">
        <v>3</v>
      </c>
    </row>
    <row r="83" spans="1:5" x14ac:dyDescent="0.25">
      <c r="A83" s="1" t="s">
        <v>16</v>
      </c>
      <c r="B83" s="1" t="s">
        <v>17</v>
      </c>
      <c r="C83" s="1" t="s">
        <v>28</v>
      </c>
      <c r="D83" s="2">
        <v>6048</v>
      </c>
      <c r="E83" s="3">
        <v>27</v>
      </c>
    </row>
    <row r="84" spans="1:5" x14ac:dyDescent="0.25">
      <c r="A84" s="1" t="s">
        <v>26</v>
      </c>
      <c r="B84" s="1" t="s">
        <v>17</v>
      </c>
      <c r="C84" s="1" t="s">
        <v>40</v>
      </c>
      <c r="D84" s="2">
        <v>6027</v>
      </c>
      <c r="E84" s="3">
        <v>144</v>
      </c>
    </row>
    <row r="85" spans="1:5" x14ac:dyDescent="0.25">
      <c r="A85" s="1" t="s">
        <v>13</v>
      </c>
      <c r="B85" s="1" t="s">
        <v>20</v>
      </c>
      <c r="C85" s="1" t="s">
        <v>22</v>
      </c>
      <c r="D85" s="2">
        <v>5915</v>
      </c>
      <c r="E85" s="3">
        <v>3</v>
      </c>
    </row>
    <row r="86" spans="1:5" x14ac:dyDescent="0.25">
      <c r="A86" s="4" t="s">
        <v>5</v>
      </c>
      <c r="B86" s="4" t="s">
        <v>17</v>
      </c>
      <c r="C86" s="4" t="s">
        <v>22</v>
      </c>
      <c r="D86" s="5">
        <v>5817</v>
      </c>
      <c r="E86" s="6">
        <v>12</v>
      </c>
    </row>
    <row r="87" spans="1:5" x14ac:dyDescent="0.25">
      <c r="A87" s="4" t="s">
        <v>5</v>
      </c>
      <c r="B87" s="4" t="s">
        <v>17</v>
      </c>
      <c r="C87" s="4" t="s">
        <v>37</v>
      </c>
      <c r="D87" s="5">
        <v>5775</v>
      </c>
      <c r="E87" s="6">
        <v>42</v>
      </c>
    </row>
    <row r="88" spans="1:5" x14ac:dyDescent="0.25">
      <c r="A88" s="4" t="s">
        <v>23</v>
      </c>
      <c r="B88" s="4" t="s">
        <v>20</v>
      </c>
      <c r="C88" s="4" t="s">
        <v>40</v>
      </c>
      <c r="D88" s="5">
        <v>5677</v>
      </c>
      <c r="E88" s="6">
        <v>258</v>
      </c>
    </row>
    <row r="89" spans="1:5" x14ac:dyDescent="0.25">
      <c r="A89" s="1" t="s">
        <v>5</v>
      </c>
      <c r="B89" s="1" t="s">
        <v>20</v>
      </c>
      <c r="C89" s="1" t="s">
        <v>31</v>
      </c>
      <c r="D89" s="2">
        <v>5670</v>
      </c>
      <c r="E89" s="3">
        <v>297</v>
      </c>
    </row>
    <row r="90" spans="1:5" x14ac:dyDescent="0.25">
      <c r="A90" s="1" t="s">
        <v>35</v>
      </c>
      <c r="B90" s="1" t="s">
        <v>20</v>
      </c>
      <c r="C90" s="1" t="s">
        <v>24</v>
      </c>
      <c r="D90" s="2">
        <v>5586</v>
      </c>
      <c r="E90" s="3">
        <v>525</v>
      </c>
    </row>
    <row r="91" spans="1:5" x14ac:dyDescent="0.25">
      <c r="A91" s="4" t="s">
        <v>23</v>
      </c>
      <c r="B91" s="4" t="s">
        <v>14</v>
      </c>
      <c r="C91" s="4" t="s">
        <v>32</v>
      </c>
      <c r="D91" s="5">
        <v>5551</v>
      </c>
      <c r="E91" s="6">
        <v>252</v>
      </c>
    </row>
    <row r="92" spans="1:5" x14ac:dyDescent="0.25">
      <c r="A92" s="1" t="s">
        <v>25</v>
      </c>
      <c r="B92" s="1" t="s">
        <v>20</v>
      </c>
      <c r="C92" s="1" t="s">
        <v>36</v>
      </c>
      <c r="D92" s="2">
        <v>5474</v>
      </c>
      <c r="E92" s="3">
        <v>168</v>
      </c>
    </row>
    <row r="93" spans="1:5" x14ac:dyDescent="0.25">
      <c r="A93" s="4" t="s">
        <v>5</v>
      </c>
      <c r="B93" s="4" t="s">
        <v>14</v>
      </c>
      <c r="C93" s="4" t="s">
        <v>18</v>
      </c>
      <c r="D93" s="5">
        <v>5439</v>
      </c>
      <c r="E93" s="6">
        <v>30</v>
      </c>
    </row>
    <row r="94" spans="1:5" x14ac:dyDescent="0.25">
      <c r="A94" s="1" t="s">
        <v>35</v>
      </c>
      <c r="B94" s="1" t="s">
        <v>30</v>
      </c>
      <c r="C94" s="1" t="s">
        <v>36</v>
      </c>
      <c r="D94" s="2">
        <v>5355</v>
      </c>
      <c r="E94" s="3">
        <v>204</v>
      </c>
    </row>
    <row r="95" spans="1:5" x14ac:dyDescent="0.25">
      <c r="A95" s="4" t="s">
        <v>23</v>
      </c>
      <c r="B95" s="4" t="s">
        <v>6</v>
      </c>
      <c r="C95" s="4" t="s">
        <v>42</v>
      </c>
      <c r="D95" s="5">
        <v>5306</v>
      </c>
      <c r="E95" s="6">
        <v>0</v>
      </c>
    </row>
    <row r="96" spans="1:5" x14ac:dyDescent="0.25">
      <c r="A96" s="1" t="s">
        <v>25</v>
      </c>
      <c r="B96" s="1" t="s">
        <v>17</v>
      </c>
      <c r="C96" s="1" t="s">
        <v>42</v>
      </c>
      <c r="D96" s="2">
        <v>5236</v>
      </c>
      <c r="E96" s="3">
        <v>51</v>
      </c>
    </row>
    <row r="97" spans="1:5" x14ac:dyDescent="0.25">
      <c r="A97" s="1" t="s">
        <v>23</v>
      </c>
      <c r="B97" s="1" t="s">
        <v>9</v>
      </c>
      <c r="C97" s="1" t="s">
        <v>40</v>
      </c>
      <c r="D97" s="2">
        <v>5194</v>
      </c>
      <c r="E97" s="3">
        <v>288</v>
      </c>
    </row>
    <row r="98" spans="1:5" x14ac:dyDescent="0.25">
      <c r="A98" s="1" t="s">
        <v>25</v>
      </c>
      <c r="B98" s="1" t="s">
        <v>20</v>
      </c>
      <c r="C98" s="1" t="s">
        <v>10</v>
      </c>
      <c r="D98" s="2">
        <v>5075</v>
      </c>
      <c r="E98" s="3">
        <v>21</v>
      </c>
    </row>
    <row r="99" spans="1:5" x14ac:dyDescent="0.25">
      <c r="A99" s="4" t="s">
        <v>5</v>
      </c>
      <c r="B99" s="4" t="s">
        <v>30</v>
      </c>
      <c r="C99" s="4" t="s">
        <v>28</v>
      </c>
      <c r="D99" s="5">
        <v>5019</v>
      </c>
      <c r="E99" s="6">
        <v>156</v>
      </c>
    </row>
    <row r="100" spans="1:5" x14ac:dyDescent="0.25">
      <c r="A100" s="4" t="s">
        <v>8</v>
      </c>
      <c r="B100" s="4" t="s">
        <v>14</v>
      </c>
      <c r="C100" s="4" t="s">
        <v>34</v>
      </c>
      <c r="D100" s="5">
        <v>5019</v>
      </c>
      <c r="E100" s="6">
        <v>150</v>
      </c>
    </row>
    <row r="101" spans="1:5" x14ac:dyDescent="0.25">
      <c r="A101" s="4" t="s">
        <v>8</v>
      </c>
      <c r="B101" s="4" t="s">
        <v>9</v>
      </c>
      <c r="C101" s="4" t="s">
        <v>22</v>
      </c>
      <c r="D101" s="5">
        <v>5012</v>
      </c>
      <c r="E101" s="6">
        <v>210</v>
      </c>
    </row>
    <row r="102" spans="1:5" x14ac:dyDescent="0.25">
      <c r="A102" s="4" t="s">
        <v>25</v>
      </c>
      <c r="B102" s="4" t="s">
        <v>6</v>
      </c>
      <c r="C102" s="4" t="s">
        <v>24</v>
      </c>
      <c r="D102" s="5">
        <v>4991</v>
      </c>
      <c r="E102" s="6">
        <v>12</v>
      </c>
    </row>
    <row r="103" spans="1:5" x14ac:dyDescent="0.25">
      <c r="A103" s="1" t="s">
        <v>35</v>
      </c>
      <c r="B103" s="1" t="s">
        <v>30</v>
      </c>
      <c r="C103" s="1" t="s">
        <v>42</v>
      </c>
      <c r="D103" s="2">
        <v>4991</v>
      </c>
      <c r="E103" s="3">
        <v>9</v>
      </c>
    </row>
    <row r="104" spans="1:5" x14ac:dyDescent="0.25">
      <c r="A104" s="4" t="s">
        <v>16</v>
      </c>
      <c r="B104" s="4" t="s">
        <v>14</v>
      </c>
      <c r="C104" s="4" t="s">
        <v>28</v>
      </c>
      <c r="D104" s="5">
        <v>4970</v>
      </c>
      <c r="E104" s="6">
        <v>156</v>
      </c>
    </row>
    <row r="105" spans="1:5" x14ac:dyDescent="0.25">
      <c r="A105" s="4" t="s">
        <v>27</v>
      </c>
      <c r="B105" s="4" t="s">
        <v>17</v>
      </c>
      <c r="C105" s="4" t="s">
        <v>42</v>
      </c>
      <c r="D105" s="5">
        <v>4956</v>
      </c>
      <c r="E105" s="6">
        <v>171</v>
      </c>
    </row>
    <row r="106" spans="1:5" x14ac:dyDescent="0.25">
      <c r="A106" s="4" t="s">
        <v>16</v>
      </c>
      <c r="B106" s="4" t="s">
        <v>6</v>
      </c>
      <c r="C106" s="4" t="s">
        <v>34</v>
      </c>
      <c r="D106" s="5">
        <v>4949</v>
      </c>
      <c r="E106" s="6">
        <v>189</v>
      </c>
    </row>
    <row r="107" spans="1:5" x14ac:dyDescent="0.25">
      <c r="A107" s="4" t="s">
        <v>13</v>
      </c>
      <c r="B107" s="4" t="s">
        <v>30</v>
      </c>
      <c r="C107" s="4" t="s">
        <v>34</v>
      </c>
      <c r="D107" s="5">
        <v>4935</v>
      </c>
      <c r="E107" s="6">
        <v>126</v>
      </c>
    </row>
    <row r="108" spans="1:5" x14ac:dyDescent="0.25">
      <c r="A108" s="4" t="s">
        <v>35</v>
      </c>
      <c r="B108" s="4" t="s">
        <v>17</v>
      </c>
      <c r="C108" s="4" t="s">
        <v>41</v>
      </c>
      <c r="D108" s="5">
        <v>4858</v>
      </c>
      <c r="E108" s="6">
        <v>279</v>
      </c>
    </row>
    <row r="109" spans="1:5" x14ac:dyDescent="0.25">
      <c r="A109" s="4" t="s">
        <v>26</v>
      </c>
      <c r="B109" s="4" t="s">
        <v>17</v>
      </c>
      <c r="C109" s="4" t="s">
        <v>37</v>
      </c>
      <c r="D109" s="5">
        <v>4802</v>
      </c>
      <c r="E109" s="6">
        <v>36</v>
      </c>
    </row>
    <row r="110" spans="1:5" x14ac:dyDescent="0.25">
      <c r="A110" s="1" t="s">
        <v>16</v>
      </c>
      <c r="B110" s="1" t="s">
        <v>9</v>
      </c>
      <c r="C110" s="1" t="s">
        <v>7</v>
      </c>
      <c r="D110" s="2">
        <v>4781</v>
      </c>
      <c r="E110" s="3">
        <v>123</v>
      </c>
    </row>
    <row r="111" spans="1:5" x14ac:dyDescent="0.25">
      <c r="A111" s="1" t="s">
        <v>13</v>
      </c>
      <c r="B111" s="1" t="s">
        <v>9</v>
      </c>
      <c r="C111" s="1" t="s">
        <v>31</v>
      </c>
      <c r="D111" s="2">
        <v>4760</v>
      </c>
      <c r="E111" s="3">
        <v>69</v>
      </c>
    </row>
    <row r="112" spans="1:5" x14ac:dyDescent="0.25">
      <c r="A112" s="4" t="s">
        <v>8</v>
      </c>
      <c r="B112" s="4" t="s">
        <v>9</v>
      </c>
      <c r="C112" s="4" t="s">
        <v>39</v>
      </c>
      <c r="D112" s="5">
        <v>4753</v>
      </c>
      <c r="E112" s="6">
        <v>300</v>
      </c>
    </row>
    <row r="113" spans="1:5" x14ac:dyDescent="0.25">
      <c r="A113" s="1" t="s">
        <v>25</v>
      </c>
      <c r="B113" s="1" t="s">
        <v>9</v>
      </c>
      <c r="C113" s="1" t="s">
        <v>21</v>
      </c>
      <c r="D113" s="2">
        <v>4753</v>
      </c>
      <c r="E113" s="3">
        <v>246</v>
      </c>
    </row>
    <row r="114" spans="1:5" x14ac:dyDescent="0.25">
      <c r="A114" s="4" t="s">
        <v>5</v>
      </c>
      <c r="B114" s="4" t="s">
        <v>9</v>
      </c>
      <c r="C114" s="4" t="s">
        <v>29</v>
      </c>
      <c r="D114" s="5">
        <v>4725</v>
      </c>
      <c r="E114" s="6">
        <v>174</v>
      </c>
    </row>
    <row r="115" spans="1:5" x14ac:dyDescent="0.25">
      <c r="A115" s="4" t="s">
        <v>35</v>
      </c>
      <c r="B115" s="4" t="s">
        <v>6</v>
      </c>
      <c r="C115" s="4" t="s">
        <v>34</v>
      </c>
      <c r="D115" s="5">
        <v>4683</v>
      </c>
      <c r="E115" s="6">
        <v>30</v>
      </c>
    </row>
    <row r="116" spans="1:5" x14ac:dyDescent="0.25">
      <c r="A116" s="1" t="s">
        <v>23</v>
      </c>
      <c r="B116" s="1" t="s">
        <v>9</v>
      </c>
      <c r="C116" s="1" t="s">
        <v>24</v>
      </c>
      <c r="D116" s="2">
        <v>4606</v>
      </c>
      <c r="E116" s="3">
        <v>63</v>
      </c>
    </row>
    <row r="117" spans="1:5" x14ac:dyDescent="0.25">
      <c r="A117" s="1" t="s">
        <v>27</v>
      </c>
      <c r="B117" s="1" t="s">
        <v>6</v>
      </c>
      <c r="C117" s="1" t="s">
        <v>32</v>
      </c>
      <c r="D117" s="2">
        <v>4592</v>
      </c>
      <c r="E117" s="3">
        <v>324</v>
      </c>
    </row>
    <row r="118" spans="1:5" x14ac:dyDescent="0.25">
      <c r="A118" s="1" t="s">
        <v>23</v>
      </c>
      <c r="B118" s="1" t="s">
        <v>9</v>
      </c>
      <c r="C118" s="1" t="s">
        <v>36</v>
      </c>
      <c r="D118" s="2">
        <v>4585</v>
      </c>
      <c r="E118" s="3">
        <v>240</v>
      </c>
    </row>
    <row r="119" spans="1:5" x14ac:dyDescent="0.25">
      <c r="A119" s="1" t="s">
        <v>23</v>
      </c>
      <c r="B119" s="1" t="s">
        <v>6</v>
      </c>
      <c r="C119" s="1" t="s">
        <v>28</v>
      </c>
      <c r="D119" s="2">
        <v>4487</v>
      </c>
      <c r="E119" s="3">
        <v>111</v>
      </c>
    </row>
    <row r="120" spans="1:5" x14ac:dyDescent="0.25">
      <c r="A120" s="1" t="s">
        <v>23</v>
      </c>
      <c r="B120" s="1" t="s">
        <v>6</v>
      </c>
      <c r="C120" s="1" t="s">
        <v>29</v>
      </c>
      <c r="D120" s="2">
        <v>4487</v>
      </c>
      <c r="E120" s="3">
        <v>333</v>
      </c>
    </row>
    <row r="121" spans="1:5" x14ac:dyDescent="0.25">
      <c r="A121" s="1" t="s">
        <v>25</v>
      </c>
      <c r="B121" s="1" t="s">
        <v>9</v>
      </c>
      <c r="C121" s="1" t="s">
        <v>32</v>
      </c>
      <c r="D121" s="2">
        <v>4480</v>
      </c>
      <c r="E121" s="3">
        <v>357</v>
      </c>
    </row>
    <row r="122" spans="1:5" x14ac:dyDescent="0.25">
      <c r="A122" s="4" t="s">
        <v>23</v>
      </c>
      <c r="B122" s="4" t="s">
        <v>17</v>
      </c>
      <c r="C122" s="4" t="s">
        <v>28</v>
      </c>
      <c r="D122" s="5">
        <v>4438</v>
      </c>
      <c r="E122" s="6">
        <v>246</v>
      </c>
    </row>
    <row r="123" spans="1:5" x14ac:dyDescent="0.25">
      <c r="A123" s="1" t="s">
        <v>5</v>
      </c>
      <c r="B123" s="1" t="s">
        <v>14</v>
      </c>
      <c r="C123" s="1" t="s">
        <v>31</v>
      </c>
      <c r="D123" s="2">
        <v>4424</v>
      </c>
      <c r="E123" s="3">
        <v>201</v>
      </c>
    </row>
    <row r="124" spans="1:5" x14ac:dyDescent="0.25">
      <c r="A124" s="4" t="s">
        <v>26</v>
      </c>
      <c r="B124" s="4" t="s">
        <v>20</v>
      </c>
      <c r="C124" s="4" t="s">
        <v>34</v>
      </c>
      <c r="D124" s="5">
        <v>4417</v>
      </c>
      <c r="E124" s="6">
        <v>153</v>
      </c>
    </row>
    <row r="125" spans="1:5" x14ac:dyDescent="0.25">
      <c r="A125" s="1" t="s">
        <v>26</v>
      </c>
      <c r="B125" s="1" t="s">
        <v>20</v>
      </c>
      <c r="C125" s="1" t="s">
        <v>21</v>
      </c>
      <c r="D125" s="2">
        <v>4326</v>
      </c>
      <c r="E125" s="3">
        <v>348</v>
      </c>
    </row>
    <row r="126" spans="1:5" x14ac:dyDescent="0.25">
      <c r="A126" s="4" t="s">
        <v>16</v>
      </c>
      <c r="B126" s="4" t="s">
        <v>14</v>
      </c>
      <c r="C126" s="4" t="s">
        <v>31</v>
      </c>
      <c r="D126" s="5">
        <v>4319</v>
      </c>
      <c r="E126" s="6">
        <v>30</v>
      </c>
    </row>
    <row r="127" spans="1:5" x14ac:dyDescent="0.25">
      <c r="A127" s="4" t="s">
        <v>11</v>
      </c>
      <c r="B127" s="4" t="s">
        <v>6</v>
      </c>
      <c r="C127" s="4" t="s">
        <v>18</v>
      </c>
      <c r="D127" s="5">
        <v>4305</v>
      </c>
      <c r="E127" s="6">
        <v>156</v>
      </c>
    </row>
    <row r="128" spans="1:5" x14ac:dyDescent="0.25">
      <c r="A128" s="1" t="s">
        <v>16</v>
      </c>
      <c r="B128" s="1" t="s">
        <v>30</v>
      </c>
      <c r="C128" s="1" t="s">
        <v>39</v>
      </c>
      <c r="D128" s="2">
        <v>4242</v>
      </c>
      <c r="E128" s="3">
        <v>207</v>
      </c>
    </row>
    <row r="129" spans="1:5" x14ac:dyDescent="0.25">
      <c r="A129" s="1" t="s">
        <v>11</v>
      </c>
      <c r="B129" s="1" t="s">
        <v>20</v>
      </c>
      <c r="C129" s="1" t="s">
        <v>38</v>
      </c>
      <c r="D129" s="2">
        <v>4137</v>
      </c>
      <c r="E129" s="3">
        <v>60</v>
      </c>
    </row>
    <row r="130" spans="1:5" x14ac:dyDescent="0.25">
      <c r="A130" s="4" t="s">
        <v>35</v>
      </c>
      <c r="B130" s="4" t="s">
        <v>30</v>
      </c>
      <c r="C130" s="4" t="s">
        <v>22</v>
      </c>
      <c r="D130" s="5">
        <v>4053</v>
      </c>
      <c r="E130" s="6">
        <v>24</v>
      </c>
    </row>
    <row r="131" spans="1:5" x14ac:dyDescent="0.25">
      <c r="A131" s="1" t="s">
        <v>5</v>
      </c>
      <c r="B131" s="1" t="s">
        <v>30</v>
      </c>
      <c r="C131" s="1" t="s">
        <v>36</v>
      </c>
      <c r="D131" s="2">
        <v>4018</v>
      </c>
      <c r="E131" s="3">
        <v>162</v>
      </c>
    </row>
    <row r="132" spans="1:5" x14ac:dyDescent="0.25">
      <c r="A132" s="1" t="s">
        <v>25</v>
      </c>
      <c r="B132" s="1" t="s">
        <v>17</v>
      </c>
      <c r="C132" s="1" t="s">
        <v>38</v>
      </c>
      <c r="D132" s="2">
        <v>4018</v>
      </c>
      <c r="E132" s="3">
        <v>171</v>
      </c>
    </row>
    <row r="133" spans="1:5" x14ac:dyDescent="0.25">
      <c r="A133" s="4" t="s">
        <v>26</v>
      </c>
      <c r="B133" s="4" t="s">
        <v>17</v>
      </c>
      <c r="C133" s="4" t="s">
        <v>19</v>
      </c>
      <c r="D133" s="5">
        <v>4018</v>
      </c>
      <c r="E133" s="6">
        <v>126</v>
      </c>
    </row>
    <row r="134" spans="1:5" x14ac:dyDescent="0.25">
      <c r="A134" s="4" t="s">
        <v>27</v>
      </c>
      <c r="B134" s="4" t="s">
        <v>6</v>
      </c>
      <c r="C134" s="4" t="s">
        <v>28</v>
      </c>
      <c r="D134" s="5">
        <v>3983</v>
      </c>
      <c r="E134" s="6">
        <v>144</v>
      </c>
    </row>
    <row r="135" spans="1:5" x14ac:dyDescent="0.25">
      <c r="A135" s="1" t="s">
        <v>13</v>
      </c>
      <c r="B135" s="1" t="s">
        <v>17</v>
      </c>
      <c r="C135" s="1" t="s">
        <v>24</v>
      </c>
      <c r="D135" s="2">
        <v>3976</v>
      </c>
      <c r="E135" s="3">
        <v>72</v>
      </c>
    </row>
    <row r="136" spans="1:5" x14ac:dyDescent="0.25">
      <c r="A136" s="1" t="s">
        <v>11</v>
      </c>
      <c r="B136" s="1" t="s">
        <v>17</v>
      </c>
      <c r="C136" s="1" t="s">
        <v>38</v>
      </c>
      <c r="D136" s="2">
        <v>3920</v>
      </c>
      <c r="E136" s="3">
        <v>306</v>
      </c>
    </row>
    <row r="137" spans="1:5" x14ac:dyDescent="0.25">
      <c r="A137" s="1" t="s">
        <v>16</v>
      </c>
      <c r="B137" s="1" t="s">
        <v>9</v>
      </c>
      <c r="C137" s="1" t="s">
        <v>39</v>
      </c>
      <c r="D137" s="2">
        <v>3864</v>
      </c>
      <c r="E137" s="3">
        <v>177</v>
      </c>
    </row>
    <row r="138" spans="1:5" x14ac:dyDescent="0.25">
      <c r="A138" s="4" t="s">
        <v>11</v>
      </c>
      <c r="B138" s="4" t="s">
        <v>20</v>
      </c>
      <c r="C138" s="4" t="s">
        <v>18</v>
      </c>
      <c r="D138" s="5">
        <v>3850</v>
      </c>
      <c r="E138" s="6">
        <v>102</v>
      </c>
    </row>
    <row r="139" spans="1:5" x14ac:dyDescent="0.25">
      <c r="A139" s="1" t="s">
        <v>23</v>
      </c>
      <c r="B139" s="1" t="s">
        <v>30</v>
      </c>
      <c r="C139" s="1" t="s">
        <v>37</v>
      </c>
      <c r="D139" s="2">
        <v>3829</v>
      </c>
      <c r="E139" s="3">
        <v>24</v>
      </c>
    </row>
    <row r="140" spans="1:5" x14ac:dyDescent="0.25">
      <c r="A140" s="4" t="s">
        <v>35</v>
      </c>
      <c r="B140" s="4" t="s">
        <v>9</v>
      </c>
      <c r="C140" s="4" t="s">
        <v>15</v>
      </c>
      <c r="D140" s="5">
        <v>3808</v>
      </c>
      <c r="E140" s="6">
        <v>279</v>
      </c>
    </row>
    <row r="141" spans="1:5" x14ac:dyDescent="0.25">
      <c r="A141" s="4" t="s">
        <v>5</v>
      </c>
      <c r="B141" s="4" t="s">
        <v>30</v>
      </c>
      <c r="C141" s="4" t="s">
        <v>19</v>
      </c>
      <c r="D141" s="5">
        <v>3794</v>
      </c>
      <c r="E141" s="6">
        <v>159</v>
      </c>
    </row>
    <row r="142" spans="1:5" x14ac:dyDescent="0.25">
      <c r="A142" s="4" t="s">
        <v>27</v>
      </c>
      <c r="B142" s="4" t="s">
        <v>14</v>
      </c>
      <c r="C142" s="4" t="s">
        <v>34</v>
      </c>
      <c r="D142" s="5">
        <v>3773</v>
      </c>
      <c r="E142" s="6">
        <v>165</v>
      </c>
    </row>
    <row r="143" spans="1:5" x14ac:dyDescent="0.25">
      <c r="A143" s="1" t="s">
        <v>16</v>
      </c>
      <c r="B143" s="1" t="s">
        <v>30</v>
      </c>
      <c r="C143" s="1" t="s">
        <v>28</v>
      </c>
      <c r="D143" s="2">
        <v>3759</v>
      </c>
      <c r="E143" s="3">
        <v>150</v>
      </c>
    </row>
    <row r="144" spans="1:5" x14ac:dyDescent="0.25">
      <c r="A144" s="4" t="s">
        <v>8</v>
      </c>
      <c r="B144" s="4" t="s">
        <v>20</v>
      </c>
      <c r="C144" s="4" t="s">
        <v>10</v>
      </c>
      <c r="D144" s="5">
        <v>3752</v>
      </c>
      <c r="E144" s="6">
        <v>213</v>
      </c>
    </row>
    <row r="145" spans="1:5" x14ac:dyDescent="0.25">
      <c r="A145" s="4" t="s">
        <v>27</v>
      </c>
      <c r="B145" s="4" t="s">
        <v>30</v>
      </c>
      <c r="C145" s="4" t="s">
        <v>40</v>
      </c>
      <c r="D145" s="5">
        <v>3689</v>
      </c>
      <c r="E145" s="6">
        <v>312</v>
      </c>
    </row>
    <row r="146" spans="1:5" x14ac:dyDescent="0.25">
      <c r="A146" s="4" t="s">
        <v>27</v>
      </c>
      <c r="B146" s="4" t="s">
        <v>17</v>
      </c>
      <c r="C146" s="4" t="s">
        <v>32</v>
      </c>
      <c r="D146" s="5">
        <v>3640</v>
      </c>
      <c r="E146" s="6">
        <v>51</v>
      </c>
    </row>
    <row r="147" spans="1:5" x14ac:dyDescent="0.25">
      <c r="A147" s="4" t="s">
        <v>8</v>
      </c>
      <c r="B147" s="4" t="s">
        <v>9</v>
      </c>
      <c r="C147" s="4" t="s">
        <v>7</v>
      </c>
      <c r="D147" s="5">
        <v>3598</v>
      </c>
      <c r="E147" s="6">
        <v>81</v>
      </c>
    </row>
    <row r="148" spans="1:5" x14ac:dyDescent="0.25">
      <c r="A148" s="4" t="s">
        <v>16</v>
      </c>
      <c r="B148" s="4" t="s">
        <v>6</v>
      </c>
      <c r="C148" s="4" t="s">
        <v>40</v>
      </c>
      <c r="D148" s="5">
        <v>3556</v>
      </c>
      <c r="E148" s="6">
        <v>459</v>
      </c>
    </row>
    <row r="149" spans="1:5" x14ac:dyDescent="0.25">
      <c r="A149" s="1" t="s">
        <v>26</v>
      </c>
      <c r="B149" s="1" t="s">
        <v>20</v>
      </c>
      <c r="C149" s="1" t="s">
        <v>12</v>
      </c>
      <c r="D149" s="2">
        <v>3549</v>
      </c>
      <c r="E149" s="3">
        <v>3</v>
      </c>
    </row>
    <row r="150" spans="1:5" x14ac:dyDescent="0.25">
      <c r="A150" s="1" t="s">
        <v>8</v>
      </c>
      <c r="B150" s="1" t="s">
        <v>30</v>
      </c>
      <c r="C150" s="1" t="s">
        <v>21</v>
      </c>
      <c r="D150" s="2">
        <v>3507</v>
      </c>
      <c r="E150" s="3">
        <v>288</v>
      </c>
    </row>
    <row r="151" spans="1:5" x14ac:dyDescent="0.25">
      <c r="A151" s="4" t="s">
        <v>35</v>
      </c>
      <c r="B151" s="4" t="s">
        <v>9</v>
      </c>
      <c r="C151" s="4" t="s">
        <v>24</v>
      </c>
      <c r="D151" s="5">
        <v>3472</v>
      </c>
      <c r="E151" s="6">
        <v>96</v>
      </c>
    </row>
    <row r="152" spans="1:5" x14ac:dyDescent="0.25">
      <c r="A152" s="4" t="s">
        <v>16</v>
      </c>
      <c r="B152" s="4" t="s">
        <v>30</v>
      </c>
      <c r="C152" s="4" t="s">
        <v>7</v>
      </c>
      <c r="D152" s="5">
        <v>3402</v>
      </c>
      <c r="E152" s="6">
        <v>366</v>
      </c>
    </row>
    <row r="153" spans="1:5" x14ac:dyDescent="0.25">
      <c r="A153" s="4" t="s">
        <v>13</v>
      </c>
      <c r="B153" s="4" t="s">
        <v>6</v>
      </c>
      <c r="C153" s="4" t="s">
        <v>33</v>
      </c>
      <c r="D153" s="5">
        <v>3388</v>
      </c>
      <c r="E153" s="6">
        <v>123</v>
      </c>
    </row>
    <row r="154" spans="1:5" x14ac:dyDescent="0.25">
      <c r="A154" s="1" t="s">
        <v>16</v>
      </c>
      <c r="B154" s="1" t="s">
        <v>30</v>
      </c>
      <c r="C154" s="1" t="s">
        <v>32</v>
      </c>
      <c r="D154" s="2">
        <v>3339</v>
      </c>
      <c r="E154" s="3">
        <v>75</v>
      </c>
    </row>
    <row r="155" spans="1:5" x14ac:dyDescent="0.25">
      <c r="A155" s="1" t="s">
        <v>27</v>
      </c>
      <c r="B155" s="1" t="s">
        <v>14</v>
      </c>
      <c r="C155" s="1" t="s">
        <v>18</v>
      </c>
      <c r="D155" s="2">
        <v>3339</v>
      </c>
      <c r="E155" s="3">
        <v>39</v>
      </c>
    </row>
    <row r="156" spans="1:5" x14ac:dyDescent="0.25">
      <c r="A156" s="1" t="s">
        <v>25</v>
      </c>
      <c r="B156" s="1" t="s">
        <v>14</v>
      </c>
      <c r="C156" s="1" t="s">
        <v>28</v>
      </c>
      <c r="D156" s="2">
        <v>3339</v>
      </c>
      <c r="E156" s="3">
        <v>348</v>
      </c>
    </row>
    <row r="157" spans="1:5" x14ac:dyDescent="0.25">
      <c r="A157" s="1" t="s">
        <v>23</v>
      </c>
      <c r="B157" s="1" t="s">
        <v>30</v>
      </c>
      <c r="C157" s="1" t="s">
        <v>10</v>
      </c>
      <c r="D157" s="2">
        <v>3262</v>
      </c>
      <c r="E157" s="3">
        <v>75</v>
      </c>
    </row>
    <row r="158" spans="1:5" x14ac:dyDescent="0.25">
      <c r="A158" s="4" t="s">
        <v>11</v>
      </c>
      <c r="B158" s="4" t="s">
        <v>17</v>
      </c>
      <c r="C158" s="4" t="s">
        <v>18</v>
      </c>
      <c r="D158" s="5">
        <v>3192</v>
      </c>
      <c r="E158" s="6">
        <v>72</v>
      </c>
    </row>
    <row r="159" spans="1:5" x14ac:dyDescent="0.25">
      <c r="A159" s="4" t="s">
        <v>5</v>
      </c>
      <c r="B159" s="4" t="s">
        <v>14</v>
      </c>
      <c r="C159" s="4" t="s">
        <v>39</v>
      </c>
      <c r="D159" s="5">
        <v>3164</v>
      </c>
      <c r="E159" s="6">
        <v>306</v>
      </c>
    </row>
    <row r="160" spans="1:5" x14ac:dyDescent="0.25">
      <c r="A160" s="1" t="s">
        <v>27</v>
      </c>
      <c r="B160" s="1" t="s">
        <v>30</v>
      </c>
      <c r="C160" s="1" t="s">
        <v>42</v>
      </c>
      <c r="D160" s="2">
        <v>3108</v>
      </c>
      <c r="E160" s="3">
        <v>54</v>
      </c>
    </row>
    <row r="161" spans="1:5" x14ac:dyDescent="0.25">
      <c r="A161" s="4" t="s">
        <v>5</v>
      </c>
      <c r="B161" s="4" t="s">
        <v>17</v>
      </c>
      <c r="C161" s="4" t="s">
        <v>40</v>
      </c>
      <c r="D161" s="5">
        <v>3101</v>
      </c>
      <c r="E161" s="6">
        <v>225</v>
      </c>
    </row>
    <row r="162" spans="1:5" x14ac:dyDescent="0.25">
      <c r="A162" s="4" t="s">
        <v>26</v>
      </c>
      <c r="B162" s="4" t="s">
        <v>14</v>
      </c>
      <c r="C162" s="4" t="s">
        <v>21</v>
      </c>
      <c r="D162" s="5">
        <v>3094</v>
      </c>
      <c r="E162" s="6">
        <v>246</v>
      </c>
    </row>
    <row r="163" spans="1:5" x14ac:dyDescent="0.25">
      <c r="A163" s="4" t="s">
        <v>35</v>
      </c>
      <c r="B163" s="4" t="s">
        <v>6</v>
      </c>
      <c r="C163" s="4" t="s">
        <v>40</v>
      </c>
      <c r="D163" s="5">
        <v>3059</v>
      </c>
      <c r="E163" s="6">
        <v>27</v>
      </c>
    </row>
    <row r="164" spans="1:5" x14ac:dyDescent="0.25">
      <c r="A164" s="1" t="s">
        <v>16</v>
      </c>
      <c r="B164" s="1" t="s">
        <v>17</v>
      </c>
      <c r="C164" s="1" t="s">
        <v>32</v>
      </c>
      <c r="D164" s="2">
        <v>3052</v>
      </c>
      <c r="E164" s="3">
        <v>378</v>
      </c>
    </row>
    <row r="165" spans="1:5" x14ac:dyDescent="0.25">
      <c r="A165" s="1" t="s">
        <v>16</v>
      </c>
      <c r="B165" s="1" t="s">
        <v>17</v>
      </c>
      <c r="C165" s="1" t="s">
        <v>38</v>
      </c>
      <c r="D165" s="2">
        <v>2989</v>
      </c>
      <c r="E165" s="3">
        <v>3</v>
      </c>
    </row>
    <row r="166" spans="1:5" x14ac:dyDescent="0.25">
      <c r="A166" s="1" t="s">
        <v>11</v>
      </c>
      <c r="B166" s="1" t="s">
        <v>14</v>
      </c>
      <c r="C166" s="1" t="s">
        <v>10</v>
      </c>
      <c r="D166" s="2">
        <v>2954</v>
      </c>
      <c r="E166" s="3">
        <v>189</v>
      </c>
    </row>
    <row r="167" spans="1:5" x14ac:dyDescent="0.25">
      <c r="A167" s="1" t="s">
        <v>13</v>
      </c>
      <c r="B167" s="1" t="s">
        <v>6</v>
      </c>
      <c r="C167" s="1" t="s">
        <v>41</v>
      </c>
      <c r="D167" s="2">
        <v>2933</v>
      </c>
      <c r="E167" s="3">
        <v>9</v>
      </c>
    </row>
    <row r="168" spans="1:5" x14ac:dyDescent="0.25">
      <c r="A168" s="4" t="s">
        <v>11</v>
      </c>
      <c r="B168" s="4" t="s">
        <v>6</v>
      </c>
      <c r="C168" s="4" t="s">
        <v>40</v>
      </c>
      <c r="D168" s="5">
        <v>2919</v>
      </c>
      <c r="E168" s="6">
        <v>45</v>
      </c>
    </row>
    <row r="169" spans="1:5" x14ac:dyDescent="0.25">
      <c r="A169" s="1" t="s">
        <v>27</v>
      </c>
      <c r="B169" s="1" t="s">
        <v>30</v>
      </c>
      <c r="C169" s="1" t="s">
        <v>28</v>
      </c>
      <c r="D169" s="2">
        <v>2919</v>
      </c>
      <c r="E169" s="3">
        <v>93</v>
      </c>
    </row>
    <row r="170" spans="1:5" x14ac:dyDescent="0.25">
      <c r="A170" s="1" t="s">
        <v>25</v>
      </c>
      <c r="B170" s="1" t="s">
        <v>30</v>
      </c>
      <c r="C170" s="1" t="s">
        <v>32</v>
      </c>
      <c r="D170" s="2">
        <v>2891</v>
      </c>
      <c r="E170" s="3">
        <v>102</v>
      </c>
    </row>
    <row r="171" spans="1:5" x14ac:dyDescent="0.25">
      <c r="A171" s="1" t="s">
        <v>23</v>
      </c>
      <c r="B171" s="1" t="s">
        <v>14</v>
      </c>
      <c r="C171" s="1" t="s">
        <v>36</v>
      </c>
      <c r="D171" s="2">
        <v>2870</v>
      </c>
      <c r="E171" s="3">
        <v>300</v>
      </c>
    </row>
    <row r="172" spans="1:5" x14ac:dyDescent="0.25">
      <c r="A172" s="1" t="s">
        <v>26</v>
      </c>
      <c r="B172" s="1" t="s">
        <v>6</v>
      </c>
      <c r="C172" s="1" t="s">
        <v>37</v>
      </c>
      <c r="D172" s="2">
        <v>2863</v>
      </c>
      <c r="E172" s="3">
        <v>42</v>
      </c>
    </row>
    <row r="173" spans="1:5" x14ac:dyDescent="0.25">
      <c r="A173" s="4" t="s">
        <v>11</v>
      </c>
      <c r="B173" s="4" t="s">
        <v>6</v>
      </c>
      <c r="C173" s="4" t="s">
        <v>42</v>
      </c>
      <c r="D173" s="5">
        <v>2856</v>
      </c>
      <c r="E173" s="6">
        <v>246</v>
      </c>
    </row>
    <row r="174" spans="1:5" x14ac:dyDescent="0.25">
      <c r="A174" s="4" t="s">
        <v>23</v>
      </c>
      <c r="B174" s="4" t="s">
        <v>9</v>
      </c>
      <c r="C174" s="4" t="s">
        <v>38</v>
      </c>
      <c r="D174" s="5">
        <v>2793</v>
      </c>
      <c r="E174" s="6">
        <v>114</v>
      </c>
    </row>
    <row r="175" spans="1:5" x14ac:dyDescent="0.25">
      <c r="A175" s="1" t="s">
        <v>5</v>
      </c>
      <c r="B175" s="1" t="s">
        <v>30</v>
      </c>
      <c r="C175" s="1" t="s">
        <v>34</v>
      </c>
      <c r="D175" s="2">
        <v>2779</v>
      </c>
      <c r="E175" s="3">
        <v>75</v>
      </c>
    </row>
    <row r="176" spans="1:5" x14ac:dyDescent="0.25">
      <c r="A176" s="4" t="s">
        <v>25</v>
      </c>
      <c r="B176" s="4" t="s">
        <v>9</v>
      </c>
      <c r="C176" s="4" t="s">
        <v>12</v>
      </c>
      <c r="D176" s="5">
        <v>2744</v>
      </c>
      <c r="E176" s="6">
        <v>9</v>
      </c>
    </row>
    <row r="177" spans="1:5" x14ac:dyDescent="0.25">
      <c r="A177" s="1" t="s">
        <v>11</v>
      </c>
      <c r="B177" s="1" t="s">
        <v>6</v>
      </c>
      <c r="C177" s="1" t="s">
        <v>34</v>
      </c>
      <c r="D177" s="2">
        <v>2737</v>
      </c>
      <c r="E177" s="3">
        <v>93</v>
      </c>
    </row>
    <row r="178" spans="1:5" x14ac:dyDescent="0.25">
      <c r="A178" s="1" t="s">
        <v>8</v>
      </c>
      <c r="B178" s="1" t="s">
        <v>9</v>
      </c>
      <c r="C178" s="1" t="s">
        <v>33</v>
      </c>
      <c r="D178" s="2">
        <v>2702</v>
      </c>
      <c r="E178" s="3">
        <v>363</v>
      </c>
    </row>
    <row r="179" spans="1:5" x14ac:dyDescent="0.25">
      <c r="A179" s="1" t="s">
        <v>16</v>
      </c>
      <c r="B179" s="1" t="s">
        <v>20</v>
      </c>
      <c r="C179" s="1" t="s">
        <v>21</v>
      </c>
      <c r="D179" s="2">
        <v>2681</v>
      </c>
      <c r="E179" s="3">
        <v>54</v>
      </c>
    </row>
    <row r="180" spans="1:5" x14ac:dyDescent="0.25">
      <c r="A180" s="1" t="s">
        <v>11</v>
      </c>
      <c r="B180" s="1" t="s">
        <v>20</v>
      </c>
      <c r="C180" s="1" t="s">
        <v>29</v>
      </c>
      <c r="D180" s="2">
        <v>2646</v>
      </c>
      <c r="E180" s="3">
        <v>120</v>
      </c>
    </row>
    <row r="181" spans="1:5" x14ac:dyDescent="0.25">
      <c r="A181" s="1" t="s">
        <v>23</v>
      </c>
      <c r="B181" s="1" t="s">
        <v>14</v>
      </c>
      <c r="C181" s="1" t="s">
        <v>15</v>
      </c>
      <c r="D181" s="2">
        <v>2646</v>
      </c>
      <c r="E181" s="3">
        <v>177</v>
      </c>
    </row>
    <row r="182" spans="1:5" x14ac:dyDescent="0.25">
      <c r="A182" s="1" t="s">
        <v>11</v>
      </c>
      <c r="B182" s="1" t="s">
        <v>17</v>
      </c>
      <c r="C182" s="1" t="s">
        <v>15</v>
      </c>
      <c r="D182" s="2">
        <v>2639</v>
      </c>
      <c r="E182" s="3">
        <v>204</v>
      </c>
    </row>
    <row r="183" spans="1:5" x14ac:dyDescent="0.25">
      <c r="A183" s="4" t="s">
        <v>27</v>
      </c>
      <c r="B183" s="4" t="s">
        <v>30</v>
      </c>
      <c r="C183" s="4" t="s">
        <v>33</v>
      </c>
      <c r="D183" s="5">
        <v>2583</v>
      </c>
      <c r="E183" s="6">
        <v>18</v>
      </c>
    </row>
    <row r="184" spans="1:5" x14ac:dyDescent="0.25">
      <c r="A184" s="4" t="s">
        <v>35</v>
      </c>
      <c r="B184" s="4" t="s">
        <v>9</v>
      </c>
      <c r="C184" s="4" t="s">
        <v>37</v>
      </c>
      <c r="D184" s="5">
        <v>2562</v>
      </c>
      <c r="E184" s="6">
        <v>6</v>
      </c>
    </row>
    <row r="185" spans="1:5" x14ac:dyDescent="0.25">
      <c r="A185" s="4" t="s">
        <v>5</v>
      </c>
      <c r="B185" s="4" t="s">
        <v>20</v>
      </c>
      <c r="C185" s="4" t="s">
        <v>18</v>
      </c>
      <c r="D185" s="5">
        <v>2541</v>
      </c>
      <c r="E185" s="6">
        <v>90</v>
      </c>
    </row>
    <row r="186" spans="1:5" x14ac:dyDescent="0.25">
      <c r="A186" s="4" t="s">
        <v>5</v>
      </c>
      <c r="B186" s="4" t="s">
        <v>20</v>
      </c>
      <c r="C186" s="4" t="s">
        <v>32</v>
      </c>
      <c r="D186" s="5">
        <v>2541</v>
      </c>
      <c r="E186" s="6">
        <v>45</v>
      </c>
    </row>
    <row r="187" spans="1:5" x14ac:dyDescent="0.25">
      <c r="A187" s="1" t="s">
        <v>23</v>
      </c>
      <c r="B187" s="1" t="s">
        <v>9</v>
      </c>
      <c r="C187" s="1" t="s">
        <v>39</v>
      </c>
      <c r="D187" s="2">
        <v>2478</v>
      </c>
      <c r="E187" s="3">
        <v>21</v>
      </c>
    </row>
    <row r="188" spans="1:5" x14ac:dyDescent="0.25">
      <c r="A188" s="4" t="s">
        <v>35</v>
      </c>
      <c r="B188" s="4" t="s">
        <v>14</v>
      </c>
      <c r="C188" s="4" t="s">
        <v>32</v>
      </c>
      <c r="D188" s="5">
        <v>2471</v>
      </c>
      <c r="E188" s="6">
        <v>342</v>
      </c>
    </row>
    <row r="189" spans="1:5" x14ac:dyDescent="0.25">
      <c r="A189" s="1" t="s">
        <v>27</v>
      </c>
      <c r="B189" s="1" t="s">
        <v>9</v>
      </c>
      <c r="C189" s="1" t="s">
        <v>18</v>
      </c>
      <c r="D189" s="2">
        <v>2464</v>
      </c>
      <c r="E189" s="3">
        <v>234</v>
      </c>
    </row>
    <row r="190" spans="1:5" x14ac:dyDescent="0.25">
      <c r="A190" s="4" t="s">
        <v>11</v>
      </c>
      <c r="B190" s="4" t="s">
        <v>20</v>
      </c>
      <c r="C190" s="4" t="s">
        <v>42</v>
      </c>
      <c r="D190" s="5">
        <v>2436</v>
      </c>
      <c r="E190" s="6">
        <v>99</v>
      </c>
    </row>
    <row r="191" spans="1:5" x14ac:dyDescent="0.25">
      <c r="A191" s="4" t="s">
        <v>11</v>
      </c>
      <c r="B191" s="4" t="s">
        <v>9</v>
      </c>
      <c r="C191" s="4" t="s">
        <v>39</v>
      </c>
      <c r="D191" s="5">
        <v>2429</v>
      </c>
      <c r="E191" s="6">
        <v>144</v>
      </c>
    </row>
    <row r="192" spans="1:5" x14ac:dyDescent="0.25">
      <c r="A192" s="4" t="s">
        <v>27</v>
      </c>
      <c r="B192" s="4" t="s">
        <v>9</v>
      </c>
      <c r="C192" s="4" t="s">
        <v>24</v>
      </c>
      <c r="D192" s="5">
        <v>2415</v>
      </c>
      <c r="E192" s="6">
        <v>255</v>
      </c>
    </row>
    <row r="193" spans="1:5" x14ac:dyDescent="0.25">
      <c r="A193" s="4" t="s">
        <v>25</v>
      </c>
      <c r="B193" s="4" t="s">
        <v>9</v>
      </c>
      <c r="C193" s="4" t="s">
        <v>15</v>
      </c>
      <c r="D193" s="5">
        <v>2415</v>
      </c>
      <c r="E193" s="6">
        <v>15</v>
      </c>
    </row>
    <row r="194" spans="1:5" x14ac:dyDescent="0.25">
      <c r="A194" s="1" t="s">
        <v>11</v>
      </c>
      <c r="B194" s="1" t="s">
        <v>20</v>
      </c>
      <c r="C194" s="1" t="s">
        <v>28</v>
      </c>
      <c r="D194" s="2">
        <v>2408</v>
      </c>
      <c r="E194" s="3">
        <v>9</v>
      </c>
    </row>
    <row r="195" spans="1:5" x14ac:dyDescent="0.25">
      <c r="A195" s="1" t="s">
        <v>13</v>
      </c>
      <c r="B195" s="1" t="s">
        <v>6</v>
      </c>
      <c r="C195" s="1" t="s">
        <v>42</v>
      </c>
      <c r="D195" s="2">
        <v>2324</v>
      </c>
      <c r="E195" s="3">
        <v>177</v>
      </c>
    </row>
    <row r="196" spans="1:5" x14ac:dyDescent="0.25">
      <c r="A196" s="1" t="s">
        <v>35</v>
      </c>
      <c r="B196" s="1" t="s">
        <v>14</v>
      </c>
      <c r="C196" s="1" t="s">
        <v>34</v>
      </c>
      <c r="D196" s="2">
        <v>2317</v>
      </c>
      <c r="E196" s="3">
        <v>261</v>
      </c>
    </row>
    <row r="197" spans="1:5" x14ac:dyDescent="0.25">
      <c r="A197" s="1" t="s">
        <v>16</v>
      </c>
      <c r="B197" s="1" t="s">
        <v>20</v>
      </c>
      <c r="C197" s="1" t="s">
        <v>31</v>
      </c>
      <c r="D197" s="2">
        <v>2317</v>
      </c>
      <c r="E197" s="3">
        <v>123</v>
      </c>
    </row>
    <row r="198" spans="1:5" x14ac:dyDescent="0.25">
      <c r="A198" s="4" t="s">
        <v>5</v>
      </c>
      <c r="B198" s="4" t="s">
        <v>30</v>
      </c>
      <c r="C198" s="4" t="s">
        <v>39</v>
      </c>
      <c r="D198" s="5">
        <v>2289</v>
      </c>
      <c r="E198" s="6">
        <v>135</v>
      </c>
    </row>
    <row r="199" spans="1:5" x14ac:dyDescent="0.25">
      <c r="A199" s="4" t="s">
        <v>5</v>
      </c>
      <c r="B199" s="4" t="s">
        <v>9</v>
      </c>
      <c r="C199" s="4" t="s">
        <v>7</v>
      </c>
      <c r="D199" s="5">
        <v>2275</v>
      </c>
      <c r="E199" s="6">
        <v>447</v>
      </c>
    </row>
    <row r="200" spans="1:5" x14ac:dyDescent="0.25">
      <c r="A200" s="4" t="s">
        <v>8</v>
      </c>
      <c r="B200" s="4" t="s">
        <v>20</v>
      </c>
      <c r="C200" s="4" t="s">
        <v>39</v>
      </c>
      <c r="D200" s="5">
        <v>2268</v>
      </c>
      <c r="E200" s="6">
        <v>63</v>
      </c>
    </row>
    <row r="201" spans="1:5" x14ac:dyDescent="0.25">
      <c r="A201" s="4" t="s">
        <v>23</v>
      </c>
      <c r="B201" s="4" t="s">
        <v>30</v>
      </c>
      <c r="C201" s="4" t="s">
        <v>19</v>
      </c>
      <c r="D201" s="5">
        <v>2226</v>
      </c>
      <c r="E201" s="6">
        <v>48</v>
      </c>
    </row>
    <row r="202" spans="1:5" x14ac:dyDescent="0.25">
      <c r="A202" s="4" t="s">
        <v>16</v>
      </c>
      <c r="B202" s="4" t="s">
        <v>30</v>
      </c>
      <c r="C202" s="4" t="s">
        <v>29</v>
      </c>
      <c r="D202" s="5">
        <v>2219</v>
      </c>
      <c r="E202" s="6">
        <v>75</v>
      </c>
    </row>
    <row r="203" spans="1:5" x14ac:dyDescent="0.25">
      <c r="A203" s="4" t="s">
        <v>27</v>
      </c>
      <c r="B203" s="4" t="s">
        <v>30</v>
      </c>
      <c r="C203" s="4" t="s">
        <v>34</v>
      </c>
      <c r="D203" s="5">
        <v>2212</v>
      </c>
      <c r="E203" s="6">
        <v>117</v>
      </c>
    </row>
    <row r="204" spans="1:5" x14ac:dyDescent="0.25">
      <c r="A204" s="1" t="s">
        <v>35</v>
      </c>
      <c r="B204" s="1" t="s">
        <v>20</v>
      </c>
      <c r="C204" s="1" t="s">
        <v>22</v>
      </c>
      <c r="D204" s="2">
        <v>2205</v>
      </c>
      <c r="E204" s="3">
        <v>141</v>
      </c>
    </row>
    <row r="205" spans="1:5" x14ac:dyDescent="0.25">
      <c r="A205" s="4" t="s">
        <v>23</v>
      </c>
      <c r="B205" s="4" t="s">
        <v>30</v>
      </c>
      <c r="C205" s="4" t="s">
        <v>33</v>
      </c>
      <c r="D205" s="5">
        <v>2205</v>
      </c>
      <c r="E205" s="6">
        <v>138</v>
      </c>
    </row>
    <row r="206" spans="1:5" x14ac:dyDescent="0.25">
      <c r="A206" s="1" t="s">
        <v>23</v>
      </c>
      <c r="B206" s="1" t="s">
        <v>14</v>
      </c>
      <c r="C206" s="1" t="s">
        <v>21</v>
      </c>
      <c r="D206" s="2">
        <v>2149</v>
      </c>
      <c r="E206" s="3">
        <v>117</v>
      </c>
    </row>
    <row r="207" spans="1:5" x14ac:dyDescent="0.25">
      <c r="A207" s="1" t="s">
        <v>11</v>
      </c>
      <c r="B207" s="1" t="s">
        <v>14</v>
      </c>
      <c r="C207" s="1" t="s">
        <v>18</v>
      </c>
      <c r="D207" s="2">
        <v>2142</v>
      </c>
      <c r="E207" s="3">
        <v>114</v>
      </c>
    </row>
    <row r="208" spans="1:5" x14ac:dyDescent="0.25">
      <c r="A208" s="4" t="s">
        <v>23</v>
      </c>
      <c r="B208" s="4" t="s">
        <v>9</v>
      </c>
      <c r="C208" s="4" t="s">
        <v>29</v>
      </c>
      <c r="D208" s="5">
        <v>2135</v>
      </c>
      <c r="E208" s="6">
        <v>27</v>
      </c>
    </row>
    <row r="209" spans="1:5" x14ac:dyDescent="0.25">
      <c r="A209" s="4" t="s">
        <v>27</v>
      </c>
      <c r="B209" s="4" t="s">
        <v>9</v>
      </c>
      <c r="C209" s="4" t="s">
        <v>32</v>
      </c>
      <c r="D209" s="5">
        <v>2114</v>
      </c>
      <c r="E209" s="6">
        <v>66</v>
      </c>
    </row>
    <row r="210" spans="1:5" x14ac:dyDescent="0.25">
      <c r="A210" s="1" t="s">
        <v>13</v>
      </c>
      <c r="B210" s="1" t="s">
        <v>9</v>
      </c>
      <c r="C210" s="1" t="s">
        <v>37</v>
      </c>
      <c r="D210" s="2">
        <v>2114</v>
      </c>
      <c r="E210" s="3">
        <v>186</v>
      </c>
    </row>
    <row r="211" spans="1:5" x14ac:dyDescent="0.25">
      <c r="A211" s="1" t="s">
        <v>16</v>
      </c>
      <c r="B211" s="1" t="s">
        <v>17</v>
      </c>
      <c r="C211" s="1" t="s">
        <v>18</v>
      </c>
      <c r="D211" s="2">
        <v>2100</v>
      </c>
      <c r="E211" s="3">
        <v>414</v>
      </c>
    </row>
    <row r="212" spans="1:5" x14ac:dyDescent="0.25">
      <c r="A212" s="4" t="s">
        <v>8</v>
      </c>
      <c r="B212" s="4" t="s">
        <v>9</v>
      </c>
      <c r="C212" s="4" t="s">
        <v>32</v>
      </c>
      <c r="D212" s="5">
        <v>2023</v>
      </c>
      <c r="E212" s="6">
        <v>168</v>
      </c>
    </row>
    <row r="213" spans="1:5" x14ac:dyDescent="0.25">
      <c r="A213" s="4" t="s">
        <v>27</v>
      </c>
      <c r="B213" s="4" t="s">
        <v>9</v>
      </c>
      <c r="C213" s="4" t="s">
        <v>34</v>
      </c>
      <c r="D213" s="5">
        <v>2023</v>
      </c>
      <c r="E213" s="6">
        <v>78</v>
      </c>
    </row>
    <row r="214" spans="1:5" x14ac:dyDescent="0.25">
      <c r="A214" s="1" t="s">
        <v>26</v>
      </c>
      <c r="B214" s="1" t="s">
        <v>17</v>
      </c>
      <c r="C214" s="1" t="s">
        <v>29</v>
      </c>
      <c r="D214" s="2">
        <v>2016</v>
      </c>
      <c r="E214" s="3">
        <v>117</v>
      </c>
    </row>
    <row r="215" spans="1:5" x14ac:dyDescent="0.25">
      <c r="A215" s="4" t="s">
        <v>8</v>
      </c>
      <c r="B215" s="4" t="s">
        <v>30</v>
      </c>
      <c r="C215" s="4" t="s">
        <v>29</v>
      </c>
      <c r="D215" s="5">
        <v>2009</v>
      </c>
      <c r="E215" s="6">
        <v>219</v>
      </c>
    </row>
    <row r="216" spans="1:5" x14ac:dyDescent="0.25">
      <c r="A216" s="1" t="s">
        <v>5</v>
      </c>
      <c r="B216" s="1" t="s">
        <v>20</v>
      </c>
      <c r="C216" s="1" t="s">
        <v>21</v>
      </c>
      <c r="D216" s="2">
        <v>1988</v>
      </c>
      <c r="E216" s="3">
        <v>39</v>
      </c>
    </row>
    <row r="217" spans="1:5" x14ac:dyDescent="0.25">
      <c r="A217" s="4" t="s">
        <v>35</v>
      </c>
      <c r="B217" s="4" t="s">
        <v>9</v>
      </c>
      <c r="C217" s="4" t="s">
        <v>33</v>
      </c>
      <c r="D217" s="5">
        <v>1974</v>
      </c>
      <c r="E217" s="6">
        <v>195</v>
      </c>
    </row>
    <row r="218" spans="1:5" x14ac:dyDescent="0.25">
      <c r="A218" s="1" t="s">
        <v>23</v>
      </c>
      <c r="B218" s="1" t="s">
        <v>30</v>
      </c>
      <c r="C218" s="1" t="s">
        <v>24</v>
      </c>
      <c r="D218" s="2">
        <v>1932</v>
      </c>
      <c r="E218" s="3">
        <v>369</v>
      </c>
    </row>
    <row r="219" spans="1:5" x14ac:dyDescent="0.25">
      <c r="A219" s="4" t="s">
        <v>13</v>
      </c>
      <c r="B219" s="4" t="s">
        <v>14</v>
      </c>
      <c r="C219" s="4" t="s">
        <v>36</v>
      </c>
      <c r="D219" s="5">
        <v>1925</v>
      </c>
      <c r="E219" s="6">
        <v>192</v>
      </c>
    </row>
    <row r="220" spans="1:5" x14ac:dyDescent="0.25">
      <c r="A220" s="4" t="s">
        <v>16</v>
      </c>
      <c r="B220" s="4" t="s">
        <v>6</v>
      </c>
      <c r="C220" s="4" t="s">
        <v>29</v>
      </c>
      <c r="D220" s="5">
        <v>1904</v>
      </c>
      <c r="E220" s="6">
        <v>405</v>
      </c>
    </row>
    <row r="221" spans="1:5" x14ac:dyDescent="0.25">
      <c r="A221" s="4" t="s">
        <v>8</v>
      </c>
      <c r="B221" s="4" t="s">
        <v>6</v>
      </c>
      <c r="C221" s="4" t="s">
        <v>22</v>
      </c>
      <c r="D221" s="5">
        <v>1890</v>
      </c>
      <c r="E221" s="6">
        <v>195</v>
      </c>
    </row>
    <row r="222" spans="1:5" x14ac:dyDescent="0.25">
      <c r="A222" s="1" t="s">
        <v>26</v>
      </c>
      <c r="B222" s="1" t="s">
        <v>17</v>
      </c>
      <c r="C222" s="1" t="s">
        <v>18</v>
      </c>
      <c r="D222" s="2">
        <v>1785</v>
      </c>
      <c r="E222" s="3">
        <v>462</v>
      </c>
    </row>
    <row r="223" spans="1:5" x14ac:dyDescent="0.25">
      <c r="A223" s="1" t="s">
        <v>23</v>
      </c>
      <c r="B223" s="1" t="s">
        <v>20</v>
      </c>
      <c r="C223" s="1" t="s">
        <v>15</v>
      </c>
      <c r="D223" s="2">
        <v>1778</v>
      </c>
      <c r="E223" s="3">
        <v>270</v>
      </c>
    </row>
    <row r="224" spans="1:5" x14ac:dyDescent="0.25">
      <c r="A224" s="4" t="s">
        <v>8</v>
      </c>
      <c r="B224" s="4" t="s">
        <v>6</v>
      </c>
      <c r="C224" s="4" t="s">
        <v>36</v>
      </c>
      <c r="D224" s="5">
        <v>1771</v>
      </c>
      <c r="E224" s="6">
        <v>204</v>
      </c>
    </row>
    <row r="225" spans="1:5" x14ac:dyDescent="0.25">
      <c r="A225" s="4" t="s">
        <v>8</v>
      </c>
      <c r="B225" s="4" t="s">
        <v>20</v>
      </c>
      <c r="C225" s="4" t="s">
        <v>34</v>
      </c>
      <c r="D225" s="5">
        <v>1701</v>
      </c>
      <c r="E225" s="6">
        <v>234</v>
      </c>
    </row>
    <row r="226" spans="1:5" x14ac:dyDescent="0.25">
      <c r="A226" s="4" t="s">
        <v>25</v>
      </c>
      <c r="B226" s="4" t="s">
        <v>30</v>
      </c>
      <c r="C226" s="4" t="s">
        <v>19</v>
      </c>
      <c r="D226" s="5">
        <v>1652</v>
      </c>
      <c r="E226" s="6">
        <v>93</v>
      </c>
    </row>
    <row r="227" spans="1:5" x14ac:dyDescent="0.25">
      <c r="A227" s="4" t="s">
        <v>27</v>
      </c>
      <c r="B227" s="4" t="s">
        <v>17</v>
      </c>
      <c r="C227" s="4" t="s">
        <v>40</v>
      </c>
      <c r="D227" s="5">
        <v>1652</v>
      </c>
      <c r="E227" s="6">
        <v>102</v>
      </c>
    </row>
    <row r="228" spans="1:5" x14ac:dyDescent="0.25">
      <c r="A228" s="4" t="s">
        <v>16</v>
      </c>
      <c r="B228" s="4" t="s">
        <v>17</v>
      </c>
      <c r="C228" s="4" t="s">
        <v>7</v>
      </c>
      <c r="D228" s="5">
        <v>1638</v>
      </c>
      <c r="E228" s="6">
        <v>63</v>
      </c>
    </row>
    <row r="229" spans="1:5" x14ac:dyDescent="0.25">
      <c r="A229" s="4" t="s">
        <v>5</v>
      </c>
      <c r="B229" s="4" t="s">
        <v>9</v>
      </c>
      <c r="C229" s="4" t="s">
        <v>38</v>
      </c>
      <c r="D229" s="5">
        <v>1638</v>
      </c>
      <c r="E229" s="6">
        <v>48</v>
      </c>
    </row>
    <row r="230" spans="1:5" x14ac:dyDescent="0.25">
      <c r="A230" s="1" t="s">
        <v>5</v>
      </c>
      <c r="B230" s="1" t="s">
        <v>6</v>
      </c>
      <c r="C230" s="1" t="s">
        <v>7</v>
      </c>
      <c r="D230" s="2">
        <v>1624</v>
      </c>
      <c r="E230" s="3">
        <v>114</v>
      </c>
    </row>
    <row r="231" spans="1:5" x14ac:dyDescent="0.25">
      <c r="A231" s="4" t="s">
        <v>5</v>
      </c>
      <c r="B231" s="4" t="s">
        <v>9</v>
      </c>
      <c r="C231" s="4" t="s">
        <v>32</v>
      </c>
      <c r="D231" s="5">
        <v>1617</v>
      </c>
      <c r="E231" s="6">
        <v>126</v>
      </c>
    </row>
    <row r="232" spans="1:5" x14ac:dyDescent="0.25">
      <c r="A232" s="4" t="s">
        <v>26</v>
      </c>
      <c r="B232" s="4" t="s">
        <v>9</v>
      </c>
      <c r="C232" s="4" t="s">
        <v>28</v>
      </c>
      <c r="D232" s="5">
        <v>1589</v>
      </c>
      <c r="E232" s="6">
        <v>303</v>
      </c>
    </row>
    <row r="233" spans="1:5" x14ac:dyDescent="0.25">
      <c r="A233" s="4" t="s">
        <v>23</v>
      </c>
      <c r="B233" s="4" t="s">
        <v>30</v>
      </c>
      <c r="C233" s="4" t="s">
        <v>18</v>
      </c>
      <c r="D233" s="5">
        <v>1568</v>
      </c>
      <c r="E233" s="6">
        <v>96</v>
      </c>
    </row>
    <row r="234" spans="1:5" x14ac:dyDescent="0.25">
      <c r="A234" s="1" t="s">
        <v>26</v>
      </c>
      <c r="B234" s="1" t="s">
        <v>17</v>
      </c>
      <c r="C234" s="1" t="s">
        <v>22</v>
      </c>
      <c r="D234" s="2">
        <v>1568</v>
      </c>
      <c r="E234" s="3">
        <v>141</v>
      </c>
    </row>
    <row r="235" spans="1:5" x14ac:dyDescent="0.25">
      <c r="A235" s="1" t="s">
        <v>8</v>
      </c>
      <c r="B235" s="1" t="s">
        <v>17</v>
      </c>
      <c r="C235" s="1" t="s">
        <v>42</v>
      </c>
      <c r="D235" s="2">
        <v>1561</v>
      </c>
      <c r="E235" s="3">
        <v>27</v>
      </c>
    </row>
    <row r="236" spans="1:5" x14ac:dyDescent="0.25">
      <c r="A236" s="1" t="s">
        <v>13</v>
      </c>
      <c r="B236" s="1" t="s">
        <v>6</v>
      </c>
      <c r="C236" s="1" t="s">
        <v>7</v>
      </c>
      <c r="D236" s="2">
        <v>1526</v>
      </c>
      <c r="E236" s="3">
        <v>240</v>
      </c>
    </row>
    <row r="237" spans="1:5" x14ac:dyDescent="0.25">
      <c r="A237" s="1" t="s">
        <v>25</v>
      </c>
      <c r="B237" s="1" t="s">
        <v>14</v>
      </c>
      <c r="C237" s="1" t="s">
        <v>7</v>
      </c>
      <c r="D237" s="2">
        <v>1526</v>
      </c>
      <c r="E237" s="3">
        <v>105</v>
      </c>
    </row>
    <row r="238" spans="1:5" x14ac:dyDescent="0.25">
      <c r="A238" s="1" t="s">
        <v>16</v>
      </c>
      <c r="B238" s="1" t="s">
        <v>6</v>
      </c>
      <c r="C238" s="1" t="s">
        <v>15</v>
      </c>
      <c r="D238" s="2">
        <v>1505</v>
      </c>
      <c r="E238" s="3">
        <v>102</v>
      </c>
    </row>
    <row r="239" spans="1:5" x14ac:dyDescent="0.25">
      <c r="A239" s="1" t="s">
        <v>13</v>
      </c>
      <c r="B239" s="1" t="s">
        <v>30</v>
      </c>
      <c r="C239" s="1" t="s">
        <v>28</v>
      </c>
      <c r="D239" s="2">
        <v>1463</v>
      </c>
      <c r="E239" s="3">
        <v>39</v>
      </c>
    </row>
    <row r="240" spans="1:5" x14ac:dyDescent="0.25">
      <c r="A240" s="1" t="s">
        <v>16</v>
      </c>
      <c r="B240" s="1" t="s">
        <v>30</v>
      </c>
      <c r="C240" s="1" t="s">
        <v>37</v>
      </c>
      <c r="D240" s="2">
        <v>1442</v>
      </c>
      <c r="E240" s="3">
        <v>15</v>
      </c>
    </row>
    <row r="241" spans="1:5" x14ac:dyDescent="0.25">
      <c r="A241" s="1" t="s">
        <v>35</v>
      </c>
      <c r="B241" s="1" t="s">
        <v>30</v>
      </c>
      <c r="C241" s="1" t="s">
        <v>18</v>
      </c>
      <c r="D241" s="2">
        <v>1428</v>
      </c>
      <c r="E241" s="3">
        <v>93</v>
      </c>
    </row>
    <row r="242" spans="1:5" x14ac:dyDescent="0.25">
      <c r="A242" s="1" t="s">
        <v>35</v>
      </c>
      <c r="B242" s="1" t="s">
        <v>14</v>
      </c>
      <c r="C242" s="1" t="s">
        <v>39</v>
      </c>
      <c r="D242" s="2">
        <v>1407</v>
      </c>
      <c r="E242" s="3">
        <v>72</v>
      </c>
    </row>
    <row r="243" spans="1:5" x14ac:dyDescent="0.25">
      <c r="A243" s="1" t="s">
        <v>16</v>
      </c>
      <c r="B243" s="1" t="s">
        <v>14</v>
      </c>
      <c r="C243" s="1" t="s">
        <v>32</v>
      </c>
      <c r="D243" s="2">
        <v>1400</v>
      </c>
      <c r="E243" s="3">
        <v>135</v>
      </c>
    </row>
    <row r="244" spans="1:5" x14ac:dyDescent="0.25">
      <c r="A244" s="1" t="s">
        <v>16</v>
      </c>
      <c r="B244" s="1" t="s">
        <v>9</v>
      </c>
      <c r="C244" s="1" t="s">
        <v>12</v>
      </c>
      <c r="D244" s="2">
        <v>1302</v>
      </c>
      <c r="E244" s="3">
        <v>402</v>
      </c>
    </row>
    <row r="245" spans="1:5" x14ac:dyDescent="0.25">
      <c r="A245" s="1" t="s">
        <v>23</v>
      </c>
      <c r="B245" s="1" t="s">
        <v>20</v>
      </c>
      <c r="C245" s="1" t="s">
        <v>24</v>
      </c>
      <c r="D245" s="2">
        <v>1281</v>
      </c>
      <c r="E245" s="3">
        <v>75</v>
      </c>
    </row>
    <row r="246" spans="1:5" x14ac:dyDescent="0.25">
      <c r="A246" s="4" t="s">
        <v>27</v>
      </c>
      <c r="B246" s="4" t="s">
        <v>14</v>
      </c>
      <c r="C246" s="4" t="s">
        <v>36</v>
      </c>
      <c r="D246" s="5">
        <v>1281</v>
      </c>
      <c r="E246" s="6">
        <v>18</v>
      </c>
    </row>
    <row r="247" spans="1:5" x14ac:dyDescent="0.25">
      <c r="A247" s="4" t="s">
        <v>13</v>
      </c>
      <c r="B247" s="4" t="s">
        <v>30</v>
      </c>
      <c r="C247" s="4" t="s">
        <v>29</v>
      </c>
      <c r="D247" s="5">
        <v>1274</v>
      </c>
      <c r="E247" s="6">
        <v>225</v>
      </c>
    </row>
    <row r="248" spans="1:5" x14ac:dyDescent="0.25">
      <c r="A248" s="4" t="s">
        <v>16</v>
      </c>
      <c r="B248" s="4" t="s">
        <v>20</v>
      </c>
      <c r="C248" s="4" t="s">
        <v>39</v>
      </c>
      <c r="D248" s="5">
        <v>1134</v>
      </c>
      <c r="E248" s="6">
        <v>282</v>
      </c>
    </row>
    <row r="249" spans="1:5" x14ac:dyDescent="0.25">
      <c r="A249" s="1" t="s">
        <v>11</v>
      </c>
      <c r="B249" s="1" t="s">
        <v>6</v>
      </c>
      <c r="C249" s="1" t="s">
        <v>32</v>
      </c>
      <c r="D249" s="2">
        <v>1085</v>
      </c>
      <c r="E249" s="3">
        <v>273</v>
      </c>
    </row>
    <row r="250" spans="1:5" x14ac:dyDescent="0.25">
      <c r="A250" s="1" t="s">
        <v>16</v>
      </c>
      <c r="B250" s="1" t="s">
        <v>9</v>
      </c>
      <c r="C250" s="1" t="s">
        <v>33</v>
      </c>
      <c r="D250" s="2">
        <v>1071</v>
      </c>
      <c r="E250" s="3">
        <v>270</v>
      </c>
    </row>
    <row r="251" spans="1:5" x14ac:dyDescent="0.25">
      <c r="A251" s="1" t="s">
        <v>26</v>
      </c>
      <c r="B251" s="1" t="s">
        <v>6</v>
      </c>
      <c r="C251" s="1" t="s">
        <v>24</v>
      </c>
      <c r="D251" s="2">
        <v>1057</v>
      </c>
      <c r="E251" s="3">
        <v>54</v>
      </c>
    </row>
    <row r="252" spans="1:5" x14ac:dyDescent="0.25">
      <c r="A252" s="4" t="s">
        <v>27</v>
      </c>
      <c r="B252" s="4" t="s">
        <v>14</v>
      </c>
      <c r="C252" s="4" t="s">
        <v>40</v>
      </c>
      <c r="D252" s="5">
        <v>973</v>
      </c>
      <c r="E252" s="6">
        <v>162</v>
      </c>
    </row>
    <row r="253" spans="1:5" x14ac:dyDescent="0.25">
      <c r="A253" s="4" t="s">
        <v>23</v>
      </c>
      <c r="B253" s="4" t="s">
        <v>17</v>
      </c>
      <c r="C253" s="4" t="s">
        <v>39</v>
      </c>
      <c r="D253" s="5">
        <v>966</v>
      </c>
      <c r="E253" s="6">
        <v>198</v>
      </c>
    </row>
    <row r="254" spans="1:5" x14ac:dyDescent="0.25">
      <c r="A254" s="1" t="s">
        <v>11</v>
      </c>
      <c r="B254" s="1" t="s">
        <v>9</v>
      </c>
      <c r="C254" s="1" t="s">
        <v>12</v>
      </c>
      <c r="D254" s="2">
        <v>959</v>
      </c>
      <c r="E254" s="3">
        <v>147</v>
      </c>
    </row>
    <row r="255" spans="1:5" x14ac:dyDescent="0.25">
      <c r="A255" s="1" t="s">
        <v>16</v>
      </c>
      <c r="B255" s="1" t="s">
        <v>20</v>
      </c>
      <c r="C255" s="1" t="s">
        <v>19</v>
      </c>
      <c r="D255" s="2">
        <v>959</v>
      </c>
      <c r="E255" s="3">
        <v>135</v>
      </c>
    </row>
    <row r="256" spans="1:5" x14ac:dyDescent="0.25">
      <c r="A256" s="4" t="s">
        <v>35</v>
      </c>
      <c r="B256" s="4" t="s">
        <v>14</v>
      </c>
      <c r="C256" s="4" t="s">
        <v>31</v>
      </c>
      <c r="D256" s="5">
        <v>945</v>
      </c>
      <c r="E256" s="6">
        <v>75</v>
      </c>
    </row>
    <row r="257" spans="1:5" x14ac:dyDescent="0.25">
      <c r="A257" s="4" t="s">
        <v>16</v>
      </c>
      <c r="B257" s="4" t="s">
        <v>20</v>
      </c>
      <c r="C257" s="4" t="s">
        <v>29</v>
      </c>
      <c r="D257" s="5">
        <v>938</v>
      </c>
      <c r="E257" s="6">
        <v>6</v>
      </c>
    </row>
    <row r="258" spans="1:5" x14ac:dyDescent="0.25">
      <c r="A258" s="4" t="s">
        <v>11</v>
      </c>
      <c r="B258" s="4" t="s">
        <v>30</v>
      </c>
      <c r="C258" s="4" t="s">
        <v>29</v>
      </c>
      <c r="D258" s="5">
        <v>938</v>
      </c>
      <c r="E258" s="6">
        <v>189</v>
      </c>
    </row>
    <row r="259" spans="1:5" x14ac:dyDescent="0.25">
      <c r="A259" s="4" t="s">
        <v>27</v>
      </c>
      <c r="B259" s="4" t="s">
        <v>6</v>
      </c>
      <c r="C259" s="4" t="s">
        <v>12</v>
      </c>
      <c r="D259" s="5">
        <v>938</v>
      </c>
      <c r="E259" s="6">
        <v>366</v>
      </c>
    </row>
    <row r="260" spans="1:5" x14ac:dyDescent="0.25">
      <c r="A260" s="4" t="s">
        <v>25</v>
      </c>
      <c r="B260" s="4" t="s">
        <v>30</v>
      </c>
      <c r="C260" s="4" t="s">
        <v>36</v>
      </c>
      <c r="D260" s="5">
        <v>861</v>
      </c>
      <c r="E260" s="6">
        <v>195</v>
      </c>
    </row>
    <row r="261" spans="1:5" x14ac:dyDescent="0.25">
      <c r="A261" s="1" t="s">
        <v>13</v>
      </c>
      <c r="B261" s="1" t="s">
        <v>14</v>
      </c>
      <c r="C261" s="1" t="s">
        <v>40</v>
      </c>
      <c r="D261" s="2">
        <v>854</v>
      </c>
      <c r="E261" s="3">
        <v>309</v>
      </c>
    </row>
    <row r="262" spans="1:5" x14ac:dyDescent="0.25">
      <c r="A262" s="1" t="s">
        <v>13</v>
      </c>
      <c r="B262" s="1" t="s">
        <v>9</v>
      </c>
      <c r="C262" s="1" t="s">
        <v>39</v>
      </c>
      <c r="D262" s="2">
        <v>847</v>
      </c>
      <c r="E262" s="3">
        <v>129</v>
      </c>
    </row>
    <row r="263" spans="1:5" x14ac:dyDescent="0.25">
      <c r="A263" s="4" t="s">
        <v>8</v>
      </c>
      <c r="B263" s="4" t="s">
        <v>20</v>
      </c>
      <c r="C263" s="4" t="s">
        <v>31</v>
      </c>
      <c r="D263" s="5">
        <v>819</v>
      </c>
      <c r="E263" s="6">
        <v>510</v>
      </c>
    </row>
    <row r="264" spans="1:5" x14ac:dyDescent="0.25">
      <c r="A264" s="1" t="s">
        <v>27</v>
      </c>
      <c r="B264" s="1" t="s">
        <v>9</v>
      </c>
      <c r="C264" s="1" t="s">
        <v>19</v>
      </c>
      <c r="D264" s="2">
        <v>819</v>
      </c>
      <c r="E264" s="3">
        <v>306</v>
      </c>
    </row>
    <row r="265" spans="1:5" x14ac:dyDescent="0.25">
      <c r="A265" s="4" t="s">
        <v>26</v>
      </c>
      <c r="B265" s="4" t="s">
        <v>14</v>
      </c>
      <c r="C265" s="4" t="s">
        <v>39</v>
      </c>
      <c r="D265" s="5">
        <v>798</v>
      </c>
      <c r="E265" s="6">
        <v>519</v>
      </c>
    </row>
    <row r="266" spans="1:5" x14ac:dyDescent="0.25">
      <c r="A266" s="1" t="s">
        <v>13</v>
      </c>
      <c r="B266" s="1" t="s">
        <v>6</v>
      </c>
      <c r="C266" s="1" t="s">
        <v>37</v>
      </c>
      <c r="D266" s="2">
        <v>714</v>
      </c>
      <c r="E266" s="3">
        <v>231</v>
      </c>
    </row>
    <row r="267" spans="1:5" x14ac:dyDescent="0.25">
      <c r="A267" s="1" t="s">
        <v>11</v>
      </c>
      <c r="B267" s="1" t="s">
        <v>30</v>
      </c>
      <c r="C267" s="1" t="s">
        <v>28</v>
      </c>
      <c r="D267" s="2">
        <v>707</v>
      </c>
      <c r="E267" s="3">
        <v>174</v>
      </c>
    </row>
    <row r="268" spans="1:5" x14ac:dyDescent="0.25">
      <c r="A268" s="4" t="s">
        <v>35</v>
      </c>
      <c r="B268" s="4" t="s">
        <v>30</v>
      </c>
      <c r="C268" s="4" t="s">
        <v>28</v>
      </c>
      <c r="D268" s="5">
        <v>700</v>
      </c>
      <c r="E268" s="6">
        <v>87</v>
      </c>
    </row>
    <row r="269" spans="1:5" x14ac:dyDescent="0.25">
      <c r="A269" s="1" t="s">
        <v>26</v>
      </c>
      <c r="B269" s="1" t="s">
        <v>17</v>
      </c>
      <c r="C269" s="1" t="s">
        <v>34</v>
      </c>
      <c r="D269" s="2">
        <v>630</v>
      </c>
      <c r="E269" s="3">
        <v>36</v>
      </c>
    </row>
    <row r="270" spans="1:5" x14ac:dyDescent="0.25">
      <c r="A270" s="1" t="s">
        <v>5</v>
      </c>
      <c r="B270" s="1" t="s">
        <v>20</v>
      </c>
      <c r="C270" s="1" t="s">
        <v>38</v>
      </c>
      <c r="D270" s="2">
        <v>623</v>
      </c>
      <c r="E270" s="3">
        <v>51</v>
      </c>
    </row>
    <row r="271" spans="1:5" x14ac:dyDescent="0.25">
      <c r="A271" s="1" t="s">
        <v>5</v>
      </c>
      <c r="B271" s="1" t="s">
        <v>20</v>
      </c>
      <c r="C271" s="1" t="s">
        <v>42</v>
      </c>
      <c r="D271" s="2">
        <v>609</v>
      </c>
      <c r="E271" s="3">
        <v>87</v>
      </c>
    </row>
    <row r="272" spans="1:5" x14ac:dyDescent="0.25">
      <c r="A272" s="1" t="s">
        <v>13</v>
      </c>
      <c r="B272" s="1" t="s">
        <v>9</v>
      </c>
      <c r="C272" s="1" t="s">
        <v>36</v>
      </c>
      <c r="D272" s="2">
        <v>609</v>
      </c>
      <c r="E272" s="3">
        <v>99</v>
      </c>
    </row>
    <row r="273" spans="1:5" x14ac:dyDescent="0.25">
      <c r="A273" s="1" t="s">
        <v>35</v>
      </c>
      <c r="B273" s="1" t="s">
        <v>9</v>
      </c>
      <c r="C273" s="1" t="s">
        <v>41</v>
      </c>
      <c r="D273" s="2">
        <v>567</v>
      </c>
      <c r="E273" s="3">
        <v>228</v>
      </c>
    </row>
    <row r="274" spans="1:5" x14ac:dyDescent="0.25">
      <c r="A274" s="1" t="s">
        <v>16</v>
      </c>
      <c r="B274" s="1" t="s">
        <v>6</v>
      </c>
      <c r="C274" s="1" t="s">
        <v>7</v>
      </c>
      <c r="D274" s="2">
        <v>560</v>
      </c>
      <c r="E274" s="3">
        <v>81</v>
      </c>
    </row>
    <row r="275" spans="1:5" x14ac:dyDescent="0.25">
      <c r="A275" s="4" t="s">
        <v>26</v>
      </c>
      <c r="B275" s="4" t="s">
        <v>9</v>
      </c>
      <c r="C275" s="4" t="s">
        <v>36</v>
      </c>
      <c r="D275" s="5">
        <v>553</v>
      </c>
      <c r="E275" s="6">
        <v>15</v>
      </c>
    </row>
    <row r="276" spans="1:5" x14ac:dyDescent="0.25">
      <c r="A276" s="4" t="s">
        <v>16</v>
      </c>
      <c r="B276" s="4" t="s">
        <v>30</v>
      </c>
      <c r="C276" s="4" t="s">
        <v>12</v>
      </c>
      <c r="D276" s="5">
        <v>525</v>
      </c>
      <c r="E276" s="6">
        <v>48</v>
      </c>
    </row>
    <row r="277" spans="1:5" x14ac:dyDescent="0.25">
      <c r="A277" s="1" t="s">
        <v>25</v>
      </c>
      <c r="B277" s="1" t="s">
        <v>6</v>
      </c>
      <c r="C277" s="1" t="s">
        <v>22</v>
      </c>
      <c r="D277" s="2">
        <v>518</v>
      </c>
      <c r="E277" s="3">
        <v>75</v>
      </c>
    </row>
    <row r="278" spans="1:5" x14ac:dyDescent="0.25">
      <c r="A278" s="4" t="s">
        <v>16</v>
      </c>
      <c r="B278" s="4" t="s">
        <v>14</v>
      </c>
      <c r="C278" s="4" t="s">
        <v>41</v>
      </c>
      <c r="D278" s="5">
        <v>497</v>
      </c>
      <c r="E278" s="6">
        <v>63</v>
      </c>
    </row>
    <row r="279" spans="1:5" x14ac:dyDescent="0.25">
      <c r="A279" s="1" t="s">
        <v>25</v>
      </c>
      <c r="B279" s="1" t="s">
        <v>9</v>
      </c>
      <c r="C279" s="1" t="s">
        <v>22</v>
      </c>
      <c r="D279" s="2">
        <v>490</v>
      </c>
      <c r="E279" s="3">
        <v>84</v>
      </c>
    </row>
    <row r="280" spans="1:5" x14ac:dyDescent="0.25">
      <c r="A280" s="4" t="s">
        <v>16</v>
      </c>
      <c r="B280" s="4" t="s">
        <v>20</v>
      </c>
      <c r="C280" s="4" t="s">
        <v>18</v>
      </c>
      <c r="D280" s="5">
        <v>469</v>
      </c>
      <c r="E280" s="6">
        <v>75</v>
      </c>
    </row>
    <row r="281" spans="1:5" x14ac:dyDescent="0.25">
      <c r="A281" s="4" t="s">
        <v>8</v>
      </c>
      <c r="B281" s="4" t="s">
        <v>6</v>
      </c>
      <c r="C281" s="4" t="s">
        <v>41</v>
      </c>
      <c r="D281" s="5">
        <v>434</v>
      </c>
      <c r="E281" s="6">
        <v>87</v>
      </c>
    </row>
    <row r="282" spans="1:5" x14ac:dyDescent="0.25">
      <c r="A282" s="1" t="s">
        <v>25</v>
      </c>
      <c r="B282" s="1" t="s">
        <v>17</v>
      </c>
      <c r="C282" s="1" t="s">
        <v>15</v>
      </c>
      <c r="D282" s="2">
        <v>385</v>
      </c>
      <c r="E282" s="3">
        <v>249</v>
      </c>
    </row>
    <row r="283" spans="1:5" x14ac:dyDescent="0.25">
      <c r="A283" s="1" t="s">
        <v>8</v>
      </c>
      <c r="B283" s="1" t="s">
        <v>9</v>
      </c>
      <c r="C283" s="1" t="s">
        <v>19</v>
      </c>
      <c r="D283" s="2">
        <v>357</v>
      </c>
      <c r="E283" s="3">
        <v>126</v>
      </c>
    </row>
    <row r="284" spans="1:5" x14ac:dyDescent="0.25">
      <c r="A284" s="1" t="s">
        <v>13</v>
      </c>
      <c r="B284" s="1" t="s">
        <v>30</v>
      </c>
      <c r="C284" s="1" t="s">
        <v>22</v>
      </c>
      <c r="D284" s="2">
        <v>336</v>
      </c>
      <c r="E284" s="3">
        <v>144</v>
      </c>
    </row>
    <row r="285" spans="1:5" x14ac:dyDescent="0.25">
      <c r="A285" s="4" t="s">
        <v>23</v>
      </c>
      <c r="B285" s="4" t="s">
        <v>14</v>
      </c>
      <c r="C285" s="4" t="s">
        <v>10</v>
      </c>
      <c r="D285" s="5">
        <v>280</v>
      </c>
      <c r="E285" s="6">
        <v>87</v>
      </c>
    </row>
    <row r="286" spans="1:5" x14ac:dyDescent="0.25">
      <c r="A286" s="4" t="s">
        <v>11</v>
      </c>
      <c r="B286" s="4" t="s">
        <v>6</v>
      </c>
      <c r="C286" s="4" t="s">
        <v>12</v>
      </c>
      <c r="D286" s="5">
        <v>259</v>
      </c>
      <c r="E286" s="6">
        <v>207</v>
      </c>
    </row>
    <row r="287" spans="1:5" x14ac:dyDescent="0.25">
      <c r="A287" s="4" t="s">
        <v>26</v>
      </c>
      <c r="B287" s="4" t="s">
        <v>30</v>
      </c>
      <c r="C287" s="4" t="s">
        <v>31</v>
      </c>
      <c r="D287" s="5">
        <v>252</v>
      </c>
      <c r="E287" s="6">
        <v>54</v>
      </c>
    </row>
    <row r="288" spans="1:5" x14ac:dyDescent="0.25">
      <c r="A288" s="4" t="s">
        <v>35</v>
      </c>
      <c r="B288" s="4" t="s">
        <v>6</v>
      </c>
      <c r="C288" s="4" t="s">
        <v>41</v>
      </c>
      <c r="D288" s="5">
        <v>245</v>
      </c>
      <c r="E288" s="6">
        <v>288</v>
      </c>
    </row>
    <row r="289" spans="1:5" x14ac:dyDescent="0.25">
      <c r="A289" s="1" t="s">
        <v>26</v>
      </c>
      <c r="B289" s="1" t="s">
        <v>6</v>
      </c>
      <c r="C289" s="1" t="s">
        <v>36</v>
      </c>
      <c r="D289" s="2">
        <v>238</v>
      </c>
      <c r="E289" s="3">
        <v>18</v>
      </c>
    </row>
    <row r="290" spans="1:5" x14ac:dyDescent="0.25">
      <c r="A290" s="1" t="s">
        <v>5</v>
      </c>
      <c r="B290" s="1" t="s">
        <v>14</v>
      </c>
      <c r="C290" s="1" t="s">
        <v>12</v>
      </c>
      <c r="D290" s="2">
        <v>217</v>
      </c>
      <c r="E290" s="3">
        <v>36</v>
      </c>
    </row>
    <row r="291" spans="1:5" x14ac:dyDescent="0.25">
      <c r="A291" s="4" t="s">
        <v>26</v>
      </c>
      <c r="B291" s="4" t="s">
        <v>14</v>
      </c>
      <c r="C291" s="4" t="s">
        <v>28</v>
      </c>
      <c r="D291" s="5">
        <v>189</v>
      </c>
      <c r="E291" s="6">
        <v>48</v>
      </c>
    </row>
    <row r="292" spans="1:5" x14ac:dyDescent="0.25">
      <c r="A292" s="4" t="s">
        <v>25</v>
      </c>
      <c r="B292" s="4" t="s">
        <v>6</v>
      </c>
      <c r="C292" s="4" t="s">
        <v>21</v>
      </c>
      <c r="D292" s="5">
        <v>182</v>
      </c>
      <c r="E292" s="6">
        <v>48</v>
      </c>
    </row>
    <row r="293" spans="1:5" x14ac:dyDescent="0.25">
      <c r="A293" s="1" t="s">
        <v>8</v>
      </c>
      <c r="B293" s="1" t="s">
        <v>20</v>
      </c>
      <c r="C293" s="1" t="s">
        <v>22</v>
      </c>
      <c r="D293" s="2">
        <v>168</v>
      </c>
      <c r="E293" s="3">
        <v>84</v>
      </c>
    </row>
    <row r="294" spans="1:5" x14ac:dyDescent="0.25">
      <c r="A294" s="1" t="s">
        <v>13</v>
      </c>
      <c r="B294" s="1" t="s">
        <v>20</v>
      </c>
      <c r="C294" s="1" t="s">
        <v>18</v>
      </c>
      <c r="D294" s="2">
        <v>154</v>
      </c>
      <c r="E294" s="3">
        <v>21</v>
      </c>
    </row>
    <row r="295" spans="1:5" x14ac:dyDescent="0.25">
      <c r="A295" s="1" t="s">
        <v>11</v>
      </c>
      <c r="B295" s="1" t="s">
        <v>9</v>
      </c>
      <c r="C295" s="1" t="s">
        <v>42</v>
      </c>
      <c r="D295" s="2">
        <v>98</v>
      </c>
      <c r="E295" s="3">
        <v>159</v>
      </c>
    </row>
    <row r="296" spans="1:5" x14ac:dyDescent="0.25">
      <c r="A296" s="4" t="s">
        <v>13</v>
      </c>
      <c r="B296" s="4" t="s">
        <v>14</v>
      </c>
      <c r="C296" s="4" t="s">
        <v>42</v>
      </c>
      <c r="D296" s="5">
        <v>98</v>
      </c>
      <c r="E296" s="6">
        <v>204</v>
      </c>
    </row>
    <row r="297" spans="1:5" x14ac:dyDescent="0.25">
      <c r="A297" s="1" t="s">
        <v>35</v>
      </c>
      <c r="B297" s="1" t="s">
        <v>20</v>
      </c>
      <c r="C297" s="1" t="s">
        <v>31</v>
      </c>
      <c r="D297" s="2">
        <v>63</v>
      </c>
      <c r="E297" s="3">
        <v>123</v>
      </c>
    </row>
    <row r="298" spans="1:5" x14ac:dyDescent="0.25">
      <c r="A298" s="4" t="s">
        <v>26</v>
      </c>
      <c r="B298" s="4" t="s">
        <v>20</v>
      </c>
      <c r="C298" s="4" t="s">
        <v>31</v>
      </c>
      <c r="D298" s="5">
        <v>56</v>
      </c>
      <c r="E298" s="6">
        <v>51</v>
      </c>
    </row>
    <row r="299" spans="1:5" x14ac:dyDescent="0.25">
      <c r="A299" s="1" t="s">
        <v>8</v>
      </c>
      <c r="B299" s="1" t="s">
        <v>6</v>
      </c>
      <c r="C299" s="1" t="s">
        <v>7</v>
      </c>
      <c r="D299" s="2">
        <v>42</v>
      </c>
      <c r="E299" s="3">
        <v>150</v>
      </c>
    </row>
    <row r="300" spans="1:5" x14ac:dyDescent="0.25">
      <c r="A300" s="1" t="s">
        <v>27</v>
      </c>
      <c r="B300" s="1" t="s">
        <v>17</v>
      </c>
      <c r="C300" s="1" t="s">
        <v>29</v>
      </c>
      <c r="D300" s="2">
        <v>21</v>
      </c>
      <c r="E300" s="3">
        <v>168</v>
      </c>
    </row>
    <row r="301" spans="1:5" x14ac:dyDescent="0.25">
      <c r="A301" s="9" t="s">
        <v>5</v>
      </c>
      <c r="B301" s="9" t="s">
        <v>17</v>
      </c>
      <c r="C301" s="9" t="s">
        <v>32</v>
      </c>
      <c r="D301" s="10">
        <v>0</v>
      </c>
      <c r="E301" s="11">
        <v>135</v>
      </c>
    </row>
  </sheetData>
  <conditionalFormatting sqref="D2:D301">
    <cfRule type="colorScale" priority="2">
      <colorScale>
        <cfvo type="min"/>
        <cfvo type="percentile" val="50"/>
        <cfvo type="max"/>
        <color rgb="FF63BE7B"/>
        <color rgb="FFFFEB84"/>
        <color rgb="FFF8696B"/>
      </colorScale>
    </cfRule>
  </conditionalFormatting>
  <conditionalFormatting sqref="E2:E301">
    <cfRule type="duplicateValues" dxfId="0"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ED77-FC31-4388-9223-504DC99F3C1F}">
  <dimension ref="C1:L8"/>
  <sheetViews>
    <sheetView workbookViewId="0">
      <selection activeCell="C2" sqref="C2:D7"/>
    </sheetView>
  </sheetViews>
  <sheetFormatPr defaultRowHeight="15" x14ac:dyDescent="0.25"/>
  <cols>
    <col min="3" max="4" width="14.7109375" customWidth="1"/>
    <col min="5" max="5" width="8" customWidth="1"/>
    <col min="12" max="12" width="12.5703125" bestFit="1" customWidth="1"/>
  </cols>
  <sheetData>
    <row r="1" spans="3:12" x14ac:dyDescent="0.25">
      <c r="C1" s="16" t="s">
        <v>55</v>
      </c>
      <c r="D1" s="16" t="s">
        <v>3</v>
      </c>
      <c r="E1" s="16"/>
      <c r="F1" s="16" t="s">
        <v>4</v>
      </c>
    </row>
    <row r="2" spans="3:12" x14ac:dyDescent="0.25">
      <c r="C2" s="17" t="str" cm="1">
        <f t="array" ref="C2:C7">_xlfn.UNIQUE(data[Geography])</f>
        <v>New Zealand</v>
      </c>
      <c r="D2" s="18">
        <f>SUMIFS(data[Amount],data[Geography],C2)</f>
        <v>218813</v>
      </c>
      <c r="E2" s="18">
        <f>D2</f>
        <v>218813</v>
      </c>
      <c r="F2" s="19">
        <f>SUMIFS(data[Units],data[Geography],C2)</f>
        <v>7431</v>
      </c>
      <c r="L2" s="13" t="s">
        <v>6</v>
      </c>
    </row>
    <row r="3" spans="3:12" x14ac:dyDescent="0.25">
      <c r="C3" s="17" t="str">
        <v>USA</v>
      </c>
      <c r="D3" s="18">
        <f>SUMIFS(data[Amount],data[Geography],C3)</f>
        <v>189434</v>
      </c>
      <c r="E3" s="18">
        <f t="shared" ref="E3:E7" si="0">D3</f>
        <v>189434</v>
      </c>
      <c r="F3" s="19">
        <f>SUMIFS(data[Units],data[Geography],C3)</f>
        <v>10158</v>
      </c>
      <c r="L3" s="14" t="s">
        <v>9</v>
      </c>
    </row>
    <row r="4" spans="3:12" x14ac:dyDescent="0.25">
      <c r="C4" s="17" t="str">
        <v>Canada</v>
      </c>
      <c r="D4" s="18">
        <f>SUMIFS(data[Amount],data[Geography],C4)</f>
        <v>237944</v>
      </c>
      <c r="E4" s="18">
        <f t="shared" si="0"/>
        <v>237944</v>
      </c>
      <c r="F4" s="19">
        <f>SUMIFS(data[Units],data[Geography],C4)</f>
        <v>7302</v>
      </c>
      <c r="L4" s="14" t="s">
        <v>14</v>
      </c>
    </row>
    <row r="5" spans="3:12" x14ac:dyDescent="0.25">
      <c r="C5" s="17" t="str">
        <v>UK</v>
      </c>
      <c r="D5" s="18">
        <f>SUMIFS(data[Amount],data[Geography],C5)</f>
        <v>173530</v>
      </c>
      <c r="E5" s="18">
        <f t="shared" si="0"/>
        <v>173530</v>
      </c>
      <c r="F5" s="19">
        <f>SUMIFS(data[Units],data[Geography],C5)</f>
        <v>5745</v>
      </c>
      <c r="L5" s="13" t="s">
        <v>17</v>
      </c>
    </row>
    <row r="6" spans="3:12" x14ac:dyDescent="0.25">
      <c r="C6" s="17" t="str">
        <v>Australia</v>
      </c>
      <c r="D6" s="18">
        <f>SUMIFS(data[Amount],data[Geography],C6)</f>
        <v>168679</v>
      </c>
      <c r="E6" s="18">
        <f t="shared" si="0"/>
        <v>168679</v>
      </c>
      <c r="F6" s="19">
        <f>SUMIFS(data[Units],data[Geography],C6)</f>
        <v>6264</v>
      </c>
      <c r="L6" s="13" t="s">
        <v>20</v>
      </c>
    </row>
    <row r="7" spans="3:12" x14ac:dyDescent="0.25">
      <c r="C7" s="17" t="str">
        <v>India</v>
      </c>
      <c r="D7" s="18">
        <f>SUMIFS(data[Amount],data[Geography],C7)</f>
        <v>252469</v>
      </c>
      <c r="E7" s="18">
        <f t="shared" si="0"/>
        <v>252469</v>
      </c>
      <c r="F7" s="19">
        <f>SUMIFS(data[Units],data[Geography],C7)</f>
        <v>8760</v>
      </c>
      <c r="L7" s="14" t="s">
        <v>6</v>
      </c>
    </row>
    <row r="8" spans="3:12" x14ac:dyDescent="0.25">
      <c r="L8" s="14" t="s">
        <v>30</v>
      </c>
    </row>
  </sheetData>
  <conditionalFormatting sqref="E2:E7">
    <cfRule type="dataBar" priority="1">
      <dataBar showValue="0">
        <cfvo type="min"/>
        <cfvo type="max"/>
        <color theme="3" tint="0.39997558519241921"/>
      </dataBar>
      <extLst>
        <ext xmlns:x14="http://schemas.microsoft.com/office/spreadsheetml/2009/9/main" uri="{B025F937-C7B1-47D3-B67F-A62EFF666E3E}">
          <x14:id>{50556465-7680-41BC-99CA-BBDDB24F6B78}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0556465-7680-41BC-99CA-BBDDB24F6B78}">
            <x14:dataBar minLength="0" maxLength="100" gradient="0">
              <x14:cfvo type="autoMin"/>
              <x14:cfvo type="autoMax"/>
              <x14:negativeFillColor rgb="FFFF0000"/>
              <x14:axisColor rgb="FF000000"/>
            </x14:dataBar>
          </x14:cfRule>
          <xm:sqref>E2:E7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ED27-D288-4C1D-907E-896DA445FC98}">
  <dimension ref="A1:D7"/>
  <sheetViews>
    <sheetView workbookViewId="0">
      <selection activeCell="K16" sqref="K16"/>
    </sheetView>
  </sheetViews>
  <sheetFormatPr defaultRowHeight="15" x14ac:dyDescent="0.25"/>
  <cols>
    <col min="1" max="1" width="13.140625" bestFit="1" customWidth="1"/>
    <col min="2" max="2" width="14.85546875" bestFit="1" customWidth="1"/>
    <col min="3" max="3" width="15.85546875" bestFit="1" customWidth="1"/>
    <col min="4" max="4" width="12.28515625" bestFit="1" customWidth="1"/>
  </cols>
  <sheetData>
    <row r="1" spans="1:4" x14ac:dyDescent="0.25">
      <c r="A1" s="20" t="s">
        <v>43</v>
      </c>
      <c r="B1" t="s">
        <v>44</v>
      </c>
      <c r="C1" t="s">
        <v>56</v>
      </c>
      <c r="D1" t="s">
        <v>46</v>
      </c>
    </row>
    <row r="2" spans="1:4" x14ac:dyDescent="0.25">
      <c r="A2" s="21" t="s">
        <v>30</v>
      </c>
      <c r="B2" s="23">
        <v>252469</v>
      </c>
      <c r="C2" s="22">
        <v>252469</v>
      </c>
      <c r="D2" s="15">
        <v>8760</v>
      </c>
    </row>
    <row r="3" spans="1:4" x14ac:dyDescent="0.25">
      <c r="A3" s="21" t="s">
        <v>14</v>
      </c>
      <c r="B3" s="23">
        <v>237944</v>
      </c>
      <c r="C3" s="22">
        <v>237944</v>
      </c>
      <c r="D3" s="15">
        <v>7302</v>
      </c>
    </row>
    <row r="4" spans="1:4" x14ac:dyDescent="0.25">
      <c r="A4" s="21" t="s">
        <v>6</v>
      </c>
      <c r="B4" s="23">
        <v>218813</v>
      </c>
      <c r="C4" s="22">
        <v>218813</v>
      </c>
      <c r="D4" s="15">
        <v>7431</v>
      </c>
    </row>
    <row r="5" spans="1:4" x14ac:dyDescent="0.25">
      <c r="A5" s="21" t="s">
        <v>9</v>
      </c>
      <c r="B5" s="23">
        <v>189434</v>
      </c>
      <c r="C5" s="22">
        <v>189434</v>
      </c>
      <c r="D5" s="15">
        <v>10158</v>
      </c>
    </row>
    <row r="6" spans="1:4" x14ac:dyDescent="0.25">
      <c r="A6" s="21" t="s">
        <v>17</v>
      </c>
      <c r="B6" s="23">
        <v>173530</v>
      </c>
      <c r="C6" s="22">
        <v>173530</v>
      </c>
      <c r="D6" s="15">
        <v>5745</v>
      </c>
    </row>
    <row r="7" spans="1:4" x14ac:dyDescent="0.25">
      <c r="A7" s="21" t="s">
        <v>20</v>
      </c>
      <c r="B7" s="23">
        <v>168679</v>
      </c>
      <c r="C7" s="22">
        <v>168679</v>
      </c>
      <c r="D7" s="15">
        <v>6264</v>
      </c>
    </row>
  </sheetData>
  <conditionalFormatting pivot="1" sqref="C2:C7">
    <cfRule type="dataBar" priority="1">
      <dataBar showValue="0">
        <cfvo type="min"/>
        <cfvo type="max"/>
        <color rgb="FFFFB628"/>
      </dataBar>
      <extLst>
        <ext xmlns:x14="http://schemas.microsoft.com/office/spreadsheetml/2009/9/main" uri="{B025F937-C7B1-47D3-B67F-A62EFF666E3E}">
          <x14:id>{E9BBBEA3-7651-459E-9E9F-9F7FAB0B0BFE}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9BBBEA3-7651-459E-9E9F-9F7FAB0B0BFE}">
            <x14:dataBar minLength="0" maxLength="100" gradient="0">
              <x14:cfvo type="autoMin"/>
              <x14:cfvo type="autoMax"/>
              <x14:negativeFillColor rgb="FFFF0000"/>
              <x14:axisColor rgb="FF000000"/>
            </x14:dataBar>
          </x14:cfRule>
          <xm:sqref>C2:C7</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6D550-6219-481D-A2B6-AED043E9A86F}">
  <dimension ref="A1:B23"/>
  <sheetViews>
    <sheetView workbookViewId="0">
      <selection activeCell="E1" sqref="E1"/>
    </sheetView>
  </sheetViews>
  <sheetFormatPr defaultRowHeight="15" x14ac:dyDescent="0.25"/>
  <cols>
    <col min="1" max="1" width="21.85546875" bestFit="1" customWidth="1"/>
    <col min="2" max="3" width="13.140625" bestFit="1" customWidth="1"/>
    <col min="4" max="4" width="17.5703125" customWidth="1"/>
    <col min="5" max="5" width="12.5703125" bestFit="1" customWidth="1"/>
    <col min="6" max="6" width="14" bestFit="1" customWidth="1"/>
    <col min="7" max="7" width="11.7109375" bestFit="1" customWidth="1"/>
    <col min="8" max="8" width="16.140625" bestFit="1" customWidth="1"/>
    <col min="9" max="9" width="12.7109375" bestFit="1" customWidth="1"/>
    <col min="10" max="10" width="10.28515625" bestFit="1" customWidth="1"/>
    <col min="11" max="12" width="12.42578125" bestFit="1" customWidth="1"/>
    <col min="13" max="13" width="11" bestFit="1" customWidth="1"/>
    <col min="14" max="14" width="12.140625" bestFit="1" customWidth="1"/>
    <col min="15" max="15" width="12.5703125" bestFit="1" customWidth="1"/>
    <col min="16" max="16" width="14" bestFit="1" customWidth="1"/>
    <col min="17" max="17" width="11.7109375" bestFit="1" customWidth="1"/>
    <col min="18" max="18" width="16.140625" bestFit="1" customWidth="1"/>
    <col min="19" max="19" width="12.7109375" bestFit="1" customWidth="1"/>
    <col min="20" max="20" width="10.28515625" bestFit="1" customWidth="1"/>
    <col min="21" max="21" width="12.42578125" bestFit="1" customWidth="1"/>
  </cols>
  <sheetData>
    <row r="1" spans="1:2" x14ac:dyDescent="0.25">
      <c r="A1" s="20" t="s">
        <v>43</v>
      </c>
      <c r="B1" t="s">
        <v>57</v>
      </c>
    </row>
    <row r="2" spans="1:2" x14ac:dyDescent="0.25">
      <c r="A2" s="21" t="s">
        <v>24</v>
      </c>
      <c r="B2" s="24">
        <v>21.356577645895154</v>
      </c>
    </row>
    <row r="3" spans="1:2" x14ac:dyDescent="0.25">
      <c r="A3" s="21" t="s">
        <v>7</v>
      </c>
      <c r="B3" s="24">
        <v>23.733047822983583</v>
      </c>
    </row>
    <row r="4" spans="1:2" x14ac:dyDescent="0.25">
      <c r="A4" s="21" t="s">
        <v>38</v>
      </c>
      <c r="B4" s="24">
        <v>33.88697318007663</v>
      </c>
    </row>
    <row r="5" spans="1:2" x14ac:dyDescent="0.25">
      <c r="A5" s="21" t="s">
        <v>36</v>
      </c>
      <c r="B5" s="24">
        <v>22.87525562372188</v>
      </c>
    </row>
    <row r="6" spans="1:2" x14ac:dyDescent="0.25">
      <c r="A6" s="21" t="s">
        <v>22</v>
      </c>
      <c r="B6" s="24">
        <v>32.301656920077974</v>
      </c>
    </row>
    <row r="7" spans="1:2" x14ac:dyDescent="0.25">
      <c r="A7" s="21" t="s">
        <v>12</v>
      </c>
      <c r="B7" s="24">
        <v>21.424648786717754</v>
      </c>
    </row>
    <row r="8" spans="1:2" x14ac:dyDescent="0.25">
      <c r="A8" s="21" t="s">
        <v>42</v>
      </c>
      <c r="B8" s="24">
        <v>32.807189542483663</v>
      </c>
    </row>
    <row r="9" spans="1:2" x14ac:dyDescent="0.25">
      <c r="A9" s="21" t="s">
        <v>40</v>
      </c>
      <c r="B9" s="24">
        <v>22.567196757093857</v>
      </c>
    </row>
    <row r="10" spans="1:2" x14ac:dyDescent="0.25">
      <c r="A10" s="21" t="s">
        <v>10</v>
      </c>
      <c r="B10" s="24">
        <v>31.276401564537156</v>
      </c>
    </row>
    <row r="11" spans="1:2" x14ac:dyDescent="0.25">
      <c r="A11" s="21" t="s">
        <v>15</v>
      </c>
      <c r="B11" s="24">
        <v>29.765981735159816</v>
      </c>
    </row>
    <row r="12" spans="1:2" x14ac:dyDescent="0.25">
      <c r="A12" s="21" t="s">
        <v>28</v>
      </c>
      <c r="B12" s="24">
        <v>27.336336336336338</v>
      </c>
    </row>
    <row r="13" spans="1:2" x14ac:dyDescent="0.25">
      <c r="A13" s="21" t="s">
        <v>34</v>
      </c>
      <c r="B13" s="24">
        <v>31.260485651214129</v>
      </c>
    </row>
    <row r="14" spans="1:2" x14ac:dyDescent="0.25">
      <c r="A14" s="21" t="s">
        <v>32</v>
      </c>
      <c r="B14" s="24">
        <v>19.492271505376344</v>
      </c>
    </row>
    <row r="15" spans="1:2" x14ac:dyDescent="0.25">
      <c r="A15" s="21" t="s">
        <v>31</v>
      </c>
      <c r="B15" s="24">
        <v>25.130781499202552</v>
      </c>
    </row>
    <row r="16" spans="1:2" x14ac:dyDescent="0.25">
      <c r="A16" s="21" t="s">
        <v>29</v>
      </c>
      <c r="B16" s="24">
        <v>28.835190343546891</v>
      </c>
    </row>
    <row r="17" spans="1:2" x14ac:dyDescent="0.25">
      <c r="A17" s="21" t="s">
        <v>33</v>
      </c>
      <c r="B17" s="24">
        <v>24.9143897996357</v>
      </c>
    </row>
    <row r="18" spans="1:2" x14ac:dyDescent="0.25">
      <c r="A18" s="21" t="s">
        <v>39</v>
      </c>
      <c r="B18" s="24">
        <v>23.293427230046948</v>
      </c>
    </row>
    <row r="19" spans="1:2" x14ac:dyDescent="0.25">
      <c r="A19" s="21" t="s">
        <v>19</v>
      </c>
      <c r="B19" s="24">
        <v>37.303128371089535</v>
      </c>
    </row>
    <row r="20" spans="1:2" x14ac:dyDescent="0.25">
      <c r="A20" s="21" t="s">
        <v>37</v>
      </c>
      <c r="B20" s="24">
        <v>44.990867579908674</v>
      </c>
    </row>
    <row r="21" spans="1:2" x14ac:dyDescent="0.25">
      <c r="A21" s="21" t="s">
        <v>21</v>
      </c>
      <c r="B21" s="24">
        <v>23.329174093879978</v>
      </c>
    </row>
    <row r="22" spans="1:2" x14ac:dyDescent="0.25">
      <c r="A22" s="21" t="s">
        <v>41</v>
      </c>
      <c r="B22" s="24">
        <v>28.877675840978593</v>
      </c>
    </row>
    <row r="23" spans="1:2" x14ac:dyDescent="0.25">
      <c r="A23" s="21" t="s">
        <v>18</v>
      </c>
      <c r="B23" s="24">
        <v>27.242165242165242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7CF5-463F-46F9-AAAF-87C8DFAF3E57}">
  <dimension ref="O2:S302"/>
  <sheetViews>
    <sheetView topLeftCell="D1" workbookViewId="0">
      <selection activeCell="N26" sqref="N26"/>
    </sheetView>
  </sheetViews>
  <sheetFormatPr defaultRowHeight="15" x14ac:dyDescent="0.25"/>
  <cols>
    <col min="15" max="15" width="16" bestFit="1" customWidth="1"/>
    <col min="16" max="16" width="12.5703125" bestFit="1" customWidth="1"/>
    <col min="17" max="17" width="21.85546875" bestFit="1" customWidth="1"/>
  </cols>
  <sheetData>
    <row r="2" spans="15:19" x14ac:dyDescent="0.25">
      <c r="O2" s="7" t="s">
        <v>0</v>
      </c>
      <c r="P2" s="7" t="s">
        <v>1</v>
      </c>
      <c r="Q2" s="7" t="s">
        <v>2</v>
      </c>
      <c r="R2" s="8" t="s">
        <v>3</v>
      </c>
      <c r="S2" s="8" t="s">
        <v>4</v>
      </c>
    </row>
    <row r="3" spans="15:19" x14ac:dyDescent="0.25">
      <c r="O3" s="1" t="s">
        <v>5</v>
      </c>
      <c r="P3" s="1" t="s">
        <v>6</v>
      </c>
      <c r="Q3" s="1" t="s">
        <v>7</v>
      </c>
      <c r="R3" s="2">
        <v>1624</v>
      </c>
      <c r="S3" s="3">
        <v>114</v>
      </c>
    </row>
    <row r="4" spans="15:19" x14ac:dyDescent="0.25">
      <c r="O4" s="4" t="s">
        <v>8</v>
      </c>
      <c r="P4" s="4" t="s">
        <v>9</v>
      </c>
      <c r="Q4" s="4" t="s">
        <v>10</v>
      </c>
      <c r="R4" s="5">
        <v>6706</v>
      </c>
      <c r="S4" s="6">
        <v>459</v>
      </c>
    </row>
    <row r="5" spans="15:19" x14ac:dyDescent="0.25">
      <c r="O5" s="1" t="s">
        <v>11</v>
      </c>
      <c r="P5" s="1" t="s">
        <v>9</v>
      </c>
      <c r="Q5" s="1" t="s">
        <v>12</v>
      </c>
      <c r="R5" s="2">
        <v>959</v>
      </c>
      <c r="S5" s="3">
        <v>147</v>
      </c>
    </row>
    <row r="6" spans="15:19" x14ac:dyDescent="0.25">
      <c r="O6" s="4" t="s">
        <v>13</v>
      </c>
      <c r="P6" s="4" t="s">
        <v>14</v>
      </c>
      <c r="Q6" s="4" t="s">
        <v>15</v>
      </c>
      <c r="R6" s="5">
        <v>9632</v>
      </c>
      <c r="S6" s="6">
        <v>288</v>
      </c>
    </row>
    <row r="7" spans="15:19" x14ac:dyDescent="0.25">
      <c r="O7" s="1" t="s">
        <v>16</v>
      </c>
      <c r="P7" s="1" t="s">
        <v>17</v>
      </c>
      <c r="Q7" s="1" t="s">
        <v>18</v>
      </c>
      <c r="R7" s="2">
        <v>2100</v>
      </c>
      <c r="S7" s="3">
        <v>414</v>
      </c>
    </row>
    <row r="8" spans="15:19" x14ac:dyDescent="0.25">
      <c r="O8" s="4" t="s">
        <v>5</v>
      </c>
      <c r="P8" s="4" t="s">
        <v>9</v>
      </c>
      <c r="Q8" s="4" t="s">
        <v>19</v>
      </c>
      <c r="R8" s="5">
        <v>8869</v>
      </c>
      <c r="S8" s="6">
        <v>432</v>
      </c>
    </row>
    <row r="9" spans="15:19" x14ac:dyDescent="0.25">
      <c r="O9" s="1" t="s">
        <v>16</v>
      </c>
      <c r="P9" s="1" t="s">
        <v>20</v>
      </c>
      <c r="Q9" s="1" t="s">
        <v>21</v>
      </c>
      <c r="R9" s="2">
        <v>2681</v>
      </c>
      <c r="S9" s="3">
        <v>54</v>
      </c>
    </row>
    <row r="10" spans="15:19" x14ac:dyDescent="0.25">
      <c r="O10" s="4" t="s">
        <v>8</v>
      </c>
      <c r="P10" s="4" t="s">
        <v>9</v>
      </c>
      <c r="Q10" s="4" t="s">
        <v>22</v>
      </c>
      <c r="R10" s="5">
        <v>5012</v>
      </c>
      <c r="S10" s="6">
        <v>210</v>
      </c>
    </row>
    <row r="11" spans="15:19" x14ac:dyDescent="0.25">
      <c r="O11" s="1" t="s">
        <v>23</v>
      </c>
      <c r="P11" s="1" t="s">
        <v>20</v>
      </c>
      <c r="Q11" s="1" t="s">
        <v>24</v>
      </c>
      <c r="R11" s="2">
        <v>1281</v>
      </c>
      <c r="S11" s="3">
        <v>75</v>
      </c>
    </row>
    <row r="12" spans="15:19" x14ac:dyDescent="0.25">
      <c r="O12" s="4" t="s">
        <v>25</v>
      </c>
      <c r="P12" s="4" t="s">
        <v>6</v>
      </c>
      <c r="Q12" s="4" t="s">
        <v>24</v>
      </c>
      <c r="R12" s="5">
        <v>4991</v>
      </c>
      <c r="S12" s="6">
        <v>12</v>
      </c>
    </row>
    <row r="13" spans="15:19" x14ac:dyDescent="0.25">
      <c r="O13" s="1" t="s">
        <v>26</v>
      </c>
      <c r="P13" s="1" t="s">
        <v>17</v>
      </c>
      <c r="Q13" s="1" t="s">
        <v>18</v>
      </c>
      <c r="R13" s="2">
        <v>1785</v>
      </c>
      <c r="S13" s="3">
        <v>462</v>
      </c>
    </row>
    <row r="14" spans="15:19" x14ac:dyDescent="0.25">
      <c r="O14" s="4" t="s">
        <v>27</v>
      </c>
      <c r="P14" s="4" t="s">
        <v>6</v>
      </c>
      <c r="Q14" s="4" t="s">
        <v>28</v>
      </c>
      <c r="R14" s="5">
        <v>3983</v>
      </c>
      <c r="S14" s="6">
        <v>144</v>
      </c>
    </row>
    <row r="15" spans="15:19" x14ac:dyDescent="0.25">
      <c r="O15" s="1" t="s">
        <v>11</v>
      </c>
      <c r="P15" s="1" t="s">
        <v>20</v>
      </c>
      <c r="Q15" s="1" t="s">
        <v>29</v>
      </c>
      <c r="R15" s="2">
        <v>2646</v>
      </c>
      <c r="S15" s="3">
        <v>120</v>
      </c>
    </row>
    <row r="16" spans="15:19" x14ac:dyDescent="0.25">
      <c r="O16" s="4" t="s">
        <v>26</v>
      </c>
      <c r="P16" s="4" t="s">
        <v>30</v>
      </c>
      <c r="Q16" s="4" t="s">
        <v>31</v>
      </c>
      <c r="R16" s="5">
        <v>252</v>
      </c>
      <c r="S16" s="6">
        <v>54</v>
      </c>
    </row>
    <row r="17" spans="15:19" x14ac:dyDescent="0.25">
      <c r="O17" s="1" t="s">
        <v>27</v>
      </c>
      <c r="P17" s="1" t="s">
        <v>9</v>
      </c>
      <c r="Q17" s="1" t="s">
        <v>18</v>
      </c>
      <c r="R17" s="2">
        <v>2464</v>
      </c>
      <c r="S17" s="3">
        <v>234</v>
      </c>
    </row>
    <row r="18" spans="15:19" x14ac:dyDescent="0.25">
      <c r="O18" s="4" t="s">
        <v>27</v>
      </c>
      <c r="P18" s="4" t="s">
        <v>9</v>
      </c>
      <c r="Q18" s="4" t="s">
        <v>32</v>
      </c>
      <c r="R18" s="5">
        <v>2114</v>
      </c>
      <c r="S18" s="6">
        <v>66</v>
      </c>
    </row>
    <row r="19" spans="15:19" x14ac:dyDescent="0.25">
      <c r="O19" s="1" t="s">
        <v>16</v>
      </c>
      <c r="P19" s="1" t="s">
        <v>6</v>
      </c>
      <c r="Q19" s="1" t="s">
        <v>21</v>
      </c>
      <c r="R19" s="2">
        <v>7693</v>
      </c>
      <c r="S19" s="3">
        <v>87</v>
      </c>
    </row>
    <row r="20" spans="15:19" x14ac:dyDescent="0.25">
      <c r="O20" s="4" t="s">
        <v>25</v>
      </c>
      <c r="P20" s="4" t="s">
        <v>30</v>
      </c>
      <c r="Q20" s="4" t="s">
        <v>33</v>
      </c>
      <c r="R20" s="5">
        <v>15610</v>
      </c>
      <c r="S20" s="6">
        <v>339</v>
      </c>
    </row>
    <row r="21" spans="15:19" x14ac:dyDescent="0.25">
      <c r="O21" s="1" t="s">
        <v>13</v>
      </c>
      <c r="P21" s="1" t="s">
        <v>30</v>
      </c>
      <c r="Q21" s="1" t="s">
        <v>22</v>
      </c>
      <c r="R21" s="2">
        <v>336</v>
      </c>
      <c r="S21" s="3">
        <v>144</v>
      </c>
    </row>
    <row r="22" spans="15:19" x14ac:dyDescent="0.25">
      <c r="O22" s="4" t="s">
        <v>26</v>
      </c>
      <c r="P22" s="4" t="s">
        <v>17</v>
      </c>
      <c r="Q22" s="4" t="s">
        <v>33</v>
      </c>
      <c r="R22" s="5">
        <v>9443</v>
      </c>
      <c r="S22" s="6">
        <v>162</v>
      </c>
    </row>
    <row r="23" spans="15:19" x14ac:dyDescent="0.25">
      <c r="O23" s="1" t="s">
        <v>11</v>
      </c>
      <c r="P23" s="1" t="s">
        <v>30</v>
      </c>
      <c r="Q23" s="1" t="s">
        <v>34</v>
      </c>
      <c r="R23" s="2">
        <v>8155</v>
      </c>
      <c r="S23" s="3">
        <v>90</v>
      </c>
    </row>
    <row r="24" spans="15:19" x14ac:dyDescent="0.25">
      <c r="O24" s="4" t="s">
        <v>8</v>
      </c>
      <c r="P24" s="4" t="s">
        <v>20</v>
      </c>
      <c r="Q24" s="4" t="s">
        <v>34</v>
      </c>
      <c r="R24" s="5">
        <v>1701</v>
      </c>
      <c r="S24" s="6">
        <v>234</v>
      </c>
    </row>
    <row r="25" spans="15:19" x14ac:dyDescent="0.25">
      <c r="O25" s="1" t="s">
        <v>35</v>
      </c>
      <c r="P25" s="1" t="s">
        <v>20</v>
      </c>
      <c r="Q25" s="1" t="s">
        <v>22</v>
      </c>
      <c r="R25" s="2">
        <v>2205</v>
      </c>
      <c r="S25" s="3">
        <v>141</v>
      </c>
    </row>
    <row r="26" spans="15:19" x14ac:dyDescent="0.25">
      <c r="O26" s="4" t="s">
        <v>8</v>
      </c>
      <c r="P26" s="4" t="s">
        <v>6</v>
      </c>
      <c r="Q26" s="4" t="s">
        <v>36</v>
      </c>
      <c r="R26" s="5">
        <v>1771</v>
      </c>
      <c r="S26" s="6">
        <v>204</v>
      </c>
    </row>
    <row r="27" spans="15:19" x14ac:dyDescent="0.25">
      <c r="O27" s="1" t="s">
        <v>13</v>
      </c>
      <c r="P27" s="1" t="s">
        <v>9</v>
      </c>
      <c r="Q27" s="1" t="s">
        <v>37</v>
      </c>
      <c r="R27" s="2">
        <v>2114</v>
      </c>
      <c r="S27" s="3">
        <v>186</v>
      </c>
    </row>
    <row r="28" spans="15:19" x14ac:dyDescent="0.25">
      <c r="O28" s="4" t="s">
        <v>13</v>
      </c>
      <c r="P28" s="4" t="s">
        <v>14</v>
      </c>
      <c r="Q28" s="4" t="s">
        <v>31</v>
      </c>
      <c r="R28" s="5">
        <v>10311</v>
      </c>
      <c r="S28" s="6">
        <v>231</v>
      </c>
    </row>
    <row r="29" spans="15:19" x14ac:dyDescent="0.25">
      <c r="O29" s="1" t="s">
        <v>27</v>
      </c>
      <c r="P29" s="1" t="s">
        <v>17</v>
      </c>
      <c r="Q29" s="1" t="s">
        <v>29</v>
      </c>
      <c r="R29" s="2">
        <v>21</v>
      </c>
      <c r="S29" s="3">
        <v>168</v>
      </c>
    </row>
    <row r="30" spans="15:19" x14ac:dyDescent="0.25">
      <c r="O30" s="4" t="s">
        <v>35</v>
      </c>
      <c r="P30" s="4" t="s">
        <v>9</v>
      </c>
      <c r="Q30" s="4" t="s">
        <v>33</v>
      </c>
      <c r="R30" s="5">
        <v>1974</v>
      </c>
      <c r="S30" s="6">
        <v>195</v>
      </c>
    </row>
    <row r="31" spans="15:19" x14ac:dyDescent="0.25">
      <c r="O31" s="1" t="s">
        <v>25</v>
      </c>
      <c r="P31" s="1" t="s">
        <v>14</v>
      </c>
      <c r="Q31" s="1" t="s">
        <v>34</v>
      </c>
      <c r="R31" s="2">
        <v>6314</v>
      </c>
      <c r="S31" s="3">
        <v>15</v>
      </c>
    </row>
    <row r="32" spans="15:19" x14ac:dyDescent="0.25">
      <c r="O32" s="4" t="s">
        <v>35</v>
      </c>
      <c r="P32" s="4" t="s">
        <v>6</v>
      </c>
      <c r="Q32" s="4" t="s">
        <v>34</v>
      </c>
      <c r="R32" s="5">
        <v>4683</v>
      </c>
      <c r="S32" s="6">
        <v>30</v>
      </c>
    </row>
    <row r="33" spans="15:19" x14ac:dyDescent="0.25">
      <c r="O33" s="1" t="s">
        <v>13</v>
      </c>
      <c r="P33" s="1" t="s">
        <v>6</v>
      </c>
      <c r="Q33" s="1" t="s">
        <v>38</v>
      </c>
      <c r="R33" s="2">
        <v>6398</v>
      </c>
      <c r="S33" s="3">
        <v>102</v>
      </c>
    </row>
    <row r="34" spans="15:19" x14ac:dyDescent="0.25">
      <c r="O34" s="4" t="s">
        <v>26</v>
      </c>
      <c r="P34" s="4" t="s">
        <v>9</v>
      </c>
      <c r="Q34" s="4" t="s">
        <v>36</v>
      </c>
      <c r="R34" s="5">
        <v>553</v>
      </c>
      <c r="S34" s="6">
        <v>15</v>
      </c>
    </row>
    <row r="35" spans="15:19" x14ac:dyDescent="0.25">
      <c r="O35" s="1" t="s">
        <v>8</v>
      </c>
      <c r="P35" s="1" t="s">
        <v>17</v>
      </c>
      <c r="Q35" s="1" t="s">
        <v>7</v>
      </c>
      <c r="R35" s="2">
        <v>7021</v>
      </c>
      <c r="S35" s="3">
        <v>183</v>
      </c>
    </row>
    <row r="36" spans="15:19" x14ac:dyDescent="0.25">
      <c r="O36" s="4" t="s">
        <v>5</v>
      </c>
      <c r="P36" s="4" t="s">
        <v>17</v>
      </c>
      <c r="Q36" s="4" t="s">
        <v>22</v>
      </c>
      <c r="R36" s="5">
        <v>5817</v>
      </c>
      <c r="S36" s="6">
        <v>12</v>
      </c>
    </row>
    <row r="37" spans="15:19" x14ac:dyDescent="0.25">
      <c r="O37" s="1" t="s">
        <v>13</v>
      </c>
      <c r="P37" s="1" t="s">
        <v>17</v>
      </c>
      <c r="Q37" s="1" t="s">
        <v>24</v>
      </c>
      <c r="R37" s="2">
        <v>3976</v>
      </c>
      <c r="S37" s="3">
        <v>72</v>
      </c>
    </row>
    <row r="38" spans="15:19" x14ac:dyDescent="0.25">
      <c r="O38" s="4" t="s">
        <v>16</v>
      </c>
      <c r="P38" s="4" t="s">
        <v>20</v>
      </c>
      <c r="Q38" s="4" t="s">
        <v>39</v>
      </c>
      <c r="R38" s="5">
        <v>1134</v>
      </c>
      <c r="S38" s="6">
        <v>282</v>
      </c>
    </row>
    <row r="39" spans="15:19" x14ac:dyDescent="0.25">
      <c r="O39" s="1" t="s">
        <v>26</v>
      </c>
      <c r="P39" s="1" t="s">
        <v>17</v>
      </c>
      <c r="Q39" s="1" t="s">
        <v>40</v>
      </c>
      <c r="R39" s="2">
        <v>6027</v>
      </c>
      <c r="S39" s="3">
        <v>144</v>
      </c>
    </row>
    <row r="40" spans="15:19" x14ac:dyDescent="0.25">
      <c r="O40" s="4" t="s">
        <v>16</v>
      </c>
      <c r="P40" s="4" t="s">
        <v>6</v>
      </c>
      <c r="Q40" s="4" t="s">
        <v>29</v>
      </c>
      <c r="R40" s="5">
        <v>1904</v>
      </c>
      <c r="S40" s="6">
        <v>405</v>
      </c>
    </row>
    <row r="41" spans="15:19" x14ac:dyDescent="0.25">
      <c r="O41" s="1" t="s">
        <v>23</v>
      </c>
      <c r="P41" s="1" t="s">
        <v>30</v>
      </c>
      <c r="Q41" s="1" t="s">
        <v>10</v>
      </c>
      <c r="R41" s="2">
        <v>3262</v>
      </c>
      <c r="S41" s="3">
        <v>75</v>
      </c>
    </row>
    <row r="42" spans="15:19" x14ac:dyDescent="0.25">
      <c r="O42" s="4" t="s">
        <v>5</v>
      </c>
      <c r="P42" s="4" t="s">
        <v>30</v>
      </c>
      <c r="Q42" s="4" t="s">
        <v>39</v>
      </c>
      <c r="R42" s="5">
        <v>2289</v>
      </c>
      <c r="S42" s="6">
        <v>135</v>
      </c>
    </row>
    <row r="43" spans="15:19" x14ac:dyDescent="0.25">
      <c r="O43" s="1" t="s">
        <v>25</v>
      </c>
      <c r="P43" s="1" t="s">
        <v>30</v>
      </c>
      <c r="Q43" s="1" t="s">
        <v>39</v>
      </c>
      <c r="R43" s="2">
        <v>6986</v>
      </c>
      <c r="S43" s="3">
        <v>21</v>
      </c>
    </row>
    <row r="44" spans="15:19" x14ac:dyDescent="0.25">
      <c r="O44" s="4" t="s">
        <v>26</v>
      </c>
      <c r="P44" s="4" t="s">
        <v>20</v>
      </c>
      <c r="Q44" s="4" t="s">
        <v>34</v>
      </c>
      <c r="R44" s="5">
        <v>4417</v>
      </c>
      <c r="S44" s="6">
        <v>153</v>
      </c>
    </row>
    <row r="45" spans="15:19" x14ac:dyDescent="0.25">
      <c r="O45" s="1" t="s">
        <v>16</v>
      </c>
      <c r="P45" s="1" t="s">
        <v>30</v>
      </c>
      <c r="Q45" s="1" t="s">
        <v>37</v>
      </c>
      <c r="R45" s="2">
        <v>1442</v>
      </c>
      <c r="S45" s="3">
        <v>15</v>
      </c>
    </row>
    <row r="46" spans="15:19" x14ac:dyDescent="0.25">
      <c r="O46" s="4" t="s">
        <v>27</v>
      </c>
      <c r="P46" s="4" t="s">
        <v>9</v>
      </c>
      <c r="Q46" s="4" t="s">
        <v>24</v>
      </c>
      <c r="R46" s="5">
        <v>2415</v>
      </c>
      <c r="S46" s="6">
        <v>255</v>
      </c>
    </row>
    <row r="47" spans="15:19" x14ac:dyDescent="0.25">
      <c r="O47" s="1" t="s">
        <v>26</v>
      </c>
      <c r="P47" s="1" t="s">
        <v>6</v>
      </c>
      <c r="Q47" s="1" t="s">
        <v>36</v>
      </c>
      <c r="R47" s="2">
        <v>238</v>
      </c>
      <c r="S47" s="3">
        <v>18</v>
      </c>
    </row>
    <row r="48" spans="15:19" x14ac:dyDescent="0.25">
      <c r="O48" s="4" t="s">
        <v>16</v>
      </c>
      <c r="P48" s="4" t="s">
        <v>6</v>
      </c>
      <c r="Q48" s="4" t="s">
        <v>34</v>
      </c>
      <c r="R48" s="5">
        <v>4949</v>
      </c>
      <c r="S48" s="6">
        <v>189</v>
      </c>
    </row>
    <row r="49" spans="15:19" x14ac:dyDescent="0.25">
      <c r="O49" s="1" t="s">
        <v>25</v>
      </c>
      <c r="P49" s="1" t="s">
        <v>20</v>
      </c>
      <c r="Q49" s="1" t="s">
        <v>10</v>
      </c>
      <c r="R49" s="2">
        <v>5075</v>
      </c>
      <c r="S49" s="3">
        <v>21</v>
      </c>
    </row>
    <row r="50" spans="15:19" x14ac:dyDescent="0.25">
      <c r="O50" s="4" t="s">
        <v>27</v>
      </c>
      <c r="P50" s="4" t="s">
        <v>14</v>
      </c>
      <c r="Q50" s="4" t="s">
        <v>29</v>
      </c>
      <c r="R50" s="5">
        <v>9198</v>
      </c>
      <c r="S50" s="6">
        <v>36</v>
      </c>
    </row>
    <row r="51" spans="15:19" x14ac:dyDescent="0.25">
      <c r="O51" s="1" t="s">
        <v>16</v>
      </c>
      <c r="P51" s="1" t="s">
        <v>30</v>
      </c>
      <c r="Q51" s="1" t="s">
        <v>32</v>
      </c>
      <c r="R51" s="2">
        <v>3339</v>
      </c>
      <c r="S51" s="3">
        <v>75</v>
      </c>
    </row>
    <row r="52" spans="15:19" x14ac:dyDescent="0.25">
      <c r="O52" s="4" t="s">
        <v>5</v>
      </c>
      <c r="P52" s="4" t="s">
        <v>30</v>
      </c>
      <c r="Q52" s="4" t="s">
        <v>28</v>
      </c>
      <c r="R52" s="5">
        <v>5019</v>
      </c>
      <c r="S52" s="6">
        <v>156</v>
      </c>
    </row>
    <row r="53" spans="15:19" x14ac:dyDescent="0.25">
      <c r="O53" s="1" t="s">
        <v>25</v>
      </c>
      <c r="P53" s="1" t="s">
        <v>14</v>
      </c>
      <c r="Q53" s="1" t="s">
        <v>29</v>
      </c>
      <c r="R53" s="2">
        <v>16184</v>
      </c>
      <c r="S53" s="3">
        <v>39</v>
      </c>
    </row>
    <row r="54" spans="15:19" x14ac:dyDescent="0.25">
      <c r="O54" s="4" t="s">
        <v>16</v>
      </c>
      <c r="P54" s="4" t="s">
        <v>14</v>
      </c>
      <c r="Q54" s="4" t="s">
        <v>41</v>
      </c>
      <c r="R54" s="5">
        <v>497</v>
      </c>
      <c r="S54" s="6">
        <v>63</v>
      </c>
    </row>
    <row r="55" spans="15:19" x14ac:dyDescent="0.25">
      <c r="O55" s="1" t="s">
        <v>26</v>
      </c>
      <c r="P55" s="1" t="s">
        <v>14</v>
      </c>
      <c r="Q55" s="1" t="s">
        <v>32</v>
      </c>
      <c r="R55" s="2">
        <v>8211</v>
      </c>
      <c r="S55" s="3">
        <v>75</v>
      </c>
    </row>
    <row r="56" spans="15:19" x14ac:dyDescent="0.25">
      <c r="O56" s="4" t="s">
        <v>26</v>
      </c>
      <c r="P56" s="4" t="s">
        <v>20</v>
      </c>
      <c r="Q56" s="4" t="s">
        <v>40</v>
      </c>
      <c r="R56" s="5">
        <v>6580</v>
      </c>
      <c r="S56" s="6">
        <v>183</v>
      </c>
    </row>
    <row r="57" spans="15:19" x14ac:dyDescent="0.25">
      <c r="O57" s="1" t="s">
        <v>13</v>
      </c>
      <c r="P57" s="1" t="s">
        <v>9</v>
      </c>
      <c r="Q57" s="1" t="s">
        <v>31</v>
      </c>
      <c r="R57" s="2">
        <v>4760</v>
      </c>
      <c r="S57" s="3">
        <v>69</v>
      </c>
    </row>
    <row r="58" spans="15:19" x14ac:dyDescent="0.25">
      <c r="O58" s="4" t="s">
        <v>5</v>
      </c>
      <c r="P58" s="4" t="s">
        <v>14</v>
      </c>
      <c r="Q58" s="4" t="s">
        <v>18</v>
      </c>
      <c r="R58" s="5">
        <v>5439</v>
      </c>
      <c r="S58" s="6">
        <v>30</v>
      </c>
    </row>
    <row r="59" spans="15:19" x14ac:dyDescent="0.25">
      <c r="O59" s="1" t="s">
        <v>13</v>
      </c>
      <c r="P59" s="1" t="s">
        <v>30</v>
      </c>
      <c r="Q59" s="1" t="s">
        <v>28</v>
      </c>
      <c r="R59" s="2">
        <v>1463</v>
      </c>
      <c r="S59" s="3">
        <v>39</v>
      </c>
    </row>
    <row r="60" spans="15:19" x14ac:dyDescent="0.25">
      <c r="O60" s="4" t="s">
        <v>27</v>
      </c>
      <c r="P60" s="4" t="s">
        <v>30</v>
      </c>
      <c r="Q60" s="4" t="s">
        <v>10</v>
      </c>
      <c r="R60" s="5">
        <v>7777</v>
      </c>
      <c r="S60" s="6">
        <v>504</v>
      </c>
    </row>
    <row r="61" spans="15:19" x14ac:dyDescent="0.25">
      <c r="O61" s="1" t="s">
        <v>11</v>
      </c>
      <c r="P61" s="1" t="s">
        <v>6</v>
      </c>
      <c r="Q61" s="1" t="s">
        <v>32</v>
      </c>
      <c r="R61" s="2">
        <v>1085</v>
      </c>
      <c r="S61" s="3">
        <v>273</v>
      </c>
    </row>
    <row r="62" spans="15:19" x14ac:dyDescent="0.25">
      <c r="O62" s="4" t="s">
        <v>25</v>
      </c>
      <c r="P62" s="4" t="s">
        <v>6</v>
      </c>
      <c r="Q62" s="4" t="s">
        <v>21</v>
      </c>
      <c r="R62" s="5">
        <v>182</v>
      </c>
      <c r="S62" s="6">
        <v>48</v>
      </c>
    </row>
    <row r="63" spans="15:19" x14ac:dyDescent="0.25">
      <c r="O63" s="1" t="s">
        <v>16</v>
      </c>
      <c r="P63" s="1" t="s">
        <v>30</v>
      </c>
      <c r="Q63" s="1" t="s">
        <v>39</v>
      </c>
      <c r="R63" s="2">
        <v>4242</v>
      </c>
      <c r="S63" s="3">
        <v>207</v>
      </c>
    </row>
    <row r="64" spans="15:19" x14ac:dyDescent="0.25">
      <c r="O64" s="4" t="s">
        <v>16</v>
      </c>
      <c r="P64" s="4" t="s">
        <v>14</v>
      </c>
      <c r="Q64" s="4" t="s">
        <v>10</v>
      </c>
      <c r="R64" s="5">
        <v>6118</v>
      </c>
      <c r="S64" s="6">
        <v>9</v>
      </c>
    </row>
    <row r="65" spans="15:19" x14ac:dyDescent="0.25">
      <c r="O65" s="1" t="s">
        <v>35</v>
      </c>
      <c r="P65" s="1" t="s">
        <v>14</v>
      </c>
      <c r="Q65" s="1" t="s">
        <v>34</v>
      </c>
      <c r="R65" s="2">
        <v>2317</v>
      </c>
      <c r="S65" s="3">
        <v>261</v>
      </c>
    </row>
    <row r="66" spans="15:19" x14ac:dyDescent="0.25">
      <c r="O66" s="4" t="s">
        <v>16</v>
      </c>
      <c r="P66" s="4" t="s">
        <v>20</v>
      </c>
      <c r="Q66" s="4" t="s">
        <v>29</v>
      </c>
      <c r="R66" s="5">
        <v>938</v>
      </c>
      <c r="S66" s="6">
        <v>6</v>
      </c>
    </row>
    <row r="67" spans="15:19" x14ac:dyDescent="0.25">
      <c r="O67" s="1" t="s">
        <v>8</v>
      </c>
      <c r="P67" s="1" t="s">
        <v>6</v>
      </c>
      <c r="Q67" s="1" t="s">
        <v>37</v>
      </c>
      <c r="R67" s="2">
        <v>9709</v>
      </c>
      <c r="S67" s="3">
        <v>30</v>
      </c>
    </row>
    <row r="68" spans="15:19" x14ac:dyDescent="0.25">
      <c r="O68" s="4" t="s">
        <v>23</v>
      </c>
      <c r="P68" s="4" t="s">
        <v>30</v>
      </c>
      <c r="Q68" s="4" t="s">
        <v>33</v>
      </c>
      <c r="R68" s="5">
        <v>2205</v>
      </c>
      <c r="S68" s="6">
        <v>138</v>
      </c>
    </row>
    <row r="69" spans="15:19" x14ac:dyDescent="0.25">
      <c r="O69" s="1" t="s">
        <v>23</v>
      </c>
      <c r="P69" s="1" t="s">
        <v>6</v>
      </c>
      <c r="Q69" s="1" t="s">
        <v>28</v>
      </c>
      <c r="R69" s="2">
        <v>4487</v>
      </c>
      <c r="S69" s="3">
        <v>111</v>
      </c>
    </row>
    <row r="70" spans="15:19" x14ac:dyDescent="0.25">
      <c r="O70" s="4" t="s">
        <v>25</v>
      </c>
      <c r="P70" s="4" t="s">
        <v>9</v>
      </c>
      <c r="Q70" s="4" t="s">
        <v>15</v>
      </c>
      <c r="R70" s="5">
        <v>2415</v>
      </c>
      <c r="S70" s="6">
        <v>15</v>
      </c>
    </row>
    <row r="71" spans="15:19" x14ac:dyDescent="0.25">
      <c r="O71" s="1" t="s">
        <v>5</v>
      </c>
      <c r="P71" s="1" t="s">
        <v>30</v>
      </c>
      <c r="Q71" s="1" t="s">
        <v>36</v>
      </c>
      <c r="R71" s="2">
        <v>4018</v>
      </c>
      <c r="S71" s="3">
        <v>162</v>
      </c>
    </row>
    <row r="72" spans="15:19" x14ac:dyDescent="0.25">
      <c r="O72" s="4" t="s">
        <v>25</v>
      </c>
      <c r="P72" s="4" t="s">
        <v>30</v>
      </c>
      <c r="Q72" s="4" t="s">
        <v>36</v>
      </c>
      <c r="R72" s="5">
        <v>861</v>
      </c>
      <c r="S72" s="6">
        <v>195</v>
      </c>
    </row>
    <row r="73" spans="15:19" x14ac:dyDescent="0.25">
      <c r="O73" s="1" t="s">
        <v>35</v>
      </c>
      <c r="P73" s="1" t="s">
        <v>20</v>
      </c>
      <c r="Q73" s="1" t="s">
        <v>24</v>
      </c>
      <c r="R73" s="2">
        <v>5586</v>
      </c>
      <c r="S73" s="3">
        <v>525</v>
      </c>
    </row>
    <row r="74" spans="15:19" x14ac:dyDescent="0.25">
      <c r="O74" s="4" t="s">
        <v>23</v>
      </c>
      <c r="P74" s="4" t="s">
        <v>30</v>
      </c>
      <c r="Q74" s="4" t="s">
        <v>19</v>
      </c>
      <c r="R74" s="5">
        <v>2226</v>
      </c>
      <c r="S74" s="6">
        <v>48</v>
      </c>
    </row>
    <row r="75" spans="15:19" x14ac:dyDescent="0.25">
      <c r="O75" s="1" t="s">
        <v>11</v>
      </c>
      <c r="P75" s="1" t="s">
        <v>30</v>
      </c>
      <c r="Q75" s="1" t="s">
        <v>40</v>
      </c>
      <c r="R75" s="2">
        <v>14329</v>
      </c>
      <c r="S75" s="3">
        <v>150</v>
      </c>
    </row>
    <row r="76" spans="15:19" x14ac:dyDescent="0.25">
      <c r="O76" s="4" t="s">
        <v>11</v>
      </c>
      <c r="P76" s="4" t="s">
        <v>30</v>
      </c>
      <c r="Q76" s="4" t="s">
        <v>33</v>
      </c>
      <c r="R76" s="5">
        <v>8463</v>
      </c>
      <c r="S76" s="6">
        <v>492</v>
      </c>
    </row>
    <row r="77" spans="15:19" x14ac:dyDescent="0.25">
      <c r="O77" s="1" t="s">
        <v>25</v>
      </c>
      <c r="P77" s="1" t="s">
        <v>30</v>
      </c>
      <c r="Q77" s="1" t="s">
        <v>32</v>
      </c>
      <c r="R77" s="2">
        <v>2891</v>
      </c>
      <c r="S77" s="3">
        <v>102</v>
      </c>
    </row>
    <row r="78" spans="15:19" x14ac:dyDescent="0.25">
      <c r="O78" s="4" t="s">
        <v>27</v>
      </c>
      <c r="P78" s="4" t="s">
        <v>14</v>
      </c>
      <c r="Q78" s="4" t="s">
        <v>34</v>
      </c>
      <c r="R78" s="5">
        <v>3773</v>
      </c>
      <c r="S78" s="6">
        <v>165</v>
      </c>
    </row>
    <row r="79" spans="15:19" x14ac:dyDescent="0.25">
      <c r="O79" s="1" t="s">
        <v>13</v>
      </c>
      <c r="P79" s="1" t="s">
        <v>14</v>
      </c>
      <c r="Q79" s="1" t="s">
        <v>40</v>
      </c>
      <c r="R79" s="2">
        <v>854</v>
      </c>
      <c r="S79" s="3">
        <v>309</v>
      </c>
    </row>
    <row r="80" spans="15:19" x14ac:dyDescent="0.25">
      <c r="O80" s="4" t="s">
        <v>16</v>
      </c>
      <c r="P80" s="4" t="s">
        <v>14</v>
      </c>
      <c r="Q80" s="4" t="s">
        <v>28</v>
      </c>
      <c r="R80" s="5">
        <v>4970</v>
      </c>
      <c r="S80" s="6">
        <v>156</v>
      </c>
    </row>
    <row r="81" spans="15:19" x14ac:dyDescent="0.25">
      <c r="O81" s="1" t="s">
        <v>11</v>
      </c>
      <c r="P81" s="1" t="s">
        <v>9</v>
      </c>
      <c r="Q81" s="1" t="s">
        <v>42</v>
      </c>
      <c r="R81" s="2">
        <v>98</v>
      </c>
      <c r="S81" s="3">
        <v>159</v>
      </c>
    </row>
    <row r="82" spans="15:19" x14ac:dyDescent="0.25">
      <c r="O82" s="4" t="s">
        <v>25</v>
      </c>
      <c r="P82" s="4" t="s">
        <v>9</v>
      </c>
      <c r="Q82" s="4" t="s">
        <v>37</v>
      </c>
      <c r="R82" s="5">
        <v>13391</v>
      </c>
      <c r="S82" s="6">
        <v>201</v>
      </c>
    </row>
    <row r="83" spans="15:19" x14ac:dyDescent="0.25">
      <c r="O83" s="1" t="s">
        <v>8</v>
      </c>
      <c r="P83" s="1" t="s">
        <v>17</v>
      </c>
      <c r="Q83" s="1" t="s">
        <v>21</v>
      </c>
      <c r="R83" s="2">
        <v>8890</v>
      </c>
      <c r="S83" s="3">
        <v>210</v>
      </c>
    </row>
    <row r="84" spans="15:19" x14ac:dyDescent="0.25">
      <c r="O84" s="4" t="s">
        <v>26</v>
      </c>
      <c r="P84" s="4" t="s">
        <v>20</v>
      </c>
      <c r="Q84" s="4" t="s">
        <v>31</v>
      </c>
      <c r="R84" s="5">
        <v>56</v>
      </c>
      <c r="S84" s="6">
        <v>51</v>
      </c>
    </row>
    <row r="85" spans="15:19" x14ac:dyDescent="0.25">
      <c r="O85" s="1" t="s">
        <v>27</v>
      </c>
      <c r="P85" s="1" t="s">
        <v>14</v>
      </c>
      <c r="Q85" s="1" t="s">
        <v>18</v>
      </c>
      <c r="R85" s="2">
        <v>3339</v>
      </c>
      <c r="S85" s="3">
        <v>39</v>
      </c>
    </row>
    <row r="86" spans="15:19" x14ac:dyDescent="0.25">
      <c r="O86" s="4" t="s">
        <v>35</v>
      </c>
      <c r="P86" s="4" t="s">
        <v>9</v>
      </c>
      <c r="Q86" s="4" t="s">
        <v>15</v>
      </c>
      <c r="R86" s="5">
        <v>3808</v>
      </c>
      <c r="S86" s="6">
        <v>279</v>
      </c>
    </row>
    <row r="87" spans="15:19" x14ac:dyDescent="0.25">
      <c r="O87" s="1" t="s">
        <v>35</v>
      </c>
      <c r="P87" s="1" t="s">
        <v>20</v>
      </c>
      <c r="Q87" s="1" t="s">
        <v>31</v>
      </c>
      <c r="R87" s="2">
        <v>63</v>
      </c>
      <c r="S87" s="3">
        <v>123</v>
      </c>
    </row>
    <row r="88" spans="15:19" x14ac:dyDescent="0.25">
      <c r="O88" s="4" t="s">
        <v>26</v>
      </c>
      <c r="P88" s="4" t="s">
        <v>17</v>
      </c>
      <c r="Q88" s="4" t="s">
        <v>39</v>
      </c>
      <c r="R88" s="5">
        <v>7812</v>
      </c>
      <c r="S88" s="6">
        <v>81</v>
      </c>
    </row>
    <row r="89" spans="15:19" x14ac:dyDescent="0.25">
      <c r="O89" s="1" t="s">
        <v>5</v>
      </c>
      <c r="P89" s="1" t="s">
        <v>6</v>
      </c>
      <c r="Q89" s="1" t="s">
        <v>36</v>
      </c>
      <c r="R89" s="2">
        <v>7693</v>
      </c>
      <c r="S89" s="3">
        <v>21</v>
      </c>
    </row>
    <row r="90" spans="15:19" x14ac:dyDescent="0.25">
      <c r="O90" s="4" t="s">
        <v>27</v>
      </c>
      <c r="P90" s="4" t="s">
        <v>14</v>
      </c>
      <c r="Q90" s="4" t="s">
        <v>40</v>
      </c>
      <c r="R90" s="5">
        <v>973</v>
      </c>
      <c r="S90" s="6">
        <v>162</v>
      </c>
    </row>
    <row r="91" spans="15:19" x14ac:dyDescent="0.25">
      <c r="O91" s="1" t="s">
        <v>35</v>
      </c>
      <c r="P91" s="1" t="s">
        <v>9</v>
      </c>
      <c r="Q91" s="1" t="s">
        <v>41</v>
      </c>
      <c r="R91" s="2">
        <v>567</v>
      </c>
      <c r="S91" s="3">
        <v>228</v>
      </c>
    </row>
    <row r="92" spans="15:19" x14ac:dyDescent="0.25">
      <c r="O92" s="4" t="s">
        <v>35</v>
      </c>
      <c r="P92" s="4" t="s">
        <v>14</v>
      </c>
      <c r="Q92" s="4" t="s">
        <v>32</v>
      </c>
      <c r="R92" s="5">
        <v>2471</v>
      </c>
      <c r="S92" s="6">
        <v>342</v>
      </c>
    </row>
    <row r="93" spans="15:19" x14ac:dyDescent="0.25">
      <c r="O93" s="1" t="s">
        <v>25</v>
      </c>
      <c r="P93" s="1" t="s">
        <v>20</v>
      </c>
      <c r="Q93" s="1" t="s">
        <v>31</v>
      </c>
      <c r="R93" s="2">
        <v>7189</v>
      </c>
      <c r="S93" s="3">
        <v>54</v>
      </c>
    </row>
    <row r="94" spans="15:19" x14ac:dyDescent="0.25">
      <c r="O94" s="4" t="s">
        <v>13</v>
      </c>
      <c r="P94" s="4" t="s">
        <v>9</v>
      </c>
      <c r="Q94" s="4" t="s">
        <v>40</v>
      </c>
      <c r="R94" s="5">
        <v>7455</v>
      </c>
      <c r="S94" s="6">
        <v>216</v>
      </c>
    </row>
    <row r="95" spans="15:19" x14ac:dyDescent="0.25">
      <c r="O95" s="1" t="s">
        <v>27</v>
      </c>
      <c r="P95" s="1" t="s">
        <v>30</v>
      </c>
      <c r="Q95" s="1" t="s">
        <v>42</v>
      </c>
      <c r="R95" s="2">
        <v>3108</v>
      </c>
      <c r="S95" s="3">
        <v>54</v>
      </c>
    </row>
    <row r="96" spans="15:19" x14ac:dyDescent="0.25">
      <c r="O96" s="4" t="s">
        <v>16</v>
      </c>
      <c r="P96" s="4" t="s">
        <v>20</v>
      </c>
      <c r="Q96" s="4" t="s">
        <v>18</v>
      </c>
      <c r="R96" s="5">
        <v>469</v>
      </c>
      <c r="S96" s="6">
        <v>75</v>
      </c>
    </row>
    <row r="97" spans="15:19" x14ac:dyDescent="0.25">
      <c r="O97" s="1" t="s">
        <v>11</v>
      </c>
      <c r="P97" s="1" t="s">
        <v>6</v>
      </c>
      <c r="Q97" s="1" t="s">
        <v>34</v>
      </c>
      <c r="R97" s="2">
        <v>2737</v>
      </c>
      <c r="S97" s="3">
        <v>93</v>
      </c>
    </row>
    <row r="98" spans="15:19" x14ac:dyDescent="0.25">
      <c r="O98" s="4" t="s">
        <v>11</v>
      </c>
      <c r="P98" s="4" t="s">
        <v>6</v>
      </c>
      <c r="Q98" s="4" t="s">
        <v>18</v>
      </c>
      <c r="R98" s="5">
        <v>4305</v>
      </c>
      <c r="S98" s="6">
        <v>156</v>
      </c>
    </row>
    <row r="99" spans="15:19" x14ac:dyDescent="0.25">
      <c r="O99" s="1" t="s">
        <v>11</v>
      </c>
      <c r="P99" s="1" t="s">
        <v>20</v>
      </c>
      <c r="Q99" s="1" t="s">
        <v>28</v>
      </c>
      <c r="R99" s="2">
        <v>2408</v>
      </c>
      <c r="S99" s="3">
        <v>9</v>
      </c>
    </row>
    <row r="100" spans="15:19" x14ac:dyDescent="0.25">
      <c r="O100" s="4" t="s">
        <v>27</v>
      </c>
      <c r="P100" s="4" t="s">
        <v>14</v>
      </c>
      <c r="Q100" s="4" t="s">
        <v>36</v>
      </c>
      <c r="R100" s="5">
        <v>1281</v>
      </c>
      <c r="S100" s="6">
        <v>18</v>
      </c>
    </row>
    <row r="101" spans="15:19" x14ac:dyDescent="0.25">
      <c r="O101" s="1" t="s">
        <v>5</v>
      </c>
      <c r="P101" s="1" t="s">
        <v>9</v>
      </c>
      <c r="Q101" s="1" t="s">
        <v>10</v>
      </c>
      <c r="R101" s="2">
        <v>12348</v>
      </c>
      <c r="S101" s="3">
        <v>234</v>
      </c>
    </row>
    <row r="102" spans="15:19" x14ac:dyDescent="0.25">
      <c r="O102" s="4" t="s">
        <v>27</v>
      </c>
      <c r="P102" s="4" t="s">
        <v>30</v>
      </c>
      <c r="Q102" s="4" t="s">
        <v>40</v>
      </c>
      <c r="R102" s="5">
        <v>3689</v>
      </c>
      <c r="S102" s="6">
        <v>312</v>
      </c>
    </row>
    <row r="103" spans="15:19" x14ac:dyDescent="0.25">
      <c r="O103" s="1" t="s">
        <v>23</v>
      </c>
      <c r="P103" s="1" t="s">
        <v>14</v>
      </c>
      <c r="Q103" s="1" t="s">
        <v>36</v>
      </c>
      <c r="R103" s="2">
        <v>2870</v>
      </c>
      <c r="S103" s="3">
        <v>300</v>
      </c>
    </row>
    <row r="104" spans="15:19" x14ac:dyDescent="0.25">
      <c r="O104" s="4" t="s">
        <v>26</v>
      </c>
      <c r="P104" s="4" t="s">
        <v>14</v>
      </c>
      <c r="Q104" s="4" t="s">
        <v>39</v>
      </c>
      <c r="R104" s="5">
        <v>798</v>
      </c>
      <c r="S104" s="6">
        <v>519</v>
      </c>
    </row>
    <row r="105" spans="15:19" x14ac:dyDescent="0.25">
      <c r="O105" s="1" t="s">
        <v>13</v>
      </c>
      <c r="P105" s="1" t="s">
        <v>6</v>
      </c>
      <c r="Q105" s="1" t="s">
        <v>41</v>
      </c>
      <c r="R105" s="2">
        <v>2933</v>
      </c>
      <c r="S105" s="3">
        <v>9</v>
      </c>
    </row>
    <row r="106" spans="15:19" x14ac:dyDescent="0.25">
      <c r="O106" s="4" t="s">
        <v>25</v>
      </c>
      <c r="P106" s="4" t="s">
        <v>9</v>
      </c>
      <c r="Q106" s="4" t="s">
        <v>12</v>
      </c>
      <c r="R106" s="5">
        <v>2744</v>
      </c>
      <c r="S106" s="6">
        <v>9</v>
      </c>
    </row>
    <row r="107" spans="15:19" x14ac:dyDescent="0.25">
      <c r="O107" s="1" t="s">
        <v>5</v>
      </c>
      <c r="P107" s="1" t="s">
        <v>14</v>
      </c>
      <c r="Q107" s="1" t="s">
        <v>19</v>
      </c>
      <c r="R107" s="2">
        <v>9772</v>
      </c>
      <c r="S107" s="3">
        <v>90</v>
      </c>
    </row>
    <row r="108" spans="15:19" x14ac:dyDescent="0.25">
      <c r="O108" s="4" t="s">
        <v>23</v>
      </c>
      <c r="P108" s="4" t="s">
        <v>30</v>
      </c>
      <c r="Q108" s="4" t="s">
        <v>18</v>
      </c>
      <c r="R108" s="5">
        <v>1568</v>
      </c>
      <c r="S108" s="6">
        <v>96</v>
      </c>
    </row>
    <row r="109" spans="15:19" x14ac:dyDescent="0.25">
      <c r="O109" s="1" t="s">
        <v>26</v>
      </c>
      <c r="P109" s="1" t="s">
        <v>14</v>
      </c>
      <c r="Q109" s="1" t="s">
        <v>29</v>
      </c>
      <c r="R109" s="2">
        <v>11417</v>
      </c>
      <c r="S109" s="3">
        <v>21</v>
      </c>
    </row>
    <row r="110" spans="15:19" x14ac:dyDescent="0.25">
      <c r="O110" s="4" t="s">
        <v>5</v>
      </c>
      <c r="P110" s="4" t="s">
        <v>30</v>
      </c>
      <c r="Q110" s="4" t="s">
        <v>42</v>
      </c>
      <c r="R110" s="5">
        <v>6748</v>
      </c>
      <c r="S110" s="6">
        <v>48</v>
      </c>
    </row>
    <row r="111" spans="15:19" x14ac:dyDescent="0.25">
      <c r="O111" s="1" t="s">
        <v>35</v>
      </c>
      <c r="P111" s="1" t="s">
        <v>14</v>
      </c>
      <c r="Q111" s="1" t="s">
        <v>39</v>
      </c>
      <c r="R111" s="2">
        <v>1407</v>
      </c>
      <c r="S111" s="3">
        <v>72</v>
      </c>
    </row>
    <row r="112" spans="15:19" x14ac:dyDescent="0.25">
      <c r="O112" s="4" t="s">
        <v>8</v>
      </c>
      <c r="P112" s="4" t="s">
        <v>9</v>
      </c>
      <c r="Q112" s="4" t="s">
        <v>32</v>
      </c>
      <c r="R112" s="5">
        <v>2023</v>
      </c>
      <c r="S112" s="6">
        <v>168</v>
      </c>
    </row>
    <row r="113" spans="15:19" x14ac:dyDescent="0.25">
      <c r="O113" s="1" t="s">
        <v>25</v>
      </c>
      <c r="P113" s="1" t="s">
        <v>17</v>
      </c>
      <c r="Q113" s="1" t="s">
        <v>42</v>
      </c>
      <c r="R113" s="2">
        <v>5236</v>
      </c>
      <c r="S113" s="3">
        <v>51</v>
      </c>
    </row>
    <row r="114" spans="15:19" x14ac:dyDescent="0.25">
      <c r="O114" s="4" t="s">
        <v>13</v>
      </c>
      <c r="P114" s="4" t="s">
        <v>14</v>
      </c>
      <c r="Q114" s="4" t="s">
        <v>36</v>
      </c>
      <c r="R114" s="5">
        <v>1925</v>
      </c>
      <c r="S114" s="6">
        <v>192</v>
      </c>
    </row>
    <row r="115" spans="15:19" x14ac:dyDescent="0.25">
      <c r="O115" s="1" t="s">
        <v>23</v>
      </c>
      <c r="P115" s="1" t="s">
        <v>6</v>
      </c>
      <c r="Q115" s="1" t="s">
        <v>24</v>
      </c>
      <c r="R115" s="2">
        <v>6608</v>
      </c>
      <c r="S115" s="3">
        <v>225</v>
      </c>
    </row>
    <row r="116" spans="15:19" x14ac:dyDescent="0.25">
      <c r="O116" s="4" t="s">
        <v>16</v>
      </c>
      <c r="P116" s="4" t="s">
        <v>30</v>
      </c>
      <c r="Q116" s="4" t="s">
        <v>42</v>
      </c>
      <c r="R116" s="5">
        <v>8008</v>
      </c>
      <c r="S116" s="6">
        <v>456</v>
      </c>
    </row>
    <row r="117" spans="15:19" x14ac:dyDescent="0.25">
      <c r="O117" s="1" t="s">
        <v>35</v>
      </c>
      <c r="P117" s="1" t="s">
        <v>30</v>
      </c>
      <c r="Q117" s="1" t="s">
        <v>18</v>
      </c>
      <c r="R117" s="2">
        <v>1428</v>
      </c>
      <c r="S117" s="3">
        <v>93</v>
      </c>
    </row>
    <row r="118" spans="15:19" x14ac:dyDescent="0.25">
      <c r="O118" s="4" t="s">
        <v>16</v>
      </c>
      <c r="P118" s="4" t="s">
        <v>30</v>
      </c>
      <c r="Q118" s="4" t="s">
        <v>12</v>
      </c>
      <c r="R118" s="5">
        <v>525</v>
      </c>
      <c r="S118" s="6">
        <v>48</v>
      </c>
    </row>
    <row r="119" spans="15:19" x14ac:dyDescent="0.25">
      <c r="O119" s="1" t="s">
        <v>16</v>
      </c>
      <c r="P119" s="1" t="s">
        <v>6</v>
      </c>
      <c r="Q119" s="1" t="s">
        <v>15</v>
      </c>
      <c r="R119" s="2">
        <v>1505</v>
      </c>
      <c r="S119" s="3">
        <v>102</v>
      </c>
    </row>
    <row r="120" spans="15:19" x14ac:dyDescent="0.25">
      <c r="O120" s="4" t="s">
        <v>23</v>
      </c>
      <c r="P120" s="4" t="s">
        <v>9</v>
      </c>
      <c r="Q120" s="4" t="s">
        <v>7</v>
      </c>
      <c r="R120" s="5">
        <v>6755</v>
      </c>
      <c r="S120" s="6">
        <v>252</v>
      </c>
    </row>
    <row r="121" spans="15:19" x14ac:dyDescent="0.25">
      <c r="O121" s="1" t="s">
        <v>26</v>
      </c>
      <c r="P121" s="1" t="s">
        <v>6</v>
      </c>
      <c r="Q121" s="1" t="s">
        <v>15</v>
      </c>
      <c r="R121" s="2">
        <v>11571</v>
      </c>
      <c r="S121" s="3">
        <v>138</v>
      </c>
    </row>
    <row r="122" spans="15:19" x14ac:dyDescent="0.25">
      <c r="O122" s="4" t="s">
        <v>5</v>
      </c>
      <c r="P122" s="4" t="s">
        <v>20</v>
      </c>
      <c r="Q122" s="4" t="s">
        <v>18</v>
      </c>
      <c r="R122" s="5">
        <v>2541</v>
      </c>
      <c r="S122" s="6">
        <v>90</v>
      </c>
    </row>
    <row r="123" spans="15:19" x14ac:dyDescent="0.25">
      <c r="O123" s="1" t="s">
        <v>13</v>
      </c>
      <c r="P123" s="1" t="s">
        <v>6</v>
      </c>
      <c r="Q123" s="1" t="s">
        <v>7</v>
      </c>
      <c r="R123" s="2">
        <v>1526</v>
      </c>
      <c r="S123" s="3">
        <v>240</v>
      </c>
    </row>
    <row r="124" spans="15:19" x14ac:dyDescent="0.25">
      <c r="O124" s="4" t="s">
        <v>5</v>
      </c>
      <c r="P124" s="4" t="s">
        <v>20</v>
      </c>
      <c r="Q124" s="4" t="s">
        <v>12</v>
      </c>
      <c r="R124" s="5">
        <v>6125</v>
      </c>
      <c r="S124" s="6">
        <v>102</v>
      </c>
    </row>
    <row r="125" spans="15:19" x14ac:dyDescent="0.25">
      <c r="O125" s="1" t="s">
        <v>13</v>
      </c>
      <c r="P125" s="1" t="s">
        <v>9</v>
      </c>
      <c r="Q125" s="1" t="s">
        <v>39</v>
      </c>
      <c r="R125" s="2">
        <v>847</v>
      </c>
      <c r="S125" s="3">
        <v>129</v>
      </c>
    </row>
    <row r="126" spans="15:19" x14ac:dyDescent="0.25">
      <c r="O126" s="4" t="s">
        <v>8</v>
      </c>
      <c r="P126" s="4" t="s">
        <v>9</v>
      </c>
      <c r="Q126" s="4" t="s">
        <v>39</v>
      </c>
      <c r="R126" s="5">
        <v>4753</v>
      </c>
      <c r="S126" s="6">
        <v>300</v>
      </c>
    </row>
    <row r="127" spans="15:19" x14ac:dyDescent="0.25">
      <c r="O127" s="1" t="s">
        <v>16</v>
      </c>
      <c r="P127" s="1" t="s">
        <v>20</v>
      </c>
      <c r="Q127" s="1" t="s">
        <v>19</v>
      </c>
      <c r="R127" s="2">
        <v>959</v>
      </c>
      <c r="S127" s="3">
        <v>135</v>
      </c>
    </row>
    <row r="128" spans="15:19" x14ac:dyDescent="0.25">
      <c r="O128" s="4" t="s">
        <v>23</v>
      </c>
      <c r="P128" s="4" t="s">
        <v>9</v>
      </c>
      <c r="Q128" s="4" t="s">
        <v>38</v>
      </c>
      <c r="R128" s="5">
        <v>2793</v>
      </c>
      <c r="S128" s="6">
        <v>114</v>
      </c>
    </row>
    <row r="129" spans="15:19" x14ac:dyDescent="0.25">
      <c r="O129" s="1" t="s">
        <v>23</v>
      </c>
      <c r="P129" s="1" t="s">
        <v>9</v>
      </c>
      <c r="Q129" s="1" t="s">
        <v>24</v>
      </c>
      <c r="R129" s="2">
        <v>4606</v>
      </c>
      <c r="S129" s="3">
        <v>63</v>
      </c>
    </row>
    <row r="130" spans="15:19" x14ac:dyDescent="0.25">
      <c r="O130" s="4" t="s">
        <v>23</v>
      </c>
      <c r="P130" s="4" t="s">
        <v>14</v>
      </c>
      <c r="Q130" s="4" t="s">
        <v>32</v>
      </c>
      <c r="R130" s="5">
        <v>5551</v>
      </c>
      <c r="S130" s="6">
        <v>252</v>
      </c>
    </row>
    <row r="131" spans="15:19" x14ac:dyDescent="0.25">
      <c r="O131" s="1" t="s">
        <v>35</v>
      </c>
      <c r="P131" s="1" t="s">
        <v>14</v>
      </c>
      <c r="Q131" s="1" t="s">
        <v>10</v>
      </c>
      <c r="R131" s="2">
        <v>6657</v>
      </c>
      <c r="S131" s="3">
        <v>303</v>
      </c>
    </row>
    <row r="132" spans="15:19" x14ac:dyDescent="0.25">
      <c r="O132" s="4" t="s">
        <v>23</v>
      </c>
      <c r="P132" s="4" t="s">
        <v>17</v>
      </c>
      <c r="Q132" s="4" t="s">
        <v>28</v>
      </c>
      <c r="R132" s="5">
        <v>4438</v>
      </c>
      <c r="S132" s="6">
        <v>246</v>
      </c>
    </row>
    <row r="133" spans="15:19" x14ac:dyDescent="0.25">
      <c r="O133" s="1" t="s">
        <v>8</v>
      </c>
      <c r="P133" s="1" t="s">
        <v>20</v>
      </c>
      <c r="Q133" s="1" t="s">
        <v>22</v>
      </c>
      <c r="R133" s="2">
        <v>168</v>
      </c>
      <c r="S133" s="3">
        <v>84</v>
      </c>
    </row>
    <row r="134" spans="15:19" x14ac:dyDescent="0.25">
      <c r="O134" s="4" t="s">
        <v>23</v>
      </c>
      <c r="P134" s="4" t="s">
        <v>30</v>
      </c>
      <c r="Q134" s="4" t="s">
        <v>28</v>
      </c>
      <c r="R134" s="5">
        <v>7777</v>
      </c>
      <c r="S134" s="6">
        <v>39</v>
      </c>
    </row>
    <row r="135" spans="15:19" x14ac:dyDescent="0.25">
      <c r="O135" s="1" t="s">
        <v>25</v>
      </c>
      <c r="P135" s="1" t="s">
        <v>14</v>
      </c>
      <c r="Q135" s="1" t="s">
        <v>28</v>
      </c>
      <c r="R135" s="2">
        <v>3339</v>
      </c>
      <c r="S135" s="3">
        <v>348</v>
      </c>
    </row>
    <row r="136" spans="15:19" x14ac:dyDescent="0.25">
      <c r="O136" s="4" t="s">
        <v>23</v>
      </c>
      <c r="P136" s="4" t="s">
        <v>6</v>
      </c>
      <c r="Q136" s="4" t="s">
        <v>19</v>
      </c>
      <c r="R136" s="5">
        <v>6391</v>
      </c>
      <c r="S136" s="6">
        <v>48</v>
      </c>
    </row>
    <row r="137" spans="15:19" x14ac:dyDescent="0.25">
      <c r="O137" s="1" t="s">
        <v>25</v>
      </c>
      <c r="P137" s="1" t="s">
        <v>6</v>
      </c>
      <c r="Q137" s="1" t="s">
        <v>22</v>
      </c>
      <c r="R137" s="2">
        <v>518</v>
      </c>
      <c r="S137" s="3">
        <v>75</v>
      </c>
    </row>
    <row r="138" spans="15:19" x14ac:dyDescent="0.25">
      <c r="O138" s="4" t="s">
        <v>23</v>
      </c>
      <c r="P138" s="4" t="s">
        <v>20</v>
      </c>
      <c r="Q138" s="4" t="s">
        <v>40</v>
      </c>
      <c r="R138" s="5">
        <v>5677</v>
      </c>
      <c r="S138" s="6">
        <v>258</v>
      </c>
    </row>
    <row r="139" spans="15:19" x14ac:dyDescent="0.25">
      <c r="O139" s="1" t="s">
        <v>16</v>
      </c>
      <c r="P139" s="1" t="s">
        <v>17</v>
      </c>
      <c r="Q139" s="1" t="s">
        <v>28</v>
      </c>
      <c r="R139" s="2">
        <v>6048</v>
      </c>
      <c r="S139" s="3">
        <v>27</v>
      </c>
    </row>
    <row r="140" spans="15:19" x14ac:dyDescent="0.25">
      <c r="O140" s="4" t="s">
        <v>8</v>
      </c>
      <c r="P140" s="4" t="s">
        <v>20</v>
      </c>
      <c r="Q140" s="4" t="s">
        <v>10</v>
      </c>
      <c r="R140" s="5">
        <v>3752</v>
      </c>
      <c r="S140" s="6">
        <v>213</v>
      </c>
    </row>
    <row r="141" spans="15:19" x14ac:dyDescent="0.25">
      <c r="O141" s="1" t="s">
        <v>25</v>
      </c>
      <c r="P141" s="1" t="s">
        <v>9</v>
      </c>
      <c r="Q141" s="1" t="s">
        <v>32</v>
      </c>
      <c r="R141" s="2">
        <v>4480</v>
      </c>
      <c r="S141" s="3">
        <v>357</v>
      </c>
    </row>
    <row r="142" spans="15:19" x14ac:dyDescent="0.25">
      <c r="O142" s="4" t="s">
        <v>11</v>
      </c>
      <c r="P142" s="4" t="s">
        <v>6</v>
      </c>
      <c r="Q142" s="4" t="s">
        <v>12</v>
      </c>
      <c r="R142" s="5">
        <v>259</v>
      </c>
      <c r="S142" s="6">
        <v>207</v>
      </c>
    </row>
    <row r="143" spans="15:19" x14ac:dyDescent="0.25">
      <c r="O143" s="1" t="s">
        <v>8</v>
      </c>
      <c r="P143" s="1" t="s">
        <v>6</v>
      </c>
      <c r="Q143" s="1" t="s">
        <v>7</v>
      </c>
      <c r="R143" s="2">
        <v>42</v>
      </c>
      <c r="S143" s="3">
        <v>150</v>
      </c>
    </row>
    <row r="144" spans="15:19" x14ac:dyDescent="0.25">
      <c r="O144" s="4" t="s">
        <v>13</v>
      </c>
      <c r="P144" s="4" t="s">
        <v>14</v>
      </c>
      <c r="Q144" s="4" t="s">
        <v>42</v>
      </c>
      <c r="R144" s="5">
        <v>98</v>
      </c>
      <c r="S144" s="6">
        <v>204</v>
      </c>
    </row>
    <row r="145" spans="15:19" x14ac:dyDescent="0.25">
      <c r="O145" s="1" t="s">
        <v>23</v>
      </c>
      <c r="P145" s="1" t="s">
        <v>9</v>
      </c>
      <c r="Q145" s="1" t="s">
        <v>39</v>
      </c>
      <c r="R145" s="2">
        <v>2478</v>
      </c>
      <c r="S145" s="3">
        <v>21</v>
      </c>
    </row>
    <row r="146" spans="15:19" x14ac:dyDescent="0.25">
      <c r="O146" s="4" t="s">
        <v>13</v>
      </c>
      <c r="P146" s="4" t="s">
        <v>30</v>
      </c>
      <c r="Q146" s="4" t="s">
        <v>19</v>
      </c>
      <c r="R146" s="5">
        <v>7847</v>
      </c>
      <c r="S146" s="6">
        <v>174</v>
      </c>
    </row>
    <row r="147" spans="15:19" x14ac:dyDescent="0.25">
      <c r="O147" s="1" t="s">
        <v>26</v>
      </c>
      <c r="P147" s="1" t="s">
        <v>6</v>
      </c>
      <c r="Q147" s="1" t="s">
        <v>28</v>
      </c>
      <c r="R147" s="2">
        <v>9926</v>
      </c>
      <c r="S147" s="3">
        <v>201</v>
      </c>
    </row>
    <row r="148" spans="15:19" x14ac:dyDescent="0.25">
      <c r="O148" s="4" t="s">
        <v>8</v>
      </c>
      <c r="P148" s="4" t="s">
        <v>20</v>
      </c>
      <c r="Q148" s="4" t="s">
        <v>31</v>
      </c>
      <c r="R148" s="5">
        <v>819</v>
      </c>
      <c r="S148" s="6">
        <v>510</v>
      </c>
    </row>
    <row r="149" spans="15:19" x14ac:dyDescent="0.25">
      <c r="O149" s="1" t="s">
        <v>16</v>
      </c>
      <c r="P149" s="1" t="s">
        <v>17</v>
      </c>
      <c r="Q149" s="1" t="s">
        <v>32</v>
      </c>
      <c r="R149" s="2">
        <v>3052</v>
      </c>
      <c r="S149" s="3">
        <v>378</v>
      </c>
    </row>
    <row r="150" spans="15:19" x14ac:dyDescent="0.25">
      <c r="O150" s="4" t="s">
        <v>11</v>
      </c>
      <c r="P150" s="4" t="s">
        <v>30</v>
      </c>
      <c r="Q150" s="4" t="s">
        <v>41</v>
      </c>
      <c r="R150" s="5">
        <v>6832</v>
      </c>
      <c r="S150" s="6">
        <v>27</v>
      </c>
    </row>
    <row r="151" spans="15:19" x14ac:dyDescent="0.25">
      <c r="O151" s="1" t="s">
        <v>26</v>
      </c>
      <c r="P151" s="1" t="s">
        <v>17</v>
      </c>
      <c r="Q151" s="1" t="s">
        <v>29</v>
      </c>
      <c r="R151" s="2">
        <v>2016</v>
      </c>
      <c r="S151" s="3">
        <v>117</v>
      </c>
    </row>
    <row r="152" spans="15:19" x14ac:dyDescent="0.25">
      <c r="O152" s="4" t="s">
        <v>16</v>
      </c>
      <c r="P152" s="4" t="s">
        <v>20</v>
      </c>
      <c r="Q152" s="4" t="s">
        <v>41</v>
      </c>
      <c r="R152" s="5">
        <v>7322</v>
      </c>
      <c r="S152" s="6">
        <v>36</v>
      </c>
    </row>
    <row r="153" spans="15:19" x14ac:dyDescent="0.25">
      <c r="O153" s="1" t="s">
        <v>8</v>
      </c>
      <c r="P153" s="1" t="s">
        <v>9</v>
      </c>
      <c r="Q153" s="1" t="s">
        <v>19</v>
      </c>
      <c r="R153" s="2">
        <v>357</v>
      </c>
      <c r="S153" s="3">
        <v>126</v>
      </c>
    </row>
    <row r="154" spans="15:19" x14ac:dyDescent="0.25">
      <c r="O154" s="4" t="s">
        <v>11</v>
      </c>
      <c r="P154" s="4" t="s">
        <v>17</v>
      </c>
      <c r="Q154" s="4" t="s">
        <v>18</v>
      </c>
      <c r="R154" s="5">
        <v>3192</v>
      </c>
      <c r="S154" s="6">
        <v>72</v>
      </c>
    </row>
    <row r="155" spans="15:19" x14ac:dyDescent="0.25">
      <c r="O155" s="1" t="s">
        <v>23</v>
      </c>
      <c r="P155" s="1" t="s">
        <v>14</v>
      </c>
      <c r="Q155" s="1" t="s">
        <v>22</v>
      </c>
      <c r="R155" s="2">
        <v>8435</v>
      </c>
      <c r="S155" s="3">
        <v>42</v>
      </c>
    </row>
    <row r="156" spans="15:19" x14ac:dyDescent="0.25">
      <c r="O156" s="4" t="s">
        <v>5</v>
      </c>
      <c r="P156" s="4" t="s">
        <v>17</v>
      </c>
      <c r="Q156" s="4" t="s">
        <v>32</v>
      </c>
      <c r="R156" s="5">
        <v>0</v>
      </c>
      <c r="S156" s="6">
        <v>135</v>
      </c>
    </row>
    <row r="157" spans="15:19" x14ac:dyDescent="0.25">
      <c r="O157" s="1" t="s">
        <v>23</v>
      </c>
      <c r="P157" s="1" t="s">
        <v>30</v>
      </c>
      <c r="Q157" s="1" t="s">
        <v>38</v>
      </c>
      <c r="R157" s="2">
        <v>8862</v>
      </c>
      <c r="S157" s="3">
        <v>189</v>
      </c>
    </row>
    <row r="158" spans="15:19" x14ac:dyDescent="0.25">
      <c r="O158" s="4" t="s">
        <v>16</v>
      </c>
      <c r="P158" s="4" t="s">
        <v>6</v>
      </c>
      <c r="Q158" s="4" t="s">
        <v>40</v>
      </c>
      <c r="R158" s="5">
        <v>3556</v>
      </c>
      <c r="S158" s="6">
        <v>459</v>
      </c>
    </row>
    <row r="159" spans="15:19" x14ac:dyDescent="0.25">
      <c r="O159" s="1" t="s">
        <v>25</v>
      </c>
      <c r="P159" s="1" t="s">
        <v>30</v>
      </c>
      <c r="Q159" s="1" t="s">
        <v>37</v>
      </c>
      <c r="R159" s="2">
        <v>7280</v>
      </c>
      <c r="S159" s="3">
        <v>201</v>
      </c>
    </row>
    <row r="160" spans="15:19" x14ac:dyDescent="0.25">
      <c r="O160" s="4" t="s">
        <v>16</v>
      </c>
      <c r="P160" s="4" t="s">
        <v>30</v>
      </c>
      <c r="Q160" s="4" t="s">
        <v>7</v>
      </c>
      <c r="R160" s="5">
        <v>3402</v>
      </c>
      <c r="S160" s="6">
        <v>366</v>
      </c>
    </row>
    <row r="161" spans="15:19" x14ac:dyDescent="0.25">
      <c r="O161" s="1" t="s">
        <v>27</v>
      </c>
      <c r="P161" s="1" t="s">
        <v>6</v>
      </c>
      <c r="Q161" s="1" t="s">
        <v>32</v>
      </c>
      <c r="R161" s="2">
        <v>4592</v>
      </c>
      <c r="S161" s="3">
        <v>324</v>
      </c>
    </row>
    <row r="162" spans="15:19" x14ac:dyDescent="0.25">
      <c r="O162" s="4" t="s">
        <v>11</v>
      </c>
      <c r="P162" s="4" t="s">
        <v>9</v>
      </c>
      <c r="Q162" s="4" t="s">
        <v>37</v>
      </c>
      <c r="R162" s="5">
        <v>7833</v>
      </c>
      <c r="S162" s="6">
        <v>243</v>
      </c>
    </row>
    <row r="163" spans="15:19" x14ac:dyDescent="0.25">
      <c r="O163" s="1" t="s">
        <v>26</v>
      </c>
      <c r="P163" s="1" t="s">
        <v>17</v>
      </c>
      <c r="Q163" s="1" t="s">
        <v>41</v>
      </c>
      <c r="R163" s="2">
        <v>7651</v>
      </c>
      <c r="S163" s="3">
        <v>213</v>
      </c>
    </row>
    <row r="164" spans="15:19" x14ac:dyDescent="0.25">
      <c r="O164" s="4" t="s">
        <v>5</v>
      </c>
      <c r="P164" s="4" t="s">
        <v>9</v>
      </c>
      <c r="Q164" s="4" t="s">
        <v>7</v>
      </c>
      <c r="R164" s="5">
        <v>2275</v>
      </c>
      <c r="S164" s="6">
        <v>447</v>
      </c>
    </row>
    <row r="165" spans="15:19" x14ac:dyDescent="0.25">
      <c r="O165" s="1" t="s">
        <v>5</v>
      </c>
      <c r="P165" s="1" t="s">
        <v>20</v>
      </c>
      <c r="Q165" s="1" t="s">
        <v>31</v>
      </c>
      <c r="R165" s="2">
        <v>5670</v>
      </c>
      <c r="S165" s="3">
        <v>297</v>
      </c>
    </row>
    <row r="166" spans="15:19" x14ac:dyDescent="0.25">
      <c r="O166" s="4" t="s">
        <v>23</v>
      </c>
      <c r="P166" s="4" t="s">
        <v>9</v>
      </c>
      <c r="Q166" s="4" t="s">
        <v>29</v>
      </c>
      <c r="R166" s="5">
        <v>2135</v>
      </c>
      <c r="S166" s="6">
        <v>27</v>
      </c>
    </row>
    <row r="167" spans="15:19" x14ac:dyDescent="0.25">
      <c r="O167" s="1" t="s">
        <v>5</v>
      </c>
      <c r="P167" s="1" t="s">
        <v>30</v>
      </c>
      <c r="Q167" s="1" t="s">
        <v>34</v>
      </c>
      <c r="R167" s="2">
        <v>2779</v>
      </c>
      <c r="S167" s="3">
        <v>75</v>
      </c>
    </row>
    <row r="168" spans="15:19" x14ac:dyDescent="0.25">
      <c r="O168" s="4" t="s">
        <v>35</v>
      </c>
      <c r="P168" s="4" t="s">
        <v>17</v>
      </c>
      <c r="Q168" s="4" t="s">
        <v>19</v>
      </c>
      <c r="R168" s="5">
        <v>12950</v>
      </c>
      <c r="S168" s="6">
        <v>30</v>
      </c>
    </row>
    <row r="169" spans="15:19" x14ac:dyDescent="0.25">
      <c r="O169" s="1" t="s">
        <v>23</v>
      </c>
      <c r="P169" s="1" t="s">
        <v>14</v>
      </c>
      <c r="Q169" s="1" t="s">
        <v>15</v>
      </c>
      <c r="R169" s="2">
        <v>2646</v>
      </c>
      <c r="S169" s="3">
        <v>177</v>
      </c>
    </row>
    <row r="170" spans="15:19" x14ac:dyDescent="0.25">
      <c r="O170" s="4" t="s">
        <v>5</v>
      </c>
      <c r="P170" s="4" t="s">
        <v>30</v>
      </c>
      <c r="Q170" s="4" t="s">
        <v>19</v>
      </c>
      <c r="R170" s="5">
        <v>3794</v>
      </c>
      <c r="S170" s="6">
        <v>159</v>
      </c>
    </row>
    <row r="171" spans="15:19" x14ac:dyDescent="0.25">
      <c r="O171" s="1" t="s">
        <v>27</v>
      </c>
      <c r="P171" s="1" t="s">
        <v>9</v>
      </c>
      <c r="Q171" s="1" t="s">
        <v>19</v>
      </c>
      <c r="R171" s="2">
        <v>819</v>
      </c>
      <c r="S171" s="3">
        <v>306</v>
      </c>
    </row>
    <row r="172" spans="15:19" x14ac:dyDescent="0.25">
      <c r="O172" s="4" t="s">
        <v>27</v>
      </c>
      <c r="P172" s="4" t="s">
        <v>30</v>
      </c>
      <c r="Q172" s="4" t="s">
        <v>33</v>
      </c>
      <c r="R172" s="5">
        <v>2583</v>
      </c>
      <c r="S172" s="6">
        <v>18</v>
      </c>
    </row>
    <row r="173" spans="15:19" x14ac:dyDescent="0.25">
      <c r="O173" s="1" t="s">
        <v>23</v>
      </c>
      <c r="P173" s="1" t="s">
        <v>9</v>
      </c>
      <c r="Q173" s="1" t="s">
        <v>36</v>
      </c>
      <c r="R173" s="2">
        <v>4585</v>
      </c>
      <c r="S173" s="3">
        <v>240</v>
      </c>
    </row>
    <row r="174" spans="15:19" x14ac:dyDescent="0.25">
      <c r="O174" s="4" t="s">
        <v>25</v>
      </c>
      <c r="P174" s="4" t="s">
        <v>30</v>
      </c>
      <c r="Q174" s="4" t="s">
        <v>19</v>
      </c>
      <c r="R174" s="5">
        <v>1652</v>
      </c>
      <c r="S174" s="6">
        <v>93</v>
      </c>
    </row>
    <row r="175" spans="15:19" x14ac:dyDescent="0.25">
      <c r="O175" s="1" t="s">
        <v>35</v>
      </c>
      <c r="P175" s="1" t="s">
        <v>30</v>
      </c>
      <c r="Q175" s="1" t="s">
        <v>42</v>
      </c>
      <c r="R175" s="2">
        <v>4991</v>
      </c>
      <c r="S175" s="3">
        <v>9</v>
      </c>
    </row>
    <row r="176" spans="15:19" x14ac:dyDescent="0.25">
      <c r="O176" s="4" t="s">
        <v>8</v>
      </c>
      <c r="P176" s="4" t="s">
        <v>30</v>
      </c>
      <c r="Q176" s="4" t="s">
        <v>29</v>
      </c>
      <c r="R176" s="5">
        <v>2009</v>
      </c>
      <c r="S176" s="6">
        <v>219</v>
      </c>
    </row>
    <row r="177" spans="15:19" x14ac:dyDescent="0.25">
      <c r="O177" s="1" t="s">
        <v>26</v>
      </c>
      <c r="P177" s="1" t="s">
        <v>17</v>
      </c>
      <c r="Q177" s="1" t="s">
        <v>22</v>
      </c>
      <c r="R177" s="2">
        <v>1568</v>
      </c>
      <c r="S177" s="3">
        <v>141</v>
      </c>
    </row>
    <row r="178" spans="15:19" x14ac:dyDescent="0.25">
      <c r="O178" s="4" t="s">
        <v>13</v>
      </c>
      <c r="P178" s="4" t="s">
        <v>6</v>
      </c>
      <c r="Q178" s="4" t="s">
        <v>33</v>
      </c>
      <c r="R178" s="5">
        <v>3388</v>
      </c>
      <c r="S178" s="6">
        <v>123</v>
      </c>
    </row>
    <row r="179" spans="15:19" x14ac:dyDescent="0.25">
      <c r="O179" s="1" t="s">
        <v>5</v>
      </c>
      <c r="P179" s="1" t="s">
        <v>20</v>
      </c>
      <c r="Q179" s="1" t="s">
        <v>38</v>
      </c>
      <c r="R179" s="2">
        <v>623</v>
      </c>
      <c r="S179" s="3">
        <v>51</v>
      </c>
    </row>
    <row r="180" spans="15:19" x14ac:dyDescent="0.25">
      <c r="O180" s="4" t="s">
        <v>16</v>
      </c>
      <c r="P180" s="4" t="s">
        <v>14</v>
      </c>
      <c r="Q180" s="4" t="s">
        <v>12</v>
      </c>
      <c r="R180" s="5">
        <v>10073</v>
      </c>
      <c r="S180" s="6">
        <v>120</v>
      </c>
    </row>
    <row r="181" spans="15:19" x14ac:dyDescent="0.25">
      <c r="O181" s="1" t="s">
        <v>8</v>
      </c>
      <c r="P181" s="1" t="s">
        <v>17</v>
      </c>
      <c r="Q181" s="1" t="s">
        <v>42</v>
      </c>
      <c r="R181" s="2">
        <v>1561</v>
      </c>
      <c r="S181" s="3">
        <v>27</v>
      </c>
    </row>
    <row r="182" spans="15:19" x14ac:dyDescent="0.25">
      <c r="O182" s="4" t="s">
        <v>11</v>
      </c>
      <c r="P182" s="4" t="s">
        <v>14</v>
      </c>
      <c r="Q182" s="4" t="s">
        <v>39</v>
      </c>
      <c r="R182" s="5">
        <v>11522</v>
      </c>
      <c r="S182" s="6">
        <v>204</v>
      </c>
    </row>
    <row r="183" spans="15:19" x14ac:dyDescent="0.25">
      <c r="O183" s="1" t="s">
        <v>16</v>
      </c>
      <c r="P183" s="1" t="s">
        <v>20</v>
      </c>
      <c r="Q183" s="1" t="s">
        <v>31</v>
      </c>
      <c r="R183" s="2">
        <v>2317</v>
      </c>
      <c r="S183" s="3">
        <v>123</v>
      </c>
    </row>
    <row r="184" spans="15:19" x14ac:dyDescent="0.25">
      <c r="O184" s="4" t="s">
        <v>35</v>
      </c>
      <c r="P184" s="4" t="s">
        <v>6</v>
      </c>
      <c r="Q184" s="4" t="s">
        <v>40</v>
      </c>
      <c r="R184" s="5">
        <v>3059</v>
      </c>
      <c r="S184" s="6">
        <v>27</v>
      </c>
    </row>
    <row r="185" spans="15:19" x14ac:dyDescent="0.25">
      <c r="O185" s="1" t="s">
        <v>13</v>
      </c>
      <c r="P185" s="1" t="s">
        <v>6</v>
      </c>
      <c r="Q185" s="1" t="s">
        <v>42</v>
      </c>
      <c r="R185" s="2">
        <v>2324</v>
      </c>
      <c r="S185" s="3">
        <v>177</v>
      </c>
    </row>
    <row r="186" spans="15:19" x14ac:dyDescent="0.25">
      <c r="O186" s="4" t="s">
        <v>27</v>
      </c>
      <c r="P186" s="4" t="s">
        <v>17</v>
      </c>
      <c r="Q186" s="4" t="s">
        <v>42</v>
      </c>
      <c r="R186" s="5">
        <v>4956</v>
      </c>
      <c r="S186" s="6">
        <v>171</v>
      </c>
    </row>
    <row r="187" spans="15:19" x14ac:dyDescent="0.25">
      <c r="O187" s="1" t="s">
        <v>35</v>
      </c>
      <c r="P187" s="1" t="s">
        <v>30</v>
      </c>
      <c r="Q187" s="1" t="s">
        <v>36</v>
      </c>
      <c r="R187" s="2">
        <v>5355</v>
      </c>
      <c r="S187" s="3">
        <v>204</v>
      </c>
    </row>
    <row r="188" spans="15:19" x14ac:dyDescent="0.25">
      <c r="O188" s="4" t="s">
        <v>27</v>
      </c>
      <c r="P188" s="4" t="s">
        <v>30</v>
      </c>
      <c r="Q188" s="4" t="s">
        <v>24</v>
      </c>
      <c r="R188" s="5">
        <v>7259</v>
      </c>
      <c r="S188" s="6">
        <v>276</v>
      </c>
    </row>
    <row r="189" spans="15:19" x14ac:dyDescent="0.25">
      <c r="O189" s="1" t="s">
        <v>8</v>
      </c>
      <c r="P189" s="1" t="s">
        <v>6</v>
      </c>
      <c r="Q189" s="1" t="s">
        <v>42</v>
      </c>
      <c r="R189" s="2">
        <v>6279</v>
      </c>
      <c r="S189" s="3">
        <v>45</v>
      </c>
    </row>
    <row r="190" spans="15:19" x14ac:dyDescent="0.25">
      <c r="O190" s="4" t="s">
        <v>5</v>
      </c>
      <c r="P190" s="4" t="s">
        <v>20</v>
      </c>
      <c r="Q190" s="4" t="s">
        <v>32</v>
      </c>
      <c r="R190" s="5">
        <v>2541</v>
      </c>
      <c r="S190" s="6">
        <v>45</v>
      </c>
    </row>
    <row r="191" spans="15:19" x14ac:dyDescent="0.25">
      <c r="O191" s="1" t="s">
        <v>16</v>
      </c>
      <c r="P191" s="1" t="s">
        <v>9</v>
      </c>
      <c r="Q191" s="1" t="s">
        <v>39</v>
      </c>
      <c r="R191" s="2">
        <v>3864</v>
      </c>
      <c r="S191" s="3">
        <v>177</v>
      </c>
    </row>
    <row r="192" spans="15:19" x14ac:dyDescent="0.25">
      <c r="O192" s="4" t="s">
        <v>25</v>
      </c>
      <c r="P192" s="4" t="s">
        <v>14</v>
      </c>
      <c r="Q192" s="4" t="s">
        <v>31</v>
      </c>
      <c r="R192" s="5">
        <v>6146</v>
      </c>
      <c r="S192" s="6">
        <v>63</v>
      </c>
    </row>
    <row r="193" spans="15:19" x14ac:dyDescent="0.25">
      <c r="O193" s="1" t="s">
        <v>11</v>
      </c>
      <c r="P193" s="1" t="s">
        <v>17</v>
      </c>
      <c r="Q193" s="1" t="s">
        <v>15</v>
      </c>
      <c r="R193" s="2">
        <v>2639</v>
      </c>
      <c r="S193" s="3">
        <v>204</v>
      </c>
    </row>
    <row r="194" spans="15:19" x14ac:dyDescent="0.25">
      <c r="O194" s="4" t="s">
        <v>8</v>
      </c>
      <c r="P194" s="4" t="s">
        <v>6</v>
      </c>
      <c r="Q194" s="4" t="s">
        <v>22</v>
      </c>
      <c r="R194" s="5">
        <v>1890</v>
      </c>
      <c r="S194" s="6">
        <v>195</v>
      </c>
    </row>
    <row r="195" spans="15:19" x14ac:dyDescent="0.25">
      <c r="O195" s="1" t="s">
        <v>23</v>
      </c>
      <c r="P195" s="1" t="s">
        <v>30</v>
      </c>
      <c r="Q195" s="1" t="s">
        <v>24</v>
      </c>
      <c r="R195" s="2">
        <v>1932</v>
      </c>
      <c r="S195" s="3">
        <v>369</v>
      </c>
    </row>
    <row r="196" spans="15:19" x14ac:dyDescent="0.25">
      <c r="O196" s="4" t="s">
        <v>27</v>
      </c>
      <c r="P196" s="4" t="s">
        <v>30</v>
      </c>
      <c r="Q196" s="4" t="s">
        <v>18</v>
      </c>
      <c r="R196" s="5">
        <v>6300</v>
      </c>
      <c r="S196" s="6">
        <v>42</v>
      </c>
    </row>
    <row r="197" spans="15:19" x14ac:dyDescent="0.25">
      <c r="O197" s="1" t="s">
        <v>16</v>
      </c>
      <c r="P197" s="1" t="s">
        <v>6</v>
      </c>
      <c r="Q197" s="1" t="s">
        <v>7</v>
      </c>
      <c r="R197" s="2">
        <v>560</v>
      </c>
      <c r="S197" s="3">
        <v>81</v>
      </c>
    </row>
    <row r="198" spans="15:19" x14ac:dyDescent="0.25">
      <c r="O198" s="4" t="s">
        <v>11</v>
      </c>
      <c r="P198" s="4" t="s">
        <v>6</v>
      </c>
      <c r="Q198" s="4" t="s">
        <v>42</v>
      </c>
      <c r="R198" s="5">
        <v>2856</v>
      </c>
      <c r="S198" s="6">
        <v>246</v>
      </c>
    </row>
    <row r="199" spans="15:19" x14ac:dyDescent="0.25">
      <c r="O199" s="1" t="s">
        <v>11</v>
      </c>
      <c r="P199" s="1" t="s">
        <v>30</v>
      </c>
      <c r="Q199" s="1" t="s">
        <v>28</v>
      </c>
      <c r="R199" s="2">
        <v>707</v>
      </c>
      <c r="S199" s="3">
        <v>174</v>
      </c>
    </row>
    <row r="200" spans="15:19" x14ac:dyDescent="0.25">
      <c r="O200" s="4" t="s">
        <v>8</v>
      </c>
      <c r="P200" s="4" t="s">
        <v>9</v>
      </c>
      <c r="Q200" s="4" t="s">
        <v>7</v>
      </c>
      <c r="R200" s="5">
        <v>3598</v>
      </c>
      <c r="S200" s="6">
        <v>81</v>
      </c>
    </row>
    <row r="201" spans="15:19" x14ac:dyDescent="0.25">
      <c r="O201" s="1" t="s">
        <v>5</v>
      </c>
      <c r="P201" s="1" t="s">
        <v>9</v>
      </c>
      <c r="Q201" s="1" t="s">
        <v>22</v>
      </c>
      <c r="R201" s="2">
        <v>6853</v>
      </c>
      <c r="S201" s="3">
        <v>372</v>
      </c>
    </row>
    <row r="202" spans="15:19" x14ac:dyDescent="0.25">
      <c r="O202" s="4" t="s">
        <v>5</v>
      </c>
      <c r="P202" s="4" t="s">
        <v>9</v>
      </c>
      <c r="Q202" s="4" t="s">
        <v>29</v>
      </c>
      <c r="R202" s="5">
        <v>4725</v>
      </c>
      <c r="S202" s="6">
        <v>174</v>
      </c>
    </row>
    <row r="203" spans="15:19" x14ac:dyDescent="0.25">
      <c r="O203" s="1" t="s">
        <v>13</v>
      </c>
      <c r="P203" s="1" t="s">
        <v>14</v>
      </c>
      <c r="Q203" s="1" t="s">
        <v>10</v>
      </c>
      <c r="R203" s="2">
        <v>10304</v>
      </c>
      <c r="S203" s="3">
        <v>84</v>
      </c>
    </row>
    <row r="204" spans="15:19" x14ac:dyDescent="0.25">
      <c r="O204" s="4" t="s">
        <v>13</v>
      </c>
      <c r="P204" s="4" t="s">
        <v>30</v>
      </c>
      <c r="Q204" s="4" t="s">
        <v>29</v>
      </c>
      <c r="R204" s="5">
        <v>1274</v>
      </c>
      <c r="S204" s="6">
        <v>225</v>
      </c>
    </row>
    <row r="205" spans="15:19" x14ac:dyDescent="0.25">
      <c r="O205" s="1" t="s">
        <v>25</v>
      </c>
      <c r="P205" s="1" t="s">
        <v>14</v>
      </c>
      <c r="Q205" s="1" t="s">
        <v>7</v>
      </c>
      <c r="R205" s="2">
        <v>1526</v>
      </c>
      <c r="S205" s="3">
        <v>105</v>
      </c>
    </row>
    <row r="206" spans="15:19" x14ac:dyDescent="0.25">
      <c r="O206" s="4" t="s">
        <v>5</v>
      </c>
      <c r="P206" s="4" t="s">
        <v>17</v>
      </c>
      <c r="Q206" s="4" t="s">
        <v>40</v>
      </c>
      <c r="R206" s="5">
        <v>3101</v>
      </c>
      <c r="S206" s="6">
        <v>225</v>
      </c>
    </row>
    <row r="207" spans="15:19" x14ac:dyDescent="0.25">
      <c r="O207" s="1" t="s">
        <v>26</v>
      </c>
      <c r="P207" s="1" t="s">
        <v>6</v>
      </c>
      <c r="Q207" s="1" t="s">
        <v>24</v>
      </c>
      <c r="R207" s="2">
        <v>1057</v>
      </c>
      <c r="S207" s="3">
        <v>54</v>
      </c>
    </row>
    <row r="208" spans="15:19" x14ac:dyDescent="0.25">
      <c r="O208" s="4" t="s">
        <v>23</v>
      </c>
      <c r="P208" s="4" t="s">
        <v>6</v>
      </c>
      <c r="Q208" s="4" t="s">
        <v>42</v>
      </c>
      <c r="R208" s="5">
        <v>5306</v>
      </c>
      <c r="S208" s="6">
        <v>0</v>
      </c>
    </row>
    <row r="209" spans="15:19" x14ac:dyDescent="0.25">
      <c r="O209" s="1" t="s">
        <v>25</v>
      </c>
      <c r="P209" s="1" t="s">
        <v>17</v>
      </c>
      <c r="Q209" s="1" t="s">
        <v>38</v>
      </c>
      <c r="R209" s="2">
        <v>4018</v>
      </c>
      <c r="S209" s="3">
        <v>171</v>
      </c>
    </row>
    <row r="210" spans="15:19" x14ac:dyDescent="0.25">
      <c r="O210" s="4" t="s">
        <v>11</v>
      </c>
      <c r="P210" s="4" t="s">
        <v>30</v>
      </c>
      <c r="Q210" s="4" t="s">
        <v>29</v>
      </c>
      <c r="R210" s="5">
        <v>938</v>
      </c>
      <c r="S210" s="6">
        <v>189</v>
      </c>
    </row>
    <row r="211" spans="15:19" x14ac:dyDescent="0.25">
      <c r="O211" s="1" t="s">
        <v>23</v>
      </c>
      <c r="P211" s="1" t="s">
        <v>20</v>
      </c>
      <c r="Q211" s="1" t="s">
        <v>15</v>
      </c>
      <c r="R211" s="2">
        <v>1778</v>
      </c>
      <c r="S211" s="3">
        <v>270</v>
      </c>
    </row>
    <row r="212" spans="15:19" x14ac:dyDescent="0.25">
      <c r="O212" s="4" t="s">
        <v>16</v>
      </c>
      <c r="P212" s="4" t="s">
        <v>17</v>
      </c>
      <c r="Q212" s="4" t="s">
        <v>7</v>
      </c>
      <c r="R212" s="5">
        <v>1638</v>
      </c>
      <c r="S212" s="6">
        <v>63</v>
      </c>
    </row>
    <row r="213" spans="15:19" x14ac:dyDescent="0.25">
      <c r="O213" s="1" t="s">
        <v>13</v>
      </c>
      <c r="P213" s="1" t="s">
        <v>20</v>
      </c>
      <c r="Q213" s="1" t="s">
        <v>18</v>
      </c>
      <c r="R213" s="2">
        <v>154</v>
      </c>
      <c r="S213" s="3">
        <v>21</v>
      </c>
    </row>
    <row r="214" spans="15:19" x14ac:dyDescent="0.25">
      <c r="O214" s="4" t="s">
        <v>23</v>
      </c>
      <c r="P214" s="4" t="s">
        <v>6</v>
      </c>
      <c r="Q214" s="4" t="s">
        <v>22</v>
      </c>
      <c r="R214" s="5">
        <v>9835</v>
      </c>
      <c r="S214" s="6">
        <v>207</v>
      </c>
    </row>
    <row r="215" spans="15:19" x14ac:dyDescent="0.25">
      <c r="O215" s="1" t="s">
        <v>11</v>
      </c>
      <c r="P215" s="1" t="s">
        <v>6</v>
      </c>
      <c r="Q215" s="1" t="s">
        <v>33</v>
      </c>
      <c r="R215" s="2">
        <v>7273</v>
      </c>
      <c r="S215" s="3">
        <v>96</v>
      </c>
    </row>
    <row r="216" spans="15:19" x14ac:dyDescent="0.25">
      <c r="O216" s="4" t="s">
        <v>25</v>
      </c>
      <c r="P216" s="4" t="s">
        <v>17</v>
      </c>
      <c r="Q216" s="4" t="s">
        <v>22</v>
      </c>
      <c r="R216" s="5">
        <v>6909</v>
      </c>
      <c r="S216" s="6">
        <v>81</v>
      </c>
    </row>
    <row r="217" spans="15:19" x14ac:dyDescent="0.25">
      <c r="O217" s="1" t="s">
        <v>11</v>
      </c>
      <c r="P217" s="1" t="s">
        <v>17</v>
      </c>
      <c r="Q217" s="1" t="s">
        <v>38</v>
      </c>
      <c r="R217" s="2">
        <v>3920</v>
      </c>
      <c r="S217" s="3">
        <v>306</v>
      </c>
    </row>
    <row r="218" spans="15:19" x14ac:dyDescent="0.25">
      <c r="O218" s="4" t="s">
        <v>35</v>
      </c>
      <c r="P218" s="4" t="s">
        <v>17</v>
      </c>
      <c r="Q218" s="4" t="s">
        <v>41</v>
      </c>
      <c r="R218" s="5">
        <v>4858</v>
      </c>
      <c r="S218" s="6">
        <v>279</v>
      </c>
    </row>
    <row r="219" spans="15:19" x14ac:dyDescent="0.25">
      <c r="O219" s="1" t="s">
        <v>26</v>
      </c>
      <c r="P219" s="1" t="s">
        <v>20</v>
      </c>
      <c r="Q219" s="1" t="s">
        <v>12</v>
      </c>
      <c r="R219" s="2">
        <v>3549</v>
      </c>
      <c r="S219" s="3">
        <v>3</v>
      </c>
    </row>
    <row r="220" spans="15:19" x14ac:dyDescent="0.25">
      <c r="O220" s="4" t="s">
        <v>23</v>
      </c>
      <c r="P220" s="4" t="s">
        <v>17</v>
      </c>
      <c r="Q220" s="4" t="s">
        <v>39</v>
      </c>
      <c r="R220" s="5">
        <v>966</v>
      </c>
      <c r="S220" s="6">
        <v>198</v>
      </c>
    </row>
    <row r="221" spans="15:19" x14ac:dyDescent="0.25">
      <c r="O221" s="1" t="s">
        <v>25</v>
      </c>
      <c r="P221" s="1" t="s">
        <v>17</v>
      </c>
      <c r="Q221" s="1" t="s">
        <v>15</v>
      </c>
      <c r="R221" s="2">
        <v>385</v>
      </c>
      <c r="S221" s="3">
        <v>249</v>
      </c>
    </row>
    <row r="222" spans="15:19" x14ac:dyDescent="0.25">
      <c r="O222" s="4" t="s">
        <v>16</v>
      </c>
      <c r="P222" s="4" t="s">
        <v>30</v>
      </c>
      <c r="Q222" s="4" t="s">
        <v>29</v>
      </c>
      <c r="R222" s="5">
        <v>2219</v>
      </c>
      <c r="S222" s="6">
        <v>75</v>
      </c>
    </row>
    <row r="223" spans="15:19" x14ac:dyDescent="0.25">
      <c r="O223" s="1" t="s">
        <v>11</v>
      </c>
      <c r="P223" s="1" t="s">
        <v>14</v>
      </c>
      <c r="Q223" s="1" t="s">
        <v>10</v>
      </c>
      <c r="R223" s="2">
        <v>2954</v>
      </c>
      <c r="S223" s="3">
        <v>189</v>
      </c>
    </row>
    <row r="224" spans="15:19" x14ac:dyDescent="0.25">
      <c r="O224" s="4" t="s">
        <v>23</v>
      </c>
      <c r="P224" s="4" t="s">
        <v>14</v>
      </c>
      <c r="Q224" s="4" t="s">
        <v>10</v>
      </c>
      <c r="R224" s="5">
        <v>280</v>
      </c>
      <c r="S224" s="6">
        <v>87</v>
      </c>
    </row>
    <row r="225" spans="15:19" x14ac:dyDescent="0.25">
      <c r="O225" s="1" t="s">
        <v>13</v>
      </c>
      <c r="P225" s="1" t="s">
        <v>14</v>
      </c>
      <c r="Q225" s="1" t="s">
        <v>7</v>
      </c>
      <c r="R225" s="2">
        <v>6118</v>
      </c>
      <c r="S225" s="3">
        <v>174</v>
      </c>
    </row>
    <row r="226" spans="15:19" x14ac:dyDescent="0.25">
      <c r="O226" s="4" t="s">
        <v>26</v>
      </c>
      <c r="P226" s="4" t="s">
        <v>17</v>
      </c>
      <c r="Q226" s="4" t="s">
        <v>37</v>
      </c>
      <c r="R226" s="5">
        <v>4802</v>
      </c>
      <c r="S226" s="6">
        <v>36</v>
      </c>
    </row>
    <row r="227" spans="15:19" x14ac:dyDescent="0.25">
      <c r="O227" s="1" t="s">
        <v>11</v>
      </c>
      <c r="P227" s="1" t="s">
        <v>20</v>
      </c>
      <c r="Q227" s="1" t="s">
        <v>38</v>
      </c>
      <c r="R227" s="2">
        <v>4137</v>
      </c>
      <c r="S227" s="3">
        <v>60</v>
      </c>
    </row>
    <row r="228" spans="15:19" x14ac:dyDescent="0.25">
      <c r="O228" s="4" t="s">
        <v>27</v>
      </c>
      <c r="P228" s="4" t="s">
        <v>9</v>
      </c>
      <c r="Q228" s="4" t="s">
        <v>34</v>
      </c>
      <c r="R228" s="5">
        <v>2023</v>
      </c>
      <c r="S228" s="6">
        <v>78</v>
      </c>
    </row>
    <row r="229" spans="15:19" x14ac:dyDescent="0.25">
      <c r="O229" s="1" t="s">
        <v>11</v>
      </c>
      <c r="P229" s="1" t="s">
        <v>14</v>
      </c>
      <c r="Q229" s="1" t="s">
        <v>7</v>
      </c>
      <c r="R229" s="2">
        <v>9051</v>
      </c>
      <c r="S229" s="3">
        <v>57</v>
      </c>
    </row>
    <row r="230" spans="15:19" x14ac:dyDescent="0.25">
      <c r="O230" s="4" t="s">
        <v>11</v>
      </c>
      <c r="P230" s="4" t="s">
        <v>6</v>
      </c>
      <c r="Q230" s="4" t="s">
        <v>40</v>
      </c>
      <c r="R230" s="5">
        <v>2919</v>
      </c>
      <c r="S230" s="6">
        <v>45</v>
      </c>
    </row>
    <row r="231" spans="15:19" x14ac:dyDescent="0.25">
      <c r="O231" s="1" t="s">
        <v>13</v>
      </c>
      <c r="P231" s="1" t="s">
        <v>20</v>
      </c>
      <c r="Q231" s="1" t="s">
        <v>22</v>
      </c>
      <c r="R231" s="2">
        <v>5915</v>
      </c>
      <c r="S231" s="3">
        <v>3</v>
      </c>
    </row>
    <row r="232" spans="15:19" x14ac:dyDescent="0.25">
      <c r="O232" s="4" t="s">
        <v>35</v>
      </c>
      <c r="P232" s="4" t="s">
        <v>9</v>
      </c>
      <c r="Q232" s="4" t="s">
        <v>37</v>
      </c>
      <c r="R232" s="5">
        <v>2562</v>
      </c>
      <c r="S232" s="6">
        <v>6</v>
      </c>
    </row>
    <row r="233" spans="15:19" x14ac:dyDescent="0.25">
      <c r="O233" s="1" t="s">
        <v>25</v>
      </c>
      <c r="P233" s="1" t="s">
        <v>6</v>
      </c>
      <c r="Q233" s="1" t="s">
        <v>18</v>
      </c>
      <c r="R233" s="2">
        <v>8813</v>
      </c>
      <c r="S233" s="3">
        <v>21</v>
      </c>
    </row>
    <row r="234" spans="15:19" x14ac:dyDescent="0.25">
      <c r="O234" s="4" t="s">
        <v>25</v>
      </c>
      <c r="P234" s="4" t="s">
        <v>14</v>
      </c>
      <c r="Q234" s="4" t="s">
        <v>15</v>
      </c>
      <c r="R234" s="5">
        <v>6111</v>
      </c>
      <c r="S234" s="6">
        <v>3</v>
      </c>
    </row>
    <row r="235" spans="15:19" x14ac:dyDescent="0.25">
      <c r="O235" s="1" t="s">
        <v>8</v>
      </c>
      <c r="P235" s="1" t="s">
        <v>30</v>
      </c>
      <c r="Q235" s="1" t="s">
        <v>21</v>
      </c>
      <c r="R235" s="2">
        <v>3507</v>
      </c>
      <c r="S235" s="3">
        <v>288</v>
      </c>
    </row>
    <row r="236" spans="15:19" x14ac:dyDescent="0.25">
      <c r="O236" s="4" t="s">
        <v>16</v>
      </c>
      <c r="P236" s="4" t="s">
        <v>14</v>
      </c>
      <c r="Q236" s="4" t="s">
        <v>31</v>
      </c>
      <c r="R236" s="5">
        <v>4319</v>
      </c>
      <c r="S236" s="6">
        <v>30</v>
      </c>
    </row>
    <row r="237" spans="15:19" x14ac:dyDescent="0.25">
      <c r="O237" s="1" t="s">
        <v>5</v>
      </c>
      <c r="P237" s="1" t="s">
        <v>20</v>
      </c>
      <c r="Q237" s="1" t="s">
        <v>42</v>
      </c>
      <c r="R237" s="2">
        <v>609</v>
      </c>
      <c r="S237" s="3">
        <v>87</v>
      </c>
    </row>
    <row r="238" spans="15:19" x14ac:dyDescent="0.25">
      <c r="O238" s="4" t="s">
        <v>5</v>
      </c>
      <c r="P238" s="4" t="s">
        <v>17</v>
      </c>
      <c r="Q238" s="4" t="s">
        <v>39</v>
      </c>
      <c r="R238" s="5">
        <v>6370</v>
      </c>
      <c r="S238" s="6">
        <v>30</v>
      </c>
    </row>
    <row r="239" spans="15:19" x14ac:dyDescent="0.25">
      <c r="O239" s="1" t="s">
        <v>25</v>
      </c>
      <c r="P239" s="1" t="s">
        <v>20</v>
      </c>
      <c r="Q239" s="1" t="s">
        <v>36</v>
      </c>
      <c r="R239" s="2">
        <v>5474</v>
      </c>
      <c r="S239" s="3">
        <v>168</v>
      </c>
    </row>
    <row r="240" spans="15:19" x14ac:dyDescent="0.25">
      <c r="O240" s="4" t="s">
        <v>5</v>
      </c>
      <c r="P240" s="4" t="s">
        <v>14</v>
      </c>
      <c r="Q240" s="4" t="s">
        <v>39</v>
      </c>
      <c r="R240" s="5">
        <v>3164</v>
      </c>
      <c r="S240" s="6">
        <v>306</v>
      </c>
    </row>
    <row r="241" spans="15:19" x14ac:dyDescent="0.25">
      <c r="O241" s="1" t="s">
        <v>16</v>
      </c>
      <c r="P241" s="1" t="s">
        <v>9</v>
      </c>
      <c r="Q241" s="1" t="s">
        <v>12</v>
      </c>
      <c r="R241" s="2">
        <v>1302</v>
      </c>
      <c r="S241" s="3">
        <v>402</v>
      </c>
    </row>
    <row r="242" spans="15:19" x14ac:dyDescent="0.25">
      <c r="O242" s="4" t="s">
        <v>27</v>
      </c>
      <c r="P242" s="4" t="s">
        <v>6</v>
      </c>
      <c r="Q242" s="4" t="s">
        <v>40</v>
      </c>
      <c r="R242" s="5">
        <v>7308</v>
      </c>
      <c r="S242" s="6">
        <v>327</v>
      </c>
    </row>
    <row r="243" spans="15:19" x14ac:dyDescent="0.25">
      <c r="O243" s="1" t="s">
        <v>5</v>
      </c>
      <c r="P243" s="1" t="s">
        <v>6</v>
      </c>
      <c r="Q243" s="1" t="s">
        <v>39</v>
      </c>
      <c r="R243" s="2">
        <v>6132</v>
      </c>
      <c r="S243" s="3">
        <v>93</v>
      </c>
    </row>
    <row r="244" spans="15:19" x14ac:dyDescent="0.25">
      <c r="O244" s="4" t="s">
        <v>35</v>
      </c>
      <c r="P244" s="4" t="s">
        <v>9</v>
      </c>
      <c r="Q244" s="4" t="s">
        <v>24</v>
      </c>
      <c r="R244" s="5">
        <v>3472</v>
      </c>
      <c r="S244" s="6">
        <v>96</v>
      </c>
    </row>
    <row r="245" spans="15:19" x14ac:dyDescent="0.25">
      <c r="O245" s="1" t="s">
        <v>8</v>
      </c>
      <c r="P245" s="1" t="s">
        <v>17</v>
      </c>
      <c r="Q245" s="1" t="s">
        <v>15</v>
      </c>
      <c r="R245" s="2">
        <v>9660</v>
      </c>
      <c r="S245" s="3">
        <v>27</v>
      </c>
    </row>
    <row r="246" spans="15:19" x14ac:dyDescent="0.25">
      <c r="O246" s="4" t="s">
        <v>11</v>
      </c>
      <c r="P246" s="4" t="s">
        <v>20</v>
      </c>
      <c r="Q246" s="4" t="s">
        <v>42</v>
      </c>
      <c r="R246" s="5">
        <v>2436</v>
      </c>
      <c r="S246" s="6">
        <v>99</v>
      </c>
    </row>
    <row r="247" spans="15:19" x14ac:dyDescent="0.25">
      <c r="O247" s="1" t="s">
        <v>11</v>
      </c>
      <c r="P247" s="1" t="s">
        <v>20</v>
      </c>
      <c r="Q247" s="1" t="s">
        <v>19</v>
      </c>
      <c r="R247" s="2">
        <v>9506</v>
      </c>
      <c r="S247" s="3">
        <v>87</v>
      </c>
    </row>
    <row r="248" spans="15:19" x14ac:dyDescent="0.25">
      <c r="O248" s="4" t="s">
        <v>35</v>
      </c>
      <c r="P248" s="4" t="s">
        <v>6</v>
      </c>
      <c r="Q248" s="4" t="s">
        <v>41</v>
      </c>
      <c r="R248" s="5">
        <v>245</v>
      </c>
      <c r="S248" s="6">
        <v>288</v>
      </c>
    </row>
    <row r="249" spans="15:19" x14ac:dyDescent="0.25">
      <c r="O249" s="1" t="s">
        <v>8</v>
      </c>
      <c r="P249" s="1" t="s">
        <v>9</v>
      </c>
      <c r="Q249" s="1" t="s">
        <v>33</v>
      </c>
      <c r="R249" s="2">
        <v>2702</v>
      </c>
      <c r="S249" s="3">
        <v>363</v>
      </c>
    </row>
    <row r="250" spans="15:19" x14ac:dyDescent="0.25">
      <c r="O250" s="4" t="s">
        <v>35</v>
      </c>
      <c r="P250" s="4" t="s">
        <v>30</v>
      </c>
      <c r="Q250" s="4" t="s">
        <v>28</v>
      </c>
      <c r="R250" s="5">
        <v>700</v>
      </c>
      <c r="S250" s="6">
        <v>87</v>
      </c>
    </row>
    <row r="251" spans="15:19" x14ac:dyDescent="0.25">
      <c r="O251" s="1" t="s">
        <v>16</v>
      </c>
      <c r="P251" s="1" t="s">
        <v>30</v>
      </c>
      <c r="Q251" s="1" t="s">
        <v>28</v>
      </c>
      <c r="R251" s="2">
        <v>3759</v>
      </c>
      <c r="S251" s="3">
        <v>150</v>
      </c>
    </row>
    <row r="252" spans="15:19" x14ac:dyDescent="0.25">
      <c r="O252" s="4" t="s">
        <v>26</v>
      </c>
      <c r="P252" s="4" t="s">
        <v>9</v>
      </c>
      <c r="Q252" s="4" t="s">
        <v>28</v>
      </c>
      <c r="R252" s="5">
        <v>1589</v>
      </c>
      <c r="S252" s="6">
        <v>303</v>
      </c>
    </row>
    <row r="253" spans="15:19" x14ac:dyDescent="0.25">
      <c r="O253" s="1" t="s">
        <v>23</v>
      </c>
      <c r="P253" s="1" t="s">
        <v>9</v>
      </c>
      <c r="Q253" s="1" t="s">
        <v>40</v>
      </c>
      <c r="R253" s="2">
        <v>5194</v>
      </c>
      <c r="S253" s="3">
        <v>288</v>
      </c>
    </row>
    <row r="254" spans="15:19" x14ac:dyDescent="0.25">
      <c r="O254" s="4" t="s">
        <v>35</v>
      </c>
      <c r="P254" s="4" t="s">
        <v>14</v>
      </c>
      <c r="Q254" s="4" t="s">
        <v>31</v>
      </c>
      <c r="R254" s="5">
        <v>945</v>
      </c>
      <c r="S254" s="6">
        <v>75</v>
      </c>
    </row>
    <row r="255" spans="15:19" x14ac:dyDescent="0.25">
      <c r="O255" s="1" t="s">
        <v>5</v>
      </c>
      <c r="P255" s="1" t="s">
        <v>20</v>
      </c>
      <c r="Q255" s="1" t="s">
        <v>21</v>
      </c>
      <c r="R255" s="2">
        <v>1988</v>
      </c>
      <c r="S255" s="3">
        <v>39</v>
      </c>
    </row>
    <row r="256" spans="15:19" x14ac:dyDescent="0.25">
      <c r="O256" s="4" t="s">
        <v>16</v>
      </c>
      <c r="P256" s="4" t="s">
        <v>30</v>
      </c>
      <c r="Q256" s="4" t="s">
        <v>10</v>
      </c>
      <c r="R256" s="5">
        <v>6734</v>
      </c>
      <c r="S256" s="6">
        <v>123</v>
      </c>
    </row>
    <row r="257" spans="15:19" x14ac:dyDescent="0.25">
      <c r="O257" s="1" t="s">
        <v>5</v>
      </c>
      <c r="P257" s="1" t="s">
        <v>14</v>
      </c>
      <c r="Q257" s="1" t="s">
        <v>12</v>
      </c>
      <c r="R257" s="2">
        <v>217</v>
      </c>
      <c r="S257" s="3">
        <v>36</v>
      </c>
    </row>
    <row r="258" spans="15:19" x14ac:dyDescent="0.25">
      <c r="O258" s="4" t="s">
        <v>25</v>
      </c>
      <c r="P258" s="4" t="s">
        <v>30</v>
      </c>
      <c r="Q258" s="4" t="s">
        <v>22</v>
      </c>
      <c r="R258" s="5">
        <v>6279</v>
      </c>
      <c r="S258" s="6">
        <v>237</v>
      </c>
    </row>
    <row r="259" spans="15:19" x14ac:dyDescent="0.25">
      <c r="O259" s="1" t="s">
        <v>5</v>
      </c>
      <c r="P259" s="1" t="s">
        <v>14</v>
      </c>
      <c r="Q259" s="1" t="s">
        <v>31</v>
      </c>
      <c r="R259" s="2">
        <v>4424</v>
      </c>
      <c r="S259" s="3">
        <v>201</v>
      </c>
    </row>
    <row r="260" spans="15:19" x14ac:dyDescent="0.25">
      <c r="O260" s="4" t="s">
        <v>26</v>
      </c>
      <c r="P260" s="4" t="s">
        <v>14</v>
      </c>
      <c r="Q260" s="4" t="s">
        <v>28</v>
      </c>
      <c r="R260" s="5">
        <v>189</v>
      </c>
      <c r="S260" s="6">
        <v>48</v>
      </c>
    </row>
    <row r="261" spans="15:19" x14ac:dyDescent="0.25">
      <c r="O261" s="1" t="s">
        <v>25</v>
      </c>
      <c r="P261" s="1" t="s">
        <v>9</v>
      </c>
      <c r="Q261" s="1" t="s">
        <v>22</v>
      </c>
      <c r="R261" s="2">
        <v>490</v>
      </c>
      <c r="S261" s="3">
        <v>84</v>
      </c>
    </row>
    <row r="262" spans="15:19" x14ac:dyDescent="0.25">
      <c r="O262" s="4" t="s">
        <v>8</v>
      </c>
      <c r="P262" s="4" t="s">
        <v>6</v>
      </c>
      <c r="Q262" s="4" t="s">
        <v>41</v>
      </c>
      <c r="R262" s="5">
        <v>434</v>
      </c>
      <c r="S262" s="6">
        <v>87</v>
      </c>
    </row>
    <row r="263" spans="15:19" x14ac:dyDescent="0.25">
      <c r="O263" s="1" t="s">
        <v>23</v>
      </c>
      <c r="P263" s="1" t="s">
        <v>20</v>
      </c>
      <c r="Q263" s="1" t="s">
        <v>7</v>
      </c>
      <c r="R263" s="2">
        <v>10129</v>
      </c>
      <c r="S263" s="3">
        <v>312</v>
      </c>
    </row>
    <row r="264" spans="15:19" x14ac:dyDescent="0.25">
      <c r="O264" s="4" t="s">
        <v>27</v>
      </c>
      <c r="P264" s="4" t="s">
        <v>17</v>
      </c>
      <c r="Q264" s="4" t="s">
        <v>40</v>
      </c>
      <c r="R264" s="5">
        <v>1652</v>
      </c>
      <c r="S264" s="6">
        <v>102</v>
      </c>
    </row>
    <row r="265" spans="15:19" x14ac:dyDescent="0.25">
      <c r="O265" s="1" t="s">
        <v>8</v>
      </c>
      <c r="P265" s="1" t="s">
        <v>20</v>
      </c>
      <c r="Q265" s="1" t="s">
        <v>41</v>
      </c>
      <c r="R265" s="2">
        <v>6433</v>
      </c>
      <c r="S265" s="3">
        <v>78</v>
      </c>
    </row>
    <row r="266" spans="15:19" x14ac:dyDescent="0.25">
      <c r="O266" s="4" t="s">
        <v>27</v>
      </c>
      <c r="P266" s="4" t="s">
        <v>30</v>
      </c>
      <c r="Q266" s="4" t="s">
        <v>34</v>
      </c>
      <c r="R266" s="5">
        <v>2212</v>
      </c>
      <c r="S266" s="6">
        <v>117</v>
      </c>
    </row>
    <row r="267" spans="15:19" x14ac:dyDescent="0.25">
      <c r="O267" s="1" t="s">
        <v>13</v>
      </c>
      <c r="P267" s="1" t="s">
        <v>9</v>
      </c>
      <c r="Q267" s="1" t="s">
        <v>36</v>
      </c>
      <c r="R267" s="2">
        <v>609</v>
      </c>
      <c r="S267" s="3">
        <v>99</v>
      </c>
    </row>
    <row r="268" spans="15:19" x14ac:dyDescent="0.25">
      <c r="O268" s="4" t="s">
        <v>5</v>
      </c>
      <c r="P268" s="4" t="s">
        <v>9</v>
      </c>
      <c r="Q268" s="4" t="s">
        <v>38</v>
      </c>
      <c r="R268" s="5">
        <v>1638</v>
      </c>
      <c r="S268" s="6">
        <v>48</v>
      </c>
    </row>
    <row r="269" spans="15:19" x14ac:dyDescent="0.25">
      <c r="O269" s="1" t="s">
        <v>23</v>
      </c>
      <c r="P269" s="1" t="s">
        <v>30</v>
      </c>
      <c r="Q269" s="1" t="s">
        <v>37</v>
      </c>
      <c r="R269" s="2">
        <v>3829</v>
      </c>
      <c r="S269" s="3">
        <v>24</v>
      </c>
    </row>
    <row r="270" spans="15:19" x14ac:dyDescent="0.25">
      <c r="O270" s="4" t="s">
        <v>5</v>
      </c>
      <c r="P270" s="4" t="s">
        <v>17</v>
      </c>
      <c r="Q270" s="4" t="s">
        <v>37</v>
      </c>
      <c r="R270" s="5">
        <v>5775</v>
      </c>
      <c r="S270" s="6">
        <v>42</v>
      </c>
    </row>
    <row r="271" spans="15:19" x14ac:dyDescent="0.25">
      <c r="O271" s="1" t="s">
        <v>16</v>
      </c>
      <c r="P271" s="1" t="s">
        <v>9</v>
      </c>
      <c r="Q271" s="1" t="s">
        <v>33</v>
      </c>
      <c r="R271" s="2">
        <v>1071</v>
      </c>
      <c r="S271" s="3">
        <v>270</v>
      </c>
    </row>
    <row r="272" spans="15:19" x14ac:dyDescent="0.25">
      <c r="O272" s="4" t="s">
        <v>8</v>
      </c>
      <c r="P272" s="4" t="s">
        <v>14</v>
      </c>
      <c r="Q272" s="4" t="s">
        <v>34</v>
      </c>
      <c r="R272" s="5">
        <v>5019</v>
      </c>
      <c r="S272" s="6">
        <v>150</v>
      </c>
    </row>
    <row r="273" spans="15:19" x14ac:dyDescent="0.25">
      <c r="O273" s="1" t="s">
        <v>26</v>
      </c>
      <c r="P273" s="1" t="s">
        <v>6</v>
      </c>
      <c r="Q273" s="1" t="s">
        <v>37</v>
      </c>
      <c r="R273" s="2">
        <v>2863</v>
      </c>
      <c r="S273" s="3">
        <v>42</v>
      </c>
    </row>
    <row r="274" spans="15:19" x14ac:dyDescent="0.25">
      <c r="O274" s="4" t="s">
        <v>5</v>
      </c>
      <c r="P274" s="4" t="s">
        <v>9</v>
      </c>
      <c r="Q274" s="4" t="s">
        <v>32</v>
      </c>
      <c r="R274" s="5">
        <v>1617</v>
      </c>
      <c r="S274" s="6">
        <v>126</v>
      </c>
    </row>
    <row r="275" spans="15:19" x14ac:dyDescent="0.25">
      <c r="O275" s="1" t="s">
        <v>16</v>
      </c>
      <c r="P275" s="1" t="s">
        <v>6</v>
      </c>
      <c r="Q275" s="1" t="s">
        <v>42</v>
      </c>
      <c r="R275" s="2">
        <v>6818</v>
      </c>
      <c r="S275" s="3">
        <v>6</v>
      </c>
    </row>
    <row r="276" spans="15:19" x14ac:dyDescent="0.25">
      <c r="O276" s="4" t="s">
        <v>27</v>
      </c>
      <c r="P276" s="4" t="s">
        <v>9</v>
      </c>
      <c r="Q276" s="4" t="s">
        <v>37</v>
      </c>
      <c r="R276" s="5">
        <v>6657</v>
      </c>
      <c r="S276" s="6">
        <v>276</v>
      </c>
    </row>
    <row r="277" spans="15:19" x14ac:dyDescent="0.25">
      <c r="O277" s="1" t="s">
        <v>27</v>
      </c>
      <c r="P277" s="1" t="s">
        <v>30</v>
      </c>
      <c r="Q277" s="1" t="s">
        <v>28</v>
      </c>
      <c r="R277" s="2">
        <v>2919</v>
      </c>
      <c r="S277" s="3">
        <v>93</v>
      </c>
    </row>
    <row r="278" spans="15:19" x14ac:dyDescent="0.25">
      <c r="O278" s="4" t="s">
        <v>26</v>
      </c>
      <c r="P278" s="4" t="s">
        <v>14</v>
      </c>
      <c r="Q278" s="4" t="s">
        <v>21</v>
      </c>
      <c r="R278" s="5">
        <v>3094</v>
      </c>
      <c r="S278" s="6">
        <v>246</v>
      </c>
    </row>
    <row r="279" spans="15:19" x14ac:dyDescent="0.25">
      <c r="O279" s="1" t="s">
        <v>16</v>
      </c>
      <c r="P279" s="1" t="s">
        <v>17</v>
      </c>
      <c r="Q279" s="1" t="s">
        <v>38</v>
      </c>
      <c r="R279" s="2">
        <v>2989</v>
      </c>
      <c r="S279" s="3">
        <v>3</v>
      </c>
    </row>
    <row r="280" spans="15:19" x14ac:dyDescent="0.25">
      <c r="O280" s="4" t="s">
        <v>8</v>
      </c>
      <c r="P280" s="4" t="s">
        <v>20</v>
      </c>
      <c r="Q280" s="4" t="s">
        <v>39</v>
      </c>
      <c r="R280" s="5">
        <v>2268</v>
      </c>
      <c r="S280" s="6">
        <v>63</v>
      </c>
    </row>
    <row r="281" spans="15:19" x14ac:dyDescent="0.25">
      <c r="O281" s="1" t="s">
        <v>25</v>
      </c>
      <c r="P281" s="1" t="s">
        <v>9</v>
      </c>
      <c r="Q281" s="1" t="s">
        <v>21</v>
      </c>
      <c r="R281" s="2">
        <v>4753</v>
      </c>
      <c r="S281" s="3">
        <v>246</v>
      </c>
    </row>
    <row r="282" spans="15:19" x14ac:dyDescent="0.25">
      <c r="O282" s="4" t="s">
        <v>26</v>
      </c>
      <c r="P282" s="4" t="s">
        <v>30</v>
      </c>
      <c r="Q282" s="4" t="s">
        <v>36</v>
      </c>
      <c r="R282" s="5">
        <v>7511</v>
      </c>
      <c r="S282" s="6">
        <v>120</v>
      </c>
    </row>
    <row r="283" spans="15:19" x14ac:dyDescent="0.25">
      <c r="O283" s="1" t="s">
        <v>26</v>
      </c>
      <c r="P283" s="1" t="s">
        <v>20</v>
      </c>
      <c r="Q283" s="1" t="s">
        <v>21</v>
      </c>
      <c r="R283" s="2">
        <v>4326</v>
      </c>
      <c r="S283" s="3">
        <v>348</v>
      </c>
    </row>
    <row r="284" spans="15:19" x14ac:dyDescent="0.25">
      <c r="O284" s="4" t="s">
        <v>13</v>
      </c>
      <c r="P284" s="4" t="s">
        <v>30</v>
      </c>
      <c r="Q284" s="4" t="s">
        <v>34</v>
      </c>
      <c r="R284" s="5">
        <v>4935</v>
      </c>
      <c r="S284" s="6">
        <v>126</v>
      </c>
    </row>
    <row r="285" spans="15:19" x14ac:dyDescent="0.25">
      <c r="O285" s="1" t="s">
        <v>16</v>
      </c>
      <c r="P285" s="1" t="s">
        <v>9</v>
      </c>
      <c r="Q285" s="1" t="s">
        <v>7</v>
      </c>
      <c r="R285" s="2">
        <v>4781</v>
      </c>
      <c r="S285" s="3">
        <v>123</v>
      </c>
    </row>
    <row r="286" spans="15:19" x14ac:dyDescent="0.25">
      <c r="O286" s="4" t="s">
        <v>25</v>
      </c>
      <c r="P286" s="4" t="s">
        <v>20</v>
      </c>
      <c r="Q286" s="4" t="s">
        <v>18</v>
      </c>
      <c r="R286" s="5">
        <v>7483</v>
      </c>
      <c r="S286" s="6">
        <v>45</v>
      </c>
    </row>
    <row r="287" spans="15:19" x14ac:dyDescent="0.25">
      <c r="O287" s="1" t="s">
        <v>35</v>
      </c>
      <c r="P287" s="1" t="s">
        <v>20</v>
      </c>
      <c r="Q287" s="1" t="s">
        <v>12</v>
      </c>
      <c r="R287" s="2">
        <v>6860</v>
      </c>
      <c r="S287" s="3">
        <v>126</v>
      </c>
    </row>
    <row r="288" spans="15:19" x14ac:dyDescent="0.25">
      <c r="O288" s="4" t="s">
        <v>5</v>
      </c>
      <c r="P288" s="4" t="s">
        <v>6</v>
      </c>
      <c r="Q288" s="4" t="s">
        <v>32</v>
      </c>
      <c r="R288" s="5">
        <v>9002</v>
      </c>
      <c r="S288" s="6">
        <v>72</v>
      </c>
    </row>
    <row r="289" spans="15:19" x14ac:dyDescent="0.25">
      <c r="O289" s="1" t="s">
        <v>16</v>
      </c>
      <c r="P289" s="1" t="s">
        <v>14</v>
      </c>
      <c r="Q289" s="1" t="s">
        <v>32</v>
      </c>
      <c r="R289" s="2">
        <v>1400</v>
      </c>
      <c r="S289" s="3">
        <v>135</v>
      </c>
    </row>
    <row r="290" spans="15:19" x14ac:dyDescent="0.25">
      <c r="O290" s="4" t="s">
        <v>35</v>
      </c>
      <c r="P290" s="4" t="s">
        <v>30</v>
      </c>
      <c r="Q290" s="4" t="s">
        <v>22</v>
      </c>
      <c r="R290" s="5">
        <v>4053</v>
      </c>
      <c r="S290" s="6">
        <v>24</v>
      </c>
    </row>
    <row r="291" spans="15:19" x14ac:dyDescent="0.25">
      <c r="O291" s="1" t="s">
        <v>23</v>
      </c>
      <c r="P291" s="1" t="s">
        <v>14</v>
      </c>
      <c r="Q291" s="1" t="s">
        <v>21</v>
      </c>
      <c r="R291" s="2">
        <v>2149</v>
      </c>
      <c r="S291" s="3">
        <v>117</v>
      </c>
    </row>
    <row r="292" spans="15:19" x14ac:dyDescent="0.25">
      <c r="O292" s="4" t="s">
        <v>27</v>
      </c>
      <c r="P292" s="4" t="s">
        <v>17</v>
      </c>
      <c r="Q292" s="4" t="s">
        <v>32</v>
      </c>
      <c r="R292" s="5">
        <v>3640</v>
      </c>
      <c r="S292" s="6">
        <v>51</v>
      </c>
    </row>
    <row r="293" spans="15:19" x14ac:dyDescent="0.25">
      <c r="O293" s="1" t="s">
        <v>26</v>
      </c>
      <c r="P293" s="1" t="s">
        <v>17</v>
      </c>
      <c r="Q293" s="1" t="s">
        <v>34</v>
      </c>
      <c r="R293" s="2">
        <v>630</v>
      </c>
      <c r="S293" s="3">
        <v>36</v>
      </c>
    </row>
    <row r="294" spans="15:19" x14ac:dyDescent="0.25">
      <c r="O294" s="4" t="s">
        <v>11</v>
      </c>
      <c r="P294" s="4" t="s">
        <v>9</v>
      </c>
      <c r="Q294" s="4" t="s">
        <v>39</v>
      </c>
      <c r="R294" s="5">
        <v>2429</v>
      </c>
      <c r="S294" s="6">
        <v>144</v>
      </c>
    </row>
    <row r="295" spans="15:19" x14ac:dyDescent="0.25">
      <c r="O295" s="1" t="s">
        <v>11</v>
      </c>
      <c r="P295" s="1" t="s">
        <v>14</v>
      </c>
      <c r="Q295" s="1" t="s">
        <v>18</v>
      </c>
      <c r="R295" s="2">
        <v>2142</v>
      </c>
      <c r="S295" s="3">
        <v>114</v>
      </c>
    </row>
    <row r="296" spans="15:19" x14ac:dyDescent="0.25">
      <c r="O296" s="4" t="s">
        <v>23</v>
      </c>
      <c r="P296" s="4" t="s">
        <v>6</v>
      </c>
      <c r="Q296" s="4" t="s">
        <v>7</v>
      </c>
      <c r="R296" s="5">
        <v>6454</v>
      </c>
      <c r="S296" s="6">
        <v>54</v>
      </c>
    </row>
    <row r="297" spans="15:19" x14ac:dyDescent="0.25">
      <c r="O297" s="1" t="s">
        <v>23</v>
      </c>
      <c r="P297" s="1" t="s">
        <v>6</v>
      </c>
      <c r="Q297" s="1" t="s">
        <v>29</v>
      </c>
      <c r="R297" s="2">
        <v>4487</v>
      </c>
      <c r="S297" s="3">
        <v>333</v>
      </c>
    </row>
    <row r="298" spans="15:19" x14ac:dyDescent="0.25">
      <c r="O298" s="4" t="s">
        <v>27</v>
      </c>
      <c r="P298" s="4" t="s">
        <v>6</v>
      </c>
      <c r="Q298" s="4" t="s">
        <v>12</v>
      </c>
      <c r="R298" s="5">
        <v>938</v>
      </c>
      <c r="S298" s="6">
        <v>366</v>
      </c>
    </row>
    <row r="299" spans="15:19" x14ac:dyDescent="0.25">
      <c r="O299" s="1" t="s">
        <v>27</v>
      </c>
      <c r="P299" s="1" t="s">
        <v>20</v>
      </c>
      <c r="Q299" s="1" t="s">
        <v>42</v>
      </c>
      <c r="R299" s="2">
        <v>8841</v>
      </c>
      <c r="S299" s="3">
        <v>303</v>
      </c>
    </row>
    <row r="300" spans="15:19" x14ac:dyDescent="0.25">
      <c r="O300" s="4" t="s">
        <v>26</v>
      </c>
      <c r="P300" s="4" t="s">
        <v>17</v>
      </c>
      <c r="Q300" s="4" t="s">
        <v>19</v>
      </c>
      <c r="R300" s="5">
        <v>4018</v>
      </c>
      <c r="S300" s="6">
        <v>126</v>
      </c>
    </row>
    <row r="301" spans="15:19" x14ac:dyDescent="0.25">
      <c r="O301" s="1" t="s">
        <v>13</v>
      </c>
      <c r="P301" s="1" t="s">
        <v>6</v>
      </c>
      <c r="Q301" s="1" t="s">
        <v>37</v>
      </c>
      <c r="R301" s="2">
        <v>714</v>
      </c>
      <c r="S301" s="3">
        <v>231</v>
      </c>
    </row>
    <row r="302" spans="15:19" x14ac:dyDescent="0.25">
      <c r="O302" s="9" t="s">
        <v>11</v>
      </c>
      <c r="P302" s="9" t="s">
        <v>20</v>
      </c>
      <c r="Q302" s="9" t="s">
        <v>18</v>
      </c>
      <c r="R302" s="10">
        <v>3850</v>
      </c>
      <c r="S302" s="11">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96414-96BF-4537-81D8-5D17DB67EF84}">
  <dimension ref="A1:F18"/>
  <sheetViews>
    <sheetView workbookViewId="0">
      <selection activeCell="F13" sqref="F13"/>
    </sheetView>
  </sheetViews>
  <sheetFormatPr defaultRowHeight="15" x14ac:dyDescent="0.25"/>
  <cols>
    <col min="1" max="1" width="16.42578125" bestFit="1" customWidth="1"/>
    <col min="2" max="2" width="14.85546875" bestFit="1" customWidth="1"/>
    <col min="5" max="5" width="16.28515625" bestFit="1" customWidth="1"/>
    <col min="6" max="6" width="14.85546875" bestFit="1" customWidth="1"/>
  </cols>
  <sheetData>
    <row r="1" spans="1:6" x14ac:dyDescent="0.25">
      <c r="A1" s="20" t="s">
        <v>43</v>
      </c>
      <c r="B1" t="s">
        <v>44</v>
      </c>
      <c r="E1" s="20" t="s">
        <v>43</v>
      </c>
      <c r="F1" t="s">
        <v>44</v>
      </c>
    </row>
    <row r="2" spans="1:6" x14ac:dyDescent="0.25">
      <c r="A2" s="21" t="s">
        <v>20</v>
      </c>
      <c r="B2" s="22">
        <v>25221</v>
      </c>
      <c r="E2" s="21" t="s">
        <v>20</v>
      </c>
      <c r="F2" s="22">
        <v>6069</v>
      </c>
    </row>
    <row r="3" spans="1:6" x14ac:dyDescent="0.25">
      <c r="A3" s="25" t="s">
        <v>25</v>
      </c>
      <c r="B3" s="22">
        <v>25221</v>
      </c>
      <c r="E3" s="25" t="s">
        <v>13</v>
      </c>
      <c r="F3" s="22">
        <v>6069</v>
      </c>
    </row>
    <row r="4" spans="1:6" x14ac:dyDescent="0.25">
      <c r="A4" s="21" t="s">
        <v>14</v>
      </c>
      <c r="B4" s="22">
        <v>39620</v>
      </c>
      <c r="E4" s="21" t="s">
        <v>14</v>
      </c>
      <c r="F4" s="22">
        <v>5019</v>
      </c>
    </row>
    <row r="5" spans="1:6" x14ac:dyDescent="0.25">
      <c r="A5" s="25" t="s">
        <v>25</v>
      </c>
      <c r="B5" s="22">
        <v>39620</v>
      </c>
      <c r="E5" s="25" t="s">
        <v>8</v>
      </c>
      <c r="F5" s="22">
        <v>5019</v>
      </c>
    </row>
    <row r="6" spans="1:6" x14ac:dyDescent="0.25">
      <c r="A6" s="21" t="s">
        <v>30</v>
      </c>
      <c r="B6" s="22">
        <v>41559</v>
      </c>
      <c r="E6" s="21" t="s">
        <v>30</v>
      </c>
      <c r="F6" s="22">
        <v>5516</v>
      </c>
    </row>
    <row r="7" spans="1:6" x14ac:dyDescent="0.25">
      <c r="A7" s="25" t="s">
        <v>25</v>
      </c>
      <c r="B7" s="22">
        <v>41559</v>
      </c>
      <c r="E7" s="25" t="s">
        <v>8</v>
      </c>
      <c r="F7" s="22">
        <v>5516</v>
      </c>
    </row>
    <row r="8" spans="1:6" x14ac:dyDescent="0.25">
      <c r="A8" s="21" t="s">
        <v>6</v>
      </c>
      <c r="B8" s="22">
        <v>43568</v>
      </c>
      <c r="E8" s="21" t="s">
        <v>6</v>
      </c>
      <c r="F8" s="22">
        <v>7987</v>
      </c>
    </row>
    <row r="9" spans="1:6" x14ac:dyDescent="0.25">
      <c r="A9" s="25" t="s">
        <v>23</v>
      </c>
      <c r="B9" s="22">
        <v>43568</v>
      </c>
      <c r="E9" s="25" t="s">
        <v>35</v>
      </c>
      <c r="F9" s="22">
        <v>7987</v>
      </c>
    </row>
    <row r="10" spans="1:6" x14ac:dyDescent="0.25">
      <c r="A10" s="21" t="s">
        <v>17</v>
      </c>
      <c r="B10" s="22">
        <v>45752</v>
      </c>
      <c r="E10" s="21" t="s">
        <v>17</v>
      </c>
      <c r="F10" s="22">
        <v>3976</v>
      </c>
    </row>
    <row r="11" spans="1:6" x14ac:dyDescent="0.25">
      <c r="A11" s="25" t="s">
        <v>26</v>
      </c>
      <c r="B11" s="22">
        <v>45752</v>
      </c>
      <c r="E11" s="25" t="s">
        <v>13</v>
      </c>
      <c r="F11" s="22">
        <v>3976</v>
      </c>
    </row>
    <row r="12" spans="1:6" x14ac:dyDescent="0.25">
      <c r="A12" s="21" t="s">
        <v>9</v>
      </c>
      <c r="B12" s="22">
        <v>38325</v>
      </c>
      <c r="E12" s="21" t="s">
        <v>9</v>
      </c>
      <c r="F12" s="22">
        <v>2142</v>
      </c>
    </row>
    <row r="13" spans="1:6" x14ac:dyDescent="0.25">
      <c r="A13" s="25" t="s">
        <v>5</v>
      </c>
      <c r="B13" s="22">
        <v>38325</v>
      </c>
      <c r="E13" s="25" t="s">
        <v>26</v>
      </c>
      <c r="F13" s="22">
        <v>2142</v>
      </c>
    </row>
    <row r="14" spans="1:6" x14ac:dyDescent="0.25">
      <c r="A14" s="21" t="s">
        <v>45</v>
      </c>
      <c r="B14" s="22">
        <v>234045</v>
      </c>
      <c r="E14" s="21" t="s">
        <v>45</v>
      </c>
      <c r="F14" s="22">
        <v>30709</v>
      </c>
    </row>
    <row r="18" spans="5:5" x14ac:dyDescent="0.25">
      <c r="E1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1</vt:lpstr>
      <vt:lpstr>2</vt:lpstr>
      <vt:lpstr>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Muhammmad Afzal</dc:creator>
  <cp:lastModifiedBy>Muhammmad Afzal</cp:lastModifiedBy>
  <dcterms:created xsi:type="dcterms:W3CDTF">2024-07-15T10:07:12Z</dcterms:created>
  <dcterms:modified xsi:type="dcterms:W3CDTF">2024-07-15T18:55:51Z</dcterms:modified>
</cp:coreProperties>
</file>