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N\Dropbox\HNG\"/>
    </mc:Choice>
  </mc:AlternateContent>
  <bookViews>
    <workbookView xWindow="0" yWindow="0" windowWidth="10170" windowHeight="6075" firstSheet="1" activeTab="1"/>
  </bookViews>
  <sheets>
    <sheet name="Thông tin lâm sàn" sheetId="3" r:id="rId1"/>
    <sheet name="HNGK" sheetId="1" r:id="rId2"/>
    <sheet name="HNGH" sheetId="2" r:id="rId3"/>
  </sheets>
  <externalReferences>
    <externalReference r:id="rId4"/>
    <externalReference r:id="rId5"/>
  </externalReferences>
  <definedNames>
    <definedName name="_xlnm._FilterDatabase" localSheetId="2" hidden="1">HNGH!$A$1:$U$76</definedName>
    <definedName name="_xlnm._FilterDatabase" localSheetId="1" hidden="1">HNGK!$A$1:$V$89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F57" i="1"/>
  <c r="F35" i="1" l="1"/>
  <c r="F8" i="1"/>
  <c r="F12" i="1"/>
  <c r="F17" i="1"/>
  <c r="F23" i="1"/>
  <c r="F28" i="1"/>
  <c r="F32" i="1"/>
  <c r="F36" i="1"/>
  <c r="F4" i="1"/>
  <c r="F9" i="1"/>
  <c r="F13" i="1"/>
  <c r="F19" i="1"/>
  <c r="F25" i="1"/>
  <c r="F29" i="1"/>
  <c r="F33" i="1"/>
  <c r="F51" i="1"/>
  <c r="F6" i="1"/>
  <c r="F11" i="1"/>
  <c r="F16" i="1"/>
  <c r="F22" i="1"/>
  <c r="F27" i="1"/>
  <c r="F5" i="1"/>
  <c r="F10" i="1"/>
  <c r="F14" i="1"/>
  <c r="F20" i="1"/>
  <c r="F26" i="1"/>
  <c r="F30" i="1"/>
  <c r="F34" i="1"/>
  <c r="J76" i="2"/>
  <c r="C76" i="2"/>
  <c r="J75" i="2"/>
  <c r="C75" i="2"/>
  <c r="J74" i="2"/>
  <c r="C74" i="2"/>
  <c r="J73" i="2"/>
  <c r="C73" i="2"/>
  <c r="J72" i="2"/>
  <c r="C72" i="2"/>
  <c r="J71" i="2"/>
  <c r="C71" i="2"/>
  <c r="J70" i="2"/>
  <c r="C70" i="2"/>
  <c r="J69" i="2"/>
  <c r="C69" i="2"/>
  <c r="J68" i="2"/>
  <c r="C68" i="2"/>
  <c r="J67" i="2"/>
  <c r="C67" i="2"/>
  <c r="J66" i="2"/>
  <c r="C66" i="2"/>
  <c r="J65" i="2"/>
  <c r="C65" i="2"/>
  <c r="J64" i="2"/>
  <c r="C64" i="2"/>
  <c r="J63" i="2"/>
  <c r="C63" i="2"/>
  <c r="K62" i="2"/>
  <c r="C62" i="2"/>
  <c r="K61" i="2"/>
  <c r="C61" i="2"/>
  <c r="J60" i="2"/>
  <c r="C60" i="2"/>
  <c r="J59" i="2"/>
  <c r="C59" i="2"/>
  <c r="J58" i="2"/>
  <c r="C58" i="2"/>
  <c r="J57" i="2"/>
  <c r="C57" i="2"/>
  <c r="J56" i="2"/>
  <c r="C56" i="2"/>
  <c r="J55" i="2"/>
  <c r="C55" i="2"/>
  <c r="K54" i="2"/>
  <c r="C54" i="2"/>
  <c r="K53" i="2"/>
  <c r="C53" i="2"/>
  <c r="K52" i="2"/>
  <c r="C52" i="2"/>
  <c r="K51" i="2"/>
  <c r="C51" i="2"/>
  <c r="K50" i="2"/>
  <c r="C50" i="2"/>
  <c r="K49" i="2"/>
  <c r="C49" i="2"/>
  <c r="K48" i="2"/>
  <c r="C48" i="2"/>
  <c r="J47" i="2"/>
  <c r="C47" i="2"/>
  <c r="J46" i="2"/>
  <c r="C46" i="2"/>
  <c r="J45" i="2"/>
  <c r="C45" i="2"/>
  <c r="J44" i="2"/>
  <c r="C44" i="2"/>
  <c r="J43" i="2"/>
  <c r="C43" i="2"/>
  <c r="J42" i="2"/>
  <c r="C42" i="2"/>
  <c r="J41" i="2"/>
  <c r="C41" i="2"/>
  <c r="J40" i="2"/>
  <c r="C40" i="2"/>
  <c r="J39" i="2"/>
  <c r="C39" i="2"/>
  <c r="J38" i="2"/>
  <c r="C38" i="2"/>
  <c r="J37" i="2"/>
  <c r="C37" i="2"/>
  <c r="J36" i="2"/>
  <c r="C36" i="2"/>
  <c r="J35" i="2"/>
  <c r="C35" i="2"/>
  <c r="J34" i="2"/>
  <c r="C34" i="2"/>
  <c r="J33" i="2"/>
  <c r="C33" i="2"/>
  <c r="J32" i="2"/>
  <c r="C32" i="2"/>
  <c r="J31" i="2"/>
  <c r="C31" i="2"/>
  <c r="J30" i="2"/>
  <c r="C30" i="2"/>
  <c r="J29" i="2"/>
  <c r="C29" i="2"/>
  <c r="J28" i="2"/>
  <c r="C28" i="2"/>
  <c r="J27" i="2"/>
  <c r="C27" i="2"/>
  <c r="J26" i="2"/>
  <c r="C26" i="2"/>
  <c r="J25" i="2"/>
  <c r="C25" i="2"/>
  <c r="J24" i="2"/>
  <c r="C24" i="2"/>
  <c r="J23" i="2"/>
  <c r="C23" i="2"/>
  <c r="J22" i="2"/>
  <c r="C22" i="2"/>
  <c r="J21" i="2"/>
  <c r="C21" i="2"/>
  <c r="J20" i="2"/>
  <c r="C20" i="2"/>
  <c r="J19" i="2"/>
  <c r="C19" i="2"/>
  <c r="J18" i="2"/>
  <c r="C18" i="2"/>
  <c r="J17" i="2"/>
  <c r="C17" i="2"/>
  <c r="J16" i="2"/>
  <c r="C16" i="2"/>
  <c r="J15" i="2"/>
  <c r="C15" i="2"/>
  <c r="J14" i="2"/>
  <c r="C14" i="2"/>
  <c r="J13" i="2"/>
  <c r="C13" i="2"/>
  <c r="J12" i="2"/>
  <c r="C12" i="2"/>
  <c r="J11" i="2"/>
  <c r="C11" i="2"/>
  <c r="J10" i="2"/>
  <c r="C10" i="2"/>
  <c r="K9" i="2"/>
  <c r="C9" i="2"/>
  <c r="K8" i="2"/>
  <c r="C8" i="2"/>
  <c r="K7" i="2"/>
  <c r="C7" i="2"/>
  <c r="K6" i="2"/>
  <c r="C6" i="2"/>
  <c r="J5" i="2"/>
  <c r="C5" i="2"/>
  <c r="K4" i="2"/>
  <c r="C4" i="2"/>
  <c r="K3" i="2"/>
  <c r="C3" i="2"/>
  <c r="K2" i="2"/>
  <c r="C2" i="2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K58" i="1"/>
  <c r="K57" i="1"/>
  <c r="K56" i="1"/>
  <c r="K55" i="1"/>
  <c r="K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F90" i="1" l="1"/>
</calcChain>
</file>

<file path=xl/comments1.xml><?xml version="1.0" encoding="utf-8"?>
<comments xmlns="http://schemas.openxmlformats.org/spreadsheetml/2006/main">
  <authors>
    <author>tc={36EBFC15-0B97-40E5-B7DD-21EF945088B3}</author>
    <author>XN</author>
  </authors>
  <commentList>
    <comment ref="B1" authorId="0" shapeId="0">
      <text>
        <r>
          <rPr>
            <sz val="11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@NGUYEN VAN THIEN CHI @TRAN THI TRANG @VO TRUONG DANG HUY Gửi mọi người file quản lý mẫu ung thư dạ dày bác sĩ Dung, đại học y Hà Nội.</t>
        </r>
      </text>
    </comment>
    <comment ref="O33" authorId="1" shapeId="0">
      <text>
        <r>
          <rPr>
            <b/>
            <sz val="9"/>
            <color indexed="81"/>
            <rFont val="Tahoma"/>
            <charset val="1"/>
          </rPr>
          <t>XN:</t>
        </r>
        <r>
          <rPr>
            <sz val="9"/>
            <color indexed="81"/>
            <rFont val="Tahoma"/>
            <charset val="1"/>
          </rPr>
          <t xml:space="preserve">
truyền máu</t>
        </r>
      </text>
    </comment>
  </commentList>
</comments>
</file>

<file path=xl/sharedStrings.xml><?xml version="1.0" encoding="utf-8"?>
<sst xmlns="http://schemas.openxmlformats.org/spreadsheetml/2006/main" count="1576" uniqueCount="761">
  <si>
    <t>https://docs.google.com/spreadsheets/d/1NL7nC96f90uNMKbf-Ps6YFaXbIP6V2Tgs1NXlk_JFB8/edit?gid=0#gid=0</t>
  </si>
  <si>
    <t>STT</t>
  </si>
  <si>
    <t>Labcode</t>
  </si>
  <si>
    <t>Ngày thu mẫu</t>
  </si>
  <si>
    <t>Ngày nhận mẫu</t>
  </si>
  <si>
    <t>Mã nghiên cứu</t>
  </si>
  <si>
    <t>Bệnh viện</t>
  </si>
  <si>
    <t>Họ và tên</t>
  </si>
  <si>
    <t>Giới tính</t>
  </si>
  <si>
    <t>Năm sinh</t>
  </si>
  <si>
    <t>Tuổi</t>
  </si>
  <si>
    <t>Thể tích plasma</t>
  </si>
  <si>
    <t>Giai đoạn trước mổ</t>
  </si>
  <si>
    <t>Giai đoạn sau mổ</t>
  </si>
  <si>
    <t>Chẩn đoán lâm sàng</t>
  </si>
  <si>
    <t>Giải phẩu bệnh</t>
  </si>
  <si>
    <t>Kích thước khối u</t>
  </si>
  <si>
    <t>CEA
(ng/mL)</t>
  </si>
  <si>
    <t>CA72-4
(U/mL)</t>
  </si>
  <si>
    <t>CA19-9
(U/mL)</t>
  </si>
  <si>
    <t>Notes</t>
  </si>
  <si>
    <t>HNGK001</t>
  </si>
  <si>
    <t>14/10/2024</t>
  </si>
  <si>
    <t>16/10/2024</t>
  </si>
  <si>
    <t>S1</t>
  </si>
  <si>
    <t>DHYHN</t>
  </si>
  <si>
    <t>LÊ VĂN THƯỜNG</t>
  </si>
  <si>
    <t>NAM</t>
  </si>
  <si>
    <t>TD K→GPB: Viêm loét niêm mạc dạ dày mạn tính, teo vừa, hoạt động mạnh, dị sản ruột.</t>
  </si>
  <si>
    <t>Hẹp môn vị do loét hành tá tràng
→ GPB:  Làm lại sau điều trị (chưa có)</t>
  </si>
  <si>
    <t>NA</t>
  </si>
  <si>
    <t>7 mL máu</t>
  </si>
  <si>
    <t>HNGK002</t>
  </si>
  <si>
    <t>25/10/2024</t>
  </si>
  <si>
    <t>28/10/2024</t>
  </si>
  <si>
    <t>P1</t>
  </si>
  <si>
    <t>PHẠM THỊ NGỌC</t>
  </si>
  <si>
    <t>NỮ</t>
  </si>
  <si>
    <t>cT3N3M0</t>
  </si>
  <si>
    <t>T4aN3aM0→Loại</t>
  </si>
  <si>
    <t>IIIB</t>
  </si>
  <si>
    <t>HNGK003</t>
  </si>
  <si>
    <t>P2</t>
  </si>
  <si>
    <t>TƯỞNG THỊ LUÂN</t>
  </si>
  <si>
    <t>T3N0</t>
  </si>
  <si>
    <t>T2N1M0</t>
  </si>
  <si>
    <t>IIA</t>
  </si>
  <si>
    <t>HNGK004</t>
  </si>
  <si>
    <t>30/10/2024</t>
  </si>
  <si>
    <t>P3</t>
  </si>
  <si>
    <t>LÊ THỊ NGÂN</t>
  </si>
  <si>
    <t>K hang môn vị</t>
  </si>
  <si>
    <t>T1N0M0</t>
  </si>
  <si>
    <t>IA</t>
  </si>
  <si>
    <t>HNGK005</t>
  </si>
  <si>
    <t>31/10/2024</t>
  </si>
  <si>
    <t>02/11/2024</t>
  </si>
  <si>
    <t>P4</t>
  </si>
  <si>
    <t>PHẠM QUANG SỸ</t>
  </si>
  <si>
    <t>T2N0M0</t>
  </si>
  <si>
    <t>IB</t>
  </si>
  <si>
    <t>HNGK006</t>
  </si>
  <si>
    <t>P5</t>
  </si>
  <si>
    <t>TỐNG THỊ LIÊN</t>
  </si>
  <si>
    <t>T3N2M0</t>
  </si>
  <si>
    <t>T4bN3aM0→Loại</t>
  </si>
  <si>
    <t>IIIC</t>
  </si>
  <si>
    <t>HNGK007</t>
  </si>
  <si>
    <t>04/11/2024</t>
  </si>
  <si>
    <t>05/11/2024</t>
  </si>
  <si>
    <t>P6</t>
  </si>
  <si>
    <t>BÙI VĂN ĐƯỢC</t>
  </si>
  <si>
    <t>T3N0M0</t>
  </si>
  <si>
    <t>có cặn trắng</t>
  </si>
  <si>
    <t>HNGK008</t>
  </si>
  <si>
    <t>07/11/2024</t>
  </si>
  <si>
    <t>P7</t>
  </si>
  <si>
    <t>PHẠM THẾ ANH</t>
  </si>
  <si>
    <t>T1aN0M0</t>
  </si>
  <si>
    <t>HNGK009</t>
  </si>
  <si>
    <t>09/11/2024</t>
  </si>
  <si>
    <t>P8</t>
  </si>
  <si>
    <t>PHẠM TIẾN NĂM</t>
  </si>
  <si>
    <t>K biểu mô biệt hóa vừa</t>
  </si>
  <si>
    <t>HNGK010</t>
  </si>
  <si>
    <t>P9</t>
  </si>
  <si>
    <t>TRẦN THỊ NỤ</t>
  </si>
  <si>
    <t>cT2N1M0</t>
  </si>
  <si>
    <t>HNGK011</t>
  </si>
  <si>
    <t>10/11/2024</t>
  </si>
  <si>
    <t>13/11/2024</t>
  </si>
  <si>
    <t>P10</t>
  </si>
  <si>
    <t>BÙI SỸ VIỆT</t>
  </si>
  <si>
    <t>T1bN0M0</t>
  </si>
  <si>
    <t>HNGK012</t>
  </si>
  <si>
    <t>19/11/2024</t>
  </si>
  <si>
    <t>21/11/2024</t>
  </si>
  <si>
    <t>P11</t>
  </si>
  <si>
    <t>VŨ THỊ PHƯỢNG</t>
  </si>
  <si>
    <t>K hang vị</t>
  </si>
  <si>
    <t>5 mL máu</t>
  </si>
  <si>
    <t>HNGK013</t>
  </si>
  <si>
    <t>20/11/2024</t>
  </si>
  <si>
    <t>22/11/2024</t>
  </si>
  <si>
    <t>P12</t>
  </si>
  <si>
    <t>PHẠM VĂN CẢNH</t>
  </si>
  <si>
    <t>HNGK014</t>
  </si>
  <si>
    <t>26/11/2024</t>
  </si>
  <si>
    <t>27/11/2024</t>
  </si>
  <si>
    <t>P13</t>
  </si>
  <si>
    <t>NGỌ ĐỨC LẬP</t>
  </si>
  <si>
    <t>T4bN3M0→Loại</t>
  </si>
  <si>
    <t>HNGK015</t>
  </si>
  <si>
    <t>13/12/2024</t>
  </si>
  <si>
    <t>P14</t>
  </si>
  <si>
    <t>CÔNG VĂN LẠI</t>
  </si>
  <si>
    <t>Ung thư thân vị TxN1M0</t>
  </si>
  <si>
    <t>T2N3aM0</t>
  </si>
  <si>
    <t>IIIA</t>
  </si>
  <si>
    <t>HNGK016</t>
  </si>
  <si>
    <t>14/12/2024</t>
  </si>
  <si>
    <t>P15</t>
  </si>
  <si>
    <t>HOÀNG VĂN VIỄN</t>
  </si>
  <si>
    <t>K dạ dày hang vị</t>
  </si>
  <si>
    <t>T4aN1M0</t>
  </si>
  <si>
    <t>HNGK017</t>
  </si>
  <si>
    <t>18/12/2024</t>
  </si>
  <si>
    <t>19/12/2024</t>
  </si>
  <si>
    <t>P16</t>
  </si>
  <si>
    <t>NGUYỄN THANH PHAN</t>
  </si>
  <si>
    <t>Hẹp môn vị do K dạ dày, theo dõi di căn gan
Viêm DD mạn tính, dị sản ruột, loạn sản độ thấp</t>
  </si>
  <si>
    <t>HNGK018</t>
  </si>
  <si>
    <t>21/12/2024</t>
  </si>
  <si>
    <t>P17</t>
  </si>
  <si>
    <t>KHỔNG THỊ NGUYỆT</t>
  </si>
  <si>
    <t>K dạ dày</t>
  </si>
  <si>
    <t>HNGK019</t>
  </si>
  <si>
    <t>25/12/2024</t>
  </si>
  <si>
    <t>27/12/2024</t>
  </si>
  <si>
    <t>P18</t>
  </si>
  <si>
    <t>PHÙNG THỊ TOAN</t>
  </si>
  <si>
    <t>K dạ dày cT2N0M0</t>
  </si>
  <si>
    <t>HNGK020</t>
  </si>
  <si>
    <t>31/12/2024</t>
  </si>
  <si>
    <t>02/01/2025</t>
  </si>
  <si>
    <t>P19</t>
  </si>
  <si>
    <t>VŨ THỊ THĂNG</t>
  </si>
  <si>
    <t>K dạ dày, hẹp môn vị</t>
  </si>
  <si>
    <t>HNGK021</t>
  </si>
  <si>
    <t>04/01/2025</t>
  </si>
  <si>
    <t>P20</t>
  </si>
  <si>
    <t>TRẦN VĂN KÝ</t>
  </si>
  <si>
    <t>HNGK022</t>
  </si>
  <si>
    <t>07/01/2025</t>
  </si>
  <si>
    <t>09/01/2025</t>
  </si>
  <si>
    <t>P21</t>
  </si>
  <si>
    <t>TÔ THỊ NHO</t>
  </si>
  <si>
    <t>K BM tuyến</t>
  </si>
  <si>
    <t>T2N2M0</t>
  </si>
  <si>
    <t>IIB</t>
  </si>
  <si>
    <t>HNGK023</t>
  </si>
  <si>
    <t>06/01/2025</t>
  </si>
  <si>
    <t>P22</t>
  </si>
  <si>
    <t>NGUYỄN THỊ HUỆ</t>
  </si>
  <si>
    <t xml:space="preserve">NỮ </t>
  </si>
  <si>
    <t>cT3N1M0</t>
  </si>
  <si>
    <t>pT4aN3aM0→Loại</t>
  </si>
  <si>
    <t>HNGK024</t>
  </si>
  <si>
    <t>P23</t>
  </si>
  <si>
    <t>HOÀNG CÔNG TRỌNG</t>
  </si>
  <si>
    <t>cT1N0M0</t>
  </si>
  <si>
    <t>HNGK025</t>
  </si>
  <si>
    <t>10/01/2025</t>
  </si>
  <si>
    <t>11/01/2025</t>
  </si>
  <si>
    <t>P24</t>
  </si>
  <si>
    <t>NGUYỄN ĐẮC TRUNG</t>
  </si>
  <si>
    <t>HNGK026</t>
  </si>
  <si>
    <t>P25</t>
  </si>
  <si>
    <t>NGUYỄN VĂN HƯNG</t>
  </si>
  <si>
    <t>cT2N0M0</t>
  </si>
  <si>
    <t>pT1bN0M0</t>
  </si>
  <si>
    <t>4 mL máu</t>
  </si>
  <si>
    <t>HNGK027</t>
  </si>
  <si>
    <t>12/01/2025</t>
  </si>
  <si>
    <t>14/01/2025</t>
  </si>
  <si>
    <t>P26</t>
  </si>
  <si>
    <t>LÊ THỊ KHẾ</t>
  </si>
  <si>
    <t>T4N1M0</t>
  </si>
  <si>
    <t>T4aN2M0</t>
  </si>
  <si>
    <t>HNGK028</t>
  </si>
  <si>
    <t>P27</t>
  </si>
  <si>
    <t>NGUYỄN ĐỨC HƯỞNG</t>
  </si>
  <si>
    <t>HNGK029</t>
  </si>
  <si>
    <t>16/01/2025</t>
  </si>
  <si>
    <t>P28</t>
  </si>
  <si>
    <t>NGUYỄN DUY MẠNH</t>
  </si>
  <si>
    <t>TM50</t>
  </si>
  <si>
    <t>HNGK030</t>
  </si>
  <si>
    <t>06/02/2025</t>
  </si>
  <si>
    <t>08/02/2025</t>
  </si>
  <si>
    <t>P29</t>
  </si>
  <si>
    <t>KHUẤT HỮU TUYẾN</t>
  </si>
  <si>
    <t>T3N1M0</t>
  </si>
  <si>
    <t>HNGK031</t>
  </si>
  <si>
    <t>10/02/2025</t>
  </si>
  <si>
    <t>11/02/2025</t>
  </si>
  <si>
    <t>P30</t>
  </si>
  <si>
    <t>VŨ ĐÌNH VƯƠNG</t>
  </si>
  <si>
    <t>HNGK032</t>
  </si>
  <si>
    <t>12/02/2025</t>
  </si>
  <si>
    <t>P31</t>
  </si>
  <si>
    <t>ĐỖ ANH DŨNG</t>
  </si>
  <si>
    <t>K biểu mô tuyến DD</t>
  </si>
  <si>
    <t>HNGK033</t>
  </si>
  <si>
    <t>13/02/2025</t>
  </si>
  <si>
    <t>P32</t>
  </si>
  <si>
    <t>ĐINH THỊ HUỆ</t>
  </si>
  <si>
    <t>HNGK034</t>
  </si>
  <si>
    <t>15/02/2025</t>
  </si>
  <si>
    <t>P33</t>
  </si>
  <si>
    <t>NGUYỄN MINH THÁI</t>
  </si>
  <si>
    <t>K hang vị dạ dày</t>
  </si>
  <si>
    <t>HNGK035</t>
  </si>
  <si>
    <t>07/03/2025</t>
  </si>
  <si>
    <t>08/03/2025</t>
  </si>
  <si>
    <t>P34</t>
  </si>
  <si>
    <t>NGUYỄN MINH THUYẾT</t>
  </si>
  <si>
    <t>pT1N1M0</t>
  </si>
  <si>
    <t>HNGK036</t>
  </si>
  <si>
    <t>13/03/2025</t>
  </si>
  <si>
    <t>14/03/2025</t>
  </si>
  <si>
    <t>P35</t>
  </si>
  <si>
    <t>BV K</t>
  </si>
  <si>
    <t>NGUYỄN THỊ DƯƠNG</t>
  </si>
  <si>
    <t>T4N0M0</t>
  </si>
  <si>
    <t>Thu máu không đúng quy cách</t>
  </si>
  <si>
    <t>HNGK037</t>
  </si>
  <si>
    <t>P36</t>
  </si>
  <si>
    <t>ĐỒNG HÙNG KHƯƠNG</t>
  </si>
  <si>
    <t>M1</t>
  </si>
  <si>
    <t>IV</t>
  </si>
  <si>
    <t>Loại, cần trả kq, Thu máu không đúng quy cách</t>
  </si>
  <si>
    <t>HNGK038</t>
  </si>
  <si>
    <t>P37</t>
  </si>
  <si>
    <t>NGUYỄN MẬU TẶNG</t>
  </si>
  <si>
    <t>T4bN2M0→Loại</t>
  </si>
  <si>
    <t>HNGK039</t>
  </si>
  <si>
    <t>15/03/2025</t>
  </si>
  <si>
    <t>P38</t>
  </si>
  <si>
    <t>PHAN THỊ NỮ</t>
  </si>
  <si>
    <t>pT4aN3aM0</t>
  </si>
  <si>
    <t>5 mL máu, TM50</t>
  </si>
  <si>
    <t>HNGK040</t>
  </si>
  <si>
    <t>18/03/2025</t>
  </si>
  <si>
    <t>19/03/2025</t>
  </si>
  <si>
    <t>P39</t>
  </si>
  <si>
    <t>PHẠM LÊ HUÂN</t>
  </si>
  <si>
    <t>HNGK041</t>
  </si>
  <si>
    <t>P40</t>
  </si>
  <si>
    <t>ĐÀM THỊ LAN</t>
  </si>
  <si>
    <t>pT4aN0M0</t>
  </si>
  <si>
    <t>HNGK042</t>
  </si>
  <si>
    <t>P41</t>
  </si>
  <si>
    <t>NÔNG VĂN THANH</t>
  </si>
  <si>
    <t>HNGK043</t>
  </si>
  <si>
    <t>20/03/2025</t>
  </si>
  <si>
    <t>P42</t>
  </si>
  <si>
    <t>VŨ HỒNG CẨN</t>
  </si>
  <si>
    <t>pT1aN0M0</t>
  </si>
  <si>
    <t>HNGK044</t>
  </si>
  <si>
    <t>P43</t>
  </si>
  <si>
    <t>NGUYỄN THỊ THÁI</t>
  </si>
  <si>
    <t>HNGK045</t>
  </si>
  <si>
    <t>21/03/2025</t>
  </si>
  <si>
    <t>P44</t>
  </si>
  <si>
    <t>NÔNG THỊ THẢY</t>
  </si>
  <si>
    <t>HNGK046</t>
  </si>
  <si>
    <t>P45</t>
  </si>
  <si>
    <t>TẠ ĐĂNG TRƯỜNG</t>
  </si>
  <si>
    <t>TisN0M0</t>
  </si>
  <si>
    <t>Nghi ngờ, Thu máu không đúng quy cách</t>
  </si>
  <si>
    <t>HNGK047</t>
  </si>
  <si>
    <t>22/03/2025</t>
  </si>
  <si>
    <t>P46</t>
  </si>
  <si>
    <t>NGUYỄN VĂN ĐẠI</t>
  </si>
  <si>
    <t>pT4bN3aM0</t>
  </si>
  <si>
    <t>HNGK048</t>
  </si>
  <si>
    <t>P47</t>
  </si>
  <si>
    <t>ĐỖ BẢO QUYÊN</t>
  </si>
  <si>
    <t>HNGK049</t>
  </si>
  <si>
    <t>P48</t>
  </si>
  <si>
    <t>NGUYỄN THỊ HƯƠNG</t>
  </si>
  <si>
    <t>pT4aN3bM0→Loại</t>
  </si>
  <si>
    <t>HNGK050</t>
  </si>
  <si>
    <t>P49</t>
  </si>
  <si>
    <t>LÊ HỮU TRỊ</t>
  </si>
  <si>
    <t>HNGK051</t>
  </si>
  <si>
    <t>24/03/2025</t>
  </si>
  <si>
    <t>P50</t>
  </si>
  <si>
    <t>VŨ THỊ HOA</t>
  </si>
  <si>
    <t>HNGK052</t>
  </si>
  <si>
    <t>P51</t>
  </si>
  <si>
    <t>HOÀNG THỊ TÚ</t>
  </si>
  <si>
    <t>pT4aN1M0</t>
  </si>
  <si>
    <t>HNGK053</t>
  </si>
  <si>
    <t>25/03/2025</t>
  </si>
  <si>
    <t>26/03/2025</t>
  </si>
  <si>
    <t>P52</t>
  </si>
  <si>
    <t>LÊ VĂN RÂN</t>
  </si>
  <si>
    <t>pT4aN2M0</t>
  </si>
  <si>
    <t>HNGK054</t>
  </si>
  <si>
    <t>P53</t>
  </si>
  <si>
    <t>NGUYỄN VĂN DƯƠNG</t>
  </si>
  <si>
    <t>HNGK055</t>
  </si>
  <si>
    <t>27/03/2025</t>
  </si>
  <si>
    <t>P55</t>
  </si>
  <si>
    <t>NGUYỄN THỊ SEN</t>
  </si>
  <si>
    <t>HNGK056</t>
  </si>
  <si>
    <t>P56</t>
  </si>
  <si>
    <t>ĐỖ THỊ VINH</t>
  </si>
  <si>
    <t>T1bN2M0</t>
  </si>
  <si>
    <t>HNGK057</t>
  </si>
  <si>
    <t>28/03/2025</t>
  </si>
  <si>
    <t>P54</t>
  </si>
  <si>
    <t>VÌ THỊ PÓM</t>
  </si>
  <si>
    <t>pT4bN0M0</t>
  </si>
  <si>
    <t>HNGK058</t>
  </si>
  <si>
    <t>29/03/2025</t>
  </si>
  <si>
    <t>P57</t>
  </si>
  <si>
    <t>NGÔ THỊ TÂM</t>
  </si>
  <si>
    <t>HNGK059</t>
  </si>
  <si>
    <t>P58</t>
  </si>
  <si>
    <t>ĐÀO VĂN HOÀI</t>
  </si>
  <si>
    <t>HNGK060</t>
  </si>
  <si>
    <t>P59</t>
  </si>
  <si>
    <t>NGUYỄN THỊ PHẲNG</t>
  </si>
  <si>
    <t>T3N3aM0</t>
  </si>
  <si>
    <t>HNGK061</t>
  </si>
  <si>
    <t>31/03/2025</t>
  </si>
  <si>
    <t>01/04/2025</t>
  </si>
  <si>
    <t>P60</t>
  </si>
  <si>
    <t>NGUYỄN VĂN SƯỢC</t>
  </si>
  <si>
    <t>T4bN0M0</t>
  </si>
  <si>
    <t>HNGK062</t>
  </si>
  <si>
    <t>02/04/2025</t>
  </si>
  <si>
    <t>P63</t>
  </si>
  <si>
    <t>PHẠM THANH LỰC</t>
  </si>
  <si>
    <t>Hụt plasma, Thu máu không đúng quy cách</t>
  </si>
  <si>
    <t>HNGK063</t>
  </si>
  <si>
    <t>P64</t>
  </si>
  <si>
    <t>PHAN ANH</t>
  </si>
  <si>
    <t>HNGK064</t>
  </si>
  <si>
    <t>03/04/2025</t>
  </si>
  <si>
    <t>P65</t>
  </si>
  <si>
    <t>NGUYỄN THÀNH CHUNG</t>
  </si>
  <si>
    <t>HNGK065</t>
  </si>
  <si>
    <t>P66</t>
  </si>
  <si>
    <t>NGUYỄN VĂN THẬN</t>
  </si>
  <si>
    <t>HNGK066</t>
  </si>
  <si>
    <t>P62</t>
  </si>
  <si>
    <t>TRƯƠNG THỊ NAM</t>
  </si>
  <si>
    <t>HNGK067</t>
  </si>
  <si>
    <t>P67</t>
  </si>
  <si>
    <t>TRƯƠNG THỊ TUYẾN</t>
  </si>
  <si>
    <t>HNGK068</t>
  </si>
  <si>
    <t>P68</t>
  </si>
  <si>
    <t>VŨ THỊ THỦY</t>
  </si>
  <si>
    <t>HNGK069</t>
  </si>
  <si>
    <t>04/04/2025</t>
  </si>
  <si>
    <t>P69</t>
  </si>
  <si>
    <t>TRỊNH XUÂN LỘC</t>
  </si>
  <si>
    <t>HNGK070</t>
  </si>
  <si>
    <t>P70</t>
  </si>
  <si>
    <t>ĐẶNG DUY THUẬN</t>
  </si>
  <si>
    <t>HNGK071</t>
  </si>
  <si>
    <t>P71</t>
  </si>
  <si>
    <t>NGUYỄN VĂN SÁCH</t>
  </si>
  <si>
    <t>HNGK072</t>
  </si>
  <si>
    <t>05/04/2025</t>
  </si>
  <si>
    <t>P72</t>
  </si>
  <si>
    <t>VŨ THỊ CÀ</t>
  </si>
  <si>
    <t>HNGK073</t>
  </si>
  <si>
    <t>P73</t>
  </si>
  <si>
    <t>PHẠM THỊ LÚA</t>
  </si>
  <si>
    <t>HNGK074</t>
  </si>
  <si>
    <t>08/04/2025</t>
  </si>
  <si>
    <t>09/04/2025</t>
  </si>
  <si>
    <t>P74</t>
  </si>
  <si>
    <t>ĐINH THỊ HAM</t>
  </si>
  <si>
    <t>HNGK075</t>
  </si>
  <si>
    <t>10/04/2025</t>
  </si>
  <si>
    <t>P75</t>
  </si>
  <si>
    <t>HỒ ĐĂNG KHOA</t>
  </si>
  <si>
    <t>HNGK076</t>
  </si>
  <si>
    <t>14/04/2025</t>
  </si>
  <si>
    <t>P76</t>
  </si>
  <si>
    <t>CẤN THỊ LOAN</t>
  </si>
  <si>
    <t>4.8</t>
  </si>
  <si>
    <t>HNGK077</t>
  </si>
  <si>
    <t>P77</t>
  </si>
  <si>
    <t>NGUYỄN NGỌC HẢI</t>
  </si>
  <si>
    <t>3.8</t>
  </si>
  <si>
    <t>HNGK078</t>
  </si>
  <si>
    <t>15/04/2025</t>
  </si>
  <si>
    <t>16/04/2025</t>
  </si>
  <si>
    <t>P78</t>
  </si>
  <si>
    <t>NGUYỄN THỊ OANH</t>
  </si>
  <si>
    <t>4.1</t>
  </si>
  <si>
    <t>HNGK079</t>
  </si>
  <si>
    <t>P79</t>
  </si>
  <si>
    <t>NGUYỄN NGỌC LOAN</t>
  </si>
  <si>
    <t>5.1</t>
  </si>
  <si>
    <t>HNGK080</t>
  </si>
  <si>
    <t>P80</t>
  </si>
  <si>
    <t>NGUYỄN VĂN TRÌNH</t>
  </si>
  <si>
    <t>3.5</t>
  </si>
  <si>
    <t>HNGK081</t>
  </si>
  <si>
    <t>P81</t>
  </si>
  <si>
    <t>ĐỒNG VĂN LUYỆN</t>
  </si>
  <si>
    <t>HNGK082</t>
  </si>
  <si>
    <t>P82</t>
  </si>
  <si>
    <t>NGUYỄN THANH TÂM</t>
  </si>
  <si>
    <t>4.9</t>
  </si>
  <si>
    <t>HNGK083</t>
  </si>
  <si>
    <t>P83</t>
  </si>
  <si>
    <t>HỨA VĂN KÝ</t>
  </si>
  <si>
    <t>?</t>
  </si>
  <si>
    <t>HNGK084</t>
  </si>
  <si>
    <t>17/04/2025</t>
  </si>
  <si>
    <t>P84</t>
  </si>
  <si>
    <t>LÊ THỊ MINH QUÝ</t>
  </si>
  <si>
    <t>HNGK085</t>
  </si>
  <si>
    <t>19/04/2025</t>
  </si>
  <si>
    <t>P85</t>
  </si>
  <si>
    <t>NGUYỄN THỊ DUYÊN</t>
  </si>
  <si>
    <t>HNGK086</t>
  </si>
  <si>
    <t>21/04/2025</t>
  </si>
  <si>
    <t>P86</t>
  </si>
  <si>
    <t>HNGK087</t>
  </si>
  <si>
    <t>P87</t>
  </si>
  <si>
    <t>PHÙ BÍCH LÀN</t>
  </si>
  <si>
    <t>HNGK088</t>
  </si>
  <si>
    <t>P88</t>
  </si>
  <si>
    <t>HOÀNG THỊ HIỀN</t>
  </si>
  <si>
    <t>HNGH001</t>
  </si>
  <si>
    <t>06/03/2025</t>
  </si>
  <si>
    <t>C1</t>
  </si>
  <si>
    <t>ĐÀO TRỌNG BẢY</t>
  </si>
  <si>
    <t>HNGH002</t>
  </si>
  <si>
    <t>C3</t>
  </si>
  <si>
    <t>BÙI THỊ LOAN</t>
  </si>
  <si>
    <t>Mẹ bị K gan --&gt; Loại</t>
  </si>
  <si>
    <t>HNGH003</t>
  </si>
  <si>
    <t>C2</t>
  </si>
  <si>
    <t>NGUYỄN NHƯ MINH</t>
  </si>
  <si>
    <t>HNGH004</t>
  </si>
  <si>
    <t>11/03/2025</t>
  </si>
  <si>
    <t>12/03/2025</t>
  </si>
  <si>
    <t>C4</t>
  </si>
  <si>
    <t>ĐOÀN VĂN HUYỀN</t>
  </si>
  <si>
    <t>cần trả kq</t>
  </si>
  <si>
    <t>HNGH005</t>
  </si>
  <si>
    <t>C5</t>
  </si>
  <si>
    <t>LÊ THỊ HẢI</t>
  </si>
  <si>
    <t>HNGH006</t>
  </si>
  <si>
    <t>10/03/2025</t>
  </si>
  <si>
    <t>C6</t>
  </si>
  <si>
    <t>NGUYỄN BÁ HỢI</t>
  </si>
  <si>
    <t>HBsAg (+), tiêu máu 100</t>
  </si>
  <si>
    <t>HNGH007</t>
  </si>
  <si>
    <t>C7</t>
  </si>
  <si>
    <t>NGUYỄN THỊ TUYẾT</t>
  </si>
  <si>
    <t>HNGH008</t>
  </si>
  <si>
    <t>C8</t>
  </si>
  <si>
    <t>TRẦN DANH HƯNG</t>
  </si>
  <si>
    <t>HP(+)</t>
  </si>
  <si>
    <t>HNGH009</t>
  </si>
  <si>
    <t>C9</t>
  </si>
  <si>
    <t>NGUYỄN ĐÌNH THUẬN</t>
  </si>
  <si>
    <t>HNGH010</t>
  </si>
  <si>
    <t>C10</t>
  </si>
  <si>
    <t>TẠ THỊ KHÁNH LY</t>
  </si>
  <si>
    <t>HNGH011</t>
  </si>
  <si>
    <t>C11</t>
  </si>
  <si>
    <t>HOÀNG VĂN MỪNG</t>
  </si>
  <si>
    <t>HNGH012</t>
  </si>
  <si>
    <t>C12</t>
  </si>
  <si>
    <t>PHẠM DOÃN ĐỨC</t>
  </si>
  <si>
    <t>HNGH013</t>
  </si>
  <si>
    <t>C13</t>
  </si>
  <si>
    <t>ĐINH VĂN LÝ</t>
  </si>
  <si>
    <t>HNGH014</t>
  </si>
  <si>
    <t>C14</t>
  </si>
  <si>
    <t>HOÀNG THỊ THANH NGA</t>
  </si>
  <si>
    <t>HNGH015</t>
  </si>
  <si>
    <t>C15</t>
  </si>
  <si>
    <t>NGUYỄN THANH NGÂN</t>
  </si>
  <si>
    <t>HNGH016</t>
  </si>
  <si>
    <t>C16</t>
  </si>
  <si>
    <t>NGUYỄN THỊ THU HẰNG</t>
  </si>
  <si>
    <t>HNGH017</t>
  </si>
  <si>
    <t>17/03/2025</t>
  </si>
  <si>
    <t>C17</t>
  </si>
  <si>
    <t>ĐỖ THỊ KIM LƯƠNG</t>
  </si>
  <si>
    <t>HNGH018</t>
  </si>
  <si>
    <t>C18</t>
  </si>
  <si>
    <t>NGUYỄN MAI PHƯƠNG</t>
  </si>
  <si>
    <t>HNGH019</t>
  </si>
  <si>
    <t>C19</t>
  </si>
  <si>
    <t>NGÔ THỊ TIỀN</t>
  </si>
  <si>
    <t>HNGH020</t>
  </si>
  <si>
    <t>C20</t>
  </si>
  <si>
    <t>PHAN MỸ HẠNH</t>
  </si>
  <si>
    <t>HNGH021</t>
  </si>
  <si>
    <t>C21</t>
  </si>
  <si>
    <t>TRẦN THỊ HIỀN</t>
  </si>
  <si>
    <t>HNGH022</t>
  </si>
  <si>
    <t>C22</t>
  </si>
  <si>
    <t>LÊ THỊ XUÂN</t>
  </si>
  <si>
    <t>HNGH023</t>
  </si>
  <si>
    <t>C23</t>
  </si>
  <si>
    <t>LỖ VĂN SƠN</t>
  </si>
  <si>
    <t>HNGH024</t>
  </si>
  <si>
    <t>C24</t>
  </si>
  <si>
    <t>ĐỖ QUANG CHIẾN</t>
  </si>
  <si>
    <t>CGT</t>
  </si>
  <si>
    <t>HNGH025</t>
  </si>
  <si>
    <t>C25</t>
  </si>
  <si>
    <t>TRỊNH THỊ KIM OANH</t>
  </si>
  <si>
    <t>NB xin hủy Nội soi DD sau lấy mẫu --&gt; Loại</t>
  </si>
  <si>
    <t>HNGH026</t>
  </si>
  <si>
    <t>C26</t>
  </si>
  <si>
    <t>NGUYỄN VĂN SỸ</t>
  </si>
  <si>
    <t>HNGH027</t>
  </si>
  <si>
    <t>C27</t>
  </si>
  <si>
    <t>VŨ XUÂN NAM</t>
  </si>
  <si>
    <t>HNGH028</t>
  </si>
  <si>
    <t>C28</t>
  </si>
  <si>
    <t>NGUYỄN THỊ SOẠN</t>
  </si>
  <si>
    <t>HNGH029</t>
  </si>
  <si>
    <t>C29</t>
  </si>
  <si>
    <t>LÊ THỊ KHÁNH</t>
  </si>
  <si>
    <t>HNGH030</t>
  </si>
  <si>
    <t>C30</t>
  </si>
  <si>
    <t>ĐÀO THỊ LIÊN</t>
  </si>
  <si>
    <t>HNGH031</t>
  </si>
  <si>
    <t>C31</t>
  </si>
  <si>
    <t>VŨ HỮU KIÊN</t>
  </si>
  <si>
    <t>HNGH032</t>
  </si>
  <si>
    <t>C32</t>
  </si>
  <si>
    <t>HOÀNG ĐỨC VĂN</t>
  </si>
  <si>
    <t>HNGH033</t>
  </si>
  <si>
    <t>C33</t>
  </si>
  <si>
    <t>HOÀNG THỊ THẢO</t>
  </si>
  <si>
    <t>HNGH034</t>
  </si>
  <si>
    <t>C34</t>
  </si>
  <si>
    <t>PHẠM VĂN QUÝ</t>
  </si>
  <si>
    <t>HBs(+)/Bệnh phổi tắc nghẽn mạnh tính nhóm B/NB xin hủy Nội soi DD sau lấy mẫu --&gt; Loại</t>
  </si>
  <si>
    <t>HNGH035</t>
  </si>
  <si>
    <t>C35</t>
  </si>
  <si>
    <t>ĐINH THỊ TĨNH</t>
  </si>
  <si>
    <t>HNGH036</t>
  </si>
  <si>
    <t>C36</t>
  </si>
  <si>
    <t>NGUYỄN CÔNG SANG</t>
  </si>
  <si>
    <t>HNGH037</t>
  </si>
  <si>
    <t>C37</t>
  </si>
  <si>
    <t>LÊ VĂN TRINH</t>
  </si>
  <si>
    <t>HNGH038</t>
  </si>
  <si>
    <t>C38</t>
  </si>
  <si>
    <t>ĐỖ THỊ BÌNH</t>
  </si>
  <si>
    <t>Anh/Chị bị K</t>
  </si>
  <si>
    <t>HNGH039</t>
  </si>
  <si>
    <t>C39</t>
  </si>
  <si>
    <t>NGUYỄN THỊ NHIÊN</t>
  </si>
  <si>
    <t>Mẹ K dạ dày</t>
  </si>
  <si>
    <t>HNGH040</t>
  </si>
  <si>
    <t>C40</t>
  </si>
  <si>
    <t>ĐÀO THỊ HOA</t>
  </si>
  <si>
    <t>HNGH041</t>
  </si>
  <si>
    <t>C41</t>
  </si>
  <si>
    <t>PHẠM THỊ CÚC</t>
  </si>
  <si>
    <t>HNGH042</t>
  </si>
  <si>
    <t>C42</t>
  </si>
  <si>
    <t>NGUYỄN THỊ KIM</t>
  </si>
  <si>
    <t>HNGH043</t>
  </si>
  <si>
    <t>C43</t>
  </si>
  <si>
    <t>NGUYỄN THANH BÌNH</t>
  </si>
  <si>
    <t>HNGH044</t>
  </si>
  <si>
    <t>C44</t>
  </si>
  <si>
    <t>CAO VĂN THÀNH</t>
  </si>
  <si>
    <t>HNGH045</t>
  </si>
  <si>
    <t>C45</t>
  </si>
  <si>
    <t>ĐÔNG VĂN CHUNG</t>
  </si>
  <si>
    <t>HNGH046</t>
  </si>
  <si>
    <t>C46</t>
  </si>
  <si>
    <t>CHU KIM THÚY</t>
  </si>
  <si>
    <t>HNGH047</t>
  </si>
  <si>
    <t>C47</t>
  </si>
  <si>
    <t>NGUYỄN VĂN LẼ</t>
  </si>
  <si>
    <t>HNGH048</t>
  </si>
  <si>
    <t>C48</t>
  </si>
  <si>
    <t>NGUYỄN THỊ UYÊN</t>
  </si>
  <si>
    <t>HNGH049</t>
  </si>
  <si>
    <t>C49</t>
  </si>
  <si>
    <t>NGUYỄN ANH THUÂN</t>
  </si>
  <si>
    <t>HNGH050</t>
  </si>
  <si>
    <t>C50</t>
  </si>
  <si>
    <t>PHẠM HỮU TIẾN</t>
  </si>
  <si>
    <t>HNGH051</t>
  </si>
  <si>
    <t>C51</t>
  </si>
  <si>
    <t>NGUYỄN THỊ LUYẾN</t>
  </si>
  <si>
    <t>HNGH052</t>
  </si>
  <si>
    <t>C52</t>
  </si>
  <si>
    <t>NGUYỄN NGỌC HỒ</t>
  </si>
  <si>
    <t>HNGH053</t>
  </si>
  <si>
    <t>C53</t>
  </si>
  <si>
    <t>ĐINH THỊ XUYÊN</t>
  </si>
  <si>
    <t>HNGH054</t>
  </si>
  <si>
    <t>C54</t>
  </si>
  <si>
    <t>PHẠM ĐÌNH XUẤT</t>
  </si>
  <si>
    <t>HNGH055</t>
  </si>
  <si>
    <t>C55</t>
  </si>
  <si>
    <t>NGUYỄN VĂN ĐIỀN</t>
  </si>
  <si>
    <t>HNGH056</t>
  </si>
  <si>
    <t>C56</t>
  </si>
  <si>
    <t>LƯU THỊ THANH</t>
  </si>
  <si>
    <t>HNGH057</t>
  </si>
  <si>
    <t>C57</t>
  </si>
  <si>
    <t>BÙI THỊ CHẮT</t>
  </si>
  <si>
    <t>HNGH058</t>
  </si>
  <si>
    <t>C58</t>
  </si>
  <si>
    <t>NÔNG THỊ HIỆP</t>
  </si>
  <si>
    <t>TM75</t>
  </si>
  <si>
    <t>HNGH059</t>
  </si>
  <si>
    <t>C59</t>
  </si>
  <si>
    <t>NGUYỄN VĂN CƯỜNG</t>
  </si>
  <si>
    <t>HNGH060</t>
  </si>
  <si>
    <t>P61</t>
  </si>
  <si>
    <t>TRẦN VĂN KHƯƠNG</t>
  </si>
  <si>
    <t>HNGH061</t>
  </si>
  <si>
    <t>PHẠM VĂN TRIẾT</t>
  </si>
  <si>
    <t>Hủy mẫu do máu đông</t>
  </si>
  <si>
    <t>HNGH062</t>
  </si>
  <si>
    <t>C60</t>
  </si>
  <si>
    <t>NGUYỄN VĂN THẮNG</t>
  </si>
  <si>
    <t>TM25</t>
  </si>
  <si>
    <t>HNGH063</t>
  </si>
  <si>
    <t>C61</t>
  </si>
  <si>
    <t>CAO VĂN MẠNH</t>
  </si>
  <si>
    <t>HNGH064</t>
  </si>
  <si>
    <t>C62</t>
  </si>
  <si>
    <t>NGUYỄN VĂN THƯỜNG</t>
  </si>
  <si>
    <t>HNGH065</t>
  </si>
  <si>
    <t>C63</t>
  </si>
  <si>
    <t>DƯƠNG THỊ LŨY</t>
  </si>
  <si>
    <t>HNGH066</t>
  </si>
  <si>
    <t>C64</t>
  </si>
  <si>
    <t>PHẠM NGỌC TÚ</t>
  </si>
  <si>
    <t>HNGH067</t>
  </si>
  <si>
    <t>C65</t>
  </si>
  <si>
    <t>ĐẶNG THỊ THOAN</t>
  </si>
  <si>
    <t>HNGH068</t>
  </si>
  <si>
    <t>C66</t>
  </si>
  <si>
    <t>VÕ MINH THIỆN</t>
  </si>
  <si>
    <t>HNGH069</t>
  </si>
  <si>
    <t>C67</t>
  </si>
  <si>
    <t>ĐỖ QUANG ÁNH</t>
  </si>
  <si>
    <t>HNGH070</t>
  </si>
  <si>
    <t>C68</t>
  </si>
  <si>
    <t>PHẠM ĐỨC ÂN</t>
  </si>
  <si>
    <t>HNGH071</t>
  </si>
  <si>
    <t>C69</t>
  </si>
  <si>
    <t>PHẠM THỊ THU</t>
  </si>
  <si>
    <t>HNGH072</t>
  </si>
  <si>
    <t>C70</t>
  </si>
  <si>
    <t>NGUYỄN VĂN CHIẾN</t>
  </si>
  <si>
    <t>HNGH073</t>
  </si>
  <si>
    <t>12/04/2025</t>
  </si>
  <si>
    <t>C71</t>
  </si>
  <si>
    <t>TRẦN THỊ VIẾT</t>
  </si>
  <si>
    <t>HNGH074</t>
  </si>
  <si>
    <t>C72</t>
  </si>
  <si>
    <t>HÀ THỊ BÌNH</t>
  </si>
  <si>
    <t>HNGH075</t>
  </si>
  <si>
    <t>C73</t>
  </si>
  <si>
    <t xml:space="preserve">TRẦN THỊ DUYẾN </t>
  </si>
  <si>
    <t>Vị trí khối u</t>
  </si>
  <si>
    <t>Chẩn đoán lâm sàng/Triệu chứng đầu tiên vào viện</t>
  </si>
  <si>
    <t>Bắt trùng</t>
  </si>
  <si>
    <t>Hang vị</t>
  </si>
  <si>
    <t>Bờ cong nhỏ</t>
  </si>
  <si>
    <t>Thân vị</t>
  </si>
  <si>
    <t>1,5x1,8cm</t>
  </si>
  <si>
    <t>1.95</t>
  </si>
  <si>
    <t>1.75</t>
  </si>
  <si>
    <t>1.39</t>
  </si>
  <si>
    <t>4.17</t>
  </si>
  <si>
    <t>2.57</t>
  </si>
  <si>
    <t>1.54</t>
  </si>
  <si>
    <t>2.77</t>
  </si>
  <si>
    <t>2.33</t>
  </si>
  <si>
    <t>5.24</t>
  </si>
  <si>
    <t>0.76</t>
  </si>
  <si>
    <t>2.23</t>
  </si>
  <si>
    <t>3.64</t>
  </si>
  <si>
    <t>1.57</t>
  </si>
  <si>
    <t>4.35</t>
  </si>
  <si>
    <t>2.39</t>
  </si>
  <si>
    <t>1.89</t>
  </si>
  <si>
    <t>1.91</t>
  </si>
  <si>
    <t>1.21</t>
  </si>
  <si>
    <t>1.19</t>
  </si>
  <si>
    <t>1.28</t>
  </si>
  <si>
    <t>1.84</t>
  </si>
  <si>
    <t>0.5</t>
  </si>
  <si>
    <t>0.98</t>
  </si>
  <si>
    <t>1.65</t>
  </si>
  <si>
    <t>1.56</t>
  </si>
  <si>
    <t>0.72</t>
  </si>
  <si>
    <t>9.68</t>
  </si>
  <si>
    <t>4.86</t>
  </si>
  <si>
    <t>5.49</t>
  </si>
  <si>
    <t>9.19</t>
  </si>
  <si>
    <t>2.96</t>
  </si>
  <si>
    <t>5.59</t>
  </si>
  <si>
    <t>7.74</t>
  </si>
  <si>
    <t>9.38</t>
  </si>
  <si>
    <t>&lt;2</t>
  </si>
  <si>
    <t>9.94</t>
  </si>
  <si>
    <t>5.35</t>
  </si>
  <si>
    <t>1 tháng</t>
  </si>
  <si>
    <t>2 tháng</t>
  </si>
  <si>
    <t>3 tháng</t>
  </si>
  <si>
    <t>8 tháng</t>
  </si>
  <si>
    <t>1-2 tháng</t>
  </si>
  <si>
    <t>10 ngày</t>
  </si>
  <si>
    <t>nhiều tháng</t>
  </si>
  <si>
    <t>2 tuần</t>
  </si>
  <si>
    <t xml:space="preserve">1 tuần </t>
  </si>
  <si>
    <t>1 tuần</t>
  </si>
  <si>
    <t xml:space="preserve">2 tuần </t>
  </si>
  <si>
    <t>7 ngày</t>
  </si>
  <si>
    <t>1 ngày</t>
  </si>
  <si>
    <t>-</t>
  </si>
  <si>
    <t>2*3</t>
  </si>
  <si>
    <t>1*1</t>
  </si>
  <si>
    <t>2*2</t>
  </si>
  <si>
    <t>4*3</t>
  </si>
  <si>
    <t>3*4</t>
  </si>
  <si>
    <t>1.9*3.5</t>
  </si>
  <si>
    <t>2*3*4</t>
  </si>
  <si>
    <t>Tâm vị</t>
  </si>
  <si>
    <t>Hang môn vị</t>
  </si>
  <si>
    <t>5*4</t>
  </si>
  <si>
    <t>2*1</t>
  </si>
  <si>
    <t>1*2</t>
  </si>
  <si>
    <t>Môn vị</t>
  </si>
  <si>
    <t>0.5*1</t>
  </si>
  <si>
    <t>4*5</t>
  </si>
  <si>
    <t>3*3*4</t>
  </si>
  <si>
    <t>0.8*1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</si>
</sst>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.mm"/>
    <numFmt numFmtId="165" formatCode="d\.m"/>
  </numFmts>
  <fonts count="10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0"/>
      <color theme="1"/>
      <name val="Arial"/>
    </font>
    <font>
      <sz val="10"/>
      <color theme="1"/>
      <name val="Aptos Narrow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FFF2CC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3">
    <xf numFmtId="0" fontId="0" fillId="0" borderId="0" xfId="0"/>
    <xf numFmtId="0" fontId="1" fillId="0" borderId="0" xfId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1" xfId="0" quotePrefix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6" xfId="0" quotePrefix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4" fontId="3" fillId="0" borderId="5" xfId="0" quotePrefix="1" applyNumberFormat="1" applyFont="1" applyBorder="1" applyAlignment="1">
      <alignment horizontal="center" vertical="center"/>
    </xf>
    <xf numFmtId="14" fontId="3" fillId="0" borderId="6" xfId="0" quotePrefix="1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4" fontId="3" fillId="0" borderId="2" xfId="0" quotePrefix="1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4" fontId="3" fillId="0" borderId="8" xfId="0" quotePrefix="1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4" fontId="3" fillId="2" borderId="5" xfId="0" quotePrefix="1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4" fontId="3" fillId="3" borderId="6" xfId="0" quotePrefix="1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4" fontId="3" fillId="4" borderId="5" xfId="0" quotePrefix="1" applyNumberFormat="1" applyFont="1" applyFill="1" applyBorder="1" applyAlignment="1">
      <alignment horizontal="center" vertical="center"/>
    </xf>
    <xf numFmtId="0" fontId="3" fillId="4" borderId="2" xfId="0" quotePrefix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4" fontId="3" fillId="3" borderId="2" xfId="0" quotePrefix="1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4" fontId="3" fillId="5" borderId="6" xfId="0" quotePrefix="1" applyNumberFormat="1" applyFont="1" applyFill="1" applyBorder="1" applyAlignment="1">
      <alignment horizontal="center" vertical="center"/>
    </xf>
    <xf numFmtId="14" fontId="3" fillId="5" borderId="1" xfId="0" quotePrefix="1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2" xfId="0" quotePrefix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4" fontId="3" fillId="5" borderId="5" xfId="0" quotePrefix="1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14" fontId="3" fillId="5" borderId="2" xfId="0" quotePrefix="1" applyNumberFormat="1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14" fontId="3" fillId="5" borderId="8" xfId="0" quotePrefix="1" applyNumberFormat="1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" xfId="0" quotePrefix="1" applyFont="1" applyFill="1" applyBorder="1" applyAlignment="1">
      <alignment horizontal="center" vertical="center"/>
    </xf>
    <xf numFmtId="0" fontId="3" fillId="5" borderId="6" xfId="0" quotePrefix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5" xfId="0" quotePrefix="1" applyFont="1" applyFill="1" applyBorder="1" applyAlignment="1">
      <alignment horizontal="center" vertical="center"/>
    </xf>
    <xf numFmtId="0" fontId="3" fillId="0" borderId="5" xfId="0" quotePrefix="1" applyFont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0" borderId="3" xfId="0" quotePrefix="1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wrapText="1"/>
    </xf>
    <xf numFmtId="0" fontId="3" fillId="5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0" borderId="4" xfId="0" quotePrefix="1" applyFont="1" applyBorder="1" applyAlignment="1">
      <alignment horizontal="center" vertical="center"/>
    </xf>
    <xf numFmtId="14" fontId="3" fillId="2" borderId="1" xfId="0" quotePrefix="1" applyNumberFormat="1" applyFont="1" applyFill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5" borderId="14" xfId="0" quotePrefix="1" applyNumberFormat="1" applyFont="1" applyFill="1" applyBorder="1" applyAlignment="1">
      <alignment horizontal="center" vertical="center"/>
    </xf>
    <xf numFmtId="0" fontId="3" fillId="0" borderId="10" xfId="0" quotePrefix="1" applyFont="1" applyBorder="1" applyAlignment="1">
      <alignment horizontal="center" vertical="center"/>
    </xf>
    <xf numFmtId="0" fontId="3" fillId="0" borderId="11" xfId="0" quotePrefix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left" vertical="top"/>
    </xf>
    <xf numFmtId="0" fontId="3" fillId="5" borderId="17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top"/>
    </xf>
    <xf numFmtId="0" fontId="8" fillId="0" borderId="7" xfId="0" applyFont="1" applyFill="1" applyBorder="1" applyAlignment="1">
      <alignment horizontal="center" vertical="center" wrapText="1"/>
    </xf>
    <xf numFmtId="165" fontId="9" fillId="0" borderId="7" xfId="0" applyNumberFormat="1" applyFont="1" applyFill="1" applyBorder="1" applyAlignment="1">
      <alignment horizontal="center" vertical="top"/>
    </xf>
    <xf numFmtId="164" fontId="9" fillId="0" borderId="7" xfId="0" applyNumberFormat="1" applyFont="1" applyFill="1" applyBorder="1" applyAlignment="1">
      <alignment horizontal="center" vertical="top"/>
    </xf>
    <xf numFmtId="0" fontId="5" fillId="0" borderId="7" xfId="0" applyFont="1" applyFill="1" applyBorder="1" applyAlignment="1">
      <alignment horizontal="center"/>
    </xf>
  </cellXfs>
  <cellStyles count="2">
    <cellStyle name="Hyperlink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N/Downloads/THU%20TH&#7852;P%20D&#7918;%20LI&#7878;U_&#272;&#7872;%20T&#192;I%20K%20D&#7840;%20D&#192;Y_20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.%20H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TTH"/>
      <sheetName val="Danh sách ký nhận"/>
      <sheetName val="Phiếu giao mẫu"/>
      <sheetName val="QT giao-nhận mẫu"/>
      <sheetName val="DS MẪU NC"/>
      <sheetName val="Thông tin BA"/>
      <sheetName val="Thông tin liên h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F3" t="str">
            <v>MÃ NGHIÊN CỨU</v>
          </cell>
        </row>
        <row r="4">
          <cell r="F4" t="str">
            <v>S1</v>
          </cell>
        </row>
        <row r="5">
          <cell r="F5" t="str">
            <v>P1</v>
          </cell>
        </row>
        <row r="6">
          <cell r="F6" t="str">
            <v>P2</v>
          </cell>
        </row>
        <row r="7">
          <cell r="F7" t="str">
            <v>P3</v>
          </cell>
        </row>
        <row r="8">
          <cell r="F8" t="str">
            <v>P4</v>
          </cell>
        </row>
        <row r="9">
          <cell r="F9" t="str">
            <v>P5</v>
          </cell>
        </row>
        <row r="10">
          <cell r="F10" t="str">
            <v>P6</v>
          </cell>
        </row>
        <row r="11">
          <cell r="F11" t="str">
            <v>P7</v>
          </cell>
        </row>
        <row r="12">
          <cell r="F12" t="str">
            <v>P8</v>
          </cell>
        </row>
        <row r="13">
          <cell r="F13" t="str">
            <v>P9</v>
          </cell>
        </row>
        <row r="14">
          <cell r="F14" t="str">
            <v>P10</v>
          </cell>
        </row>
        <row r="15">
          <cell r="F15" t="str">
            <v>P11</v>
          </cell>
        </row>
        <row r="16">
          <cell r="F16" t="str">
            <v>P12</v>
          </cell>
        </row>
        <row r="17">
          <cell r="F17" t="str">
            <v>P13</v>
          </cell>
        </row>
        <row r="18">
          <cell r="F18" t="str">
            <v>P14</v>
          </cell>
        </row>
        <row r="19">
          <cell r="F19" t="str">
            <v>P15</v>
          </cell>
        </row>
        <row r="20">
          <cell r="F20" t="str">
            <v>P16</v>
          </cell>
        </row>
        <row r="21">
          <cell r="F21" t="str">
            <v>P17</v>
          </cell>
        </row>
        <row r="22">
          <cell r="F22" t="str">
            <v>P18</v>
          </cell>
        </row>
        <row r="23">
          <cell r="F23" t="str">
            <v>P19</v>
          </cell>
        </row>
        <row r="24">
          <cell r="F24" t="str">
            <v>P20</v>
          </cell>
        </row>
        <row r="25">
          <cell r="F25" t="str">
            <v>P21</v>
          </cell>
        </row>
        <row r="26">
          <cell r="F26" t="str">
            <v>P22</v>
          </cell>
        </row>
        <row r="27">
          <cell r="F27" t="str">
            <v>P23</v>
          </cell>
        </row>
        <row r="28">
          <cell r="F28" t="str">
            <v>P24</v>
          </cell>
        </row>
        <row r="29">
          <cell r="F29" t="str">
            <v>P25</v>
          </cell>
        </row>
        <row r="30">
          <cell r="F30" t="str">
            <v>P26</v>
          </cell>
        </row>
        <row r="31">
          <cell r="F31" t="str">
            <v>P27</v>
          </cell>
        </row>
        <row r="32">
          <cell r="F32" t="str">
            <v>P28</v>
          </cell>
        </row>
        <row r="33">
          <cell r="F33" t="str">
            <v>P29</v>
          </cell>
        </row>
        <row r="34">
          <cell r="F34" t="str">
            <v>P30</v>
          </cell>
        </row>
        <row r="35">
          <cell r="F35" t="str">
            <v>P31</v>
          </cell>
        </row>
        <row r="36">
          <cell r="F36" t="str">
            <v>P32</v>
          </cell>
        </row>
        <row r="37">
          <cell r="F37" t="str">
            <v>P33</v>
          </cell>
        </row>
        <row r="38">
          <cell r="F38" t="str">
            <v>P34</v>
          </cell>
        </row>
        <row r="39">
          <cell r="F39" t="str">
            <v>C1</v>
          </cell>
        </row>
        <row r="40">
          <cell r="F40" t="str">
            <v>C2</v>
          </cell>
        </row>
        <row r="41">
          <cell r="F41" t="str">
            <v>C3</v>
          </cell>
        </row>
        <row r="42">
          <cell r="F42" t="str">
            <v>C4</v>
          </cell>
        </row>
        <row r="43">
          <cell r="F43" t="str">
            <v>C5</v>
          </cell>
        </row>
        <row r="44">
          <cell r="F44" t="str">
            <v>C6</v>
          </cell>
        </row>
        <row r="45">
          <cell r="F45" t="str">
            <v>C7</v>
          </cell>
        </row>
        <row r="46">
          <cell r="F46" t="str">
            <v>C8</v>
          </cell>
        </row>
        <row r="47">
          <cell r="F47" t="str">
            <v>C9</v>
          </cell>
        </row>
        <row r="48">
          <cell r="F48" t="str">
            <v>C10</v>
          </cell>
        </row>
        <row r="49">
          <cell r="F49" t="str">
            <v>C11</v>
          </cell>
        </row>
        <row r="50">
          <cell r="F50" t="str">
            <v>P35</v>
          </cell>
        </row>
        <row r="51">
          <cell r="F51" t="str">
            <v>P36</v>
          </cell>
        </row>
        <row r="52">
          <cell r="F52" t="str">
            <v>P37</v>
          </cell>
        </row>
        <row r="53">
          <cell r="F53" t="str">
            <v>C12</v>
          </cell>
        </row>
        <row r="54">
          <cell r="F54" t="str">
            <v>C13</v>
          </cell>
        </row>
        <row r="55">
          <cell r="F55" t="str">
            <v>C14</v>
          </cell>
        </row>
        <row r="56">
          <cell r="F56" t="str">
            <v>C15</v>
          </cell>
        </row>
        <row r="57">
          <cell r="F57" t="str">
            <v>C16</v>
          </cell>
        </row>
        <row r="58">
          <cell r="F58" t="str">
            <v>P38</v>
          </cell>
        </row>
        <row r="59">
          <cell r="F59" t="str">
            <v>C17</v>
          </cell>
        </row>
        <row r="60">
          <cell r="F60" t="str">
            <v>C18</v>
          </cell>
        </row>
        <row r="61">
          <cell r="F61" t="str">
            <v>C19</v>
          </cell>
        </row>
        <row r="62">
          <cell r="F62" t="str">
            <v>C20</v>
          </cell>
        </row>
        <row r="63">
          <cell r="F63" t="str">
            <v>C21</v>
          </cell>
        </row>
        <row r="64">
          <cell r="F64" t="str">
            <v>C22</v>
          </cell>
        </row>
        <row r="65">
          <cell r="F65" t="str">
            <v>C23</v>
          </cell>
        </row>
        <row r="66">
          <cell r="F66" t="str">
            <v>P39</v>
          </cell>
        </row>
        <row r="67">
          <cell r="F67" t="str">
            <v>C24</v>
          </cell>
        </row>
        <row r="68">
          <cell r="F68" t="str">
            <v>P40</v>
          </cell>
        </row>
        <row r="69">
          <cell r="F69" t="str">
            <v>P41</v>
          </cell>
        </row>
        <row r="70">
          <cell r="F70" t="str">
            <v>C25</v>
          </cell>
        </row>
        <row r="71">
          <cell r="F71" t="str">
            <v>C26</v>
          </cell>
        </row>
        <row r="72">
          <cell r="F72" t="str">
            <v>C27</v>
          </cell>
        </row>
        <row r="73">
          <cell r="F73" t="str">
            <v>C28</v>
          </cell>
        </row>
        <row r="74">
          <cell r="F74" t="str">
            <v>C29</v>
          </cell>
        </row>
        <row r="75">
          <cell r="F75" t="str">
            <v>C30</v>
          </cell>
        </row>
        <row r="76">
          <cell r="F76" t="str">
            <v>P42</v>
          </cell>
        </row>
        <row r="77">
          <cell r="F77" t="str">
            <v>P43</v>
          </cell>
        </row>
        <row r="78">
          <cell r="F78" t="str">
            <v>P44</v>
          </cell>
        </row>
        <row r="79">
          <cell r="F79" t="str">
            <v>P45</v>
          </cell>
        </row>
        <row r="80">
          <cell r="F80" t="str">
            <v>C31</v>
          </cell>
        </row>
        <row r="81">
          <cell r="F81" t="str">
            <v>C32</v>
          </cell>
        </row>
        <row r="82">
          <cell r="F82" t="str">
            <v>C33</v>
          </cell>
        </row>
        <row r="83">
          <cell r="F83" t="str">
            <v>C34</v>
          </cell>
        </row>
        <row r="84">
          <cell r="F84" t="str">
            <v>P46</v>
          </cell>
        </row>
        <row r="85">
          <cell r="F85" t="str">
            <v>P47</v>
          </cell>
        </row>
        <row r="86">
          <cell r="F86" t="str">
            <v>P48</v>
          </cell>
        </row>
        <row r="87">
          <cell r="F87" t="str">
            <v>P49</v>
          </cell>
        </row>
        <row r="88">
          <cell r="F88" t="str">
            <v>C35</v>
          </cell>
        </row>
        <row r="89">
          <cell r="F89" t="str">
            <v>C36</v>
          </cell>
        </row>
        <row r="90">
          <cell r="F90" t="str">
            <v>C37</v>
          </cell>
        </row>
        <row r="91">
          <cell r="F91" t="str">
            <v>C38</v>
          </cell>
        </row>
        <row r="92">
          <cell r="F92" t="str">
            <v>C39</v>
          </cell>
        </row>
        <row r="93">
          <cell r="F93" t="str">
            <v>C40</v>
          </cell>
        </row>
        <row r="94">
          <cell r="F94" t="str">
            <v>P50</v>
          </cell>
        </row>
        <row r="95">
          <cell r="F95" t="str">
            <v>P51</v>
          </cell>
        </row>
        <row r="96">
          <cell r="F96" t="str">
            <v>C41</v>
          </cell>
        </row>
        <row r="97">
          <cell r="F97" t="str">
            <v>C42</v>
          </cell>
        </row>
        <row r="98">
          <cell r="F98" t="str">
            <v>C43</v>
          </cell>
        </row>
        <row r="99">
          <cell r="F99" t="str">
            <v>P52</v>
          </cell>
        </row>
        <row r="100">
          <cell r="F100" t="str">
            <v>P53</v>
          </cell>
        </row>
        <row r="101">
          <cell r="F101" t="str">
            <v>C44</v>
          </cell>
        </row>
        <row r="102">
          <cell r="F102" t="str">
            <v>C45</v>
          </cell>
        </row>
        <row r="103">
          <cell r="F103" t="str">
            <v>C46</v>
          </cell>
        </row>
        <row r="104">
          <cell r="F104" t="str">
            <v>P55</v>
          </cell>
        </row>
        <row r="105">
          <cell r="F105" t="str">
            <v>P56</v>
          </cell>
        </row>
        <row r="106">
          <cell r="F106" t="str">
            <v>C47</v>
          </cell>
        </row>
        <row r="107">
          <cell r="F107" t="str">
            <v>C48</v>
          </cell>
        </row>
        <row r="108">
          <cell r="F108" t="str">
            <v>C49</v>
          </cell>
        </row>
        <row r="109">
          <cell r="F109" t="str">
            <v>C50</v>
          </cell>
        </row>
        <row r="110">
          <cell r="F110" t="str">
            <v>C51</v>
          </cell>
        </row>
        <row r="111">
          <cell r="F111" t="str">
            <v>P54</v>
          </cell>
        </row>
        <row r="112">
          <cell r="F112" t="str">
            <v>C52</v>
          </cell>
        </row>
        <row r="113">
          <cell r="F113" t="str">
            <v>C53</v>
          </cell>
        </row>
        <row r="114">
          <cell r="F114" t="str">
            <v>P57</v>
          </cell>
        </row>
        <row r="115">
          <cell r="F115" t="str">
            <v>P58</v>
          </cell>
        </row>
        <row r="116">
          <cell r="F116" t="str">
            <v>P59</v>
          </cell>
        </row>
        <row r="117">
          <cell r="F117" t="str">
            <v>C54</v>
          </cell>
        </row>
        <row r="118">
          <cell r="F118" t="str">
            <v>C55</v>
          </cell>
        </row>
        <row r="119">
          <cell r="F119" t="str">
            <v>C56</v>
          </cell>
        </row>
        <row r="120">
          <cell r="F120" t="str">
            <v>C57</v>
          </cell>
        </row>
        <row r="121">
          <cell r="F121" t="str">
            <v>C58</v>
          </cell>
        </row>
        <row r="122">
          <cell r="F122" t="str">
            <v>P60</v>
          </cell>
        </row>
        <row r="123">
          <cell r="F123" t="str">
            <v>C59</v>
          </cell>
        </row>
        <row r="124">
          <cell r="F124" t="str">
            <v>P61</v>
          </cell>
        </row>
        <row r="125">
          <cell r="F125" t="str">
            <v>P63</v>
          </cell>
        </row>
        <row r="126">
          <cell r="F126" t="str">
            <v>P64</v>
          </cell>
        </row>
        <row r="127">
          <cell r="F127" t="str">
            <v>C60</v>
          </cell>
        </row>
        <row r="128">
          <cell r="F128" t="str">
            <v>C61</v>
          </cell>
        </row>
        <row r="129">
          <cell r="F129" t="str">
            <v>P65</v>
          </cell>
        </row>
        <row r="130">
          <cell r="F130" t="str">
            <v>P66</v>
          </cell>
        </row>
        <row r="131">
          <cell r="F131" t="str">
            <v>P62</v>
          </cell>
        </row>
        <row r="132">
          <cell r="F132" t="str">
            <v>P67</v>
          </cell>
        </row>
        <row r="133">
          <cell r="F133" t="str">
            <v>P68</v>
          </cell>
        </row>
        <row r="134">
          <cell r="F134" t="str">
            <v>C62</v>
          </cell>
        </row>
        <row r="135">
          <cell r="F135" t="str">
            <v>C63</v>
          </cell>
        </row>
        <row r="136">
          <cell r="F136" t="str">
            <v>C64</v>
          </cell>
        </row>
        <row r="137">
          <cell r="F137" t="str">
            <v>C65</v>
          </cell>
        </row>
        <row r="138">
          <cell r="F138" t="str">
            <v>P69</v>
          </cell>
        </row>
        <row r="139">
          <cell r="F139" t="str">
            <v>P70</v>
          </cell>
        </row>
        <row r="140">
          <cell r="F140" t="str">
            <v>P71</v>
          </cell>
        </row>
        <row r="141">
          <cell r="F141" t="str">
            <v>C66</v>
          </cell>
        </row>
        <row r="142">
          <cell r="F142" t="str">
            <v>C67</v>
          </cell>
        </row>
        <row r="143">
          <cell r="F143" t="str">
            <v>C68</v>
          </cell>
        </row>
        <row r="144">
          <cell r="F144" t="str">
            <v>C69</v>
          </cell>
        </row>
        <row r="145">
          <cell r="F145" t="str">
            <v>P72</v>
          </cell>
        </row>
        <row r="146">
          <cell r="F146" t="str">
            <v>P73</v>
          </cell>
        </row>
        <row r="147">
          <cell r="F147" t="str">
            <v>P74</v>
          </cell>
        </row>
        <row r="148">
          <cell r="F148" t="str">
            <v>C70</v>
          </cell>
        </row>
        <row r="149">
          <cell r="F149" t="str">
            <v>P75</v>
          </cell>
        </row>
        <row r="150">
          <cell r="F150" t="str">
            <v>C71</v>
          </cell>
        </row>
        <row r="151">
          <cell r="F151" t="str">
            <v>P76</v>
          </cell>
        </row>
        <row r="152">
          <cell r="F152" t="str">
            <v>P77</v>
          </cell>
        </row>
        <row r="153">
          <cell r="F153" t="str">
            <v>P78</v>
          </cell>
        </row>
        <row r="154">
          <cell r="F154" t="str">
            <v>P79</v>
          </cell>
        </row>
        <row r="155">
          <cell r="F155" t="str">
            <v>C72</v>
          </cell>
        </row>
        <row r="156">
          <cell r="F156" t="str">
            <v>P80</v>
          </cell>
        </row>
        <row r="157">
          <cell r="F157" t="str">
            <v>P81</v>
          </cell>
        </row>
        <row r="158">
          <cell r="F158" t="str">
            <v>P82</v>
          </cell>
        </row>
        <row r="159">
          <cell r="F159" t="str">
            <v>P83</v>
          </cell>
        </row>
        <row r="160">
          <cell r="F160" t="str">
            <v>C73</v>
          </cell>
        </row>
        <row r="161">
          <cell r="F161" t="str">
            <v>P84</v>
          </cell>
        </row>
        <row r="162">
          <cell r="F162" t="str">
            <v>P85</v>
          </cell>
        </row>
        <row r="163">
          <cell r="F163" t="str">
            <v>P86</v>
          </cell>
        </row>
        <row r="164">
          <cell r="F164" t="str">
            <v>P87</v>
          </cell>
        </row>
        <row r="165">
          <cell r="F165" t="str">
            <v>P88</v>
          </cell>
        </row>
        <row r="166">
          <cell r="F166" t="str">
            <v>P89</v>
          </cell>
        </row>
        <row r="167">
          <cell r="F167" t="str">
            <v>C74</v>
          </cell>
        </row>
        <row r="168">
          <cell r="F168" t="str">
            <v>P90</v>
          </cell>
        </row>
        <row r="169">
          <cell r="F169">
            <v>0</v>
          </cell>
        </row>
        <row r="170">
          <cell r="F170">
            <v>0</v>
          </cell>
        </row>
        <row r="171">
          <cell r="F171">
            <v>0</v>
          </cell>
        </row>
        <row r="172">
          <cell r="F172">
            <v>0</v>
          </cell>
        </row>
        <row r="173">
          <cell r="F173">
            <v>0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Bệnh"/>
      <sheetName val="Nữ"/>
      <sheetName val="Nam"/>
      <sheetName val="TỔNG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Labcode</v>
          </cell>
        </row>
        <row r="2">
          <cell r="B2" t="str">
            <v>HNGH001</v>
          </cell>
        </row>
        <row r="3">
          <cell r="B3" t="str">
            <v>HNGH003</v>
          </cell>
        </row>
        <row r="4">
          <cell r="B4" t="str">
            <v>HNGH004</v>
          </cell>
        </row>
        <row r="5">
          <cell r="B5" t="str">
            <v>HNGH006</v>
          </cell>
        </row>
        <row r="6">
          <cell r="B6" t="str">
            <v>HNGH008</v>
          </cell>
        </row>
        <row r="7">
          <cell r="B7" t="str">
            <v>HNGH009</v>
          </cell>
        </row>
        <row r="8">
          <cell r="B8" t="str">
            <v>HNGH011</v>
          </cell>
        </row>
        <row r="9">
          <cell r="B9" t="str">
            <v>HNGH012</v>
          </cell>
        </row>
        <row r="10">
          <cell r="B10" t="str">
            <v>HNGH013</v>
          </cell>
        </row>
        <row r="11">
          <cell r="B11" t="str">
            <v>HNGH015</v>
          </cell>
        </row>
        <row r="12">
          <cell r="B12" t="str">
            <v>HNGH023</v>
          </cell>
        </row>
        <row r="13">
          <cell r="B13" t="str">
            <v>HNGH024</v>
          </cell>
        </row>
        <row r="14">
          <cell r="B14" t="str">
            <v>HNGH026</v>
          </cell>
        </row>
        <row r="15">
          <cell r="B15" t="str">
            <v>HNGH027</v>
          </cell>
        </row>
        <row r="16">
          <cell r="B16" t="str">
            <v>HNGH031</v>
          </cell>
        </row>
        <row r="17">
          <cell r="B17" t="str">
            <v>HNGH032</v>
          </cell>
        </row>
        <row r="18">
          <cell r="B18" t="str">
            <v>HNGH034</v>
          </cell>
        </row>
        <row r="19">
          <cell r="B19" t="str">
            <v>HNGH036</v>
          </cell>
        </row>
        <row r="20">
          <cell r="B20" t="str">
            <v>HNGH037</v>
          </cell>
        </row>
        <row r="21">
          <cell r="B21" t="str">
            <v>HNGH043</v>
          </cell>
        </row>
        <row r="22">
          <cell r="B22" t="str">
            <v>HNGH044</v>
          </cell>
        </row>
        <row r="23">
          <cell r="B23" t="str">
            <v>HNGH045</v>
          </cell>
        </row>
        <row r="24">
          <cell r="B24" t="str">
            <v>HNGH047</v>
          </cell>
        </row>
        <row r="25">
          <cell r="B25" t="str">
            <v>HNGH049</v>
          </cell>
        </row>
        <row r="26">
          <cell r="B26" t="str">
            <v>HNGH050</v>
          </cell>
        </row>
        <row r="27">
          <cell r="B27" t="str">
            <v>HNGH052</v>
          </cell>
        </row>
        <row r="28">
          <cell r="B28" t="str">
            <v>HNGH054</v>
          </cell>
        </row>
        <row r="29">
          <cell r="B29" t="str">
            <v>HNGH055</v>
          </cell>
        </row>
        <row r="30">
          <cell r="B30" t="str">
            <v>HNGH059</v>
          </cell>
        </row>
        <row r="31">
          <cell r="B31" t="str">
            <v>HNGH062</v>
          </cell>
        </row>
        <row r="32">
          <cell r="B32" t="str">
            <v>HNGH063</v>
          </cell>
        </row>
        <row r="33">
          <cell r="B33" t="str">
            <v>HNGH064</v>
          </cell>
        </row>
        <row r="34">
          <cell r="B34" t="str">
            <v>HNGH066</v>
          </cell>
        </row>
        <row r="35">
          <cell r="B35" t="str">
            <v>HNGH068</v>
          </cell>
        </row>
        <row r="36">
          <cell r="B36" t="str">
            <v>HNGH069</v>
          </cell>
        </row>
        <row r="37">
          <cell r="B37" t="str">
            <v>HNGH070</v>
          </cell>
        </row>
        <row r="38">
          <cell r="B38" t="str">
            <v>HNGH002</v>
          </cell>
        </row>
        <row r="39">
          <cell r="B39" t="str">
            <v>HNGH005</v>
          </cell>
        </row>
        <row r="40">
          <cell r="B40" t="str">
            <v>HNGH017</v>
          </cell>
        </row>
        <row r="41">
          <cell r="B41" t="str">
            <v>HNGH019</v>
          </cell>
        </row>
        <row r="42">
          <cell r="B42" t="str">
            <v>HNGH025</v>
          </cell>
        </row>
        <row r="43">
          <cell r="B43" t="str">
            <v>HNGH028</v>
          </cell>
        </row>
        <row r="44">
          <cell r="B44" t="str">
            <v>HNGH029</v>
          </cell>
        </row>
        <row r="45">
          <cell r="B45" t="str">
            <v>HNGH030</v>
          </cell>
        </row>
        <row r="46">
          <cell r="B46" t="str">
            <v>HNGH035</v>
          </cell>
        </row>
        <row r="47">
          <cell r="B47" t="str">
            <v>HNGH038</v>
          </cell>
        </row>
        <row r="48">
          <cell r="B48" t="str">
            <v>HNGH039</v>
          </cell>
        </row>
        <row r="49">
          <cell r="B49" t="str">
            <v>HNGH042</v>
          </cell>
        </row>
        <row r="50">
          <cell r="B50" t="str">
            <v>HNGH046</v>
          </cell>
        </row>
        <row r="51">
          <cell r="B51" t="str">
            <v>HNGH048</v>
          </cell>
        </row>
        <row r="52">
          <cell r="B52" t="str">
            <v>HNGH051</v>
          </cell>
        </row>
        <row r="53">
          <cell r="B53" t="str">
            <v>HNGH053</v>
          </cell>
        </row>
        <row r="54">
          <cell r="B54" t="str">
            <v>HNGH056</v>
          </cell>
        </row>
        <row r="55">
          <cell r="B55" t="str">
            <v>HNGH065</v>
          </cell>
        </row>
        <row r="56">
          <cell r="B56" t="str">
            <v>HNGH067</v>
          </cell>
        </row>
        <row r="57">
          <cell r="B57" t="str">
            <v>HNGH071</v>
          </cell>
        </row>
        <row r="58">
          <cell r="B58" t="str">
            <v>HNGK003</v>
          </cell>
        </row>
        <row r="59">
          <cell r="B59" t="str">
            <v>HNGK004</v>
          </cell>
        </row>
        <row r="60">
          <cell r="B60" t="str">
            <v>HNGK005</v>
          </cell>
        </row>
        <row r="61">
          <cell r="B61" t="str">
            <v>HNGK007</v>
          </cell>
        </row>
        <row r="62">
          <cell r="B62" t="str">
            <v>HNGK008</v>
          </cell>
        </row>
        <row r="63">
          <cell r="B63" t="str">
            <v>HNGK009</v>
          </cell>
        </row>
        <row r="64">
          <cell r="B64" t="str">
            <v>HNGK010</v>
          </cell>
        </row>
        <row r="65">
          <cell r="B65" t="str">
            <v>HNGK011</v>
          </cell>
        </row>
        <row r="66">
          <cell r="B66" t="str">
            <v>HNGK012</v>
          </cell>
        </row>
        <row r="67">
          <cell r="B67" t="str">
            <v>HNGK013</v>
          </cell>
        </row>
        <row r="68">
          <cell r="B68" t="str">
            <v>HNGK015</v>
          </cell>
        </row>
        <row r="69">
          <cell r="B69" t="str">
            <v>HNGK016</v>
          </cell>
        </row>
        <row r="70">
          <cell r="B70" t="str">
            <v>HNGK018</v>
          </cell>
        </row>
        <row r="71">
          <cell r="B71" t="str">
            <v>HNGK019</v>
          </cell>
        </row>
        <row r="72">
          <cell r="B72" t="str">
            <v>HNGK021</v>
          </cell>
        </row>
        <row r="73">
          <cell r="B73" t="str">
            <v>HNGK022</v>
          </cell>
        </row>
        <row r="74">
          <cell r="B74" t="str">
            <v>HNGK024</v>
          </cell>
        </row>
        <row r="75">
          <cell r="B75" t="str">
            <v>HNGK025</v>
          </cell>
        </row>
        <row r="76">
          <cell r="B76" t="str">
            <v>HNGK026</v>
          </cell>
        </row>
        <row r="77">
          <cell r="B77" t="str">
            <v>HNGK027</v>
          </cell>
        </row>
        <row r="78">
          <cell r="B78" t="str">
            <v>HNGK028</v>
          </cell>
        </row>
        <row r="79">
          <cell r="B79" t="str">
            <v>HNGK029</v>
          </cell>
        </row>
        <row r="80">
          <cell r="B80" t="str">
            <v>HNGK030</v>
          </cell>
        </row>
        <row r="81">
          <cell r="B81" t="str">
            <v>HNGK031</v>
          </cell>
        </row>
        <row r="82">
          <cell r="B82" t="str">
            <v>HNGK032</v>
          </cell>
        </row>
        <row r="83">
          <cell r="B83" t="str">
            <v>HNGK033</v>
          </cell>
        </row>
        <row r="84">
          <cell r="B84" t="str">
            <v>HNGK034</v>
          </cell>
        </row>
        <row r="85">
          <cell r="B85" t="str">
            <v>HNGK035</v>
          </cell>
        </row>
        <row r="86">
          <cell r="B86" t="str">
            <v>HNGK050</v>
          </cell>
        </row>
        <row r="87">
          <cell r="B87" t="str">
            <v>HNGK056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VO TRUONG DANG HUY" id="{446998B6-14DF-4CB7-A6BE-88E29FC0A414}" userId="huyvo@genesolutions.vn" providerId="PeoplePicker"/>
  <person displayName="NGUYEN VAN THIEN CHI" id="{DB2DCE65-BCDE-4E72-924D-99E6E1C58C03}" userId="chinguyen@genesolutions.vn" providerId="PeoplePicker"/>
  <person displayName="TRAN THI TRANG" id="{25E9C076-BF85-4A62-A8B5-25F4B79A4EC5}" userId="trangtran2@genesolutions.vn" providerId="PeoplePicker"/>
  <person displayName="VO DAC HO" id="{168671B3-224E-4E20-AB47-DD7B20914758}" userId="S::hovo@genesolutions.vn::52f49ffe-ac9c-4553-82c8-1694e7de86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10-13T15:38:26.09" personId="{168671B3-224E-4E20-AB47-DD7B20914758}" id="{36EBFC15-0B97-40E5-B7DD-21EF945088B3}">
    <text>@NGUYEN VAN THIEN CHI @TRAN THI TRANG @VO TRUONG DANG HUY Gửi mọi người file quản lý mẫu ung thư dạ dày bác sĩ Dung, đại học y Hà Nội.</text>
    <mentions>
      <mention mentionpersonId="{DB2DCE65-BCDE-4E72-924D-99E6E1C58C03}" mentionId="{57F27128-9F0E-4024-A95F-0A440E33632E}" startIndex="0" length="21"/>
      <mention mentionpersonId="{25E9C076-BF85-4A62-A8B5-25F4B79A4EC5}" mentionId="{3A2E10C4-0C16-4BD3-A8B1-76AA49E8BEEE}" startIndex="22" length="15"/>
      <mention mentionpersonId="{446998B6-14DF-4CB7-A6BE-88E29FC0A414}" mentionId="{786A3DBD-C524-4207-AC4F-587895DC7A29}" startIndex="38" length="19"/>
    </mentions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NL7nC96f90uNMKbf-Ps6YFaXbIP6V2Tgs1NXlk_JFB8/edit?gid=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3" customWidth="1"/>
  </cols>
  <sheetData>
    <row r="1" spans="1:1">
      <c r="A1" s="1" t="s">
        <v>0</v>
      </c>
    </row>
  </sheetData>
  <hyperlinks>
    <hyperlink ref="A1" r:id="rId1" location="gid=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V90"/>
  <sheetViews>
    <sheetView tabSelected="1" zoomScale="70" zoomScaleNormal="70" workbookViewId="0">
      <pane xSplit="6" ySplit="1" topLeftCell="N2" activePane="bottomRight" state="frozen"/>
      <selection pane="topRight" activeCell="G1" sqref="G1"/>
      <selection pane="bottomLeft" activeCell="A2" sqref="A2"/>
      <selection pane="bottomRight" activeCell="R34" sqref="R34"/>
    </sheetView>
  </sheetViews>
  <sheetFormatPr defaultColWidth="9.375" defaultRowHeight="15"/>
  <cols>
    <col min="1" max="1" width="9.375" style="8"/>
    <col min="2" max="2" width="17.875" style="8" bestFit="1" customWidth="1"/>
    <col min="3" max="5" width="12.625" style="8" customWidth="1"/>
    <col min="6" max="6" width="12.625" style="86" customWidth="1"/>
    <col min="7" max="7" width="12.625" style="8" customWidth="1"/>
    <col min="8" max="8" width="22" style="8" customWidth="1"/>
    <col min="9" max="9" width="14.125" style="8" customWidth="1"/>
    <col min="10" max="10" width="13.25" style="8" customWidth="1"/>
    <col min="11" max="12" width="9.375" style="8"/>
    <col min="13" max="13" width="29.875" style="8" customWidth="1"/>
    <col min="14" max="14" width="13.25" style="8" customWidth="1"/>
    <col min="15" max="15" width="19.625" style="8" customWidth="1"/>
    <col min="16" max="16" width="17.25" style="8" customWidth="1"/>
    <col min="17" max="17" width="14.75" style="8" customWidth="1"/>
    <col min="18" max="18" width="14.25" style="8" customWidth="1"/>
    <col min="19" max="21" width="9.375" style="8"/>
    <col min="22" max="22" width="17.125" style="8" customWidth="1"/>
    <col min="23" max="16384" width="9.375" style="8"/>
  </cols>
  <sheetData>
    <row r="1" spans="1:22" s="32" customFormat="1" ht="4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85" t="s">
        <v>688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687</v>
      </c>
      <c r="P1" s="2" t="s">
        <v>15</v>
      </c>
      <c r="Q1" s="2" t="s">
        <v>686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ht="90" hidden="1">
      <c r="A2" s="3">
        <v>1</v>
      </c>
      <c r="B2" s="3" t="s">
        <v>21</v>
      </c>
      <c r="C2" s="3" t="s">
        <v>22</v>
      </c>
      <c r="D2" s="3" t="s">
        <v>23</v>
      </c>
      <c r="E2" s="3" t="s">
        <v>24</v>
      </c>
      <c r="F2" s="50"/>
      <c r="G2" s="3" t="s">
        <v>25</v>
      </c>
      <c r="H2" s="3" t="s">
        <v>26</v>
      </c>
      <c r="I2" s="3" t="s">
        <v>27</v>
      </c>
      <c r="J2" s="3">
        <f>2024-K2</f>
        <v>1953</v>
      </c>
      <c r="K2" s="3">
        <v>71</v>
      </c>
      <c r="L2" s="3">
        <v>3</v>
      </c>
      <c r="M2" s="4" t="s">
        <v>28</v>
      </c>
      <c r="N2" s="4" t="s">
        <v>29</v>
      </c>
      <c r="P2" s="3" t="s">
        <v>30</v>
      </c>
      <c r="Q2" s="3"/>
      <c r="R2" s="3"/>
      <c r="S2" s="3"/>
      <c r="T2" s="3"/>
      <c r="U2" s="3"/>
      <c r="V2" s="3" t="s">
        <v>31</v>
      </c>
    </row>
    <row r="3" spans="1:22" ht="30" hidden="1">
      <c r="A3" s="10">
        <v>2</v>
      </c>
      <c r="B3" s="10" t="s">
        <v>32</v>
      </c>
      <c r="C3" s="10" t="s">
        <v>33</v>
      </c>
      <c r="D3" s="10" t="s">
        <v>34</v>
      </c>
      <c r="E3" s="10" t="s">
        <v>35</v>
      </c>
      <c r="F3" s="50"/>
      <c r="G3" s="10" t="s">
        <v>25</v>
      </c>
      <c r="H3" s="10" t="s">
        <v>36</v>
      </c>
      <c r="I3" s="10" t="s">
        <v>37</v>
      </c>
      <c r="J3" s="10">
        <f t="shared" ref="J3:J21" si="0">2024-K3</f>
        <v>1958</v>
      </c>
      <c r="K3" s="10">
        <v>66</v>
      </c>
      <c r="L3" s="10">
        <v>4.7</v>
      </c>
      <c r="M3" s="10" t="s">
        <v>38</v>
      </c>
      <c r="N3" s="87" t="s">
        <v>39</v>
      </c>
      <c r="O3" s="20"/>
      <c r="P3" s="20" t="s">
        <v>40</v>
      </c>
      <c r="Q3" s="20"/>
      <c r="R3" s="20"/>
      <c r="S3" s="20"/>
      <c r="T3" s="20"/>
      <c r="U3" s="20"/>
      <c r="V3" s="10"/>
    </row>
    <row r="4" spans="1:22">
      <c r="A4" s="3">
        <v>3</v>
      </c>
      <c r="B4" s="3" t="s">
        <v>41</v>
      </c>
      <c r="C4" s="3" t="s">
        <v>33</v>
      </c>
      <c r="D4" s="3" t="s">
        <v>34</v>
      </c>
      <c r="E4" s="3" t="s">
        <v>42</v>
      </c>
      <c r="F4" s="50" t="str">
        <f>VLOOKUP(E4,'[1]Thông tin BA'!$F:$F,1,0)</f>
        <v>P2</v>
      </c>
      <c r="G4" s="3" t="s">
        <v>25</v>
      </c>
      <c r="H4" s="3" t="s">
        <v>43</v>
      </c>
      <c r="I4" s="3" t="s">
        <v>37</v>
      </c>
      <c r="J4" s="3">
        <f t="shared" si="0"/>
        <v>1952</v>
      </c>
      <c r="K4" s="3">
        <v>72</v>
      </c>
      <c r="L4" s="3">
        <v>4</v>
      </c>
      <c r="M4" s="28" t="s">
        <v>44</v>
      </c>
      <c r="N4" s="97" t="s">
        <v>45</v>
      </c>
      <c r="O4" s="97" t="s">
        <v>734</v>
      </c>
      <c r="P4" s="97" t="s">
        <v>46</v>
      </c>
      <c r="Q4" s="98" t="s">
        <v>689</v>
      </c>
      <c r="R4" s="98" t="s">
        <v>748</v>
      </c>
      <c r="S4" s="98" t="s">
        <v>693</v>
      </c>
      <c r="T4" s="98" t="s">
        <v>710</v>
      </c>
      <c r="U4" s="98" t="s">
        <v>720</v>
      </c>
      <c r="V4" s="12"/>
    </row>
    <row r="5" spans="1:22">
      <c r="A5" s="3">
        <v>4</v>
      </c>
      <c r="B5" s="3" t="s">
        <v>47</v>
      </c>
      <c r="C5" s="3" t="s">
        <v>34</v>
      </c>
      <c r="D5" s="3" t="s">
        <v>48</v>
      </c>
      <c r="E5" s="3" t="s">
        <v>49</v>
      </c>
      <c r="F5" s="50" t="str">
        <f>VLOOKUP(E5,'[1]Thông tin BA'!$F:$F,1,0)</f>
        <v>P3</v>
      </c>
      <c r="G5" s="3" t="s">
        <v>25</v>
      </c>
      <c r="H5" s="3" t="s">
        <v>50</v>
      </c>
      <c r="I5" s="3" t="s">
        <v>37</v>
      </c>
      <c r="J5" s="3">
        <f t="shared" si="0"/>
        <v>1955</v>
      </c>
      <c r="K5" s="3">
        <v>69</v>
      </c>
      <c r="L5" s="3">
        <v>4.5</v>
      </c>
      <c r="M5" s="28" t="s">
        <v>51</v>
      </c>
      <c r="N5" s="97" t="s">
        <v>52</v>
      </c>
      <c r="O5" s="97" t="s">
        <v>736</v>
      </c>
      <c r="P5" s="97" t="s">
        <v>53</v>
      </c>
      <c r="Q5" s="98" t="s">
        <v>689</v>
      </c>
      <c r="R5" s="98" t="s">
        <v>744</v>
      </c>
      <c r="S5" s="98" t="s">
        <v>694</v>
      </c>
      <c r="T5" s="97"/>
      <c r="U5" s="97"/>
      <c r="V5" s="12"/>
    </row>
    <row r="6" spans="1:22">
      <c r="A6" s="3">
        <v>5</v>
      </c>
      <c r="B6" s="3" t="s">
        <v>54</v>
      </c>
      <c r="C6" s="3" t="s">
        <v>55</v>
      </c>
      <c r="D6" s="5" t="s">
        <v>56</v>
      </c>
      <c r="E6" s="5" t="s">
        <v>57</v>
      </c>
      <c r="F6" s="50" t="str">
        <f>VLOOKUP(E6,'[1]Thông tin BA'!$F:$F,1,0)</f>
        <v>P4</v>
      </c>
      <c r="G6" s="5" t="s">
        <v>25</v>
      </c>
      <c r="H6" s="3" t="s">
        <v>58</v>
      </c>
      <c r="I6" s="3" t="s">
        <v>27</v>
      </c>
      <c r="J6" s="3">
        <f t="shared" si="0"/>
        <v>1976</v>
      </c>
      <c r="K6" s="3">
        <v>48</v>
      </c>
      <c r="L6" s="3">
        <v>4.7</v>
      </c>
      <c r="M6" s="28" t="s">
        <v>59</v>
      </c>
      <c r="N6" s="97" t="s">
        <v>59</v>
      </c>
      <c r="O6" s="97" t="s">
        <v>731</v>
      </c>
      <c r="P6" s="97" t="s">
        <v>60</v>
      </c>
      <c r="Q6" s="98" t="s">
        <v>689</v>
      </c>
      <c r="R6" s="98" t="s">
        <v>744</v>
      </c>
      <c r="S6" s="98" t="s">
        <v>695</v>
      </c>
      <c r="T6" s="98" t="s">
        <v>711</v>
      </c>
      <c r="U6" s="98" t="s">
        <v>721</v>
      </c>
      <c r="V6" s="12"/>
    </row>
    <row r="7" spans="1:22" ht="30" hidden="1">
      <c r="A7" s="10">
        <v>6</v>
      </c>
      <c r="B7" s="10" t="s">
        <v>61</v>
      </c>
      <c r="C7" s="10" t="s">
        <v>55</v>
      </c>
      <c r="D7" s="10" t="s">
        <v>56</v>
      </c>
      <c r="E7" s="10" t="s">
        <v>62</v>
      </c>
      <c r="F7" s="50"/>
      <c r="G7" s="10" t="s">
        <v>25</v>
      </c>
      <c r="H7" s="10" t="s">
        <v>63</v>
      </c>
      <c r="I7" s="10" t="s">
        <v>37</v>
      </c>
      <c r="J7" s="10">
        <f t="shared" si="0"/>
        <v>1947</v>
      </c>
      <c r="K7" s="10">
        <v>77</v>
      </c>
      <c r="L7" s="10">
        <v>4.9000000000000004</v>
      </c>
      <c r="M7" s="10" t="s">
        <v>64</v>
      </c>
      <c r="N7" s="90" t="s">
        <v>65</v>
      </c>
      <c r="O7" s="91"/>
      <c r="P7" s="91" t="s">
        <v>66</v>
      </c>
      <c r="Q7" s="92"/>
      <c r="R7" s="92"/>
      <c r="S7" s="91" t="s">
        <v>696</v>
      </c>
      <c r="T7" s="91"/>
      <c r="U7" s="91"/>
      <c r="V7" s="10"/>
    </row>
    <row r="8" spans="1:22">
      <c r="A8" s="3">
        <v>7</v>
      </c>
      <c r="B8" s="3" t="s">
        <v>67</v>
      </c>
      <c r="C8" s="5" t="s">
        <v>68</v>
      </c>
      <c r="D8" s="5" t="s">
        <v>69</v>
      </c>
      <c r="E8" s="5" t="s">
        <v>70</v>
      </c>
      <c r="F8" s="50" t="str">
        <f>VLOOKUP(E8,'[1]Thông tin BA'!$F:$F,1,0)</f>
        <v>P6</v>
      </c>
      <c r="G8" s="5" t="s">
        <v>25</v>
      </c>
      <c r="H8" s="3" t="s">
        <v>71</v>
      </c>
      <c r="I8" s="3" t="s">
        <v>27</v>
      </c>
      <c r="J8" s="3">
        <f t="shared" si="0"/>
        <v>1969</v>
      </c>
      <c r="K8" s="3">
        <v>55</v>
      </c>
      <c r="L8" s="3">
        <v>3.9</v>
      </c>
      <c r="M8" s="28" t="s">
        <v>72</v>
      </c>
      <c r="N8" s="99" t="s">
        <v>72</v>
      </c>
      <c r="O8" s="97" t="s">
        <v>735</v>
      </c>
      <c r="P8" s="97" t="s">
        <v>46</v>
      </c>
      <c r="Q8" s="98" t="s">
        <v>690</v>
      </c>
      <c r="R8" s="97" t="s">
        <v>747</v>
      </c>
      <c r="S8" s="98" t="s">
        <v>696</v>
      </c>
      <c r="T8" s="98" t="s">
        <v>712</v>
      </c>
      <c r="U8" s="97"/>
      <c r="V8" s="12" t="s">
        <v>73</v>
      </c>
    </row>
    <row r="9" spans="1:22">
      <c r="A9" s="3">
        <v>8</v>
      </c>
      <c r="B9" s="3" t="s">
        <v>74</v>
      </c>
      <c r="C9" s="5" t="s">
        <v>69</v>
      </c>
      <c r="D9" s="5" t="s">
        <v>75</v>
      </c>
      <c r="E9" s="29" t="s">
        <v>76</v>
      </c>
      <c r="F9" s="50" t="str">
        <f>VLOOKUP(E9,'[1]Thông tin BA'!$F:$F,1,0)</f>
        <v>P7</v>
      </c>
      <c r="G9" s="29" t="s">
        <v>25</v>
      </c>
      <c r="H9" s="7" t="s">
        <v>77</v>
      </c>
      <c r="I9" s="3" t="s">
        <v>27</v>
      </c>
      <c r="J9" s="3">
        <f t="shared" si="0"/>
        <v>1989</v>
      </c>
      <c r="K9" s="3">
        <v>35</v>
      </c>
      <c r="L9" s="3">
        <v>4.4000000000000004</v>
      </c>
      <c r="M9" s="28" t="s">
        <v>59</v>
      </c>
      <c r="N9" s="97" t="s">
        <v>78</v>
      </c>
      <c r="O9" s="98" t="s">
        <v>730</v>
      </c>
      <c r="P9" s="97" t="s">
        <v>53</v>
      </c>
      <c r="Q9" s="98" t="s">
        <v>689</v>
      </c>
      <c r="R9" s="98" t="s">
        <v>745</v>
      </c>
      <c r="S9" s="98" t="s">
        <v>697</v>
      </c>
      <c r="T9" s="98" t="s">
        <v>713</v>
      </c>
      <c r="U9" s="98" t="s">
        <v>722</v>
      </c>
      <c r="V9" s="12" t="s">
        <v>73</v>
      </c>
    </row>
    <row r="10" spans="1:22">
      <c r="A10" s="3">
        <v>9</v>
      </c>
      <c r="B10" s="3" t="s">
        <v>79</v>
      </c>
      <c r="C10" s="5" t="s">
        <v>75</v>
      </c>
      <c r="D10" s="15" t="s">
        <v>80</v>
      </c>
      <c r="E10" s="5" t="s">
        <v>81</v>
      </c>
      <c r="F10" s="50" t="str">
        <f>VLOOKUP(E10,'[1]Thông tin BA'!$F:$F,1,0)</f>
        <v>P8</v>
      </c>
      <c r="G10" s="5" t="s">
        <v>25</v>
      </c>
      <c r="H10" s="3" t="s">
        <v>82</v>
      </c>
      <c r="I10" s="12" t="s">
        <v>27</v>
      </c>
      <c r="J10" s="3">
        <f t="shared" si="0"/>
        <v>1938</v>
      </c>
      <c r="K10" s="3">
        <v>86</v>
      </c>
      <c r="L10" s="3">
        <v>5.3</v>
      </c>
      <c r="M10" s="28" t="s">
        <v>83</v>
      </c>
      <c r="N10" s="97" t="s">
        <v>59</v>
      </c>
      <c r="O10" s="97" t="s">
        <v>738</v>
      </c>
      <c r="P10" s="97" t="s">
        <v>60</v>
      </c>
      <c r="Q10" s="98" t="s">
        <v>689</v>
      </c>
      <c r="R10" s="98" t="s">
        <v>744</v>
      </c>
      <c r="S10" s="98" t="s">
        <v>698</v>
      </c>
      <c r="T10" s="97"/>
      <c r="U10" s="98" t="s">
        <v>723</v>
      </c>
      <c r="V10" s="12"/>
    </row>
    <row r="11" spans="1:22">
      <c r="A11" s="3">
        <v>10</v>
      </c>
      <c r="B11" s="3" t="s">
        <v>84</v>
      </c>
      <c r="C11" s="5" t="s">
        <v>75</v>
      </c>
      <c r="D11" s="15" t="s">
        <v>80</v>
      </c>
      <c r="E11" s="5" t="s">
        <v>85</v>
      </c>
      <c r="F11" s="50" t="str">
        <f>VLOOKUP(E11,'[1]Thông tin BA'!$F:$F,1,0)</f>
        <v>P9</v>
      </c>
      <c r="G11" s="5" t="s">
        <v>25</v>
      </c>
      <c r="H11" s="3" t="s">
        <v>86</v>
      </c>
      <c r="I11" s="12" t="s">
        <v>37</v>
      </c>
      <c r="J11" s="3">
        <f t="shared" si="0"/>
        <v>1950</v>
      </c>
      <c r="K11" s="3">
        <v>74</v>
      </c>
      <c r="L11" s="3">
        <v>4.3</v>
      </c>
      <c r="M11" s="28" t="s">
        <v>87</v>
      </c>
      <c r="N11" s="97" t="s">
        <v>78</v>
      </c>
      <c r="O11" s="98" t="s">
        <v>730</v>
      </c>
      <c r="P11" s="97" t="s">
        <v>53</v>
      </c>
      <c r="Q11" s="98" t="s">
        <v>689</v>
      </c>
      <c r="R11" s="98" t="s">
        <v>745</v>
      </c>
      <c r="S11" s="97"/>
      <c r="T11" s="97"/>
      <c r="U11" s="97"/>
      <c r="V11" s="12"/>
    </row>
    <row r="12" spans="1:22">
      <c r="A12" s="3">
        <v>11</v>
      </c>
      <c r="B12" s="3" t="s">
        <v>88</v>
      </c>
      <c r="C12" s="5" t="s">
        <v>89</v>
      </c>
      <c r="D12" s="15" t="s">
        <v>90</v>
      </c>
      <c r="E12" s="5" t="s">
        <v>91</v>
      </c>
      <c r="F12" s="50" t="str">
        <f>VLOOKUP(E12,'[1]Thông tin BA'!$F:$F,1,0)</f>
        <v>P10</v>
      </c>
      <c r="G12" s="5" t="s">
        <v>25</v>
      </c>
      <c r="H12" s="3" t="s">
        <v>92</v>
      </c>
      <c r="I12" s="12" t="s">
        <v>27</v>
      </c>
      <c r="J12" s="3">
        <f t="shared" si="0"/>
        <v>1951</v>
      </c>
      <c r="K12" s="3">
        <v>73</v>
      </c>
      <c r="L12" s="3">
        <v>4.2</v>
      </c>
      <c r="M12" s="28" t="s">
        <v>59</v>
      </c>
      <c r="N12" s="97" t="s">
        <v>93</v>
      </c>
      <c r="O12" s="98" t="s">
        <v>731</v>
      </c>
      <c r="P12" s="97" t="s">
        <v>53</v>
      </c>
      <c r="Q12" s="98" t="s">
        <v>690</v>
      </c>
      <c r="R12" s="98" t="s">
        <v>745</v>
      </c>
      <c r="S12" s="98" t="s">
        <v>699</v>
      </c>
      <c r="T12" s="97"/>
      <c r="U12" s="98" t="s">
        <v>724</v>
      </c>
      <c r="V12" s="12"/>
    </row>
    <row r="13" spans="1:22">
      <c r="A13" s="3">
        <v>12</v>
      </c>
      <c r="B13" s="3" t="s">
        <v>94</v>
      </c>
      <c r="C13" s="5" t="s">
        <v>95</v>
      </c>
      <c r="D13" s="15" t="s">
        <v>96</v>
      </c>
      <c r="E13" s="5" t="s">
        <v>97</v>
      </c>
      <c r="F13" s="50" t="str">
        <f>VLOOKUP(E13,'[1]Thông tin BA'!$F:$F,1,0)</f>
        <v>P11</v>
      </c>
      <c r="G13" s="5" t="s">
        <v>25</v>
      </c>
      <c r="H13" s="3" t="s">
        <v>98</v>
      </c>
      <c r="I13" s="12" t="s">
        <v>37</v>
      </c>
      <c r="J13" s="3">
        <f t="shared" si="0"/>
        <v>1980</v>
      </c>
      <c r="K13" s="3">
        <v>44</v>
      </c>
      <c r="L13" s="3">
        <v>3.9</v>
      </c>
      <c r="M13" s="28" t="s">
        <v>99</v>
      </c>
      <c r="N13" s="99" t="s">
        <v>93</v>
      </c>
      <c r="O13" s="97" t="s">
        <v>737</v>
      </c>
      <c r="P13" s="97" t="s">
        <v>53</v>
      </c>
      <c r="Q13" s="98" t="s">
        <v>689</v>
      </c>
      <c r="R13" s="98" t="s">
        <v>749</v>
      </c>
      <c r="S13" s="98" t="s">
        <v>700</v>
      </c>
      <c r="T13" s="98" t="s">
        <v>714</v>
      </c>
      <c r="U13" s="97"/>
      <c r="V13" s="12" t="s">
        <v>100</v>
      </c>
    </row>
    <row r="14" spans="1:22">
      <c r="A14" s="3">
        <v>13</v>
      </c>
      <c r="B14" s="3" t="s">
        <v>101</v>
      </c>
      <c r="C14" s="5" t="s">
        <v>102</v>
      </c>
      <c r="D14" s="15" t="s">
        <v>103</v>
      </c>
      <c r="E14" s="5" t="s">
        <v>104</v>
      </c>
      <c r="F14" s="50" t="str">
        <f>VLOOKUP(E14,'[1]Thông tin BA'!$F:$F,1,0)</f>
        <v>P12</v>
      </c>
      <c r="G14" s="5" t="s">
        <v>25</v>
      </c>
      <c r="H14" s="3" t="s">
        <v>105</v>
      </c>
      <c r="I14" s="12" t="s">
        <v>27</v>
      </c>
      <c r="J14" s="3">
        <f t="shared" si="0"/>
        <v>1964</v>
      </c>
      <c r="K14" s="3">
        <v>60</v>
      </c>
      <c r="L14" s="3">
        <v>4.8</v>
      </c>
      <c r="M14" s="28" t="s">
        <v>99</v>
      </c>
      <c r="N14" s="99" t="s">
        <v>72</v>
      </c>
      <c r="O14" s="97" t="s">
        <v>731</v>
      </c>
      <c r="P14" s="97" t="s">
        <v>46</v>
      </c>
      <c r="Q14" s="98" t="s">
        <v>689</v>
      </c>
      <c r="R14" s="98" t="s">
        <v>750</v>
      </c>
      <c r="S14" s="98" t="s">
        <v>701</v>
      </c>
      <c r="T14" s="97"/>
      <c r="U14" s="100">
        <v>45790</v>
      </c>
      <c r="V14" s="12"/>
    </row>
    <row r="15" spans="1:22" hidden="1">
      <c r="A15" s="10">
        <v>14</v>
      </c>
      <c r="B15" s="10" t="s">
        <v>106</v>
      </c>
      <c r="C15" s="10" t="s">
        <v>107</v>
      </c>
      <c r="D15" s="16" t="s">
        <v>108</v>
      </c>
      <c r="E15" s="10" t="s">
        <v>109</v>
      </c>
      <c r="F15" s="50"/>
      <c r="G15" s="10" t="s">
        <v>25</v>
      </c>
      <c r="H15" s="10" t="s">
        <v>110</v>
      </c>
      <c r="I15" s="19" t="s">
        <v>27</v>
      </c>
      <c r="J15" s="10">
        <f t="shared" si="0"/>
        <v>1951</v>
      </c>
      <c r="K15" s="10">
        <v>73</v>
      </c>
      <c r="L15" s="10">
        <v>5.5</v>
      </c>
      <c r="M15" s="10" t="s">
        <v>64</v>
      </c>
      <c r="N15" s="90" t="s">
        <v>111</v>
      </c>
      <c r="O15" s="91"/>
      <c r="P15" s="91" t="s">
        <v>66</v>
      </c>
      <c r="Q15" s="91"/>
      <c r="R15" s="92"/>
      <c r="S15" s="91"/>
      <c r="T15" s="91"/>
      <c r="U15" s="91"/>
      <c r="V15" s="10"/>
    </row>
    <row r="16" spans="1:22">
      <c r="A16" s="3">
        <v>15</v>
      </c>
      <c r="B16" s="3" t="s">
        <v>112</v>
      </c>
      <c r="C16" s="6">
        <v>45638</v>
      </c>
      <c r="D16" s="81" t="s">
        <v>113</v>
      </c>
      <c r="E16" s="6" t="s">
        <v>114</v>
      </c>
      <c r="F16" s="50" t="str">
        <f>VLOOKUP(E16,'[1]Thông tin BA'!$F:$F,1,0)</f>
        <v>P14</v>
      </c>
      <c r="G16" s="6" t="s">
        <v>25</v>
      </c>
      <c r="H16" s="3" t="s">
        <v>115</v>
      </c>
      <c r="I16" s="12" t="s">
        <v>27</v>
      </c>
      <c r="J16" s="3">
        <f t="shared" si="0"/>
        <v>1947</v>
      </c>
      <c r="K16" s="3">
        <v>77</v>
      </c>
      <c r="L16" s="3">
        <v>4.7</v>
      </c>
      <c r="M16" s="28" t="s">
        <v>116</v>
      </c>
      <c r="N16" s="97" t="s">
        <v>117</v>
      </c>
      <c r="O16" s="97" t="s">
        <v>739</v>
      </c>
      <c r="P16" s="97" t="s">
        <v>118</v>
      </c>
      <c r="Q16" s="97" t="s">
        <v>751</v>
      </c>
      <c r="R16" s="98" t="s">
        <v>750</v>
      </c>
      <c r="S16" s="97"/>
      <c r="T16" s="97"/>
      <c r="U16" s="97"/>
      <c r="V16" s="12"/>
    </row>
    <row r="17" spans="1:22">
      <c r="A17" s="3">
        <v>16</v>
      </c>
      <c r="B17" s="3" t="s">
        <v>119</v>
      </c>
      <c r="C17" s="6" t="s">
        <v>113</v>
      </c>
      <c r="D17" s="81" t="s">
        <v>120</v>
      </c>
      <c r="E17" s="6" t="s">
        <v>121</v>
      </c>
      <c r="F17" s="50" t="str">
        <f>VLOOKUP(E17,'[1]Thông tin BA'!$F:$F,1,0)</f>
        <v>P15</v>
      </c>
      <c r="G17" s="6" t="s">
        <v>25</v>
      </c>
      <c r="H17" s="3" t="s">
        <v>122</v>
      </c>
      <c r="I17" s="12" t="s">
        <v>27</v>
      </c>
      <c r="J17" s="3">
        <f t="shared" si="0"/>
        <v>1950</v>
      </c>
      <c r="K17" s="3">
        <v>74</v>
      </c>
      <c r="L17" s="3">
        <v>4</v>
      </c>
      <c r="M17" s="28" t="s">
        <v>123</v>
      </c>
      <c r="N17" s="97" t="s">
        <v>124</v>
      </c>
      <c r="O17" s="97" t="s">
        <v>730</v>
      </c>
      <c r="P17" s="97" t="s">
        <v>118</v>
      </c>
      <c r="Q17" s="97" t="s">
        <v>752</v>
      </c>
      <c r="R17" s="97" t="s">
        <v>753</v>
      </c>
      <c r="S17" s="101">
        <v>45810</v>
      </c>
      <c r="T17" s="97"/>
      <c r="U17" s="100">
        <v>45820</v>
      </c>
      <c r="V17" s="12"/>
    </row>
    <row r="18" spans="1:22" ht="60" hidden="1">
      <c r="A18" s="10">
        <v>17</v>
      </c>
      <c r="B18" s="10" t="s">
        <v>125</v>
      </c>
      <c r="C18" s="10" t="s">
        <v>126</v>
      </c>
      <c r="D18" s="16" t="s">
        <v>127</v>
      </c>
      <c r="E18" s="10" t="s">
        <v>128</v>
      </c>
      <c r="F18" s="50"/>
      <c r="G18" s="10" t="s">
        <v>25</v>
      </c>
      <c r="H18" s="10" t="s">
        <v>129</v>
      </c>
      <c r="I18" s="19" t="s">
        <v>27</v>
      </c>
      <c r="J18" s="10">
        <f t="shared" si="0"/>
        <v>1962</v>
      </c>
      <c r="K18" s="10">
        <v>62</v>
      </c>
      <c r="L18" s="10">
        <v>5.5</v>
      </c>
      <c r="M18" s="11" t="s">
        <v>130</v>
      </c>
      <c r="N18" s="90" t="s">
        <v>39</v>
      </c>
      <c r="O18" s="91"/>
      <c r="P18" s="91" t="s">
        <v>40</v>
      </c>
      <c r="Q18" s="91"/>
      <c r="S18" s="91"/>
      <c r="T18" s="91"/>
      <c r="U18" s="91"/>
      <c r="V18" s="10"/>
    </row>
    <row r="19" spans="1:22">
      <c r="A19" s="3">
        <v>18</v>
      </c>
      <c r="B19" s="3" t="s">
        <v>131</v>
      </c>
      <c r="C19" s="6" t="s">
        <v>127</v>
      </c>
      <c r="D19" s="15" t="s">
        <v>132</v>
      </c>
      <c r="E19" s="5" t="s">
        <v>133</v>
      </c>
      <c r="F19" s="50" t="str">
        <f>VLOOKUP(E19,'[1]Thông tin BA'!$F:$F,1,0)</f>
        <v>P17</v>
      </c>
      <c r="G19" s="5" t="s">
        <v>25</v>
      </c>
      <c r="H19" s="3" t="s">
        <v>134</v>
      </c>
      <c r="I19" s="12" t="s">
        <v>37</v>
      </c>
      <c r="J19" s="3">
        <f t="shared" si="0"/>
        <v>1976</v>
      </c>
      <c r="K19" s="3">
        <v>48</v>
      </c>
      <c r="L19" s="3">
        <v>4</v>
      </c>
      <c r="M19" s="28" t="s">
        <v>135</v>
      </c>
      <c r="N19" s="97" t="s">
        <v>93</v>
      </c>
      <c r="O19" s="98" t="s">
        <v>732</v>
      </c>
      <c r="P19" s="97" t="s">
        <v>53</v>
      </c>
      <c r="Q19" s="98" t="s">
        <v>690</v>
      </c>
      <c r="R19" s="102" t="s">
        <v>746</v>
      </c>
      <c r="S19" s="98" t="s">
        <v>702</v>
      </c>
      <c r="T19" s="97"/>
      <c r="U19" s="98" t="s">
        <v>725</v>
      </c>
      <c r="V19" s="12"/>
    </row>
    <row r="20" spans="1:22">
      <c r="A20" s="3">
        <v>19</v>
      </c>
      <c r="B20" s="3" t="s">
        <v>136</v>
      </c>
      <c r="C20" s="5" t="s">
        <v>137</v>
      </c>
      <c r="D20" s="15" t="s">
        <v>138</v>
      </c>
      <c r="E20" s="5" t="s">
        <v>139</v>
      </c>
      <c r="F20" s="50" t="str">
        <f>VLOOKUP(E20,'[1]Thông tin BA'!$F:$F,1,0)</f>
        <v>P18</v>
      </c>
      <c r="G20" s="5" t="s">
        <v>25</v>
      </c>
      <c r="H20" s="3" t="s">
        <v>140</v>
      </c>
      <c r="I20" s="12" t="s">
        <v>37</v>
      </c>
      <c r="J20" s="3">
        <f t="shared" si="0"/>
        <v>1970</v>
      </c>
      <c r="K20" s="3">
        <v>54</v>
      </c>
      <c r="L20" s="3">
        <v>4.5</v>
      </c>
      <c r="M20" s="28" t="s">
        <v>141</v>
      </c>
      <c r="N20" s="97" t="s">
        <v>45</v>
      </c>
      <c r="O20" s="98" t="s">
        <v>730</v>
      </c>
      <c r="P20" s="97" t="s">
        <v>46</v>
      </c>
      <c r="Q20" s="98" t="s">
        <v>689</v>
      </c>
      <c r="R20" s="98" t="s">
        <v>754</v>
      </c>
      <c r="S20" s="100">
        <v>45690</v>
      </c>
      <c r="T20" s="97"/>
      <c r="U20" s="98" t="s">
        <v>726</v>
      </c>
      <c r="V20" s="12"/>
    </row>
    <row r="21" spans="1:22" ht="30" hidden="1">
      <c r="A21" s="10">
        <v>20</v>
      </c>
      <c r="B21" s="10" t="s">
        <v>142</v>
      </c>
      <c r="C21" s="10" t="s">
        <v>143</v>
      </c>
      <c r="D21" s="78" t="s">
        <v>144</v>
      </c>
      <c r="E21" s="10" t="s">
        <v>145</v>
      </c>
      <c r="F21" s="50"/>
      <c r="G21" s="10" t="s">
        <v>25</v>
      </c>
      <c r="H21" s="10" t="s">
        <v>146</v>
      </c>
      <c r="I21" s="27" t="s">
        <v>37</v>
      </c>
      <c r="J21" s="10">
        <f t="shared" si="0"/>
        <v>1954</v>
      </c>
      <c r="K21" s="10">
        <v>70</v>
      </c>
      <c r="L21" s="10">
        <v>5.6</v>
      </c>
      <c r="M21" s="10" t="s">
        <v>147</v>
      </c>
      <c r="N21" s="90" t="s">
        <v>39</v>
      </c>
      <c r="O21" s="91"/>
      <c r="P21" s="91" t="s">
        <v>40</v>
      </c>
      <c r="R21" s="92" t="s">
        <v>692</v>
      </c>
      <c r="S21" s="91"/>
      <c r="T21" s="91"/>
      <c r="U21" s="91"/>
      <c r="V21" s="10"/>
    </row>
    <row r="22" spans="1:22">
      <c r="A22" s="3">
        <v>21</v>
      </c>
      <c r="B22" s="3" t="s">
        <v>148</v>
      </c>
      <c r="C22" s="15" t="s">
        <v>144</v>
      </c>
      <c r="D22" s="15" t="s">
        <v>149</v>
      </c>
      <c r="E22" s="5" t="s">
        <v>150</v>
      </c>
      <c r="F22" s="50" t="str">
        <f>VLOOKUP(E22,'[1]Thông tin BA'!$F:$F,1,0)</f>
        <v>P20</v>
      </c>
      <c r="G22" s="5" t="s">
        <v>25</v>
      </c>
      <c r="H22" s="3" t="s">
        <v>151</v>
      </c>
      <c r="I22" s="12" t="s">
        <v>27</v>
      </c>
      <c r="J22" s="12">
        <f>2025-K22</f>
        <v>1965</v>
      </c>
      <c r="K22" s="3">
        <v>60</v>
      </c>
      <c r="L22" s="3">
        <v>4</v>
      </c>
      <c r="M22" s="28" t="s">
        <v>45</v>
      </c>
      <c r="N22" s="97" t="s">
        <v>78</v>
      </c>
      <c r="O22" s="98" t="s">
        <v>730</v>
      </c>
      <c r="P22" s="97" t="s">
        <v>53</v>
      </c>
      <c r="Q22" s="98" t="s">
        <v>756</v>
      </c>
      <c r="R22" s="98">
        <v>2</v>
      </c>
      <c r="S22" s="97"/>
      <c r="T22" s="97"/>
      <c r="U22" s="97"/>
      <c r="V22" s="12"/>
    </row>
    <row r="23" spans="1:22">
      <c r="A23" s="3">
        <v>22</v>
      </c>
      <c r="B23" s="3" t="s">
        <v>152</v>
      </c>
      <c r="C23" s="15" t="s">
        <v>153</v>
      </c>
      <c r="D23" s="15" t="s">
        <v>154</v>
      </c>
      <c r="E23" s="5" t="s">
        <v>155</v>
      </c>
      <c r="F23" s="50" t="str">
        <f>VLOOKUP(E23,'[1]Thông tin BA'!$F:$F,1,0)</f>
        <v>P21</v>
      </c>
      <c r="G23" s="5" t="s">
        <v>25</v>
      </c>
      <c r="H23" s="3" t="s">
        <v>156</v>
      </c>
      <c r="I23" s="12" t="s">
        <v>37</v>
      </c>
      <c r="J23" s="12">
        <f t="shared" ref="J23:J51" si="1">2025-K23</f>
        <v>1957</v>
      </c>
      <c r="K23" s="3">
        <v>68</v>
      </c>
      <c r="L23" s="3">
        <v>4.5</v>
      </c>
      <c r="M23" s="28" t="s">
        <v>157</v>
      </c>
      <c r="N23" s="97" t="s">
        <v>158</v>
      </c>
      <c r="O23" s="97" t="s">
        <v>743</v>
      </c>
      <c r="P23" s="97" t="s">
        <v>159</v>
      </c>
      <c r="Q23" s="97" t="s">
        <v>689</v>
      </c>
      <c r="R23" s="98" t="s">
        <v>744</v>
      </c>
      <c r="S23" s="101">
        <v>45810</v>
      </c>
      <c r="T23" s="97"/>
      <c r="U23" s="98" t="s">
        <v>727</v>
      </c>
      <c r="V23" s="12"/>
    </row>
    <row r="24" spans="1:22" ht="30" hidden="1">
      <c r="A24" s="10">
        <v>23</v>
      </c>
      <c r="B24" s="10" t="s">
        <v>160</v>
      </c>
      <c r="C24" s="16" t="s">
        <v>161</v>
      </c>
      <c r="D24" s="16" t="s">
        <v>154</v>
      </c>
      <c r="E24" s="10" t="s">
        <v>162</v>
      </c>
      <c r="F24" s="50"/>
      <c r="G24" s="10" t="s">
        <v>25</v>
      </c>
      <c r="H24" s="10" t="s">
        <v>163</v>
      </c>
      <c r="I24" s="19" t="s">
        <v>164</v>
      </c>
      <c r="J24" s="19">
        <f t="shared" si="1"/>
        <v>1973</v>
      </c>
      <c r="K24" s="10">
        <v>52</v>
      </c>
      <c r="L24" s="10">
        <v>3.8</v>
      </c>
      <c r="M24" s="10" t="s">
        <v>165</v>
      </c>
      <c r="N24" s="90" t="s">
        <v>166</v>
      </c>
      <c r="O24" s="91"/>
      <c r="P24" s="91" t="s">
        <v>40</v>
      </c>
      <c r="Q24" s="91"/>
      <c r="R24" s="92"/>
      <c r="S24" s="91"/>
      <c r="T24" s="91"/>
      <c r="U24" s="91"/>
      <c r="V24" s="10"/>
    </row>
    <row r="25" spans="1:22">
      <c r="A25" s="3">
        <v>24</v>
      </c>
      <c r="B25" s="3" t="s">
        <v>167</v>
      </c>
      <c r="C25" s="15" t="s">
        <v>161</v>
      </c>
      <c r="D25" s="15" t="s">
        <v>154</v>
      </c>
      <c r="E25" s="5" t="s">
        <v>168</v>
      </c>
      <c r="F25" s="50" t="str">
        <f>VLOOKUP(E25,'[1]Thông tin BA'!$F:$F,1,0)</f>
        <v>P23</v>
      </c>
      <c r="G25" s="5" t="s">
        <v>25</v>
      </c>
      <c r="H25" s="3" t="s">
        <v>169</v>
      </c>
      <c r="I25" s="12" t="s">
        <v>27</v>
      </c>
      <c r="J25" s="12">
        <f t="shared" si="1"/>
        <v>1977</v>
      </c>
      <c r="K25" s="3">
        <v>48</v>
      </c>
      <c r="L25" s="3">
        <v>3.3</v>
      </c>
      <c r="M25" s="28" t="s">
        <v>170</v>
      </c>
      <c r="N25" s="97" t="s">
        <v>78</v>
      </c>
      <c r="O25" s="97" t="s">
        <v>735</v>
      </c>
      <c r="P25" s="97" t="s">
        <v>53</v>
      </c>
      <c r="Q25" s="97" t="s">
        <v>689</v>
      </c>
      <c r="R25" s="98">
        <v>1</v>
      </c>
      <c r="S25" s="98" t="s">
        <v>703</v>
      </c>
      <c r="T25" s="98" t="s">
        <v>710</v>
      </c>
      <c r="U25" s="98" t="s">
        <v>728</v>
      </c>
      <c r="V25" s="12"/>
    </row>
    <row r="26" spans="1:22">
      <c r="A26" s="3">
        <v>25</v>
      </c>
      <c r="B26" s="3" t="s">
        <v>171</v>
      </c>
      <c r="C26" s="15" t="s">
        <v>172</v>
      </c>
      <c r="D26" s="15" t="s">
        <v>173</v>
      </c>
      <c r="E26" s="5" t="s">
        <v>174</v>
      </c>
      <c r="F26" s="50" t="str">
        <f>VLOOKUP(E26,'[1]Thông tin BA'!$F:$F,1,0)</f>
        <v>P24</v>
      </c>
      <c r="G26" s="5" t="s">
        <v>25</v>
      </c>
      <c r="H26" s="3" t="s">
        <v>175</v>
      </c>
      <c r="I26" s="12" t="s">
        <v>27</v>
      </c>
      <c r="J26" s="12">
        <f t="shared" si="1"/>
        <v>1975</v>
      </c>
      <c r="K26" s="3">
        <v>50</v>
      </c>
      <c r="L26" s="3">
        <v>4.2</v>
      </c>
      <c r="M26" s="28" t="s">
        <v>135</v>
      </c>
      <c r="N26" s="97" t="s">
        <v>59</v>
      </c>
      <c r="O26" s="97" t="s">
        <v>740</v>
      </c>
      <c r="P26" s="97" t="s">
        <v>60</v>
      </c>
      <c r="Q26" s="97" t="s">
        <v>690</v>
      </c>
      <c r="R26" s="98" t="s">
        <v>754</v>
      </c>
      <c r="S26" s="100">
        <v>45790</v>
      </c>
      <c r="T26" s="97"/>
      <c r="U26" s="98" t="s">
        <v>729</v>
      </c>
      <c r="V26" s="12"/>
    </row>
    <row r="27" spans="1:22">
      <c r="A27" s="3">
        <v>26</v>
      </c>
      <c r="B27" s="3" t="s">
        <v>176</v>
      </c>
      <c r="C27" s="15" t="s">
        <v>154</v>
      </c>
      <c r="D27" s="15" t="s">
        <v>173</v>
      </c>
      <c r="E27" s="5" t="s">
        <v>177</v>
      </c>
      <c r="F27" s="50" t="str">
        <f>VLOOKUP(E27,'[1]Thông tin BA'!$F:$F,1,0)</f>
        <v>P25</v>
      </c>
      <c r="G27" s="5" t="s">
        <v>25</v>
      </c>
      <c r="H27" s="3" t="s">
        <v>178</v>
      </c>
      <c r="I27" s="12" t="s">
        <v>27</v>
      </c>
      <c r="J27" s="12">
        <f t="shared" si="1"/>
        <v>1973</v>
      </c>
      <c r="K27" s="3">
        <v>52</v>
      </c>
      <c r="L27" s="3">
        <v>2</v>
      </c>
      <c r="M27" s="28" t="s">
        <v>179</v>
      </c>
      <c r="N27" s="97" t="s">
        <v>180</v>
      </c>
      <c r="O27" s="98" t="s">
        <v>733</v>
      </c>
      <c r="P27" s="97" t="s">
        <v>53</v>
      </c>
      <c r="Q27" s="98" t="s">
        <v>689</v>
      </c>
      <c r="R27" s="98" t="s">
        <v>757</v>
      </c>
      <c r="S27" s="98" t="s">
        <v>704</v>
      </c>
      <c r="T27" s="98" t="s">
        <v>702</v>
      </c>
      <c r="U27" s="98" t="s">
        <v>727</v>
      </c>
      <c r="V27" s="12" t="s">
        <v>181</v>
      </c>
    </row>
    <row r="28" spans="1:22">
      <c r="A28" s="3">
        <v>27</v>
      </c>
      <c r="B28" s="3" t="s">
        <v>182</v>
      </c>
      <c r="C28" s="15" t="s">
        <v>183</v>
      </c>
      <c r="D28" s="15" t="s">
        <v>184</v>
      </c>
      <c r="E28" s="5" t="s">
        <v>185</v>
      </c>
      <c r="F28" s="50" t="str">
        <f>VLOOKUP(E28,'[1]Thông tin BA'!$F:$F,1,0)</f>
        <v>P26</v>
      </c>
      <c r="G28" s="5" t="s">
        <v>25</v>
      </c>
      <c r="H28" s="3" t="s">
        <v>186</v>
      </c>
      <c r="I28" s="12" t="s">
        <v>164</v>
      </c>
      <c r="J28" s="12">
        <f t="shared" si="1"/>
        <v>1957</v>
      </c>
      <c r="K28" s="3">
        <v>68</v>
      </c>
      <c r="L28" s="3">
        <v>4.5999999999999996</v>
      </c>
      <c r="M28" s="28" t="s">
        <v>187</v>
      </c>
      <c r="N28" s="97" t="s">
        <v>188</v>
      </c>
      <c r="O28" s="97" t="s">
        <v>741</v>
      </c>
      <c r="P28" s="97" t="s">
        <v>118</v>
      </c>
      <c r="Q28" s="97" t="s">
        <v>689</v>
      </c>
      <c r="R28" s="98" t="s">
        <v>758</v>
      </c>
      <c r="S28" s="100">
        <v>45872</v>
      </c>
      <c r="T28" s="101">
        <v>45658</v>
      </c>
      <c r="U28" s="98" t="s">
        <v>727</v>
      </c>
      <c r="V28" s="12"/>
    </row>
    <row r="29" spans="1:22">
      <c r="A29" s="3">
        <v>28</v>
      </c>
      <c r="B29" s="3" t="s">
        <v>189</v>
      </c>
      <c r="C29" s="15" t="s">
        <v>183</v>
      </c>
      <c r="D29" s="15" t="s">
        <v>184</v>
      </c>
      <c r="E29" s="5" t="s">
        <v>190</v>
      </c>
      <c r="F29" s="50" t="str">
        <f>VLOOKUP(E29,'[1]Thông tin BA'!$F:$F,1,0)</f>
        <v>P27</v>
      </c>
      <c r="G29" s="5" t="s">
        <v>25</v>
      </c>
      <c r="H29" s="3" t="s">
        <v>191</v>
      </c>
      <c r="I29" s="12" t="s">
        <v>27</v>
      </c>
      <c r="J29" s="12">
        <f t="shared" si="1"/>
        <v>1961</v>
      </c>
      <c r="K29" s="3">
        <v>64</v>
      </c>
      <c r="L29" s="3">
        <v>4</v>
      </c>
      <c r="M29" s="28" t="s">
        <v>59</v>
      </c>
      <c r="N29" s="97" t="s">
        <v>93</v>
      </c>
      <c r="O29" s="97" t="s">
        <v>731</v>
      </c>
      <c r="P29" s="97" t="s">
        <v>53</v>
      </c>
      <c r="Q29" s="97"/>
      <c r="R29" s="98"/>
      <c r="S29" s="101">
        <v>45660</v>
      </c>
      <c r="T29" s="98" t="s">
        <v>715</v>
      </c>
      <c r="U29" s="97"/>
      <c r="V29" s="12"/>
    </row>
    <row r="30" spans="1:22">
      <c r="A30" s="3">
        <v>29</v>
      </c>
      <c r="B30" s="3" t="s">
        <v>192</v>
      </c>
      <c r="C30" s="15" t="s">
        <v>184</v>
      </c>
      <c r="D30" s="15" t="s">
        <v>193</v>
      </c>
      <c r="E30" s="5" t="s">
        <v>194</v>
      </c>
      <c r="F30" s="50" t="str">
        <f>VLOOKUP(E30,'[1]Thông tin BA'!$F:$F,1,0)</f>
        <v>P28</v>
      </c>
      <c r="G30" s="5" t="s">
        <v>25</v>
      </c>
      <c r="H30" s="3" t="s">
        <v>195</v>
      </c>
      <c r="I30" s="12" t="s">
        <v>27</v>
      </c>
      <c r="J30" s="12">
        <f t="shared" si="1"/>
        <v>1980</v>
      </c>
      <c r="K30" s="3">
        <v>45</v>
      </c>
      <c r="L30" s="3">
        <v>3.7</v>
      </c>
      <c r="M30" s="28" t="s">
        <v>59</v>
      </c>
      <c r="N30" s="97" t="s">
        <v>93</v>
      </c>
      <c r="O30" s="97" t="s">
        <v>742</v>
      </c>
      <c r="P30" s="97" t="s">
        <v>53</v>
      </c>
      <c r="Q30" s="97" t="s">
        <v>690</v>
      </c>
      <c r="R30" s="98" t="s">
        <v>755</v>
      </c>
      <c r="S30" s="98" t="s">
        <v>705</v>
      </c>
      <c r="T30" s="98" t="s">
        <v>716</v>
      </c>
      <c r="U30" s="97"/>
      <c r="V30" s="12" t="s">
        <v>196</v>
      </c>
    </row>
    <row r="31" spans="1:22">
      <c r="A31" s="3">
        <v>30</v>
      </c>
      <c r="B31" s="3" t="s">
        <v>197</v>
      </c>
      <c r="C31" s="15" t="s">
        <v>198</v>
      </c>
      <c r="D31" s="15" t="s">
        <v>199</v>
      </c>
      <c r="E31" s="5" t="s">
        <v>200</v>
      </c>
      <c r="F31" s="50" t="str">
        <f>VLOOKUP(E31,'[1]Thông tin BA'!$F:$F,1,0)</f>
        <v>P29</v>
      </c>
      <c r="G31" s="5" t="s">
        <v>25</v>
      </c>
      <c r="H31" s="3" t="s">
        <v>201</v>
      </c>
      <c r="I31" s="12" t="s">
        <v>27</v>
      </c>
      <c r="J31" s="12">
        <f t="shared" si="1"/>
        <v>1966</v>
      </c>
      <c r="K31" s="3">
        <v>59</v>
      </c>
      <c r="L31" s="3">
        <v>4</v>
      </c>
      <c r="M31" s="28" t="s">
        <v>59</v>
      </c>
      <c r="N31" s="97" t="s">
        <v>202</v>
      </c>
      <c r="O31" s="98" t="s">
        <v>731</v>
      </c>
      <c r="P31" s="97" t="s">
        <v>159</v>
      </c>
      <c r="Q31" s="98" t="s">
        <v>691</v>
      </c>
      <c r="R31" s="98" t="s">
        <v>746</v>
      </c>
      <c r="S31" s="98" t="s">
        <v>706</v>
      </c>
      <c r="T31" s="98" t="s">
        <v>717</v>
      </c>
      <c r="U31" s="98" t="s">
        <v>727</v>
      </c>
      <c r="V31" s="12"/>
    </row>
    <row r="32" spans="1:22">
      <c r="A32" s="3">
        <v>31</v>
      </c>
      <c r="B32" s="3" t="s">
        <v>203</v>
      </c>
      <c r="C32" s="15" t="s">
        <v>204</v>
      </c>
      <c r="D32" s="18" t="s">
        <v>205</v>
      </c>
      <c r="E32" s="9" t="s">
        <v>206</v>
      </c>
      <c r="F32" s="50" t="str">
        <f>VLOOKUP(E32,'[1]Thông tin BA'!$F:$F,1,0)</f>
        <v>P30</v>
      </c>
      <c r="G32" s="9" t="s">
        <v>25</v>
      </c>
      <c r="H32" s="3" t="s">
        <v>207</v>
      </c>
      <c r="I32" s="12" t="s">
        <v>27</v>
      </c>
      <c r="J32" s="12">
        <f t="shared" si="1"/>
        <v>1981</v>
      </c>
      <c r="K32" s="3">
        <v>44</v>
      </c>
      <c r="L32" s="3">
        <v>3.8</v>
      </c>
      <c r="M32" s="28" t="s">
        <v>202</v>
      </c>
      <c r="N32" s="99" t="s">
        <v>72</v>
      </c>
      <c r="O32" s="98" t="s">
        <v>731</v>
      </c>
      <c r="P32" s="97" t="s">
        <v>46</v>
      </c>
      <c r="Q32" s="98" t="s">
        <v>691</v>
      </c>
      <c r="R32" s="98" t="s">
        <v>748</v>
      </c>
      <c r="S32" s="97"/>
      <c r="T32" s="97"/>
      <c r="U32" s="97"/>
      <c r="V32" s="12"/>
    </row>
    <row r="33" spans="1:22">
      <c r="A33" s="3">
        <v>32</v>
      </c>
      <c r="B33" s="3" t="s">
        <v>208</v>
      </c>
      <c r="C33" s="15" t="s">
        <v>204</v>
      </c>
      <c r="D33" s="18" t="s">
        <v>209</v>
      </c>
      <c r="E33" s="9" t="s">
        <v>210</v>
      </c>
      <c r="F33" s="50" t="str">
        <f>VLOOKUP(E33,'[1]Thông tin BA'!$F:$F,1,0)</f>
        <v>P31</v>
      </c>
      <c r="G33" s="9" t="s">
        <v>25</v>
      </c>
      <c r="H33" s="3" t="s">
        <v>211</v>
      </c>
      <c r="I33" s="12" t="s">
        <v>27</v>
      </c>
      <c r="J33" s="12">
        <f t="shared" si="1"/>
        <v>1978</v>
      </c>
      <c r="K33" s="3">
        <v>47</v>
      </c>
      <c r="L33" s="3">
        <v>5.5</v>
      </c>
      <c r="M33" s="28" t="s">
        <v>212</v>
      </c>
      <c r="N33" s="97" t="s">
        <v>64</v>
      </c>
      <c r="O33" s="97" t="s">
        <v>730</v>
      </c>
      <c r="P33" s="97" t="s">
        <v>118</v>
      </c>
      <c r="Q33" s="97" t="s">
        <v>752</v>
      </c>
      <c r="R33" s="97" t="s">
        <v>759</v>
      </c>
      <c r="S33" s="97"/>
      <c r="T33" s="97"/>
      <c r="U33" s="97"/>
      <c r="V33" s="12"/>
    </row>
    <row r="34" spans="1:22">
      <c r="A34" s="3">
        <v>33</v>
      </c>
      <c r="B34" s="3" t="s">
        <v>213</v>
      </c>
      <c r="C34" s="15" t="s">
        <v>205</v>
      </c>
      <c r="D34" s="18" t="s">
        <v>214</v>
      </c>
      <c r="E34" s="9" t="s">
        <v>215</v>
      </c>
      <c r="F34" s="50" t="str">
        <f>VLOOKUP(E34,'[1]Thông tin BA'!$F:$F,1,0)</f>
        <v>P32</v>
      </c>
      <c r="G34" s="9" t="s">
        <v>25</v>
      </c>
      <c r="H34" s="3" t="s">
        <v>216</v>
      </c>
      <c r="I34" s="12" t="s">
        <v>164</v>
      </c>
      <c r="J34" s="12">
        <f t="shared" si="1"/>
        <v>1963</v>
      </c>
      <c r="K34" s="3">
        <v>62</v>
      </c>
      <c r="L34" s="3">
        <v>4.8</v>
      </c>
      <c r="M34" s="28" t="s">
        <v>165</v>
      </c>
      <c r="N34" s="97" t="s">
        <v>45</v>
      </c>
      <c r="O34" s="97" t="s">
        <v>737</v>
      </c>
      <c r="P34" s="97" t="s">
        <v>46</v>
      </c>
      <c r="Q34" s="97" t="s">
        <v>689</v>
      </c>
      <c r="R34" s="97" t="s">
        <v>755</v>
      </c>
      <c r="S34" s="98" t="s">
        <v>707</v>
      </c>
      <c r="T34" s="98" t="s">
        <v>718</v>
      </c>
      <c r="U34" s="100">
        <v>45762</v>
      </c>
      <c r="V34" s="12"/>
    </row>
    <row r="35" spans="1:22">
      <c r="A35" s="3">
        <v>34</v>
      </c>
      <c r="B35" s="3" t="s">
        <v>217</v>
      </c>
      <c r="C35" s="15" t="s">
        <v>214</v>
      </c>
      <c r="D35" s="28" t="s">
        <v>218</v>
      </c>
      <c r="E35" s="3" t="s">
        <v>219</v>
      </c>
      <c r="F35" s="50" t="str">
        <f>VLOOKUP(E35,'[1]Thông tin BA'!$F:$F,1,0)</f>
        <v>P33</v>
      </c>
      <c r="G35" s="3" t="s">
        <v>25</v>
      </c>
      <c r="H35" s="3" t="s">
        <v>220</v>
      </c>
      <c r="I35" s="12" t="s">
        <v>27</v>
      </c>
      <c r="J35" s="12">
        <f t="shared" si="1"/>
        <v>1973</v>
      </c>
      <c r="K35" s="3">
        <v>52</v>
      </c>
      <c r="L35" s="3">
        <v>4</v>
      </c>
      <c r="M35" s="28" t="s">
        <v>221</v>
      </c>
      <c r="N35" s="97" t="s">
        <v>45</v>
      </c>
      <c r="O35" s="97" t="s">
        <v>730</v>
      </c>
      <c r="P35" s="97" t="s">
        <v>46</v>
      </c>
      <c r="Q35" s="97" t="s">
        <v>752</v>
      </c>
      <c r="R35" s="97">
        <v>1.1000000000000001</v>
      </c>
      <c r="S35" s="100">
        <v>45784</v>
      </c>
      <c r="T35" s="97"/>
      <c r="U35" s="98">
        <v>608</v>
      </c>
      <c r="V35" s="12"/>
    </row>
    <row r="36" spans="1:22">
      <c r="A36" s="7">
        <v>35</v>
      </c>
      <c r="B36" s="7" t="s">
        <v>222</v>
      </c>
      <c r="C36" s="17" t="s">
        <v>223</v>
      </c>
      <c r="D36" s="18" t="s">
        <v>224</v>
      </c>
      <c r="E36" s="9" t="s">
        <v>225</v>
      </c>
      <c r="F36" s="50" t="str">
        <f>VLOOKUP(E36,'[1]Thông tin BA'!$F:$F,1,0)</f>
        <v>P34</v>
      </c>
      <c r="G36" s="9" t="s">
        <v>25</v>
      </c>
      <c r="H36" s="3" t="s">
        <v>226</v>
      </c>
      <c r="I36" s="12" t="s">
        <v>27</v>
      </c>
      <c r="J36" s="13">
        <f t="shared" si="1"/>
        <v>1975</v>
      </c>
      <c r="K36" s="7">
        <v>50</v>
      </c>
      <c r="L36" s="7">
        <v>4.5</v>
      </c>
      <c r="M36" s="25" t="s">
        <v>135</v>
      </c>
      <c r="N36" s="97" t="s">
        <v>227</v>
      </c>
      <c r="O36" s="98" t="s">
        <v>738</v>
      </c>
      <c r="P36" s="97" t="s">
        <v>60</v>
      </c>
      <c r="Q36" s="97" t="s">
        <v>756</v>
      </c>
      <c r="R36" s="97">
        <v>2</v>
      </c>
      <c r="S36" s="98" t="s">
        <v>708</v>
      </c>
      <c r="T36" s="97"/>
      <c r="U36" s="100">
        <v>45854</v>
      </c>
      <c r="V36" s="13"/>
    </row>
    <row r="37" spans="1:22" hidden="1">
      <c r="A37" s="50">
        <v>36</v>
      </c>
      <c r="B37" s="50" t="s">
        <v>228</v>
      </c>
      <c r="C37" s="51" t="s">
        <v>229</v>
      </c>
      <c r="D37" s="51" t="s">
        <v>230</v>
      </c>
      <c r="E37" s="52" t="s">
        <v>231</v>
      </c>
      <c r="F37" s="52"/>
      <c r="G37" s="52" t="s">
        <v>232</v>
      </c>
      <c r="H37" s="50" t="s">
        <v>233</v>
      </c>
      <c r="I37" s="53" t="s">
        <v>164</v>
      </c>
      <c r="J37" s="53">
        <f t="shared" si="1"/>
        <v>1993</v>
      </c>
      <c r="K37" s="50">
        <v>32</v>
      </c>
      <c r="L37" s="50">
        <v>5.7</v>
      </c>
      <c r="M37" s="50" t="s">
        <v>72</v>
      </c>
      <c r="N37" s="93" t="s">
        <v>234</v>
      </c>
      <c r="O37" s="93"/>
      <c r="P37" s="93" t="s">
        <v>159</v>
      </c>
      <c r="Q37" s="93"/>
      <c r="R37" s="93"/>
      <c r="S37" s="70"/>
      <c r="T37" s="70"/>
      <c r="U37" s="70"/>
      <c r="V37" s="50" t="s">
        <v>235</v>
      </c>
    </row>
    <row r="38" spans="1:22" ht="45" hidden="1">
      <c r="A38" s="50">
        <v>37</v>
      </c>
      <c r="B38" s="54" t="s">
        <v>236</v>
      </c>
      <c r="C38" s="51" t="s">
        <v>229</v>
      </c>
      <c r="D38" s="51" t="s">
        <v>230</v>
      </c>
      <c r="E38" s="52" t="s">
        <v>237</v>
      </c>
      <c r="F38" s="52"/>
      <c r="G38" s="52" t="s">
        <v>232</v>
      </c>
      <c r="H38" s="50" t="s">
        <v>238</v>
      </c>
      <c r="I38" s="53" t="s">
        <v>27</v>
      </c>
      <c r="J38" s="53">
        <f t="shared" si="1"/>
        <v>1970</v>
      </c>
      <c r="K38" s="50">
        <v>55</v>
      </c>
      <c r="L38" s="50">
        <v>4.5</v>
      </c>
      <c r="M38" s="55" t="s">
        <v>187</v>
      </c>
      <c r="N38" s="50" t="s">
        <v>239</v>
      </c>
      <c r="O38" s="50"/>
      <c r="P38" s="50" t="s">
        <v>240</v>
      </c>
      <c r="Q38" s="50"/>
      <c r="R38" s="50"/>
      <c r="S38" s="53"/>
      <c r="T38" s="50"/>
      <c r="U38" s="50"/>
      <c r="V38" s="72" t="s">
        <v>241</v>
      </c>
    </row>
    <row r="39" spans="1:22" hidden="1">
      <c r="A39" s="57">
        <v>38</v>
      </c>
      <c r="B39" s="57" t="s">
        <v>242</v>
      </c>
      <c r="C39" s="58" t="s">
        <v>229</v>
      </c>
      <c r="D39" s="51" t="s">
        <v>230</v>
      </c>
      <c r="E39" s="52" t="s">
        <v>243</v>
      </c>
      <c r="F39" s="52"/>
      <c r="G39" s="52" t="s">
        <v>232</v>
      </c>
      <c r="H39" s="50" t="s">
        <v>244</v>
      </c>
      <c r="I39" s="53" t="s">
        <v>27</v>
      </c>
      <c r="J39" s="59">
        <f t="shared" si="1"/>
        <v>1959</v>
      </c>
      <c r="K39" s="57">
        <v>66</v>
      </c>
      <c r="L39" s="57">
        <v>4.8</v>
      </c>
      <c r="M39" s="67" t="s">
        <v>202</v>
      </c>
      <c r="N39" s="77" t="s">
        <v>245</v>
      </c>
      <c r="O39" s="50"/>
      <c r="P39" s="50" t="s">
        <v>66</v>
      </c>
      <c r="Q39" s="50"/>
      <c r="R39" s="50"/>
      <c r="S39" s="59"/>
      <c r="T39" s="57"/>
      <c r="U39" s="57"/>
      <c r="V39" s="50" t="s">
        <v>235</v>
      </c>
    </row>
    <row r="40" spans="1:22" hidden="1">
      <c r="A40" s="20">
        <v>39</v>
      </c>
      <c r="B40" s="20" t="s">
        <v>246</v>
      </c>
      <c r="C40" s="26" t="s">
        <v>229</v>
      </c>
      <c r="D40" s="26" t="s">
        <v>247</v>
      </c>
      <c r="E40" s="80" t="s">
        <v>248</v>
      </c>
      <c r="F40" s="52"/>
      <c r="G40" s="80" t="s">
        <v>25</v>
      </c>
      <c r="H40" s="10" t="s">
        <v>249</v>
      </c>
      <c r="I40" s="27" t="s">
        <v>164</v>
      </c>
      <c r="J40" s="27">
        <f t="shared" si="1"/>
        <v>1945</v>
      </c>
      <c r="K40" s="20">
        <v>80</v>
      </c>
      <c r="L40" s="20">
        <v>3.7</v>
      </c>
      <c r="M40" s="78" t="s">
        <v>202</v>
      </c>
      <c r="N40" s="77" t="s">
        <v>250</v>
      </c>
      <c r="O40" s="50"/>
      <c r="P40" s="50" t="s">
        <v>40</v>
      </c>
      <c r="Q40" s="50"/>
      <c r="R40" s="50"/>
      <c r="S40" s="27"/>
      <c r="T40" s="20"/>
      <c r="U40" s="20"/>
      <c r="V40" s="20" t="s">
        <v>251</v>
      </c>
    </row>
    <row r="41" spans="1:22" hidden="1">
      <c r="A41" s="50">
        <v>40</v>
      </c>
      <c r="B41" s="50" t="s">
        <v>252</v>
      </c>
      <c r="C41" s="52" t="s">
        <v>253</v>
      </c>
      <c r="D41" s="51" t="s">
        <v>254</v>
      </c>
      <c r="E41" s="52" t="s">
        <v>255</v>
      </c>
      <c r="F41" s="52"/>
      <c r="G41" s="52" t="s">
        <v>232</v>
      </c>
      <c r="H41" s="50" t="s">
        <v>256</v>
      </c>
      <c r="I41" s="53" t="s">
        <v>27</v>
      </c>
      <c r="J41" s="50">
        <f t="shared" si="1"/>
        <v>1969</v>
      </c>
      <c r="K41" s="50">
        <v>56</v>
      </c>
      <c r="L41" s="50">
        <v>5.5</v>
      </c>
      <c r="M41" s="55" t="s">
        <v>202</v>
      </c>
      <c r="N41" s="50" t="s">
        <v>239</v>
      </c>
      <c r="O41" s="50"/>
      <c r="P41" s="50" t="s">
        <v>240</v>
      </c>
      <c r="Q41" s="50"/>
      <c r="R41" s="50"/>
      <c r="S41" s="53"/>
      <c r="T41" s="50"/>
      <c r="U41" s="50"/>
      <c r="V41" s="50" t="s">
        <v>235</v>
      </c>
    </row>
    <row r="42" spans="1:22" hidden="1">
      <c r="A42" s="50">
        <v>41</v>
      </c>
      <c r="B42" s="50" t="s">
        <v>257</v>
      </c>
      <c r="C42" s="52" t="s">
        <v>253</v>
      </c>
      <c r="D42" s="51" t="s">
        <v>254</v>
      </c>
      <c r="E42" s="52" t="s">
        <v>258</v>
      </c>
      <c r="F42" s="52"/>
      <c r="G42" s="52" t="s">
        <v>232</v>
      </c>
      <c r="H42" s="50" t="s">
        <v>259</v>
      </c>
      <c r="I42" s="53" t="s">
        <v>164</v>
      </c>
      <c r="J42" s="50">
        <f t="shared" si="1"/>
        <v>1965</v>
      </c>
      <c r="K42" s="50">
        <v>60</v>
      </c>
      <c r="L42" s="50">
        <v>4.7</v>
      </c>
      <c r="M42" s="55"/>
      <c r="N42" s="50" t="s">
        <v>260</v>
      </c>
      <c r="O42" s="50"/>
      <c r="P42" s="50" t="s">
        <v>159</v>
      </c>
      <c r="Q42" s="50"/>
      <c r="R42" s="50"/>
      <c r="S42" s="53"/>
      <c r="T42" s="50"/>
      <c r="U42" s="50"/>
      <c r="V42" s="50" t="s">
        <v>235</v>
      </c>
    </row>
    <row r="43" spans="1:22" hidden="1">
      <c r="A43" s="57">
        <v>42</v>
      </c>
      <c r="B43" s="57" t="s">
        <v>261</v>
      </c>
      <c r="C43" s="60" t="s">
        <v>253</v>
      </c>
      <c r="D43" s="58" t="s">
        <v>254</v>
      </c>
      <c r="E43" s="52" t="s">
        <v>262</v>
      </c>
      <c r="F43" s="52"/>
      <c r="G43" s="52" t="s">
        <v>232</v>
      </c>
      <c r="H43" s="50" t="s">
        <v>263</v>
      </c>
      <c r="I43" s="59" t="s">
        <v>27</v>
      </c>
      <c r="J43" s="57">
        <f t="shared" si="1"/>
        <v>1965</v>
      </c>
      <c r="K43" s="57">
        <v>60</v>
      </c>
      <c r="L43" s="57">
        <v>5.6</v>
      </c>
      <c r="M43" s="67"/>
      <c r="N43" s="50"/>
      <c r="O43" s="50"/>
      <c r="P43" s="50"/>
      <c r="Q43" s="50"/>
      <c r="R43" s="50"/>
      <c r="S43" s="59"/>
      <c r="T43" s="57"/>
      <c r="U43" s="57"/>
      <c r="V43" s="50" t="s">
        <v>235</v>
      </c>
    </row>
    <row r="44" spans="1:22" hidden="1">
      <c r="A44" s="61">
        <v>43</v>
      </c>
      <c r="B44" s="61" t="s">
        <v>264</v>
      </c>
      <c r="C44" s="60" t="s">
        <v>254</v>
      </c>
      <c r="D44" s="58" t="s">
        <v>265</v>
      </c>
      <c r="E44" s="52" t="s">
        <v>266</v>
      </c>
      <c r="F44" s="52"/>
      <c r="G44" s="52" t="s">
        <v>232</v>
      </c>
      <c r="H44" s="50" t="s">
        <v>267</v>
      </c>
      <c r="I44" s="53" t="s">
        <v>27</v>
      </c>
      <c r="J44" s="61">
        <f t="shared" si="1"/>
        <v>1952</v>
      </c>
      <c r="K44" s="61">
        <v>73</v>
      </c>
      <c r="L44" s="61">
        <v>5</v>
      </c>
      <c r="M44" s="73"/>
      <c r="N44" s="50" t="s">
        <v>268</v>
      </c>
      <c r="O44" s="50"/>
      <c r="P44" s="50" t="s">
        <v>53</v>
      </c>
      <c r="Q44" s="50"/>
      <c r="R44" s="50"/>
      <c r="S44" s="75"/>
      <c r="T44" s="61"/>
      <c r="U44" s="61"/>
      <c r="V44" s="50" t="s">
        <v>235</v>
      </c>
    </row>
    <row r="45" spans="1:22" hidden="1">
      <c r="A45" s="62">
        <v>44</v>
      </c>
      <c r="B45" s="62" t="s">
        <v>269</v>
      </c>
      <c r="C45" s="63" t="s">
        <v>254</v>
      </c>
      <c r="D45" s="82" t="s">
        <v>265</v>
      </c>
      <c r="E45" s="52" t="s">
        <v>270</v>
      </c>
      <c r="F45" s="52"/>
      <c r="G45" s="52" t="s">
        <v>232</v>
      </c>
      <c r="H45" s="50" t="s">
        <v>271</v>
      </c>
      <c r="I45" s="59" t="s">
        <v>164</v>
      </c>
      <c r="J45" s="62">
        <f t="shared" si="1"/>
        <v>1952</v>
      </c>
      <c r="K45" s="62">
        <v>73</v>
      </c>
      <c r="L45" s="62">
        <v>5.2</v>
      </c>
      <c r="M45" s="74"/>
      <c r="N45" s="77" t="s">
        <v>250</v>
      </c>
      <c r="O45" s="50"/>
      <c r="P45" s="50" t="s">
        <v>40</v>
      </c>
      <c r="Q45" s="50"/>
      <c r="R45" s="50"/>
      <c r="S45" s="76"/>
      <c r="T45" s="62"/>
      <c r="U45" s="62"/>
      <c r="V45" s="50" t="s">
        <v>235</v>
      </c>
    </row>
    <row r="46" spans="1:22" hidden="1">
      <c r="A46" s="50">
        <v>45</v>
      </c>
      <c r="B46" s="50" t="s">
        <v>272</v>
      </c>
      <c r="C46" s="52" t="s">
        <v>265</v>
      </c>
      <c r="D46" s="51" t="s">
        <v>273</v>
      </c>
      <c r="E46" s="52" t="s">
        <v>274</v>
      </c>
      <c r="F46" s="52"/>
      <c r="G46" s="52" t="s">
        <v>232</v>
      </c>
      <c r="H46" s="50" t="s">
        <v>275</v>
      </c>
      <c r="I46" s="53" t="s">
        <v>27</v>
      </c>
      <c r="J46" s="50">
        <f t="shared" si="1"/>
        <v>1967</v>
      </c>
      <c r="K46" s="50">
        <v>58</v>
      </c>
      <c r="L46" s="50">
        <v>5.9</v>
      </c>
      <c r="M46" s="55" t="s">
        <v>187</v>
      </c>
      <c r="N46" s="50" t="s">
        <v>260</v>
      </c>
      <c r="O46" s="50"/>
      <c r="P46" s="50" t="s">
        <v>159</v>
      </c>
      <c r="Q46" s="50"/>
      <c r="R46" s="50"/>
      <c r="S46" s="53"/>
      <c r="T46" s="50"/>
      <c r="U46" s="50"/>
      <c r="V46" s="50" t="s">
        <v>235</v>
      </c>
    </row>
    <row r="47" spans="1:22" hidden="1">
      <c r="A47" s="50">
        <v>46</v>
      </c>
      <c r="B47" s="57" t="s">
        <v>276</v>
      </c>
      <c r="C47" s="60" t="s">
        <v>265</v>
      </c>
      <c r="D47" s="58" t="s">
        <v>273</v>
      </c>
      <c r="E47" s="52" t="s">
        <v>277</v>
      </c>
      <c r="F47" s="52"/>
      <c r="G47" s="52" t="s">
        <v>232</v>
      </c>
      <c r="H47" s="50" t="s">
        <v>278</v>
      </c>
      <c r="I47" s="59" t="s">
        <v>27</v>
      </c>
      <c r="J47" s="57">
        <f t="shared" si="1"/>
        <v>1963</v>
      </c>
      <c r="K47" s="57">
        <v>62</v>
      </c>
      <c r="L47" s="57">
        <v>4.8</v>
      </c>
      <c r="M47" s="67" t="s">
        <v>279</v>
      </c>
      <c r="N47" s="50"/>
      <c r="O47" s="50"/>
      <c r="P47" s="50"/>
      <c r="Q47" s="50"/>
      <c r="R47" s="50"/>
      <c r="S47" s="59"/>
      <c r="T47" s="57"/>
      <c r="U47" s="57"/>
      <c r="V47" s="57" t="s">
        <v>280</v>
      </c>
    </row>
    <row r="48" spans="1:22" hidden="1">
      <c r="A48" s="64">
        <v>47</v>
      </c>
      <c r="B48" s="50" t="s">
        <v>281</v>
      </c>
      <c r="C48" s="52" t="s">
        <v>273</v>
      </c>
      <c r="D48" s="51" t="s">
        <v>282</v>
      </c>
      <c r="E48" s="52" t="s">
        <v>283</v>
      </c>
      <c r="F48" s="52"/>
      <c r="G48" s="52" t="s">
        <v>232</v>
      </c>
      <c r="H48" s="50" t="s">
        <v>284</v>
      </c>
      <c r="I48" s="53" t="s">
        <v>27</v>
      </c>
      <c r="J48" s="50">
        <f t="shared" si="1"/>
        <v>1965</v>
      </c>
      <c r="K48" s="53">
        <v>60</v>
      </c>
      <c r="L48" s="50">
        <v>5.0999999999999996</v>
      </c>
      <c r="M48" s="55" t="s">
        <v>202</v>
      </c>
      <c r="N48" s="77" t="s">
        <v>285</v>
      </c>
      <c r="O48" s="50"/>
      <c r="P48" s="50" t="s">
        <v>66</v>
      </c>
      <c r="Q48" s="50"/>
      <c r="R48" s="50"/>
      <c r="S48" s="53"/>
      <c r="T48" s="50"/>
      <c r="U48" s="50"/>
      <c r="V48" s="50" t="s">
        <v>235</v>
      </c>
    </row>
    <row r="49" spans="1:22" hidden="1">
      <c r="A49" s="55">
        <v>48</v>
      </c>
      <c r="B49" s="50" t="s">
        <v>286</v>
      </c>
      <c r="C49" s="52" t="s">
        <v>273</v>
      </c>
      <c r="D49" s="51" t="s">
        <v>282</v>
      </c>
      <c r="E49" s="52" t="s">
        <v>287</v>
      </c>
      <c r="F49" s="52"/>
      <c r="G49" s="52" t="s">
        <v>232</v>
      </c>
      <c r="H49" s="50" t="s">
        <v>288</v>
      </c>
      <c r="I49" s="53" t="s">
        <v>164</v>
      </c>
      <c r="J49" s="50">
        <f t="shared" si="1"/>
        <v>1979</v>
      </c>
      <c r="K49" s="59">
        <v>46</v>
      </c>
      <c r="L49" s="57"/>
      <c r="M49" s="67" t="s">
        <v>72</v>
      </c>
      <c r="N49" s="50"/>
      <c r="O49" s="50"/>
      <c r="P49" s="50"/>
      <c r="Q49" s="50"/>
      <c r="R49" s="50"/>
      <c r="S49" s="59"/>
      <c r="T49" s="57"/>
      <c r="U49" s="57"/>
      <c r="V49" s="50" t="s">
        <v>235</v>
      </c>
    </row>
    <row r="50" spans="1:22" ht="30" hidden="1">
      <c r="A50" s="34">
        <v>49</v>
      </c>
      <c r="B50" s="33" t="s">
        <v>289</v>
      </c>
      <c r="C50" s="42" t="s">
        <v>273</v>
      </c>
      <c r="D50" s="35" t="s">
        <v>282</v>
      </c>
      <c r="E50" s="42" t="s">
        <v>290</v>
      </c>
      <c r="F50" s="52"/>
      <c r="G50" s="42" t="s">
        <v>25</v>
      </c>
      <c r="H50" s="33" t="s">
        <v>291</v>
      </c>
      <c r="I50" s="44" t="s">
        <v>164</v>
      </c>
      <c r="J50" s="33">
        <f t="shared" si="1"/>
        <v>1962</v>
      </c>
      <c r="K50" s="44">
        <v>63</v>
      </c>
      <c r="L50" s="33">
        <v>4.7</v>
      </c>
      <c r="M50" s="34" t="s">
        <v>165</v>
      </c>
      <c r="N50" s="88" t="s">
        <v>292</v>
      </c>
      <c r="O50" s="57"/>
      <c r="P50" s="57" t="s">
        <v>66</v>
      </c>
      <c r="Q50" s="57"/>
      <c r="R50" s="57"/>
      <c r="S50" s="89"/>
      <c r="T50" s="36"/>
      <c r="U50" s="36"/>
      <c r="V50" s="33"/>
    </row>
    <row r="51" spans="1:22">
      <c r="A51" s="28">
        <v>50</v>
      </c>
      <c r="B51" s="3" t="s">
        <v>293</v>
      </c>
      <c r="C51" s="9" t="s">
        <v>273</v>
      </c>
      <c r="D51" s="18" t="s">
        <v>282</v>
      </c>
      <c r="E51" s="9" t="s">
        <v>294</v>
      </c>
      <c r="F51" s="50" t="str">
        <f>VLOOKUP(E51,'[1]Thông tin BA'!$F:$F,1,0)</f>
        <v>P49</v>
      </c>
      <c r="G51" s="9" t="s">
        <v>25</v>
      </c>
      <c r="H51" s="3" t="s">
        <v>295</v>
      </c>
      <c r="I51" s="12" t="s">
        <v>27</v>
      </c>
      <c r="J51" s="3">
        <f t="shared" si="1"/>
        <v>1962</v>
      </c>
      <c r="K51" s="12">
        <v>63</v>
      </c>
      <c r="L51" s="3">
        <v>4</v>
      </c>
      <c r="M51" s="28" t="s">
        <v>87</v>
      </c>
      <c r="N51" s="97" t="s">
        <v>180</v>
      </c>
      <c r="O51" s="97" t="s">
        <v>743</v>
      </c>
      <c r="P51" s="97" t="s">
        <v>53</v>
      </c>
      <c r="Q51" s="98" t="s">
        <v>689</v>
      </c>
      <c r="R51" s="98" t="s">
        <v>760</v>
      </c>
      <c r="S51" s="98" t="s">
        <v>709</v>
      </c>
      <c r="T51" s="98" t="s">
        <v>719</v>
      </c>
      <c r="U51" s="97"/>
      <c r="V51" s="12"/>
    </row>
    <row r="52" spans="1:22" hidden="1">
      <c r="A52" s="55">
        <v>51</v>
      </c>
      <c r="B52" s="50" t="s">
        <v>296</v>
      </c>
      <c r="C52" s="52" t="s">
        <v>297</v>
      </c>
      <c r="D52" s="55"/>
      <c r="E52" s="50" t="s">
        <v>298</v>
      </c>
      <c r="F52" s="50"/>
      <c r="G52" s="50" t="s">
        <v>232</v>
      </c>
      <c r="H52" s="50" t="s">
        <v>299</v>
      </c>
      <c r="I52" s="53" t="s">
        <v>164</v>
      </c>
      <c r="J52" s="50">
        <f>2025-K52</f>
        <v>1965</v>
      </c>
      <c r="K52" s="53">
        <v>60</v>
      </c>
      <c r="L52" s="50">
        <v>4.4000000000000004</v>
      </c>
      <c r="M52" s="55" t="s">
        <v>72</v>
      </c>
      <c r="N52" s="94" t="s">
        <v>250</v>
      </c>
      <c r="O52" s="70"/>
      <c r="P52" s="70" t="s">
        <v>40</v>
      </c>
      <c r="Q52" s="70"/>
      <c r="R52" s="70"/>
      <c r="S52" s="95"/>
      <c r="T52" s="70"/>
      <c r="U52" s="70"/>
      <c r="V52" s="50" t="s">
        <v>235</v>
      </c>
    </row>
    <row r="53" spans="1:22" hidden="1">
      <c r="A53" s="55">
        <v>52</v>
      </c>
      <c r="B53" s="50" t="s">
        <v>300</v>
      </c>
      <c r="C53" s="52" t="s">
        <v>297</v>
      </c>
      <c r="D53" s="55"/>
      <c r="E53" s="50" t="s">
        <v>301</v>
      </c>
      <c r="F53" s="50"/>
      <c r="G53" s="50" t="s">
        <v>232</v>
      </c>
      <c r="H53" s="50" t="s">
        <v>302</v>
      </c>
      <c r="I53" s="53" t="s">
        <v>164</v>
      </c>
      <c r="J53" s="50">
        <f>2025-K53</f>
        <v>1952</v>
      </c>
      <c r="K53" s="53">
        <v>73</v>
      </c>
      <c r="L53" s="50">
        <v>5</v>
      </c>
      <c r="M53" s="55" t="s">
        <v>202</v>
      </c>
      <c r="N53" s="50" t="s">
        <v>303</v>
      </c>
      <c r="O53" s="50"/>
      <c r="P53" s="50" t="s">
        <v>118</v>
      </c>
      <c r="Q53" s="50"/>
      <c r="R53" s="50"/>
      <c r="S53" s="53"/>
      <c r="T53" s="50"/>
      <c r="U53" s="50"/>
      <c r="V53" s="50" t="s">
        <v>235</v>
      </c>
    </row>
    <row r="54" spans="1:22" hidden="1">
      <c r="A54" s="55">
        <v>53</v>
      </c>
      <c r="B54" s="50" t="s">
        <v>304</v>
      </c>
      <c r="C54" s="52" t="s">
        <v>305</v>
      </c>
      <c r="D54" s="66" t="s">
        <v>306</v>
      </c>
      <c r="E54" s="65" t="s">
        <v>307</v>
      </c>
      <c r="F54" s="65"/>
      <c r="G54" s="65" t="s">
        <v>232</v>
      </c>
      <c r="H54" s="50" t="s">
        <v>308</v>
      </c>
      <c r="I54" s="53" t="s">
        <v>27</v>
      </c>
      <c r="J54" s="50">
        <v>1956</v>
      </c>
      <c r="K54" s="53">
        <f>2025-J54</f>
        <v>69</v>
      </c>
      <c r="L54" s="50">
        <v>3.7</v>
      </c>
      <c r="M54" s="55" t="s">
        <v>202</v>
      </c>
      <c r="N54" s="50" t="s">
        <v>309</v>
      </c>
      <c r="O54" s="50"/>
      <c r="P54" s="50" t="s">
        <v>118</v>
      </c>
      <c r="Q54" s="50"/>
      <c r="R54" s="50"/>
      <c r="S54" s="53"/>
      <c r="T54" s="50"/>
      <c r="U54" s="50"/>
      <c r="V54" s="50" t="s">
        <v>235</v>
      </c>
    </row>
    <row r="55" spans="1:22" hidden="1">
      <c r="A55" s="55">
        <v>54</v>
      </c>
      <c r="B55" s="50" t="s">
        <v>310</v>
      </c>
      <c r="C55" s="52" t="s">
        <v>305</v>
      </c>
      <c r="D55" s="66" t="s">
        <v>306</v>
      </c>
      <c r="E55" s="65" t="s">
        <v>311</v>
      </c>
      <c r="F55" s="65"/>
      <c r="G55" s="65" t="s">
        <v>232</v>
      </c>
      <c r="H55" s="50" t="s">
        <v>312</v>
      </c>
      <c r="I55" s="53" t="s">
        <v>27</v>
      </c>
      <c r="J55" s="50">
        <v>1956</v>
      </c>
      <c r="K55" s="53">
        <f>2025-J55</f>
        <v>69</v>
      </c>
      <c r="L55" s="50">
        <v>5</v>
      </c>
      <c r="M55" s="55" t="s">
        <v>202</v>
      </c>
      <c r="N55" s="50" t="s">
        <v>303</v>
      </c>
      <c r="O55" s="50"/>
      <c r="P55" s="50" t="s">
        <v>118</v>
      </c>
      <c r="Q55" s="50"/>
      <c r="R55" s="50"/>
      <c r="S55" s="53"/>
      <c r="T55" s="50"/>
      <c r="U55" s="50"/>
      <c r="V55" s="50" t="s">
        <v>235</v>
      </c>
    </row>
    <row r="56" spans="1:22" hidden="1">
      <c r="A56" s="55">
        <v>55</v>
      </c>
      <c r="B56" s="50" t="s">
        <v>313</v>
      </c>
      <c r="C56" s="52" t="s">
        <v>306</v>
      </c>
      <c r="D56" s="51" t="s">
        <v>314</v>
      </c>
      <c r="E56" s="52" t="s">
        <v>315</v>
      </c>
      <c r="F56" s="52"/>
      <c r="G56" s="52" t="s">
        <v>232</v>
      </c>
      <c r="H56" s="50" t="s">
        <v>316</v>
      </c>
      <c r="I56" s="53" t="s">
        <v>164</v>
      </c>
      <c r="J56" s="50">
        <v>1954</v>
      </c>
      <c r="K56" s="53">
        <f>2025-J56</f>
        <v>71</v>
      </c>
      <c r="L56" s="50">
        <v>5.5</v>
      </c>
      <c r="M56" s="55" t="s">
        <v>202</v>
      </c>
      <c r="N56" s="57" t="s">
        <v>59</v>
      </c>
      <c r="O56" s="57"/>
      <c r="P56" s="57" t="s">
        <v>60</v>
      </c>
      <c r="Q56" s="57"/>
      <c r="R56" s="57"/>
      <c r="S56" s="59"/>
      <c r="T56" s="57"/>
      <c r="U56" s="57"/>
      <c r="V56" s="50" t="s">
        <v>235</v>
      </c>
    </row>
    <row r="57" spans="1:22">
      <c r="A57" s="28">
        <v>56</v>
      </c>
      <c r="B57" s="3" t="s">
        <v>317</v>
      </c>
      <c r="C57" s="9" t="s">
        <v>306</v>
      </c>
      <c r="D57" s="18" t="s">
        <v>314</v>
      </c>
      <c r="E57" s="9" t="s">
        <v>318</v>
      </c>
      <c r="F57" s="50" t="str">
        <f>VLOOKUP(E57,'[1]Thông tin BA'!$F:$F,1,0)</f>
        <v>P56</v>
      </c>
      <c r="G57" s="9" t="s">
        <v>25</v>
      </c>
      <c r="H57" s="3" t="s">
        <v>319</v>
      </c>
      <c r="I57" s="12" t="s">
        <v>164</v>
      </c>
      <c r="J57" s="3">
        <v>1954</v>
      </c>
      <c r="K57" s="12">
        <f>2025-J57</f>
        <v>71</v>
      </c>
      <c r="L57" s="3">
        <v>4.5</v>
      </c>
      <c r="M57" s="28" t="s">
        <v>87</v>
      </c>
      <c r="N57" s="97" t="s">
        <v>320</v>
      </c>
      <c r="O57" s="97" t="s">
        <v>735</v>
      </c>
      <c r="P57" s="97" t="s">
        <v>46</v>
      </c>
      <c r="Q57" s="97" t="s">
        <v>689</v>
      </c>
      <c r="R57" s="97" t="s">
        <v>744</v>
      </c>
      <c r="S57" s="97"/>
      <c r="T57" s="97"/>
      <c r="U57" s="97"/>
      <c r="V57" s="12"/>
    </row>
    <row r="58" spans="1:22" hidden="1">
      <c r="A58" s="55">
        <v>57</v>
      </c>
      <c r="B58" s="50" t="s">
        <v>321</v>
      </c>
      <c r="C58" s="52" t="s">
        <v>314</v>
      </c>
      <c r="D58" s="51" t="s">
        <v>322</v>
      </c>
      <c r="E58" s="52" t="s">
        <v>323</v>
      </c>
      <c r="F58" s="52"/>
      <c r="G58" s="52" t="s">
        <v>232</v>
      </c>
      <c r="H58" s="50" t="s">
        <v>324</v>
      </c>
      <c r="I58" s="53" t="s">
        <v>164</v>
      </c>
      <c r="J58" s="50">
        <v>1970</v>
      </c>
      <c r="K58" s="59">
        <f>2025-J58</f>
        <v>55</v>
      </c>
      <c r="L58" s="57">
        <v>5</v>
      </c>
      <c r="M58" s="67" t="s">
        <v>202</v>
      </c>
      <c r="N58" s="70" t="s">
        <v>325</v>
      </c>
      <c r="O58" s="70"/>
      <c r="P58" s="70" t="s">
        <v>118</v>
      </c>
      <c r="Q58" s="70"/>
      <c r="R58" s="70"/>
      <c r="S58" s="96"/>
      <c r="T58" s="93"/>
      <c r="U58" s="93"/>
      <c r="V58" s="50" t="s">
        <v>235</v>
      </c>
    </row>
    <row r="59" spans="1:22" hidden="1">
      <c r="A59" s="55">
        <v>58</v>
      </c>
      <c r="B59" s="50" t="s">
        <v>326</v>
      </c>
      <c r="C59" s="52" t="s">
        <v>322</v>
      </c>
      <c r="D59" s="58" t="s">
        <v>327</v>
      </c>
      <c r="E59" s="52" t="s">
        <v>328</v>
      </c>
      <c r="F59" s="52"/>
      <c r="G59" s="52" t="s">
        <v>232</v>
      </c>
      <c r="H59" s="50" t="s">
        <v>329</v>
      </c>
      <c r="I59" s="59" t="s">
        <v>164</v>
      </c>
      <c r="J59" s="57">
        <f>2025-K59</f>
        <v>1968</v>
      </c>
      <c r="K59" s="59">
        <v>57</v>
      </c>
      <c r="L59" s="57">
        <v>5</v>
      </c>
      <c r="M59" s="67" t="s">
        <v>202</v>
      </c>
      <c r="N59" s="50" t="s">
        <v>202</v>
      </c>
      <c r="O59" s="50"/>
      <c r="P59" s="50" t="s">
        <v>159</v>
      </c>
      <c r="Q59" s="50"/>
      <c r="R59" s="50"/>
      <c r="S59" s="59"/>
      <c r="T59" s="57"/>
      <c r="U59" s="57"/>
      <c r="V59" s="50" t="s">
        <v>235</v>
      </c>
    </row>
    <row r="60" spans="1:22" hidden="1">
      <c r="A60" s="55">
        <v>59</v>
      </c>
      <c r="B60" s="50" t="s">
        <v>330</v>
      </c>
      <c r="C60" s="51" t="s">
        <v>322</v>
      </c>
      <c r="D60" s="51" t="s">
        <v>327</v>
      </c>
      <c r="E60" s="52" t="s">
        <v>331</v>
      </c>
      <c r="F60" s="52"/>
      <c r="G60" s="52" t="s">
        <v>232</v>
      </c>
      <c r="H60" s="50" t="s">
        <v>332</v>
      </c>
      <c r="I60" s="53" t="s">
        <v>27</v>
      </c>
      <c r="J60" s="50">
        <f t="shared" ref="J60:J78" si="2">2025-K60</f>
        <v>1977</v>
      </c>
      <c r="K60" s="50">
        <v>48</v>
      </c>
      <c r="L60" s="50">
        <v>4.5</v>
      </c>
      <c r="M60" s="55" t="s">
        <v>202</v>
      </c>
      <c r="N60" s="50" t="s">
        <v>64</v>
      </c>
      <c r="O60" s="50"/>
      <c r="P60" s="50" t="s">
        <v>118</v>
      </c>
      <c r="Q60" s="50"/>
      <c r="R60" s="50"/>
      <c r="S60" s="53"/>
      <c r="T60" s="50"/>
      <c r="U60" s="50"/>
      <c r="V60" s="50" t="s">
        <v>235</v>
      </c>
    </row>
    <row r="61" spans="1:22" hidden="1">
      <c r="A61" s="55">
        <v>60</v>
      </c>
      <c r="B61" s="50" t="s">
        <v>333</v>
      </c>
      <c r="C61" s="51" t="s">
        <v>322</v>
      </c>
      <c r="D61" s="51" t="s">
        <v>327</v>
      </c>
      <c r="E61" s="52" t="s">
        <v>334</v>
      </c>
      <c r="F61" s="52"/>
      <c r="G61" s="52" t="s">
        <v>232</v>
      </c>
      <c r="H61" s="50" t="s">
        <v>335</v>
      </c>
      <c r="I61" s="53" t="s">
        <v>164</v>
      </c>
      <c r="J61" s="50">
        <f t="shared" si="2"/>
        <v>1943</v>
      </c>
      <c r="K61" s="50">
        <v>82</v>
      </c>
      <c r="L61" s="50">
        <v>5.6</v>
      </c>
      <c r="M61" s="55" t="s">
        <v>202</v>
      </c>
      <c r="N61" s="77" t="s">
        <v>336</v>
      </c>
      <c r="O61" s="50"/>
      <c r="P61" s="50" t="s">
        <v>40</v>
      </c>
      <c r="Q61" s="50"/>
      <c r="R61" s="50"/>
      <c r="S61" s="53"/>
      <c r="T61" s="50"/>
      <c r="U61" s="50"/>
      <c r="V61" s="50" t="s">
        <v>235</v>
      </c>
    </row>
    <row r="62" spans="1:22" hidden="1">
      <c r="A62" s="55">
        <v>61</v>
      </c>
      <c r="B62" s="50" t="s">
        <v>337</v>
      </c>
      <c r="C62" s="58" t="s">
        <v>338</v>
      </c>
      <c r="D62" s="68" t="s">
        <v>339</v>
      </c>
      <c r="E62" s="65" t="s">
        <v>340</v>
      </c>
      <c r="F62" s="65"/>
      <c r="G62" s="65" t="s">
        <v>232</v>
      </c>
      <c r="H62" s="50" t="s">
        <v>341</v>
      </c>
      <c r="I62" s="59" t="s">
        <v>27</v>
      </c>
      <c r="J62" s="57">
        <f t="shared" si="2"/>
        <v>1967</v>
      </c>
      <c r="K62" s="57">
        <v>58</v>
      </c>
      <c r="L62" s="57">
        <v>4.4000000000000004</v>
      </c>
      <c r="M62" s="67" t="s">
        <v>202</v>
      </c>
      <c r="N62" s="50" t="s">
        <v>342</v>
      </c>
      <c r="O62" s="50"/>
      <c r="P62" s="50" t="s">
        <v>118</v>
      </c>
      <c r="Q62" s="50"/>
      <c r="R62" s="50"/>
      <c r="S62" s="59"/>
      <c r="T62" s="57"/>
      <c r="U62" s="57"/>
      <c r="V62" s="50" t="s">
        <v>235</v>
      </c>
    </row>
    <row r="63" spans="1:22" hidden="1">
      <c r="A63" s="55">
        <v>62</v>
      </c>
      <c r="B63" s="55" t="s">
        <v>343</v>
      </c>
      <c r="C63" s="55" t="s">
        <v>339</v>
      </c>
      <c r="D63" s="68" t="s">
        <v>344</v>
      </c>
      <c r="E63" s="65" t="s">
        <v>345</v>
      </c>
      <c r="F63" s="65"/>
      <c r="G63" s="65" t="s">
        <v>232</v>
      </c>
      <c r="H63" s="50" t="s">
        <v>346</v>
      </c>
      <c r="I63" s="53" t="s">
        <v>27</v>
      </c>
      <c r="J63" s="50">
        <f t="shared" si="2"/>
        <v>1958</v>
      </c>
      <c r="K63" s="50">
        <v>67</v>
      </c>
      <c r="L63" s="50">
        <v>3.3</v>
      </c>
      <c r="M63" s="55" t="s">
        <v>202</v>
      </c>
      <c r="N63" s="50" t="s">
        <v>93</v>
      </c>
      <c r="O63" s="50"/>
      <c r="P63" s="50" t="s">
        <v>53</v>
      </c>
      <c r="Q63" s="50"/>
      <c r="R63" s="50"/>
      <c r="S63" s="53"/>
      <c r="T63" s="50"/>
      <c r="U63" s="50"/>
      <c r="V63" s="53" t="s">
        <v>347</v>
      </c>
    </row>
    <row r="64" spans="1:22" hidden="1">
      <c r="A64" s="55">
        <v>63</v>
      </c>
      <c r="B64" s="55" t="s">
        <v>348</v>
      </c>
      <c r="C64" s="55" t="s">
        <v>339</v>
      </c>
      <c r="D64" s="68" t="s">
        <v>344</v>
      </c>
      <c r="E64" s="65" t="s">
        <v>349</v>
      </c>
      <c r="F64" s="65"/>
      <c r="G64" s="65" t="s">
        <v>232</v>
      </c>
      <c r="H64" s="50" t="s">
        <v>350</v>
      </c>
      <c r="I64" s="59" t="s">
        <v>27</v>
      </c>
      <c r="J64" s="57">
        <f t="shared" si="2"/>
        <v>1948</v>
      </c>
      <c r="K64" s="57">
        <v>77</v>
      </c>
      <c r="L64" s="57">
        <v>4.4000000000000004</v>
      </c>
      <c r="M64" s="67" t="s">
        <v>202</v>
      </c>
      <c r="N64" s="50" t="s">
        <v>72</v>
      </c>
      <c r="O64" s="50"/>
      <c r="P64" s="50" t="s">
        <v>46</v>
      </c>
      <c r="Q64" s="50"/>
      <c r="R64" s="50"/>
      <c r="S64" s="59"/>
      <c r="T64" s="57"/>
      <c r="U64" s="57"/>
      <c r="V64" s="50" t="s">
        <v>235</v>
      </c>
    </row>
    <row r="65" spans="1:22" hidden="1">
      <c r="A65" s="55">
        <v>64</v>
      </c>
      <c r="B65" s="55" t="s">
        <v>351</v>
      </c>
      <c r="C65" s="66" t="s">
        <v>344</v>
      </c>
      <c r="D65" s="66" t="s">
        <v>352</v>
      </c>
      <c r="E65" s="65" t="s">
        <v>353</v>
      </c>
      <c r="F65" s="65"/>
      <c r="G65" s="65" t="s">
        <v>232</v>
      </c>
      <c r="H65" s="50" t="s">
        <v>354</v>
      </c>
      <c r="I65" s="59" t="s">
        <v>27</v>
      </c>
      <c r="J65" s="57">
        <f t="shared" si="2"/>
        <v>1960</v>
      </c>
      <c r="K65" s="57">
        <v>65</v>
      </c>
      <c r="L65" s="50">
        <v>4</v>
      </c>
      <c r="M65" s="67" t="s">
        <v>72</v>
      </c>
      <c r="N65" s="50" t="s">
        <v>342</v>
      </c>
      <c r="O65" s="50"/>
      <c r="P65" s="50" t="s">
        <v>118</v>
      </c>
      <c r="Q65" s="50"/>
      <c r="R65" s="50"/>
      <c r="S65" s="53"/>
      <c r="T65" s="50"/>
      <c r="U65" s="50"/>
      <c r="V65" s="50" t="s">
        <v>235</v>
      </c>
    </row>
    <row r="66" spans="1:22" hidden="1">
      <c r="A66" s="55">
        <v>65</v>
      </c>
      <c r="B66" s="55" t="s">
        <v>355</v>
      </c>
      <c r="C66" s="66" t="s">
        <v>344</v>
      </c>
      <c r="D66" s="66" t="s">
        <v>352</v>
      </c>
      <c r="E66" s="65" t="s">
        <v>356</v>
      </c>
      <c r="F66" s="65"/>
      <c r="G66" s="65" t="s">
        <v>232</v>
      </c>
      <c r="H66" s="50" t="s">
        <v>357</v>
      </c>
      <c r="I66" s="53" t="s">
        <v>27</v>
      </c>
      <c r="J66" s="50">
        <f t="shared" si="2"/>
        <v>1982</v>
      </c>
      <c r="K66" s="50">
        <v>43</v>
      </c>
      <c r="L66" s="53">
        <v>3.5</v>
      </c>
      <c r="M66" s="67" t="s">
        <v>72</v>
      </c>
      <c r="N66" s="50"/>
      <c r="O66" s="50"/>
      <c r="P66" s="50"/>
      <c r="Q66" s="50"/>
      <c r="R66" s="50"/>
      <c r="S66" s="53"/>
      <c r="T66" s="50"/>
      <c r="U66" s="50"/>
      <c r="V66" s="50" t="s">
        <v>235</v>
      </c>
    </row>
    <row r="67" spans="1:22" hidden="1">
      <c r="A67" s="55">
        <v>66</v>
      </c>
      <c r="B67" s="55" t="s">
        <v>358</v>
      </c>
      <c r="C67" s="66" t="s">
        <v>344</v>
      </c>
      <c r="D67" s="66" t="s">
        <v>352</v>
      </c>
      <c r="E67" s="65" t="s">
        <v>359</v>
      </c>
      <c r="F67" s="65"/>
      <c r="G67" s="65" t="s">
        <v>232</v>
      </c>
      <c r="H67" s="50" t="s">
        <v>360</v>
      </c>
      <c r="I67" s="53" t="s">
        <v>164</v>
      </c>
      <c r="J67" s="50">
        <f t="shared" si="2"/>
        <v>1938</v>
      </c>
      <c r="K67" s="50">
        <v>87</v>
      </c>
      <c r="L67" s="53">
        <v>5.4</v>
      </c>
      <c r="M67" s="50"/>
      <c r="N67" s="70"/>
      <c r="O67" s="70"/>
      <c r="P67" s="70"/>
      <c r="Q67" s="70"/>
      <c r="R67" s="70"/>
      <c r="S67" s="50"/>
      <c r="T67" s="50"/>
      <c r="U67" s="50"/>
      <c r="V67" s="50" t="s">
        <v>235</v>
      </c>
    </row>
    <row r="68" spans="1:22" hidden="1">
      <c r="A68" s="55">
        <v>67</v>
      </c>
      <c r="B68" s="55" t="s">
        <v>361</v>
      </c>
      <c r="C68" s="66" t="s">
        <v>344</v>
      </c>
      <c r="D68" s="66" t="s">
        <v>352</v>
      </c>
      <c r="E68" s="65" t="s">
        <v>362</v>
      </c>
      <c r="F68" s="65"/>
      <c r="G68" s="65" t="s">
        <v>232</v>
      </c>
      <c r="H68" s="50" t="s">
        <v>363</v>
      </c>
      <c r="I68" s="53" t="s">
        <v>164</v>
      </c>
      <c r="J68" s="50">
        <f t="shared" si="2"/>
        <v>1966</v>
      </c>
      <c r="K68" s="50">
        <v>59</v>
      </c>
      <c r="L68" s="53">
        <v>4.5</v>
      </c>
      <c r="M68" s="50"/>
      <c r="N68" s="50"/>
      <c r="O68" s="50"/>
      <c r="P68" s="50"/>
      <c r="Q68" s="50"/>
      <c r="R68" s="50"/>
      <c r="S68" s="50"/>
      <c r="T68" s="50"/>
      <c r="U68" s="50"/>
      <c r="V68" s="50" t="s">
        <v>235</v>
      </c>
    </row>
    <row r="69" spans="1:22" hidden="1">
      <c r="A69" s="55">
        <v>68</v>
      </c>
      <c r="B69" s="67" t="s">
        <v>364</v>
      </c>
      <c r="C69" s="68" t="s">
        <v>344</v>
      </c>
      <c r="D69" s="68" t="s">
        <v>352</v>
      </c>
      <c r="E69" s="65" t="s">
        <v>365</v>
      </c>
      <c r="F69" s="65"/>
      <c r="G69" s="65" t="s">
        <v>232</v>
      </c>
      <c r="H69" s="50" t="s">
        <v>366</v>
      </c>
      <c r="I69" s="59" t="s">
        <v>164</v>
      </c>
      <c r="J69" s="57">
        <f t="shared" si="2"/>
        <v>1965</v>
      </c>
      <c r="K69" s="57">
        <v>60</v>
      </c>
      <c r="L69" s="59">
        <v>4</v>
      </c>
      <c r="M69" s="57"/>
      <c r="N69" s="57"/>
      <c r="O69" s="57"/>
      <c r="P69" s="57"/>
      <c r="Q69" s="57"/>
      <c r="R69" s="57"/>
      <c r="S69" s="57"/>
      <c r="T69" s="57"/>
      <c r="U69" s="57"/>
      <c r="V69" s="57" t="s">
        <v>235</v>
      </c>
    </row>
    <row r="70" spans="1:22" hidden="1">
      <c r="A70" s="28">
        <v>69</v>
      </c>
      <c r="B70" s="3" t="s">
        <v>367</v>
      </c>
      <c r="C70" s="5" t="s">
        <v>352</v>
      </c>
      <c r="D70" s="28" t="s">
        <v>368</v>
      </c>
      <c r="E70" s="3" t="s">
        <v>369</v>
      </c>
      <c r="F70" s="50"/>
      <c r="G70" s="3" t="s">
        <v>232</v>
      </c>
      <c r="H70" s="3" t="s">
        <v>370</v>
      </c>
      <c r="I70" s="12" t="s">
        <v>27</v>
      </c>
      <c r="J70" s="3">
        <f t="shared" si="2"/>
        <v>1959</v>
      </c>
      <c r="K70" s="3">
        <v>66</v>
      </c>
      <c r="L70" s="3">
        <v>4.4000000000000004</v>
      </c>
      <c r="M70" s="3" t="s">
        <v>279</v>
      </c>
      <c r="N70" s="3"/>
      <c r="O70" s="3"/>
      <c r="P70" s="3"/>
      <c r="Q70" s="3"/>
      <c r="R70" s="3"/>
      <c r="S70" s="3"/>
      <c r="T70" s="3"/>
      <c r="U70" s="3"/>
      <c r="V70" s="3"/>
    </row>
    <row r="71" spans="1:22" hidden="1">
      <c r="A71" s="55">
        <v>70</v>
      </c>
      <c r="B71" s="50" t="s">
        <v>371</v>
      </c>
      <c r="C71" s="65" t="s">
        <v>352</v>
      </c>
      <c r="D71" s="55" t="s">
        <v>368</v>
      </c>
      <c r="E71" s="50" t="s">
        <v>372</v>
      </c>
      <c r="F71" s="50"/>
      <c r="G71" s="50" t="s">
        <v>232</v>
      </c>
      <c r="H71" s="50" t="s">
        <v>373</v>
      </c>
      <c r="I71" s="53" t="s">
        <v>27</v>
      </c>
      <c r="J71" s="50">
        <f t="shared" si="2"/>
        <v>1952</v>
      </c>
      <c r="K71" s="50">
        <v>73</v>
      </c>
      <c r="L71" s="50">
        <v>4.5</v>
      </c>
      <c r="M71" s="50" t="s">
        <v>59</v>
      </c>
      <c r="N71" s="50"/>
      <c r="O71" s="50"/>
      <c r="P71" s="50"/>
      <c r="Q71" s="50"/>
      <c r="R71" s="50"/>
      <c r="S71" s="50"/>
      <c r="T71" s="50"/>
      <c r="U71" s="50"/>
      <c r="V71" s="50" t="s">
        <v>235</v>
      </c>
    </row>
    <row r="72" spans="1:22" hidden="1">
      <c r="A72" s="25">
        <v>71</v>
      </c>
      <c r="B72" s="7" t="s">
        <v>374</v>
      </c>
      <c r="C72" s="29" t="s">
        <v>352</v>
      </c>
      <c r="D72" s="25" t="s">
        <v>368</v>
      </c>
      <c r="E72" s="3" t="s">
        <v>375</v>
      </c>
      <c r="F72" s="50"/>
      <c r="G72" s="3" t="s">
        <v>232</v>
      </c>
      <c r="H72" s="3" t="s">
        <v>376</v>
      </c>
      <c r="I72" s="13" t="s">
        <v>27</v>
      </c>
      <c r="J72" s="7">
        <f t="shared" si="2"/>
        <v>1973</v>
      </c>
      <c r="K72" s="7">
        <v>52</v>
      </c>
      <c r="L72" s="7">
        <v>5.2</v>
      </c>
      <c r="M72" s="7" t="s">
        <v>202</v>
      </c>
      <c r="N72" s="7"/>
      <c r="O72" s="7"/>
      <c r="P72" s="7"/>
      <c r="Q72" s="7"/>
      <c r="R72" s="7"/>
      <c r="S72" s="7"/>
      <c r="T72" s="7"/>
      <c r="U72" s="7"/>
      <c r="V72" s="7"/>
    </row>
    <row r="73" spans="1:22" hidden="1">
      <c r="A73" s="3">
        <v>72</v>
      </c>
      <c r="B73" s="7" t="s">
        <v>377</v>
      </c>
      <c r="C73" s="5" t="s">
        <v>368</v>
      </c>
      <c r="D73" s="15" t="s">
        <v>378</v>
      </c>
      <c r="E73" s="5" t="s">
        <v>379</v>
      </c>
      <c r="F73" s="65"/>
      <c r="G73" s="5" t="s">
        <v>232</v>
      </c>
      <c r="H73" s="3" t="s">
        <v>380</v>
      </c>
      <c r="I73" s="13" t="s">
        <v>164</v>
      </c>
      <c r="J73" s="7">
        <f t="shared" si="2"/>
        <v>1963</v>
      </c>
      <c r="K73" s="3">
        <v>62</v>
      </c>
      <c r="L73" s="3">
        <v>4.5</v>
      </c>
      <c r="M73" s="3" t="s">
        <v>72</v>
      </c>
      <c r="N73" s="3"/>
      <c r="O73" s="3"/>
      <c r="P73" s="3"/>
      <c r="Q73" s="3"/>
      <c r="R73" s="3"/>
      <c r="S73" s="3"/>
      <c r="T73" s="3"/>
      <c r="U73" s="3"/>
      <c r="V73" s="3"/>
    </row>
    <row r="74" spans="1:22" hidden="1">
      <c r="A74" s="67">
        <v>73</v>
      </c>
      <c r="B74" s="57" t="s">
        <v>381</v>
      </c>
      <c r="C74" s="56" t="s">
        <v>368</v>
      </c>
      <c r="D74" s="68" t="s">
        <v>378</v>
      </c>
      <c r="E74" s="65" t="s">
        <v>382</v>
      </c>
      <c r="F74" s="65"/>
      <c r="G74" s="65" t="s">
        <v>232</v>
      </c>
      <c r="H74" s="50" t="s">
        <v>383</v>
      </c>
      <c r="I74" s="53" t="s">
        <v>164</v>
      </c>
      <c r="J74" s="50">
        <f t="shared" si="2"/>
        <v>1949</v>
      </c>
      <c r="K74" s="59">
        <v>76</v>
      </c>
      <c r="L74" s="57">
        <v>6.4</v>
      </c>
      <c r="M74" s="57"/>
      <c r="N74" s="57"/>
      <c r="O74" s="57"/>
      <c r="P74" s="57"/>
      <c r="Q74" s="57"/>
      <c r="R74" s="57"/>
      <c r="S74" s="57"/>
      <c r="T74" s="57"/>
      <c r="U74" s="57"/>
      <c r="V74" s="57" t="s">
        <v>235</v>
      </c>
    </row>
    <row r="75" spans="1:22" hidden="1">
      <c r="A75" s="3">
        <v>74</v>
      </c>
      <c r="B75" s="3" t="s">
        <v>384</v>
      </c>
      <c r="C75" s="29" t="s">
        <v>385</v>
      </c>
      <c r="D75" s="69" t="s">
        <v>386</v>
      </c>
      <c r="E75" s="5" t="s">
        <v>387</v>
      </c>
      <c r="F75" s="65"/>
      <c r="G75" s="5" t="s">
        <v>232</v>
      </c>
      <c r="H75" s="3" t="s">
        <v>388</v>
      </c>
      <c r="I75" s="12" t="s">
        <v>164</v>
      </c>
      <c r="J75" s="3">
        <f t="shared" si="2"/>
        <v>1977</v>
      </c>
      <c r="K75" s="13">
        <v>48</v>
      </c>
      <c r="L75" s="7">
        <v>4.7</v>
      </c>
      <c r="M75" s="7" t="s">
        <v>72</v>
      </c>
      <c r="N75" s="7"/>
      <c r="O75" s="7"/>
      <c r="P75" s="7"/>
      <c r="Q75" s="7"/>
      <c r="R75" s="7"/>
      <c r="S75" s="7"/>
      <c r="T75" s="7"/>
      <c r="U75" s="7"/>
      <c r="V75" s="7"/>
    </row>
    <row r="76" spans="1:22" hidden="1">
      <c r="A76" s="3">
        <v>75</v>
      </c>
      <c r="B76" s="25" t="s">
        <v>389</v>
      </c>
      <c r="C76" s="7" t="s">
        <v>386</v>
      </c>
      <c r="D76" s="69" t="s">
        <v>390</v>
      </c>
      <c r="E76" s="5" t="s">
        <v>391</v>
      </c>
      <c r="F76" s="65"/>
      <c r="G76" s="5" t="s">
        <v>232</v>
      </c>
      <c r="H76" s="3" t="s">
        <v>392</v>
      </c>
      <c r="I76" s="12" t="s">
        <v>27</v>
      </c>
      <c r="J76" s="7">
        <f t="shared" si="2"/>
        <v>1982</v>
      </c>
      <c r="K76" s="13">
        <v>43</v>
      </c>
      <c r="L76" s="7">
        <v>4</v>
      </c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idden="1">
      <c r="A77" s="28">
        <v>76</v>
      </c>
      <c r="B77" s="3" t="s">
        <v>393</v>
      </c>
      <c r="C77" s="71" t="s">
        <v>394</v>
      </c>
      <c r="D77" s="15" t="s">
        <v>394</v>
      </c>
      <c r="E77" s="3" t="s">
        <v>395</v>
      </c>
      <c r="F77" s="50"/>
      <c r="G77" s="3" t="s">
        <v>232</v>
      </c>
      <c r="H77" s="3" t="s">
        <v>396</v>
      </c>
      <c r="I77" s="30" t="s">
        <v>164</v>
      </c>
      <c r="J77" s="3">
        <f t="shared" si="2"/>
        <v>1950</v>
      </c>
      <c r="K77" s="3">
        <v>75</v>
      </c>
      <c r="L77" s="3" t="s">
        <v>397</v>
      </c>
      <c r="M77" s="3" t="s">
        <v>59</v>
      </c>
      <c r="N77" s="12"/>
      <c r="O77" s="3"/>
      <c r="P77" s="3"/>
      <c r="Q77" s="3"/>
      <c r="R77" s="3"/>
      <c r="S77" s="3"/>
      <c r="T77" s="3"/>
      <c r="U77" s="3"/>
      <c r="V77" s="3"/>
    </row>
    <row r="78" spans="1:22" hidden="1">
      <c r="A78" s="28">
        <v>77</v>
      </c>
      <c r="B78" s="3" t="s">
        <v>398</v>
      </c>
      <c r="C78" s="71" t="s">
        <v>394</v>
      </c>
      <c r="D78" s="69" t="s">
        <v>394</v>
      </c>
      <c r="E78" s="7" t="s">
        <v>399</v>
      </c>
      <c r="F78" s="57"/>
      <c r="G78" s="7" t="s">
        <v>25</v>
      </c>
      <c r="H78" s="7" t="s">
        <v>400</v>
      </c>
      <c r="I78" s="31" t="s">
        <v>27</v>
      </c>
      <c r="J78" s="3">
        <f t="shared" si="2"/>
        <v>1985</v>
      </c>
      <c r="K78" s="3">
        <v>40</v>
      </c>
      <c r="L78" s="3" t="s">
        <v>401</v>
      </c>
      <c r="M78" s="3" t="s">
        <v>72</v>
      </c>
      <c r="N78" s="13"/>
      <c r="O78" s="7"/>
      <c r="P78" s="7"/>
      <c r="Q78" s="7"/>
      <c r="R78" s="7"/>
      <c r="S78" s="7"/>
      <c r="T78" s="7"/>
      <c r="U78" s="7"/>
      <c r="V78" s="7"/>
    </row>
    <row r="79" spans="1:22" hidden="1">
      <c r="A79" s="28">
        <v>78</v>
      </c>
      <c r="B79" s="3" t="s">
        <v>402</v>
      </c>
      <c r="C79" s="83" t="s">
        <v>403</v>
      </c>
      <c r="D79" s="69" t="s">
        <v>404</v>
      </c>
      <c r="E79" s="25" t="s">
        <v>405</v>
      </c>
      <c r="F79" s="67"/>
      <c r="G79" s="7" t="s">
        <v>232</v>
      </c>
      <c r="H79" s="13" t="s">
        <v>406</v>
      </c>
      <c r="I79" s="25" t="s">
        <v>37</v>
      </c>
      <c r="J79" s="7">
        <f t="shared" ref="J79:J86" si="3">2025-K79</f>
        <v>1950</v>
      </c>
      <c r="K79" s="7">
        <v>75</v>
      </c>
      <c r="L79" s="7" t="s">
        <v>407</v>
      </c>
      <c r="M79" s="7" t="s">
        <v>202</v>
      </c>
      <c r="N79" s="13"/>
      <c r="O79" s="7"/>
      <c r="P79" s="7"/>
      <c r="Q79" s="7"/>
      <c r="R79" s="7"/>
      <c r="S79" s="7"/>
      <c r="T79" s="7"/>
      <c r="U79" s="7"/>
      <c r="V79" s="7"/>
    </row>
    <row r="80" spans="1:22" hidden="1">
      <c r="A80" s="28">
        <v>79</v>
      </c>
      <c r="B80" s="3" t="s">
        <v>408</v>
      </c>
      <c r="C80" s="84" t="s">
        <v>403</v>
      </c>
      <c r="D80" s="29" t="s">
        <v>404</v>
      </c>
      <c r="E80" s="7" t="s">
        <v>409</v>
      </c>
      <c r="F80" s="57"/>
      <c r="G80" s="7" t="s">
        <v>25</v>
      </c>
      <c r="H80" s="7" t="s">
        <v>410</v>
      </c>
      <c r="I80" s="7" t="s">
        <v>37</v>
      </c>
      <c r="J80" s="7">
        <f t="shared" si="3"/>
        <v>1950</v>
      </c>
      <c r="K80" s="7">
        <v>75</v>
      </c>
      <c r="L80" s="7" t="s">
        <v>411</v>
      </c>
      <c r="M80" s="7" t="s">
        <v>202</v>
      </c>
      <c r="N80" s="7"/>
      <c r="O80" s="7"/>
      <c r="P80" s="7"/>
      <c r="Q80" s="7"/>
      <c r="R80" s="7"/>
      <c r="S80" s="7"/>
      <c r="T80" s="7"/>
      <c r="U80" s="7"/>
      <c r="V80" s="7"/>
    </row>
    <row r="81" spans="1:22" hidden="1">
      <c r="A81" s="28">
        <v>80</v>
      </c>
      <c r="B81" s="28" t="s">
        <v>412</v>
      </c>
      <c r="C81" s="5" t="s">
        <v>403</v>
      </c>
      <c r="D81" s="5" t="s">
        <v>404</v>
      </c>
      <c r="E81" s="3" t="s">
        <v>413</v>
      </c>
      <c r="F81" s="50"/>
      <c r="G81" s="3" t="s">
        <v>25</v>
      </c>
      <c r="H81" s="3" t="s">
        <v>414</v>
      </c>
      <c r="I81" s="3" t="s">
        <v>27</v>
      </c>
      <c r="J81" s="3">
        <f t="shared" si="3"/>
        <v>1956</v>
      </c>
      <c r="K81" s="3">
        <v>69</v>
      </c>
      <c r="L81" s="3" t="s">
        <v>415</v>
      </c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idden="1">
      <c r="A82" s="28">
        <v>81</v>
      </c>
      <c r="B82" s="28" t="s">
        <v>416</v>
      </c>
      <c r="C82" s="5" t="s">
        <v>403</v>
      </c>
      <c r="D82" s="5" t="s">
        <v>404</v>
      </c>
      <c r="E82" s="3" t="s">
        <v>417</v>
      </c>
      <c r="F82" s="50"/>
      <c r="G82" s="3" t="s">
        <v>25</v>
      </c>
      <c r="H82" s="3" t="s">
        <v>418</v>
      </c>
      <c r="I82" s="3" t="s">
        <v>27</v>
      </c>
      <c r="J82" s="3">
        <f t="shared" si="3"/>
        <v>1960</v>
      </c>
      <c r="K82" s="3">
        <v>65</v>
      </c>
      <c r="L82" s="3" t="s">
        <v>415</v>
      </c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idden="1">
      <c r="A83" s="28">
        <v>82</v>
      </c>
      <c r="B83" s="28" t="s">
        <v>419</v>
      </c>
      <c r="C83" s="5" t="s">
        <v>403</v>
      </c>
      <c r="D83" s="5" t="s">
        <v>404</v>
      </c>
      <c r="E83" s="3" t="s">
        <v>420</v>
      </c>
      <c r="F83" s="50"/>
      <c r="G83" s="3" t="s">
        <v>25</v>
      </c>
      <c r="H83" s="3" t="s">
        <v>421</v>
      </c>
      <c r="I83" s="3" t="s">
        <v>37</v>
      </c>
      <c r="J83" s="3">
        <f t="shared" si="3"/>
        <v>1983</v>
      </c>
      <c r="K83" s="3">
        <v>42</v>
      </c>
      <c r="L83" s="3" t="s">
        <v>422</v>
      </c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idden="1">
      <c r="A84" s="28">
        <v>83</v>
      </c>
      <c r="B84" s="28" t="s">
        <v>423</v>
      </c>
      <c r="C84" s="5" t="s">
        <v>403</v>
      </c>
      <c r="D84" s="5" t="s">
        <v>404</v>
      </c>
      <c r="E84" s="3" t="s">
        <v>424</v>
      </c>
      <c r="F84" s="50"/>
      <c r="G84" s="3" t="s">
        <v>25</v>
      </c>
      <c r="H84" s="3" t="s">
        <v>425</v>
      </c>
      <c r="I84" s="3" t="s">
        <v>27</v>
      </c>
      <c r="J84" s="3" t="e">
        <f t="shared" si="3"/>
        <v>#VALUE!</v>
      </c>
      <c r="K84" s="3" t="s">
        <v>426</v>
      </c>
      <c r="L84" s="3" t="s">
        <v>407</v>
      </c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idden="1">
      <c r="A85" s="28">
        <v>84</v>
      </c>
      <c r="B85" s="28" t="s">
        <v>427</v>
      </c>
      <c r="C85" s="5" t="s">
        <v>404</v>
      </c>
      <c r="D85" s="5" t="s">
        <v>428</v>
      </c>
      <c r="E85" s="3" t="s">
        <v>429</v>
      </c>
      <c r="F85" s="50"/>
      <c r="G85" s="3" t="s">
        <v>232</v>
      </c>
      <c r="H85" s="3" t="s">
        <v>430</v>
      </c>
      <c r="I85" s="3" t="s">
        <v>37</v>
      </c>
      <c r="J85" s="3">
        <f t="shared" si="3"/>
        <v>1961</v>
      </c>
      <c r="K85" s="3">
        <v>64</v>
      </c>
      <c r="L85" s="3">
        <v>4.0999999999999996</v>
      </c>
      <c r="M85" s="3" t="s">
        <v>59</v>
      </c>
      <c r="N85" s="3"/>
      <c r="O85" s="3"/>
      <c r="P85" s="3"/>
      <c r="Q85" s="3"/>
      <c r="R85" s="3"/>
      <c r="S85" s="3"/>
      <c r="T85" s="3"/>
      <c r="U85" s="3"/>
      <c r="V85" s="3"/>
    </row>
    <row r="86" spans="1:22" hidden="1">
      <c r="A86" s="28">
        <v>85</v>
      </c>
      <c r="B86" s="28" t="s">
        <v>431</v>
      </c>
      <c r="C86" s="7" t="s">
        <v>428</v>
      </c>
      <c r="D86" s="29" t="s">
        <v>432</v>
      </c>
      <c r="E86" s="7" t="s">
        <v>433</v>
      </c>
      <c r="F86" s="57"/>
      <c r="G86" s="7" t="s">
        <v>232</v>
      </c>
      <c r="H86" s="7" t="s">
        <v>434</v>
      </c>
      <c r="I86" s="7" t="s">
        <v>37</v>
      </c>
      <c r="J86" s="7">
        <f t="shared" si="3"/>
        <v>1968</v>
      </c>
      <c r="K86" s="7">
        <v>57</v>
      </c>
      <c r="L86" s="7">
        <v>4.8</v>
      </c>
      <c r="M86" s="7" t="s">
        <v>59</v>
      </c>
      <c r="N86" s="7"/>
      <c r="O86" s="7"/>
      <c r="P86" s="7"/>
      <c r="Q86" s="7"/>
      <c r="R86" s="7"/>
      <c r="S86" s="7"/>
      <c r="T86" s="7"/>
      <c r="U86" s="7"/>
      <c r="V86" s="7"/>
    </row>
    <row r="87" spans="1:22" hidden="1">
      <c r="A87" s="28">
        <v>86</v>
      </c>
      <c r="B87" s="28" t="s">
        <v>435</v>
      </c>
      <c r="C87" s="5" t="s">
        <v>436</v>
      </c>
      <c r="D87" s="3"/>
      <c r="E87" s="3" t="s">
        <v>437</v>
      </c>
      <c r="F87" s="50"/>
      <c r="G87" s="3" t="s">
        <v>232</v>
      </c>
      <c r="H87" s="3" t="s">
        <v>291</v>
      </c>
      <c r="I87" s="3" t="s">
        <v>37</v>
      </c>
      <c r="J87" s="3"/>
      <c r="K87" s="3">
        <v>75</v>
      </c>
      <c r="L87" s="3"/>
      <c r="M87" s="3" t="s">
        <v>72</v>
      </c>
      <c r="N87" s="3"/>
      <c r="O87" s="3"/>
      <c r="P87" s="3"/>
      <c r="Q87" s="3"/>
      <c r="R87" s="3"/>
      <c r="S87" s="3"/>
      <c r="T87" s="3"/>
      <c r="U87" s="3"/>
      <c r="V87" s="3"/>
    </row>
    <row r="88" spans="1:22" hidden="1">
      <c r="A88" s="28">
        <v>87</v>
      </c>
      <c r="B88" s="28" t="s">
        <v>438</v>
      </c>
      <c r="C88" s="5" t="s">
        <v>436</v>
      </c>
      <c r="D88" s="3"/>
      <c r="E88" s="3" t="s">
        <v>439</v>
      </c>
      <c r="F88" s="50"/>
      <c r="G88" s="3" t="s">
        <v>232</v>
      </c>
      <c r="H88" s="3" t="s">
        <v>440</v>
      </c>
      <c r="I88" s="3" t="s">
        <v>37</v>
      </c>
      <c r="J88" s="3"/>
      <c r="K88" s="3">
        <v>70</v>
      </c>
      <c r="L88" s="3"/>
      <c r="M88" s="3" t="s">
        <v>72</v>
      </c>
      <c r="N88" s="3"/>
      <c r="O88" s="3"/>
      <c r="P88" s="3"/>
      <c r="Q88" s="3"/>
      <c r="R88" s="3"/>
      <c r="S88" s="3"/>
      <c r="T88" s="3"/>
      <c r="U88" s="3"/>
      <c r="V88" s="3"/>
    </row>
    <row r="89" spans="1:22" hidden="1">
      <c r="A89" s="28">
        <v>88</v>
      </c>
      <c r="B89" s="28" t="s">
        <v>441</v>
      </c>
      <c r="C89" s="5" t="s">
        <v>436</v>
      </c>
      <c r="D89" s="3"/>
      <c r="E89" s="3" t="s">
        <v>442</v>
      </c>
      <c r="F89" s="50"/>
      <c r="G89" s="3" t="s">
        <v>232</v>
      </c>
      <c r="H89" s="3" t="s">
        <v>443</v>
      </c>
      <c r="I89" s="3" t="s">
        <v>37</v>
      </c>
      <c r="J89" s="3"/>
      <c r="K89" s="3">
        <v>60</v>
      </c>
      <c r="L89" s="3"/>
      <c r="M89" s="3" t="s">
        <v>59</v>
      </c>
      <c r="N89" s="3"/>
      <c r="O89" s="3"/>
      <c r="P89" s="3"/>
      <c r="Q89" s="3"/>
      <c r="R89" s="3"/>
      <c r="S89" s="3"/>
      <c r="T89" s="3"/>
      <c r="U89" s="3"/>
      <c r="V89" s="3"/>
    </row>
    <row r="90" spans="1:22">
      <c r="F90" s="86">
        <f>SUBTOTAL(103,F2:F57)</f>
        <v>30</v>
      </c>
    </row>
  </sheetData>
  <autoFilter ref="A1:V89">
    <filterColumn colId="5">
      <customFilters>
        <customFilter operator="notEqual" val=" "/>
      </customFilters>
    </filterColumn>
  </autoFilter>
  <dataValidations count="1">
    <dataValidation type="list" allowBlank="1" showErrorMessage="1" sqref="Q51 Q22 Q19:Q20 Q27 Q31:Q32 Q4:Q14">
      <formula1>"Tâm vị-Phình vị,Thân vị,Bờ cong nhỏ,Bờ cong lớn,Hang vị,Môn vị,Thâm nhiễm toàn thể"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76"/>
  <sheetViews>
    <sheetView workbookViewId="0">
      <pane xSplit="8" ySplit="1" topLeftCell="O63" activePane="bottomRight" state="frozen"/>
      <selection pane="topRight"/>
      <selection pane="bottomLeft"/>
      <selection pane="bottomRight" activeCell="H80" sqref="H80"/>
    </sheetView>
  </sheetViews>
  <sheetFormatPr defaultColWidth="9" defaultRowHeight="15"/>
  <cols>
    <col min="1" max="1" width="9" style="8"/>
    <col min="2" max="2" width="9.5" style="8" bestFit="1" customWidth="1"/>
    <col min="3" max="3" width="9.5" style="86" customWidth="1"/>
    <col min="4" max="7" width="11.375" style="8" customWidth="1"/>
    <col min="8" max="8" width="22.625" style="8" customWidth="1"/>
    <col min="9" max="11" width="9" style="8"/>
    <col min="12" max="12" width="11.5" style="8" bestFit="1" customWidth="1"/>
    <col min="13" max="14" width="9.375" style="8"/>
    <col min="15" max="20" width="9" style="8"/>
    <col min="21" max="21" width="39.875" style="8" customWidth="1"/>
    <col min="22" max="16384" width="9" style="8"/>
  </cols>
  <sheetData>
    <row r="1" spans="1:21" ht="45">
      <c r="A1" s="2" t="s">
        <v>1</v>
      </c>
      <c r="B1" s="2" t="s">
        <v>2</v>
      </c>
      <c r="C1" s="85" t="s">
        <v>688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>
      <c r="A2" s="3">
        <v>1</v>
      </c>
      <c r="B2" s="3" t="s">
        <v>444</v>
      </c>
      <c r="C2" s="50" t="str">
        <f>VLOOKUP(B2,[2]TỔNG!$B:$B,1,0)</f>
        <v>HNGH001</v>
      </c>
      <c r="D2" s="5" t="s">
        <v>445</v>
      </c>
      <c r="E2" s="9" t="s">
        <v>223</v>
      </c>
      <c r="F2" s="5" t="s">
        <v>446</v>
      </c>
      <c r="G2" s="5" t="s">
        <v>25</v>
      </c>
      <c r="H2" s="3" t="s">
        <v>447</v>
      </c>
      <c r="I2" s="3" t="s">
        <v>27</v>
      </c>
      <c r="J2" s="3">
        <v>1971</v>
      </c>
      <c r="K2" s="3">
        <f>2025-J2</f>
        <v>54</v>
      </c>
      <c r="L2" s="3">
        <v>4.5</v>
      </c>
      <c r="M2" s="3"/>
      <c r="N2" s="3"/>
      <c r="O2" s="3"/>
      <c r="P2" s="3"/>
      <c r="Q2" s="3"/>
      <c r="R2" s="3"/>
      <c r="S2" s="3"/>
      <c r="T2" s="3"/>
      <c r="U2" s="3"/>
    </row>
    <row r="3" spans="1:21">
      <c r="A3" s="3">
        <v>2</v>
      </c>
      <c r="B3" s="3" t="s">
        <v>448</v>
      </c>
      <c r="C3" s="50" t="str">
        <f>VLOOKUP(B3,[2]TỔNG!$B:$B,1,0)</f>
        <v>HNGH002</v>
      </c>
      <c r="D3" s="5" t="s">
        <v>445</v>
      </c>
      <c r="E3" s="9" t="s">
        <v>223</v>
      </c>
      <c r="F3" s="5" t="s">
        <v>449</v>
      </c>
      <c r="G3" s="5" t="s">
        <v>25</v>
      </c>
      <c r="H3" s="3" t="s">
        <v>450</v>
      </c>
      <c r="I3" s="3" t="s">
        <v>37</v>
      </c>
      <c r="J3" s="3">
        <v>1962</v>
      </c>
      <c r="K3" s="3">
        <f>2025-J3</f>
        <v>63</v>
      </c>
      <c r="L3" s="3">
        <v>5.4</v>
      </c>
      <c r="M3" s="3"/>
      <c r="N3" s="3"/>
      <c r="O3" s="3"/>
      <c r="P3" s="3"/>
      <c r="Q3" s="3"/>
      <c r="R3" s="3"/>
      <c r="S3" s="3"/>
      <c r="T3" s="3"/>
      <c r="U3" s="3" t="s">
        <v>451</v>
      </c>
    </row>
    <row r="4" spans="1:21">
      <c r="A4" s="3">
        <v>3</v>
      </c>
      <c r="B4" s="3" t="s">
        <v>452</v>
      </c>
      <c r="C4" s="50" t="str">
        <f>VLOOKUP(B4,[2]TỔNG!$B:$B,1,0)</f>
        <v>HNGH003</v>
      </c>
      <c r="D4" s="5" t="s">
        <v>445</v>
      </c>
      <c r="E4" s="9" t="s">
        <v>223</v>
      </c>
      <c r="F4" s="5" t="s">
        <v>453</v>
      </c>
      <c r="G4" s="5" t="s">
        <v>25</v>
      </c>
      <c r="H4" s="3" t="s">
        <v>454</v>
      </c>
      <c r="I4" s="3" t="s">
        <v>27</v>
      </c>
      <c r="J4" s="3">
        <v>1988</v>
      </c>
      <c r="K4" s="3">
        <f>2025-J4</f>
        <v>37</v>
      </c>
      <c r="L4" s="3">
        <v>4.2</v>
      </c>
      <c r="M4" s="3"/>
      <c r="N4" s="3"/>
      <c r="O4" s="3"/>
      <c r="P4" s="3"/>
      <c r="Q4" s="3"/>
      <c r="R4" s="3"/>
      <c r="S4" s="3"/>
      <c r="T4" s="3"/>
      <c r="U4" s="3"/>
    </row>
    <row r="5" spans="1:21">
      <c r="A5" s="3">
        <v>4</v>
      </c>
      <c r="B5" s="3" t="s">
        <v>455</v>
      </c>
      <c r="C5" s="50" t="str">
        <f>VLOOKUP(B5,[2]TỔNG!$B:$B,1,0)</f>
        <v>HNGH004</v>
      </c>
      <c r="D5" s="5" t="s">
        <v>456</v>
      </c>
      <c r="E5" s="9" t="s">
        <v>457</v>
      </c>
      <c r="F5" s="5" t="s">
        <v>458</v>
      </c>
      <c r="G5" s="5" t="s">
        <v>25</v>
      </c>
      <c r="H5" s="3" t="s">
        <v>459</v>
      </c>
      <c r="I5" s="3" t="s">
        <v>27</v>
      </c>
      <c r="J5" s="3">
        <f>2025-K5</f>
        <v>1962</v>
      </c>
      <c r="K5" s="3">
        <v>63</v>
      </c>
      <c r="L5" s="3">
        <v>4.4000000000000004</v>
      </c>
      <c r="M5" s="3"/>
      <c r="N5" s="3"/>
      <c r="O5" s="3"/>
      <c r="P5" s="3"/>
      <c r="Q5" s="3"/>
      <c r="R5" s="3"/>
      <c r="S5" s="3"/>
      <c r="T5" s="3"/>
      <c r="U5" s="14" t="s">
        <v>460</v>
      </c>
    </row>
    <row r="6" spans="1:21">
      <c r="A6" s="3">
        <v>5</v>
      </c>
      <c r="B6" s="3" t="s">
        <v>461</v>
      </c>
      <c r="C6" s="50" t="str">
        <f>VLOOKUP(B6,[2]TỔNG!$B:$B,1,0)</f>
        <v>HNGH005</v>
      </c>
      <c r="D6" s="5" t="s">
        <v>456</v>
      </c>
      <c r="E6" s="9" t="s">
        <v>229</v>
      </c>
      <c r="F6" s="5" t="s">
        <v>462</v>
      </c>
      <c r="G6" s="5" t="s">
        <v>25</v>
      </c>
      <c r="H6" s="3" t="s">
        <v>463</v>
      </c>
      <c r="I6" s="3" t="s">
        <v>37</v>
      </c>
      <c r="J6" s="3">
        <v>1964</v>
      </c>
      <c r="K6" s="3">
        <f>2025-J6</f>
        <v>61</v>
      </c>
      <c r="L6" s="3">
        <v>4.5</v>
      </c>
      <c r="M6" s="3"/>
      <c r="N6" s="3"/>
      <c r="O6" s="3"/>
      <c r="P6" s="3"/>
      <c r="Q6" s="3"/>
      <c r="R6" s="3"/>
      <c r="S6" s="3"/>
      <c r="T6" s="3"/>
      <c r="U6" s="3"/>
    </row>
    <row r="7" spans="1:21">
      <c r="A7" s="3">
        <v>6</v>
      </c>
      <c r="B7" s="3" t="s">
        <v>464</v>
      </c>
      <c r="C7" s="50" t="str">
        <f>VLOOKUP(B7,[2]TỔNG!$B:$B,1,0)</f>
        <v>HNGH006</v>
      </c>
      <c r="D7" s="5" t="s">
        <v>465</v>
      </c>
      <c r="E7" s="9" t="s">
        <v>229</v>
      </c>
      <c r="F7" s="5" t="s">
        <v>466</v>
      </c>
      <c r="G7" s="5" t="s">
        <v>25</v>
      </c>
      <c r="H7" s="3" t="s">
        <v>467</v>
      </c>
      <c r="I7" s="3" t="s">
        <v>27</v>
      </c>
      <c r="J7" s="3">
        <v>1959</v>
      </c>
      <c r="K7" s="3">
        <f>2025-J7</f>
        <v>66</v>
      </c>
      <c r="L7" s="3">
        <v>3</v>
      </c>
      <c r="M7" s="3"/>
      <c r="N7" s="3"/>
      <c r="O7" s="3"/>
      <c r="P7" s="3"/>
      <c r="Q7" s="3"/>
      <c r="R7" s="3"/>
      <c r="S7" s="3"/>
      <c r="T7" s="3"/>
      <c r="U7" s="3" t="s">
        <v>468</v>
      </c>
    </row>
    <row r="8" spans="1:21" hidden="1">
      <c r="A8" s="3">
        <v>7</v>
      </c>
      <c r="B8" s="3" t="s">
        <v>469</v>
      </c>
      <c r="C8" s="3" t="e">
        <f>VLOOKUP(B8,[2]TỔNG!$B:$B,1,0)</f>
        <v>#N/A</v>
      </c>
      <c r="D8" s="5" t="s">
        <v>457</v>
      </c>
      <c r="E8" s="9" t="s">
        <v>229</v>
      </c>
      <c r="F8" s="5" t="s">
        <v>470</v>
      </c>
      <c r="G8" s="5" t="s">
        <v>25</v>
      </c>
      <c r="H8" s="3" t="s">
        <v>471</v>
      </c>
      <c r="I8" s="3" t="s">
        <v>37</v>
      </c>
      <c r="J8" s="3">
        <v>1977</v>
      </c>
      <c r="K8" s="3">
        <f>2025-J8</f>
        <v>48</v>
      </c>
      <c r="L8" s="3">
        <v>5</v>
      </c>
      <c r="M8" s="3"/>
      <c r="N8" s="3"/>
      <c r="O8" s="3"/>
      <c r="P8" s="3"/>
      <c r="Q8" s="3"/>
      <c r="R8" s="3"/>
      <c r="S8" s="3"/>
      <c r="T8" s="3"/>
      <c r="U8" s="3"/>
    </row>
    <row r="9" spans="1:21">
      <c r="A9" s="3">
        <v>8</v>
      </c>
      <c r="B9" s="3" t="s">
        <v>472</v>
      </c>
      <c r="C9" s="50" t="str">
        <f>VLOOKUP(B9,[2]TỔNG!$B:$B,1,0)</f>
        <v>HNGH008</v>
      </c>
      <c r="D9" s="5" t="s">
        <v>457</v>
      </c>
      <c r="E9" s="9" t="s">
        <v>229</v>
      </c>
      <c r="F9" s="5" t="s">
        <v>473</v>
      </c>
      <c r="G9" s="5" t="s">
        <v>25</v>
      </c>
      <c r="H9" s="3" t="s">
        <v>474</v>
      </c>
      <c r="I9" s="3" t="s">
        <v>27</v>
      </c>
      <c r="J9" s="3">
        <v>1985</v>
      </c>
      <c r="K9" s="3">
        <f>2025-J9</f>
        <v>40</v>
      </c>
      <c r="L9" s="3">
        <v>4</v>
      </c>
      <c r="M9" s="3"/>
      <c r="N9" s="3"/>
      <c r="O9" s="3"/>
      <c r="P9" s="3"/>
      <c r="Q9" s="3"/>
      <c r="R9" s="3"/>
      <c r="S9" s="3"/>
      <c r="T9" s="3"/>
      <c r="U9" s="3" t="s">
        <v>475</v>
      </c>
    </row>
    <row r="10" spans="1:21">
      <c r="A10" s="3">
        <v>9</v>
      </c>
      <c r="B10" s="3" t="s">
        <v>476</v>
      </c>
      <c r="C10" s="50" t="str">
        <f>VLOOKUP(B10,[2]TỔNG!$B:$B,1,0)</f>
        <v>HNGH009</v>
      </c>
      <c r="D10" s="9" t="s">
        <v>229</v>
      </c>
      <c r="E10" s="9" t="s">
        <v>230</v>
      </c>
      <c r="F10" s="5" t="s">
        <v>477</v>
      </c>
      <c r="G10" s="5" t="s">
        <v>25</v>
      </c>
      <c r="H10" s="3" t="s">
        <v>478</v>
      </c>
      <c r="I10" s="3" t="s">
        <v>27</v>
      </c>
      <c r="J10" s="3">
        <f>2025-K10</f>
        <v>1981</v>
      </c>
      <c r="K10" s="3">
        <v>44</v>
      </c>
      <c r="L10" s="3">
        <v>3.8</v>
      </c>
      <c r="M10" s="3"/>
      <c r="N10" s="3"/>
      <c r="O10" s="3"/>
      <c r="P10" s="3"/>
      <c r="Q10" s="3"/>
      <c r="R10" s="3"/>
      <c r="S10" s="3"/>
      <c r="T10" s="3"/>
      <c r="U10" s="3"/>
    </row>
    <row r="11" spans="1:21" hidden="1">
      <c r="A11" s="3">
        <v>10</v>
      </c>
      <c r="B11" s="3" t="s">
        <v>479</v>
      </c>
      <c r="C11" s="3" t="e">
        <f>VLOOKUP(B11,[2]TỔNG!$B:$B,1,0)</f>
        <v>#N/A</v>
      </c>
      <c r="D11" s="5" t="s">
        <v>457</v>
      </c>
      <c r="E11" s="9" t="s">
        <v>230</v>
      </c>
      <c r="F11" s="5" t="s">
        <v>480</v>
      </c>
      <c r="G11" s="5" t="s">
        <v>25</v>
      </c>
      <c r="H11" s="3" t="s">
        <v>481</v>
      </c>
      <c r="I11" s="3" t="s">
        <v>37</v>
      </c>
      <c r="J11" s="3">
        <f t="shared" ref="J11:J19" si="0">2025-K11</f>
        <v>1984</v>
      </c>
      <c r="K11" s="3">
        <v>41</v>
      </c>
      <c r="L11" s="3">
        <v>4</v>
      </c>
      <c r="M11" s="3"/>
      <c r="N11" s="3"/>
      <c r="O11" s="3"/>
      <c r="P11" s="3"/>
      <c r="Q11" s="3"/>
      <c r="R11" s="3"/>
      <c r="S11" s="3"/>
      <c r="T11" s="3"/>
      <c r="U11" s="3" t="s">
        <v>475</v>
      </c>
    </row>
    <row r="12" spans="1:21">
      <c r="A12" s="3">
        <v>11</v>
      </c>
      <c r="B12" s="3" t="s">
        <v>482</v>
      </c>
      <c r="C12" s="50" t="str">
        <f>VLOOKUP(B12,[2]TỔNG!$B:$B,1,0)</f>
        <v>HNGH011</v>
      </c>
      <c r="D12" s="5" t="s">
        <v>457</v>
      </c>
      <c r="E12" s="9" t="s">
        <v>230</v>
      </c>
      <c r="F12" s="5" t="s">
        <v>483</v>
      </c>
      <c r="G12" s="5" t="s">
        <v>25</v>
      </c>
      <c r="H12" s="3" t="s">
        <v>484</v>
      </c>
      <c r="I12" s="3" t="s">
        <v>27</v>
      </c>
      <c r="J12" s="3">
        <f t="shared" si="0"/>
        <v>1972</v>
      </c>
      <c r="K12" s="3">
        <v>53</v>
      </c>
      <c r="L12" s="3">
        <v>3.8</v>
      </c>
      <c r="M12" s="3"/>
      <c r="N12" s="3"/>
      <c r="O12" s="3"/>
      <c r="P12" s="3"/>
      <c r="Q12" s="3"/>
      <c r="R12" s="3"/>
      <c r="S12" s="3"/>
      <c r="T12" s="3"/>
      <c r="U12" s="3"/>
    </row>
    <row r="13" spans="1:21">
      <c r="A13" s="3">
        <v>12</v>
      </c>
      <c r="B13" s="3" t="s">
        <v>485</v>
      </c>
      <c r="C13" s="50" t="str">
        <f>VLOOKUP(B13,[2]TỔNG!$B:$B,1,0)</f>
        <v>HNGH012</v>
      </c>
      <c r="D13" s="9" t="s">
        <v>229</v>
      </c>
      <c r="E13" s="9" t="s">
        <v>230</v>
      </c>
      <c r="F13" s="5" t="s">
        <v>486</v>
      </c>
      <c r="G13" s="5" t="s">
        <v>25</v>
      </c>
      <c r="H13" s="3" t="s">
        <v>487</v>
      </c>
      <c r="I13" s="3" t="s">
        <v>27</v>
      </c>
      <c r="J13" s="3">
        <f t="shared" si="0"/>
        <v>1965</v>
      </c>
      <c r="K13" s="3">
        <v>60</v>
      </c>
      <c r="L13" s="3">
        <v>4.5</v>
      </c>
      <c r="M13" s="3"/>
      <c r="N13" s="3"/>
      <c r="O13" s="3"/>
      <c r="P13" s="3"/>
      <c r="Q13" s="3"/>
      <c r="R13" s="3"/>
      <c r="S13" s="3"/>
      <c r="T13" s="3"/>
      <c r="U13" s="3"/>
    </row>
    <row r="14" spans="1:21">
      <c r="A14" s="3">
        <v>13</v>
      </c>
      <c r="B14" s="3" t="s">
        <v>488</v>
      </c>
      <c r="C14" s="50" t="str">
        <f>VLOOKUP(B14,[2]TỔNG!$B:$B,1,0)</f>
        <v>HNGH013</v>
      </c>
      <c r="D14" s="9" t="s">
        <v>229</v>
      </c>
      <c r="E14" s="9" t="s">
        <v>230</v>
      </c>
      <c r="F14" s="5" t="s">
        <v>489</v>
      </c>
      <c r="G14" s="5" t="s">
        <v>25</v>
      </c>
      <c r="H14" s="3" t="s">
        <v>490</v>
      </c>
      <c r="I14" s="3" t="s">
        <v>27</v>
      </c>
      <c r="J14" s="3">
        <f t="shared" si="0"/>
        <v>1958</v>
      </c>
      <c r="K14" s="3">
        <v>67</v>
      </c>
      <c r="L14" s="3">
        <v>5</v>
      </c>
      <c r="M14" s="3"/>
      <c r="N14" s="3"/>
      <c r="O14" s="3"/>
      <c r="P14" s="3"/>
      <c r="Q14" s="3"/>
      <c r="R14" s="3"/>
      <c r="S14" s="3"/>
      <c r="T14" s="3"/>
      <c r="U14" s="3"/>
    </row>
    <row r="15" spans="1:21" hidden="1">
      <c r="A15" s="3">
        <v>14</v>
      </c>
      <c r="B15" s="3" t="s">
        <v>491</v>
      </c>
      <c r="C15" s="3" t="e">
        <f>VLOOKUP(B15,[2]TỔNG!$B:$B,1,0)</f>
        <v>#N/A</v>
      </c>
      <c r="D15" s="9" t="s">
        <v>230</v>
      </c>
      <c r="E15" s="9" t="s">
        <v>247</v>
      </c>
      <c r="F15" s="5" t="s">
        <v>492</v>
      </c>
      <c r="G15" s="5" t="s">
        <v>25</v>
      </c>
      <c r="H15" s="3" t="s">
        <v>493</v>
      </c>
      <c r="I15" s="3" t="s">
        <v>37</v>
      </c>
      <c r="J15" s="3">
        <f t="shared" si="0"/>
        <v>1989</v>
      </c>
      <c r="K15" s="3">
        <v>36</v>
      </c>
      <c r="L15" s="3">
        <v>5</v>
      </c>
      <c r="M15" s="3"/>
      <c r="N15" s="3"/>
      <c r="O15" s="3"/>
      <c r="P15" s="3"/>
      <c r="Q15" s="3"/>
      <c r="R15" s="3"/>
      <c r="S15" s="3"/>
      <c r="T15" s="3"/>
      <c r="U15" s="3" t="s">
        <v>475</v>
      </c>
    </row>
    <row r="16" spans="1:21">
      <c r="A16" s="3">
        <v>15</v>
      </c>
      <c r="B16" s="3" t="s">
        <v>494</v>
      </c>
      <c r="C16" s="50" t="str">
        <f>VLOOKUP(B16,[2]TỔNG!$B:$B,1,0)</f>
        <v>HNGH015</v>
      </c>
      <c r="D16" s="9" t="s">
        <v>230</v>
      </c>
      <c r="E16" s="9" t="s">
        <v>247</v>
      </c>
      <c r="F16" s="5" t="s">
        <v>495</v>
      </c>
      <c r="G16" s="5" t="s">
        <v>25</v>
      </c>
      <c r="H16" s="3" t="s">
        <v>496</v>
      </c>
      <c r="I16" s="3" t="s">
        <v>27</v>
      </c>
      <c r="J16" s="3">
        <f t="shared" si="0"/>
        <v>1966</v>
      </c>
      <c r="K16" s="3">
        <v>59</v>
      </c>
      <c r="L16" s="3">
        <v>4</v>
      </c>
      <c r="M16" s="3"/>
      <c r="N16" s="3"/>
      <c r="O16" s="3"/>
      <c r="P16" s="3"/>
      <c r="Q16" s="3"/>
      <c r="R16" s="3"/>
      <c r="S16" s="3"/>
      <c r="T16" s="3"/>
      <c r="U16" s="3"/>
    </row>
    <row r="17" spans="1:21" hidden="1">
      <c r="A17" s="3">
        <v>16</v>
      </c>
      <c r="B17" s="3" t="s">
        <v>497</v>
      </c>
      <c r="C17" s="3" t="e">
        <f>VLOOKUP(B17,[2]TỔNG!$B:$B,1,0)</f>
        <v>#N/A</v>
      </c>
      <c r="D17" s="9" t="s">
        <v>230</v>
      </c>
      <c r="E17" s="9" t="s">
        <v>247</v>
      </c>
      <c r="F17" s="5" t="s">
        <v>498</v>
      </c>
      <c r="G17" s="5" t="s">
        <v>25</v>
      </c>
      <c r="H17" s="3" t="s">
        <v>499</v>
      </c>
      <c r="I17" s="3" t="s">
        <v>37</v>
      </c>
      <c r="J17" s="3">
        <f t="shared" si="0"/>
        <v>1983</v>
      </c>
      <c r="K17" s="3">
        <v>42</v>
      </c>
      <c r="L17" s="3">
        <v>4.8</v>
      </c>
      <c r="M17" s="3"/>
      <c r="N17" s="3"/>
      <c r="O17" s="3"/>
      <c r="P17" s="3"/>
      <c r="Q17" s="3"/>
      <c r="R17" s="3"/>
      <c r="S17" s="3"/>
      <c r="T17" s="3"/>
      <c r="U17" s="3"/>
    </row>
    <row r="18" spans="1:21">
      <c r="A18" s="3">
        <v>17</v>
      </c>
      <c r="B18" s="3" t="s">
        <v>500</v>
      </c>
      <c r="C18" s="50" t="str">
        <f>VLOOKUP(B18,[2]TỔNG!$B:$B,1,0)</f>
        <v>HNGH017</v>
      </c>
      <c r="D18" s="9" t="s">
        <v>247</v>
      </c>
      <c r="E18" s="9" t="s">
        <v>501</v>
      </c>
      <c r="F18" s="5" t="s">
        <v>502</v>
      </c>
      <c r="G18" s="5" t="s">
        <v>25</v>
      </c>
      <c r="H18" s="3" t="s">
        <v>503</v>
      </c>
      <c r="I18" s="3" t="s">
        <v>37</v>
      </c>
      <c r="J18" s="3">
        <f t="shared" si="0"/>
        <v>1970</v>
      </c>
      <c r="K18" s="3">
        <v>55</v>
      </c>
      <c r="L18" s="3">
        <v>4.7</v>
      </c>
      <c r="M18" s="3"/>
      <c r="N18" s="3"/>
      <c r="O18" s="3"/>
      <c r="P18" s="3"/>
      <c r="Q18" s="3"/>
      <c r="R18" s="3"/>
      <c r="S18" s="3"/>
      <c r="T18" s="3"/>
      <c r="U18" s="3" t="s">
        <v>475</v>
      </c>
    </row>
    <row r="19" spans="1:21" hidden="1">
      <c r="A19" s="3">
        <v>18</v>
      </c>
      <c r="B19" s="3" t="s">
        <v>504</v>
      </c>
      <c r="C19" s="3" t="e">
        <f>VLOOKUP(B19,[2]TỔNG!$B:$B,1,0)</f>
        <v>#N/A</v>
      </c>
      <c r="D19" s="9" t="s">
        <v>247</v>
      </c>
      <c r="E19" s="9" t="s">
        <v>501</v>
      </c>
      <c r="F19" s="5" t="s">
        <v>505</v>
      </c>
      <c r="G19" s="5" t="s">
        <v>25</v>
      </c>
      <c r="H19" s="3" t="s">
        <v>506</v>
      </c>
      <c r="I19" s="3" t="s">
        <v>37</v>
      </c>
      <c r="J19" s="3">
        <f t="shared" si="0"/>
        <v>1974</v>
      </c>
      <c r="K19" s="3">
        <v>51</v>
      </c>
      <c r="L19" s="3">
        <v>4.7</v>
      </c>
      <c r="M19" s="3"/>
      <c r="N19" s="3"/>
      <c r="O19" s="3"/>
      <c r="P19" s="3"/>
      <c r="Q19" s="3"/>
      <c r="R19" s="3"/>
      <c r="S19" s="3"/>
      <c r="T19" s="3"/>
      <c r="U19" s="3"/>
    </row>
    <row r="20" spans="1:21">
      <c r="A20" s="3">
        <v>19</v>
      </c>
      <c r="B20" s="3" t="s">
        <v>507</v>
      </c>
      <c r="C20" s="50" t="str">
        <f>VLOOKUP(B20,[2]TỔNG!$B:$B,1,0)</f>
        <v>HNGH019</v>
      </c>
      <c r="D20" s="9" t="s">
        <v>501</v>
      </c>
      <c r="E20" s="9" t="s">
        <v>253</v>
      </c>
      <c r="F20" s="5" t="s">
        <v>508</v>
      </c>
      <c r="G20" s="5" t="s">
        <v>25</v>
      </c>
      <c r="H20" s="3" t="s">
        <v>509</v>
      </c>
      <c r="I20" s="3" t="s">
        <v>37</v>
      </c>
      <c r="J20" s="3">
        <f t="shared" ref="J20:J31" si="1">2025-K20</f>
        <v>1960</v>
      </c>
      <c r="K20" s="3">
        <v>65</v>
      </c>
      <c r="L20" s="3">
        <v>3</v>
      </c>
      <c r="M20" s="3"/>
      <c r="N20" s="3"/>
      <c r="O20" s="3"/>
      <c r="P20" s="3"/>
      <c r="Q20" s="3"/>
      <c r="R20" s="3"/>
      <c r="S20" s="3"/>
      <c r="T20" s="3"/>
      <c r="U20" s="3"/>
    </row>
    <row r="21" spans="1:21" hidden="1">
      <c r="A21" s="3">
        <v>20</v>
      </c>
      <c r="B21" s="3" t="s">
        <v>510</v>
      </c>
      <c r="C21" s="3" t="e">
        <f>VLOOKUP(B21,[2]TỔNG!$B:$B,1,0)</f>
        <v>#N/A</v>
      </c>
      <c r="D21" s="9" t="s">
        <v>501</v>
      </c>
      <c r="E21" s="9" t="s">
        <v>253</v>
      </c>
      <c r="F21" s="5" t="s">
        <v>511</v>
      </c>
      <c r="G21" s="5" t="s">
        <v>25</v>
      </c>
      <c r="H21" s="3" t="s">
        <v>512</v>
      </c>
      <c r="I21" s="3" t="s">
        <v>37</v>
      </c>
      <c r="J21" s="3">
        <f t="shared" si="1"/>
        <v>1997</v>
      </c>
      <c r="K21" s="3">
        <v>28</v>
      </c>
      <c r="L21" s="3">
        <v>3.9</v>
      </c>
      <c r="M21" s="3"/>
      <c r="N21" s="3"/>
      <c r="O21" s="3"/>
      <c r="P21" s="3"/>
      <c r="Q21" s="3"/>
      <c r="R21" s="3"/>
      <c r="S21" s="3"/>
      <c r="T21" s="3"/>
      <c r="U21" s="3"/>
    </row>
    <row r="22" spans="1:21" hidden="1">
      <c r="A22" s="3">
        <v>21</v>
      </c>
      <c r="B22" s="3" t="s">
        <v>513</v>
      </c>
      <c r="C22" s="3" t="e">
        <f>VLOOKUP(B22,[2]TỔNG!$B:$B,1,0)</f>
        <v>#N/A</v>
      </c>
      <c r="D22" s="9" t="s">
        <v>501</v>
      </c>
      <c r="E22" s="9" t="s">
        <v>253</v>
      </c>
      <c r="F22" s="5" t="s">
        <v>514</v>
      </c>
      <c r="G22" s="5" t="s">
        <v>25</v>
      </c>
      <c r="H22" s="3" t="s">
        <v>515</v>
      </c>
      <c r="I22" s="3" t="s">
        <v>37</v>
      </c>
      <c r="J22" s="3">
        <f t="shared" si="1"/>
        <v>1980</v>
      </c>
      <c r="K22" s="3">
        <v>45</v>
      </c>
      <c r="L22" s="3">
        <v>4.9000000000000004</v>
      </c>
      <c r="M22" s="3"/>
      <c r="N22" s="3"/>
      <c r="O22" s="3"/>
      <c r="P22" s="3"/>
      <c r="Q22" s="3"/>
      <c r="R22" s="3"/>
      <c r="S22" s="3"/>
      <c r="T22" s="3"/>
      <c r="U22" s="3"/>
    </row>
    <row r="23" spans="1:21" hidden="1">
      <c r="A23" s="3">
        <v>22</v>
      </c>
      <c r="B23" s="3" t="s">
        <v>516</v>
      </c>
      <c r="C23" s="3" t="e">
        <f>VLOOKUP(B23,[2]TỔNG!$B:$B,1,0)</f>
        <v>#N/A</v>
      </c>
      <c r="D23" s="9" t="s">
        <v>501</v>
      </c>
      <c r="E23" s="9" t="s">
        <v>253</v>
      </c>
      <c r="F23" s="5" t="s">
        <v>517</v>
      </c>
      <c r="G23" s="5" t="s">
        <v>25</v>
      </c>
      <c r="H23" s="3" t="s">
        <v>518</v>
      </c>
      <c r="I23" s="3" t="s">
        <v>37</v>
      </c>
      <c r="J23" s="3">
        <f t="shared" si="1"/>
        <v>1976</v>
      </c>
      <c r="K23" s="3">
        <v>49</v>
      </c>
      <c r="L23" s="3">
        <v>4.2</v>
      </c>
      <c r="M23" s="3"/>
      <c r="N23" s="3"/>
      <c r="O23" s="3"/>
      <c r="P23" s="3"/>
      <c r="Q23" s="3"/>
      <c r="R23" s="3"/>
      <c r="S23" s="3"/>
      <c r="T23" s="3"/>
      <c r="U23" s="3"/>
    </row>
    <row r="24" spans="1:21">
      <c r="A24" s="7">
        <v>23</v>
      </c>
      <c r="B24" s="7" t="s">
        <v>519</v>
      </c>
      <c r="C24" s="50" t="str">
        <f>VLOOKUP(B24,[2]TỔNG!$B:$B,1,0)</f>
        <v>HNGH023</v>
      </c>
      <c r="D24" s="21" t="s">
        <v>501</v>
      </c>
      <c r="E24" s="21" t="s">
        <v>253</v>
      </c>
      <c r="F24" s="5" t="s">
        <v>520</v>
      </c>
      <c r="G24" s="5" t="s">
        <v>25</v>
      </c>
      <c r="H24" s="7" t="s">
        <v>521</v>
      </c>
      <c r="I24" s="7" t="s">
        <v>27</v>
      </c>
      <c r="J24" s="7">
        <f t="shared" si="1"/>
        <v>1984</v>
      </c>
      <c r="K24" s="7">
        <v>41</v>
      </c>
      <c r="L24" s="7">
        <v>4.2</v>
      </c>
      <c r="M24" s="7"/>
      <c r="N24" s="7"/>
      <c r="O24" s="7"/>
      <c r="P24" s="7"/>
      <c r="Q24" s="7"/>
      <c r="R24" s="7"/>
      <c r="S24" s="7"/>
      <c r="T24" s="7"/>
      <c r="U24" s="3" t="s">
        <v>475</v>
      </c>
    </row>
    <row r="25" spans="1:21">
      <c r="A25" s="7">
        <v>24</v>
      </c>
      <c r="B25" s="7" t="s">
        <v>522</v>
      </c>
      <c r="C25" s="50" t="str">
        <f>VLOOKUP(B25,[2]TỔNG!$B:$B,1,0)</f>
        <v>HNGH024</v>
      </c>
      <c r="D25" s="21" t="s">
        <v>253</v>
      </c>
      <c r="E25" s="21" t="s">
        <v>254</v>
      </c>
      <c r="F25" s="5" t="s">
        <v>523</v>
      </c>
      <c r="G25" s="5" t="s">
        <v>25</v>
      </c>
      <c r="H25" s="7" t="s">
        <v>524</v>
      </c>
      <c r="I25" s="25" t="s">
        <v>27</v>
      </c>
      <c r="J25" s="7">
        <f t="shared" si="1"/>
        <v>1971</v>
      </c>
      <c r="K25" s="13">
        <v>54</v>
      </c>
      <c r="L25" s="7">
        <v>4.2</v>
      </c>
      <c r="M25" s="7"/>
      <c r="N25" s="7"/>
      <c r="O25" s="7"/>
      <c r="P25" s="7"/>
      <c r="Q25" s="7"/>
      <c r="R25" s="7"/>
      <c r="S25" s="7"/>
      <c r="T25" s="7"/>
      <c r="U25" s="7" t="s">
        <v>525</v>
      </c>
    </row>
    <row r="26" spans="1:21">
      <c r="A26" s="45">
        <v>25</v>
      </c>
      <c r="B26" s="45" t="s">
        <v>526</v>
      </c>
      <c r="C26" s="50" t="str">
        <f>VLOOKUP(B26,[2]TỔNG!$B:$B,1,0)</f>
        <v>HNGH025</v>
      </c>
      <c r="D26" s="46" t="s">
        <v>254</v>
      </c>
      <c r="E26" s="46" t="s">
        <v>265</v>
      </c>
      <c r="F26" s="5" t="s">
        <v>527</v>
      </c>
      <c r="G26" s="5" t="s">
        <v>25</v>
      </c>
      <c r="H26" s="45" t="s">
        <v>528</v>
      </c>
      <c r="I26" s="33" t="s">
        <v>37</v>
      </c>
      <c r="J26" s="45">
        <f t="shared" si="1"/>
        <v>1969</v>
      </c>
      <c r="K26" s="45">
        <v>56</v>
      </c>
      <c r="L26" s="45">
        <v>3.9</v>
      </c>
      <c r="M26" s="45"/>
      <c r="N26" s="45"/>
      <c r="O26" s="45"/>
      <c r="P26" s="45"/>
      <c r="Q26" s="45"/>
      <c r="R26" s="45"/>
      <c r="S26" s="45"/>
      <c r="T26" s="45"/>
      <c r="U26" s="47" t="s">
        <v>529</v>
      </c>
    </row>
    <row r="27" spans="1:21">
      <c r="A27" s="22">
        <v>26</v>
      </c>
      <c r="B27" s="22" t="s">
        <v>530</v>
      </c>
      <c r="C27" s="50" t="str">
        <f>VLOOKUP(B27,[2]TỔNG!$B:$B,1,0)</f>
        <v>HNGH026</v>
      </c>
      <c r="D27" s="21" t="s">
        <v>254</v>
      </c>
      <c r="E27" s="21" t="s">
        <v>265</v>
      </c>
      <c r="F27" s="5" t="s">
        <v>531</v>
      </c>
      <c r="G27" s="5" t="s">
        <v>25</v>
      </c>
      <c r="H27" s="22" t="s">
        <v>532</v>
      </c>
      <c r="I27" s="22" t="s">
        <v>27</v>
      </c>
      <c r="J27" s="22">
        <f t="shared" si="1"/>
        <v>1982</v>
      </c>
      <c r="K27" s="22">
        <v>43</v>
      </c>
      <c r="L27" s="22">
        <v>2.5</v>
      </c>
      <c r="M27" s="22"/>
      <c r="N27" s="22"/>
      <c r="O27" s="22"/>
      <c r="P27" s="22"/>
      <c r="Q27" s="22"/>
      <c r="R27" s="22"/>
      <c r="S27" s="22"/>
      <c r="T27" s="22"/>
      <c r="U27" s="22" t="s">
        <v>196</v>
      </c>
    </row>
    <row r="28" spans="1:21">
      <c r="A28" s="22">
        <v>27</v>
      </c>
      <c r="B28" s="22" t="s">
        <v>533</v>
      </c>
      <c r="C28" s="50" t="str">
        <f>VLOOKUP(B28,[2]TỔNG!$B:$B,1,0)</f>
        <v>HNGH027</v>
      </c>
      <c r="D28" s="21" t="s">
        <v>254</v>
      </c>
      <c r="E28" s="21" t="s">
        <v>265</v>
      </c>
      <c r="F28" s="5" t="s">
        <v>534</v>
      </c>
      <c r="G28" s="5" t="s">
        <v>25</v>
      </c>
      <c r="H28" s="22" t="s">
        <v>535</v>
      </c>
      <c r="I28" s="22" t="s">
        <v>27</v>
      </c>
      <c r="J28" s="22">
        <f t="shared" si="1"/>
        <v>1987</v>
      </c>
      <c r="K28" s="22">
        <v>38</v>
      </c>
      <c r="L28" s="22">
        <v>4</v>
      </c>
      <c r="M28" s="22"/>
      <c r="N28" s="22"/>
      <c r="O28" s="22"/>
      <c r="P28" s="22"/>
      <c r="Q28" s="22"/>
      <c r="R28" s="22"/>
      <c r="S28" s="22"/>
      <c r="T28" s="22"/>
      <c r="U28" s="22"/>
    </row>
    <row r="29" spans="1:21">
      <c r="A29" s="22">
        <v>28</v>
      </c>
      <c r="B29" s="22" t="s">
        <v>536</v>
      </c>
      <c r="C29" s="50" t="str">
        <f>VLOOKUP(B29,[2]TỔNG!$B:$B,1,0)</f>
        <v>HNGH028</v>
      </c>
      <c r="D29" s="21" t="s">
        <v>254</v>
      </c>
      <c r="E29" s="21" t="s">
        <v>265</v>
      </c>
      <c r="F29" s="5" t="s">
        <v>537</v>
      </c>
      <c r="G29" s="5" t="s">
        <v>25</v>
      </c>
      <c r="H29" s="22" t="s">
        <v>538</v>
      </c>
      <c r="I29" s="22" t="s">
        <v>37</v>
      </c>
      <c r="J29" s="22">
        <f t="shared" si="1"/>
        <v>1962</v>
      </c>
      <c r="K29" s="22">
        <v>63</v>
      </c>
      <c r="L29" s="22">
        <v>4.5</v>
      </c>
      <c r="M29" s="22"/>
      <c r="N29" s="22"/>
      <c r="O29" s="22"/>
      <c r="P29" s="22"/>
      <c r="Q29" s="22"/>
      <c r="R29" s="22"/>
      <c r="S29" s="22"/>
      <c r="T29" s="22"/>
      <c r="U29" s="22"/>
    </row>
    <row r="30" spans="1:21">
      <c r="A30" s="22">
        <v>29</v>
      </c>
      <c r="B30" s="22" t="s">
        <v>539</v>
      </c>
      <c r="C30" s="50" t="str">
        <f>VLOOKUP(B30,[2]TỔNG!$B:$B,1,0)</f>
        <v>HNGH029</v>
      </c>
      <c r="D30" s="21" t="s">
        <v>254</v>
      </c>
      <c r="E30" s="21" t="s">
        <v>265</v>
      </c>
      <c r="F30" s="5" t="s">
        <v>540</v>
      </c>
      <c r="G30" s="5" t="s">
        <v>25</v>
      </c>
      <c r="H30" s="22" t="s">
        <v>541</v>
      </c>
      <c r="I30" s="22" t="s">
        <v>37</v>
      </c>
      <c r="J30" s="22">
        <f t="shared" si="1"/>
        <v>1967</v>
      </c>
      <c r="K30" s="22">
        <v>58</v>
      </c>
      <c r="L30" s="22">
        <v>4.5</v>
      </c>
      <c r="M30" s="22"/>
      <c r="N30" s="22"/>
      <c r="O30" s="22"/>
      <c r="P30" s="22"/>
      <c r="Q30" s="22"/>
      <c r="R30" s="22"/>
      <c r="S30" s="22"/>
      <c r="T30" s="22"/>
      <c r="U30" s="22"/>
    </row>
    <row r="31" spans="1:21">
      <c r="A31" s="23">
        <v>30</v>
      </c>
      <c r="B31" s="23" t="s">
        <v>542</v>
      </c>
      <c r="C31" s="50" t="str">
        <f>VLOOKUP(B31,[2]TỔNG!$B:$B,1,0)</f>
        <v>HNGH030</v>
      </c>
      <c r="D31" s="24" t="s">
        <v>253</v>
      </c>
      <c r="E31" s="24" t="s">
        <v>265</v>
      </c>
      <c r="F31" s="5" t="s">
        <v>543</v>
      </c>
      <c r="G31" s="5" t="s">
        <v>25</v>
      </c>
      <c r="H31" s="23" t="s">
        <v>544</v>
      </c>
      <c r="I31" s="23" t="s">
        <v>37</v>
      </c>
      <c r="J31" s="23">
        <f t="shared" si="1"/>
        <v>1961</v>
      </c>
      <c r="K31" s="23">
        <v>64</v>
      </c>
      <c r="L31" s="23">
        <v>4.7</v>
      </c>
      <c r="M31" s="23"/>
      <c r="N31" s="23"/>
      <c r="O31" s="23"/>
      <c r="P31" s="23"/>
      <c r="Q31" s="23"/>
      <c r="R31" s="23"/>
      <c r="S31" s="23"/>
      <c r="T31" s="23"/>
      <c r="U31" s="23"/>
    </row>
    <row r="32" spans="1:21">
      <c r="A32" s="3">
        <v>31</v>
      </c>
      <c r="B32" s="3" t="s">
        <v>545</v>
      </c>
      <c r="C32" s="50" t="str">
        <f>VLOOKUP(B32,[2]TỔNG!$B:$B,1,0)</f>
        <v>HNGH031</v>
      </c>
      <c r="D32" s="9" t="s">
        <v>265</v>
      </c>
      <c r="E32" s="9" t="s">
        <v>273</v>
      </c>
      <c r="F32" s="5" t="s">
        <v>546</v>
      </c>
      <c r="G32" s="5" t="s">
        <v>25</v>
      </c>
      <c r="H32" s="3" t="s">
        <v>547</v>
      </c>
      <c r="I32" s="3" t="s">
        <v>27</v>
      </c>
      <c r="J32" s="23">
        <f t="shared" ref="J32:J47" si="2">2025-K32</f>
        <v>1950</v>
      </c>
      <c r="K32" s="3">
        <v>75</v>
      </c>
      <c r="L32" s="3">
        <v>5.8</v>
      </c>
      <c r="M32" s="3"/>
      <c r="N32" s="3"/>
      <c r="O32" s="3"/>
      <c r="P32" s="3"/>
      <c r="Q32" s="3"/>
      <c r="R32" s="3"/>
      <c r="S32" s="3"/>
      <c r="T32" s="3"/>
      <c r="U32" s="3"/>
    </row>
    <row r="33" spans="1:21">
      <c r="A33" s="3">
        <v>32</v>
      </c>
      <c r="B33" s="3" t="s">
        <v>548</v>
      </c>
      <c r="C33" s="50" t="str">
        <f>VLOOKUP(B33,[2]TỔNG!$B:$B,1,0)</f>
        <v>HNGH032</v>
      </c>
      <c r="D33" s="9" t="s">
        <v>265</v>
      </c>
      <c r="E33" s="9" t="s">
        <v>273</v>
      </c>
      <c r="F33" s="5" t="s">
        <v>549</v>
      </c>
      <c r="G33" s="5" t="s">
        <v>25</v>
      </c>
      <c r="H33" s="3" t="s">
        <v>550</v>
      </c>
      <c r="I33" s="3" t="s">
        <v>27</v>
      </c>
      <c r="J33" s="23">
        <f t="shared" si="2"/>
        <v>1970</v>
      </c>
      <c r="K33" s="3">
        <v>55</v>
      </c>
      <c r="L33" s="3">
        <v>4.7</v>
      </c>
      <c r="M33" s="3"/>
      <c r="N33" s="3"/>
      <c r="O33" s="3"/>
      <c r="P33" s="3"/>
      <c r="Q33" s="3"/>
      <c r="R33" s="3"/>
      <c r="S33" s="3"/>
      <c r="T33" s="3"/>
      <c r="U33" s="3"/>
    </row>
    <row r="34" spans="1:21" hidden="1">
      <c r="A34" s="3">
        <v>33</v>
      </c>
      <c r="B34" s="3" t="s">
        <v>551</v>
      </c>
      <c r="C34" s="3" t="e">
        <f>VLOOKUP(B34,[2]TỔNG!$B:$B,1,0)</f>
        <v>#N/A</v>
      </c>
      <c r="D34" s="9" t="s">
        <v>265</v>
      </c>
      <c r="E34" s="9" t="s">
        <v>273</v>
      </c>
      <c r="F34" s="5" t="s">
        <v>552</v>
      </c>
      <c r="G34" s="5" t="s">
        <v>25</v>
      </c>
      <c r="H34" s="3" t="s">
        <v>553</v>
      </c>
      <c r="I34" s="3" t="s">
        <v>37</v>
      </c>
      <c r="J34" s="23">
        <f t="shared" si="2"/>
        <v>1977</v>
      </c>
      <c r="K34" s="3">
        <v>48</v>
      </c>
      <c r="L34" s="3">
        <v>4.7</v>
      </c>
      <c r="M34" s="3"/>
      <c r="N34" s="3"/>
      <c r="O34" s="3"/>
      <c r="P34" s="3"/>
      <c r="Q34" s="3"/>
      <c r="R34" s="3"/>
      <c r="S34" s="3"/>
      <c r="T34" s="3"/>
      <c r="U34" s="3"/>
    </row>
    <row r="35" spans="1:21" ht="30">
      <c r="A35" s="36">
        <v>34</v>
      </c>
      <c r="B35" s="36" t="s">
        <v>554</v>
      </c>
      <c r="C35" s="50" t="str">
        <f>VLOOKUP(B35,[2]TỔNG!$B:$B,1,0)</f>
        <v>HNGH034</v>
      </c>
      <c r="D35" s="46" t="s">
        <v>265</v>
      </c>
      <c r="E35" s="46" t="s">
        <v>273</v>
      </c>
      <c r="F35" s="5" t="s">
        <v>555</v>
      </c>
      <c r="G35" s="5" t="s">
        <v>25</v>
      </c>
      <c r="H35" s="36" t="s">
        <v>556</v>
      </c>
      <c r="I35" s="36" t="s">
        <v>27</v>
      </c>
      <c r="J35" s="48">
        <f t="shared" si="2"/>
        <v>1958</v>
      </c>
      <c r="K35" s="36">
        <v>67</v>
      </c>
      <c r="L35" s="36">
        <v>3.5</v>
      </c>
      <c r="M35" s="36"/>
      <c r="N35" s="36"/>
      <c r="O35" s="36"/>
      <c r="P35" s="36"/>
      <c r="Q35" s="36"/>
      <c r="R35" s="36"/>
      <c r="S35" s="36"/>
      <c r="T35" s="36"/>
      <c r="U35" s="43" t="s">
        <v>557</v>
      </c>
    </row>
    <row r="36" spans="1:21">
      <c r="A36" s="3">
        <v>35</v>
      </c>
      <c r="B36" s="3" t="s">
        <v>558</v>
      </c>
      <c r="C36" s="50" t="str">
        <f>VLOOKUP(B36,[2]TỔNG!$B:$B,1,0)</f>
        <v>HNGH035</v>
      </c>
      <c r="D36" s="9" t="s">
        <v>273</v>
      </c>
      <c r="E36" s="9" t="s">
        <v>282</v>
      </c>
      <c r="F36" s="5" t="s">
        <v>559</v>
      </c>
      <c r="G36" s="5" t="s">
        <v>25</v>
      </c>
      <c r="H36" s="3" t="s">
        <v>560</v>
      </c>
      <c r="I36" s="3" t="s">
        <v>37</v>
      </c>
      <c r="J36" s="3">
        <f t="shared" si="2"/>
        <v>1957</v>
      </c>
      <c r="K36" s="3">
        <v>68</v>
      </c>
      <c r="L36" s="3">
        <v>5.8</v>
      </c>
      <c r="M36" s="3"/>
      <c r="N36" s="3"/>
      <c r="O36" s="3"/>
      <c r="P36" s="3"/>
      <c r="Q36" s="3"/>
      <c r="R36" s="3"/>
      <c r="S36" s="3"/>
      <c r="T36" s="3"/>
      <c r="U36" s="3"/>
    </row>
    <row r="37" spans="1:21">
      <c r="A37" s="3">
        <v>36</v>
      </c>
      <c r="B37" s="3" t="s">
        <v>561</v>
      </c>
      <c r="C37" s="50" t="str">
        <f>VLOOKUP(B37,[2]TỔNG!$B:$B,1,0)</f>
        <v>HNGH036</v>
      </c>
      <c r="D37" s="9" t="s">
        <v>273</v>
      </c>
      <c r="E37" s="9" t="s">
        <v>282</v>
      </c>
      <c r="F37" s="5" t="s">
        <v>562</v>
      </c>
      <c r="G37" s="5" t="s">
        <v>25</v>
      </c>
      <c r="H37" s="3" t="s">
        <v>563</v>
      </c>
      <c r="I37" s="3" t="s">
        <v>27</v>
      </c>
      <c r="J37" s="3">
        <f t="shared" si="2"/>
        <v>1976</v>
      </c>
      <c r="K37" s="3">
        <v>49</v>
      </c>
      <c r="L37" s="3">
        <v>4.5999999999999996</v>
      </c>
      <c r="M37" s="3"/>
      <c r="N37" s="3"/>
      <c r="O37" s="3"/>
      <c r="P37" s="3"/>
      <c r="Q37" s="3"/>
      <c r="R37" s="3"/>
      <c r="S37" s="3"/>
      <c r="T37" s="3"/>
      <c r="U37" s="3" t="s">
        <v>475</v>
      </c>
    </row>
    <row r="38" spans="1:21">
      <c r="A38" s="3">
        <v>37</v>
      </c>
      <c r="B38" s="3" t="s">
        <v>564</v>
      </c>
      <c r="C38" s="50" t="str">
        <f>VLOOKUP(B38,[2]TỔNG!$B:$B,1,0)</f>
        <v>HNGH037</v>
      </c>
      <c r="D38" s="9" t="s">
        <v>273</v>
      </c>
      <c r="E38" s="9" t="s">
        <v>282</v>
      </c>
      <c r="F38" s="9" t="s">
        <v>565</v>
      </c>
      <c r="G38" s="9" t="s">
        <v>25</v>
      </c>
      <c r="H38" s="3" t="s">
        <v>566</v>
      </c>
      <c r="I38" s="3" t="s">
        <v>27</v>
      </c>
      <c r="J38" s="3">
        <f t="shared" si="2"/>
        <v>1971</v>
      </c>
      <c r="K38" s="3">
        <v>54</v>
      </c>
      <c r="L38" s="3">
        <v>4.2</v>
      </c>
      <c r="M38" s="3"/>
      <c r="N38" s="3"/>
      <c r="O38" s="3"/>
      <c r="P38" s="3"/>
      <c r="Q38" s="3"/>
      <c r="R38" s="3"/>
      <c r="S38" s="3"/>
      <c r="T38" s="3"/>
      <c r="U38" s="3"/>
    </row>
    <row r="39" spans="1:21">
      <c r="A39" s="3">
        <v>38</v>
      </c>
      <c r="B39" s="3" t="s">
        <v>567</v>
      </c>
      <c r="C39" s="50" t="str">
        <f>VLOOKUP(B39,[2]TỔNG!$B:$B,1,0)</f>
        <v>HNGH038</v>
      </c>
      <c r="D39" s="9" t="s">
        <v>273</v>
      </c>
      <c r="E39" s="9" t="s">
        <v>282</v>
      </c>
      <c r="F39" s="9" t="s">
        <v>568</v>
      </c>
      <c r="G39" s="9" t="s">
        <v>25</v>
      </c>
      <c r="H39" s="3" t="s">
        <v>569</v>
      </c>
      <c r="I39" s="3" t="s">
        <v>37</v>
      </c>
      <c r="J39" s="3">
        <f t="shared" si="2"/>
        <v>1965</v>
      </c>
      <c r="K39" s="3">
        <v>60</v>
      </c>
      <c r="L39" s="3">
        <v>4.9000000000000004</v>
      </c>
      <c r="M39" s="3"/>
      <c r="N39" s="3"/>
      <c r="O39" s="3"/>
      <c r="P39" s="3"/>
      <c r="Q39" s="3"/>
      <c r="R39" s="3"/>
      <c r="S39" s="3"/>
      <c r="T39" s="3"/>
      <c r="U39" s="3" t="s">
        <v>570</v>
      </c>
    </row>
    <row r="40" spans="1:21">
      <c r="A40" s="3">
        <v>39</v>
      </c>
      <c r="B40" s="3" t="s">
        <v>571</v>
      </c>
      <c r="C40" s="50" t="str">
        <f>VLOOKUP(B40,[2]TỔNG!$B:$B,1,0)</f>
        <v>HNGH039</v>
      </c>
      <c r="D40" s="9" t="s">
        <v>273</v>
      </c>
      <c r="E40" s="9" t="s">
        <v>282</v>
      </c>
      <c r="F40" s="9" t="s">
        <v>572</v>
      </c>
      <c r="G40" s="9" t="s">
        <v>25</v>
      </c>
      <c r="H40" s="3" t="s">
        <v>573</v>
      </c>
      <c r="I40" s="3" t="s">
        <v>37</v>
      </c>
      <c r="J40" s="3">
        <f t="shared" si="2"/>
        <v>1964</v>
      </c>
      <c r="K40" s="3">
        <v>61</v>
      </c>
      <c r="L40" s="3">
        <v>4.5</v>
      </c>
      <c r="M40" s="3"/>
      <c r="N40" s="3"/>
      <c r="O40" s="3"/>
      <c r="P40" s="3"/>
      <c r="Q40" s="3"/>
      <c r="R40" s="3"/>
      <c r="S40" s="3"/>
      <c r="T40" s="3"/>
      <c r="U40" s="3" t="s">
        <v>574</v>
      </c>
    </row>
    <row r="41" spans="1:21" hidden="1">
      <c r="A41" s="7">
        <v>40</v>
      </c>
      <c r="B41" s="7" t="s">
        <v>575</v>
      </c>
      <c r="C41" s="3" t="e">
        <f>VLOOKUP(B41,[2]TỔNG!$B:$B,1,0)</f>
        <v>#N/A</v>
      </c>
      <c r="D41" s="21" t="s">
        <v>273</v>
      </c>
      <c r="E41" s="21" t="s">
        <v>282</v>
      </c>
      <c r="F41" s="21" t="s">
        <v>576</v>
      </c>
      <c r="G41" s="21" t="s">
        <v>25</v>
      </c>
      <c r="H41" s="7" t="s">
        <v>577</v>
      </c>
      <c r="I41" s="7" t="s">
        <v>37</v>
      </c>
      <c r="J41" s="7">
        <f t="shared" si="2"/>
        <v>1975</v>
      </c>
      <c r="K41" s="7">
        <v>50</v>
      </c>
      <c r="L41" s="7">
        <v>4.5</v>
      </c>
      <c r="M41" s="7"/>
      <c r="N41" s="7"/>
      <c r="O41" s="7"/>
      <c r="P41" s="7"/>
      <c r="Q41" s="7"/>
      <c r="R41" s="7"/>
      <c r="S41" s="7"/>
      <c r="T41" s="7"/>
      <c r="U41" s="7"/>
    </row>
    <row r="42" spans="1:21" hidden="1">
      <c r="A42" s="3">
        <v>41</v>
      </c>
      <c r="B42" s="3" t="s">
        <v>578</v>
      </c>
      <c r="C42" s="3" t="e">
        <f>VLOOKUP(B42,[2]TỔNG!$B:$B,1,0)</f>
        <v>#N/A</v>
      </c>
      <c r="D42" s="18" t="s">
        <v>297</v>
      </c>
      <c r="E42" s="3"/>
      <c r="F42" s="3" t="s">
        <v>579</v>
      </c>
      <c r="G42" s="3" t="s">
        <v>25</v>
      </c>
      <c r="H42" s="3" t="s">
        <v>580</v>
      </c>
      <c r="I42" s="3" t="s">
        <v>37</v>
      </c>
      <c r="J42" s="3">
        <f t="shared" si="2"/>
        <v>1979</v>
      </c>
      <c r="K42" s="3">
        <v>46</v>
      </c>
      <c r="L42" s="3">
        <v>4.2</v>
      </c>
      <c r="M42" s="3"/>
      <c r="N42" s="3"/>
      <c r="O42" s="3"/>
      <c r="P42" s="3"/>
      <c r="Q42" s="3"/>
      <c r="R42" s="3"/>
      <c r="S42" s="3"/>
      <c r="T42" s="3"/>
      <c r="U42" s="3"/>
    </row>
    <row r="43" spans="1:21">
      <c r="A43" s="3">
        <v>42</v>
      </c>
      <c r="B43" s="3" t="s">
        <v>581</v>
      </c>
      <c r="C43" s="50" t="str">
        <f>VLOOKUP(B43,[2]TỔNG!$B:$B,1,0)</f>
        <v>HNGH042</v>
      </c>
      <c r="D43" s="18" t="s">
        <v>297</v>
      </c>
      <c r="E43" s="3"/>
      <c r="F43" s="3" t="s">
        <v>582</v>
      </c>
      <c r="G43" s="3" t="s">
        <v>25</v>
      </c>
      <c r="H43" s="3" t="s">
        <v>583</v>
      </c>
      <c r="I43" s="3" t="s">
        <v>37</v>
      </c>
      <c r="J43" s="3">
        <f t="shared" si="2"/>
        <v>1964</v>
      </c>
      <c r="K43" s="3">
        <v>61</v>
      </c>
      <c r="L43" s="3">
        <v>3.8</v>
      </c>
      <c r="M43" s="3"/>
      <c r="N43" s="3"/>
      <c r="O43" s="3"/>
      <c r="P43" s="3"/>
      <c r="Q43" s="3"/>
      <c r="R43" s="3"/>
      <c r="S43" s="3"/>
      <c r="T43" s="3"/>
      <c r="U43" s="3" t="s">
        <v>475</v>
      </c>
    </row>
    <row r="44" spans="1:21">
      <c r="A44" s="7">
        <v>43</v>
      </c>
      <c r="B44" s="7" t="s">
        <v>584</v>
      </c>
      <c r="C44" s="50" t="str">
        <f>VLOOKUP(B44,[2]TỔNG!$B:$B,1,0)</f>
        <v>HNGH043</v>
      </c>
      <c r="D44" s="17" t="s">
        <v>297</v>
      </c>
      <c r="E44" s="7"/>
      <c r="F44" s="21" t="s">
        <v>585</v>
      </c>
      <c r="G44" s="21" t="s">
        <v>25</v>
      </c>
      <c r="H44" s="7" t="s">
        <v>586</v>
      </c>
      <c r="I44" s="7" t="s">
        <v>27</v>
      </c>
      <c r="J44" s="7">
        <f t="shared" si="2"/>
        <v>1962</v>
      </c>
      <c r="K44" s="7">
        <v>63</v>
      </c>
      <c r="L44" s="7">
        <v>4</v>
      </c>
      <c r="M44" s="7"/>
      <c r="N44" s="7"/>
      <c r="O44" s="7"/>
      <c r="P44" s="7"/>
      <c r="Q44" s="7"/>
      <c r="R44" s="7"/>
      <c r="S44" s="7"/>
      <c r="T44" s="7"/>
      <c r="U44" s="3" t="s">
        <v>475</v>
      </c>
    </row>
    <row r="45" spans="1:21">
      <c r="A45" s="3">
        <v>44</v>
      </c>
      <c r="B45" s="3" t="s">
        <v>587</v>
      </c>
      <c r="C45" s="50" t="str">
        <f>VLOOKUP(B45,[2]TỔNG!$B:$B,1,0)</f>
        <v>HNGH044</v>
      </c>
      <c r="D45" s="9" t="s">
        <v>305</v>
      </c>
      <c r="E45" s="9" t="s">
        <v>306</v>
      </c>
      <c r="F45" s="21" t="s">
        <v>588</v>
      </c>
      <c r="G45" s="21" t="s">
        <v>25</v>
      </c>
      <c r="H45" s="3" t="s">
        <v>589</v>
      </c>
      <c r="I45" s="3" t="s">
        <v>27</v>
      </c>
      <c r="J45" s="3">
        <f t="shared" si="2"/>
        <v>1972</v>
      </c>
      <c r="K45" s="3">
        <v>53</v>
      </c>
      <c r="L45" s="3">
        <v>4.0999999999999996</v>
      </c>
      <c r="M45" s="3"/>
      <c r="N45" s="3"/>
      <c r="O45" s="3"/>
      <c r="P45" s="3"/>
      <c r="Q45" s="3"/>
      <c r="R45" s="3"/>
      <c r="S45" s="3"/>
      <c r="T45" s="3"/>
      <c r="U45" s="3" t="s">
        <v>475</v>
      </c>
    </row>
    <row r="46" spans="1:21">
      <c r="A46" s="3">
        <v>45</v>
      </c>
      <c r="B46" s="3" t="s">
        <v>590</v>
      </c>
      <c r="C46" s="50" t="str">
        <f>VLOOKUP(B46,[2]TỔNG!$B:$B,1,0)</f>
        <v>HNGH045</v>
      </c>
      <c r="D46" s="9" t="s">
        <v>305</v>
      </c>
      <c r="E46" s="9" t="s">
        <v>306</v>
      </c>
      <c r="F46" s="21" t="s">
        <v>591</v>
      </c>
      <c r="G46" s="21" t="s">
        <v>25</v>
      </c>
      <c r="H46" s="3" t="s">
        <v>592</v>
      </c>
      <c r="I46" s="3" t="s">
        <v>27</v>
      </c>
      <c r="J46" s="3">
        <f t="shared" si="2"/>
        <v>1969</v>
      </c>
      <c r="K46" s="7">
        <v>56</v>
      </c>
      <c r="L46" s="3">
        <v>4</v>
      </c>
      <c r="M46" s="3"/>
      <c r="N46" s="3"/>
      <c r="O46" s="3"/>
      <c r="P46" s="3"/>
      <c r="Q46" s="3"/>
      <c r="R46" s="3"/>
      <c r="S46" s="3"/>
      <c r="T46" s="3"/>
      <c r="U46" s="3"/>
    </row>
    <row r="47" spans="1:21">
      <c r="A47" s="7">
        <v>46</v>
      </c>
      <c r="B47" s="7" t="s">
        <v>593</v>
      </c>
      <c r="C47" s="50" t="str">
        <f>VLOOKUP(B47,[2]TỔNG!$B:$B,1,0)</f>
        <v>HNGH046</v>
      </c>
      <c r="D47" s="21" t="s">
        <v>305</v>
      </c>
      <c r="E47" s="9" t="s">
        <v>306</v>
      </c>
      <c r="F47" s="21" t="s">
        <v>594</v>
      </c>
      <c r="G47" s="21" t="s">
        <v>25</v>
      </c>
      <c r="H47" s="7" t="s">
        <v>595</v>
      </c>
      <c r="I47" s="7" t="s">
        <v>37</v>
      </c>
      <c r="J47" s="25">
        <f t="shared" si="2"/>
        <v>1966</v>
      </c>
      <c r="K47" s="3">
        <v>59</v>
      </c>
      <c r="L47" s="13">
        <v>4.5</v>
      </c>
      <c r="M47" s="7"/>
      <c r="N47" s="7"/>
      <c r="O47" s="7"/>
      <c r="P47" s="7"/>
      <c r="Q47" s="7"/>
      <c r="R47" s="7"/>
      <c r="S47" s="7"/>
      <c r="T47" s="7"/>
      <c r="U47" s="7"/>
    </row>
    <row r="48" spans="1:21">
      <c r="A48" s="3">
        <v>47</v>
      </c>
      <c r="B48" s="3" t="s">
        <v>596</v>
      </c>
      <c r="C48" s="50" t="str">
        <f>VLOOKUP(B48,[2]TỔNG!$B:$B,1,0)</f>
        <v>HNGH047</v>
      </c>
      <c r="D48" s="5" t="s">
        <v>306</v>
      </c>
      <c r="E48" s="5" t="s">
        <v>314</v>
      </c>
      <c r="F48" s="21" t="s">
        <v>597</v>
      </c>
      <c r="G48" s="21" t="s">
        <v>25</v>
      </c>
      <c r="H48" s="28" t="s">
        <v>598</v>
      </c>
      <c r="I48" s="3" t="s">
        <v>27</v>
      </c>
      <c r="J48" s="30">
        <v>1972</v>
      </c>
      <c r="K48" s="3">
        <f>2025-J48</f>
        <v>53</v>
      </c>
      <c r="L48" s="12">
        <v>3.9</v>
      </c>
      <c r="M48" s="3"/>
      <c r="N48" s="3"/>
      <c r="O48" s="3"/>
      <c r="P48" s="3"/>
      <c r="Q48" s="3"/>
      <c r="R48" s="3"/>
      <c r="S48" s="3"/>
      <c r="T48" s="3"/>
      <c r="U48" s="3"/>
    </row>
    <row r="49" spans="1:21">
      <c r="A49" s="3">
        <v>48</v>
      </c>
      <c r="B49" s="3" t="s">
        <v>599</v>
      </c>
      <c r="C49" s="50" t="str">
        <f>VLOOKUP(B49,[2]TỔNG!$B:$B,1,0)</f>
        <v>HNGH048</v>
      </c>
      <c r="D49" s="5" t="s">
        <v>306</v>
      </c>
      <c r="E49" s="5" t="s">
        <v>314</v>
      </c>
      <c r="F49" s="21" t="s">
        <v>600</v>
      </c>
      <c r="G49" s="21" t="s">
        <v>25</v>
      </c>
      <c r="H49" s="28" t="s">
        <v>601</v>
      </c>
      <c r="I49" s="3" t="s">
        <v>37</v>
      </c>
      <c r="J49" s="30">
        <v>1953</v>
      </c>
      <c r="K49" s="3">
        <f t="shared" ref="K49:K54" si="3">2025-J49</f>
        <v>72</v>
      </c>
      <c r="L49" s="12">
        <v>5.2</v>
      </c>
      <c r="M49" s="3"/>
      <c r="N49" s="3"/>
      <c r="O49" s="3"/>
      <c r="P49" s="3"/>
      <c r="Q49" s="3"/>
      <c r="R49" s="3"/>
      <c r="S49" s="3"/>
      <c r="T49" s="3"/>
      <c r="U49" s="3"/>
    </row>
    <row r="50" spans="1:21">
      <c r="A50" s="3">
        <v>49</v>
      </c>
      <c r="B50" s="3" t="s">
        <v>602</v>
      </c>
      <c r="C50" s="50" t="str">
        <f>VLOOKUP(B50,[2]TỔNG!$B:$B,1,0)</f>
        <v>HNGH049</v>
      </c>
      <c r="D50" s="5" t="s">
        <v>306</v>
      </c>
      <c r="E50" s="5" t="s">
        <v>314</v>
      </c>
      <c r="F50" s="21" t="s">
        <v>603</v>
      </c>
      <c r="G50" s="21" t="s">
        <v>25</v>
      </c>
      <c r="H50" s="28" t="s">
        <v>604</v>
      </c>
      <c r="I50" s="3" t="s">
        <v>27</v>
      </c>
      <c r="J50" s="30">
        <v>1985</v>
      </c>
      <c r="K50" s="3">
        <f t="shared" si="3"/>
        <v>40</v>
      </c>
      <c r="L50" s="12">
        <v>4</v>
      </c>
      <c r="M50" s="3"/>
      <c r="N50" s="3"/>
      <c r="O50" s="3"/>
      <c r="P50" s="3"/>
      <c r="Q50" s="3"/>
      <c r="R50" s="3"/>
      <c r="S50" s="3"/>
      <c r="T50" s="3"/>
      <c r="U50" s="3" t="s">
        <v>475</v>
      </c>
    </row>
    <row r="51" spans="1:21">
      <c r="A51" s="33">
        <v>50</v>
      </c>
      <c r="B51" s="33" t="s">
        <v>605</v>
      </c>
      <c r="C51" s="50" t="str">
        <f>VLOOKUP(B51,[2]TỔNG!$B:$B,1,0)</f>
        <v>HNGH050</v>
      </c>
      <c r="D51" s="37" t="s">
        <v>306</v>
      </c>
      <c r="E51" s="37" t="s">
        <v>314</v>
      </c>
      <c r="F51" s="21" t="s">
        <v>606</v>
      </c>
      <c r="G51" s="21" t="s">
        <v>25</v>
      </c>
      <c r="H51" s="34" t="s">
        <v>607</v>
      </c>
      <c r="I51" s="33" t="s">
        <v>27</v>
      </c>
      <c r="J51" s="49">
        <v>1971</v>
      </c>
      <c r="K51" s="33">
        <f t="shared" si="3"/>
        <v>54</v>
      </c>
      <c r="L51" s="44">
        <v>3.2</v>
      </c>
      <c r="M51" s="33"/>
      <c r="N51" s="33"/>
      <c r="O51" s="33"/>
      <c r="P51" s="33"/>
      <c r="Q51" s="33"/>
      <c r="R51" s="33"/>
      <c r="S51" s="33"/>
      <c r="T51" s="33"/>
      <c r="U51" s="47" t="s">
        <v>529</v>
      </c>
    </row>
    <row r="52" spans="1:21">
      <c r="A52" s="3">
        <v>51</v>
      </c>
      <c r="B52" s="3" t="s">
        <v>608</v>
      </c>
      <c r="C52" s="50" t="str">
        <f>VLOOKUP(B52,[2]TỔNG!$B:$B,1,0)</f>
        <v>HNGH051</v>
      </c>
      <c r="D52" s="29" t="s">
        <v>306</v>
      </c>
      <c r="E52" s="29" t="s">
        <v>314</v>
      </c>
      <c r="F52" s="69" t="s">
        <v>609</v>
      </c>
      <c r="G52" s="69" t="s">
        <v>25</v>
      </c>
      <c r="H52" s="25" t="s">
        <v>610</v>
      </c>
      <c r="I52" s="7" t="s">
        <v>37</v>
      </c>
      <c r="J52" s="31">
        <v>1969</v>
      </c>
      <c r="K52" s="3">
        <f t="shared" si="3"/>
        <v>56</v>
      </c>
      <c r="L52" s="13">
        <v>4.8</v>
      </c>
      <c r="M52" s="7"/>
      <c r="N52" s="7"/>
      <c r="O52" s="7"/>
      <c r="P52" s="7"/>
      <c r="Q52" s="7"/>
      <c r="R52" s="7"/>
      <c r="S52" s="7"/>
      <c r="T52" s="7"/>
      <c r="U52" s="7"/>
    </row>
    <row r="53" spans="1:21">
      <c r="A53" s="3">
        <v>52</v>
      </c>
      <c r="B53" s="28" t="s">
        <v>611</v>
      </c>
      <c r="C53" s="50" t="str">
        <f>VLOOKUP(B53,[2]TỔNG!$B:$B,1,0)</f>
        <v>HNGH052</v>
      </c>
      <c r="D53" s="9" t="s">
        <v>314</v>
      </c>
      <c r="E53" s="18" t="s">
        <v>322</v>
      </c>
      <c r="F53" s="18" t="s">
        <v>612</v>
      </c>
      <c r="G53" s="18" t="s">
        <v>25</v>
      </c>
      <c r="H53" s="3" t="s">
        <v>613</v>
      </c>
      <c r="I53" s="3" t="s">
        <v>27</v>
      </c>
      <c r="J53" s="28">
        <v>1962</v>
      </c>
      <c r="K53" s="3">
        <f t="shared" si="3"/>
        <v>63</v>
      </c>
      <c r="L53" s="12">
        <v>3.5</v>
      </c>
      <c r="M53" s="3"/>
      <c r="N53" s="3"/>
      <c r="O53" s="3"/>
      <c r="P53" s="3"/>
      <c r="Q53" s="3"/>
      <c r="R53" s="3"/>
      <c r="S53" s="3"/>
      <c r="T53" s="3"/>
      <c r="U53" s="3"/>
    </row>
    <row r="54" spans="1:21">
      <c r="A54" s="3">
        <v>53</v>
      </c>
      <c r="B54" s="28" t="s">
        <v>614</v>
      </c>
      <c r="C54" s="50" t="str">
        <f>VLOOKUP(B54,[2]TỔNG!$B:$B,1,0)</f>
        <v>HNGH053</v>
      </c>
      <c r="D54" s="9" t="s">
        <v>314</v>
      </c>
      <c r="E54" s="18" t="s">
        <v>322</v>
      </c>
      <c r="F54" s="17" t="s">
        <v>615</v>
      </c>
      <c r="G54" s="17" t="s">
        <v>25</v>
      </c>
      <c r="H54" s="7" t="s">
        <v>616</v>
      </c>
      <c r="I54" s="7" t="s">
        <v>37</v>
      </c>
      <c r="J54" s="25">
        <v>1969</v>
      </c>
      <c r="K54" s="7">
        <f t="shared" si="3"/>
        <v>56</v>
      </c>
      <c r="L54" s="13">
        <v>4.3</v>
      </c>
      <c r="M54" s="7"/>
      <c r="N54" s="7"/>
      <c r="O54" s="7"/>
      <c r="P54" s="7"/>
      <c r="Q54" s="7"/>
      <c r="R54" s="7"/>
      <c r="S54" s="7"/>
      <c r="T54" s="7"/>
      <c r="U54" s="7"/>
    </row>
    <row r="55" spans="1:21">
      <c r="A55" s="3">
        <v>54</v>
      </c>
      <c r="B55" s="28" t="s">
        <v>617</v>
      </c>
      <c r="C55" s="50" t="str">
        <f>VLOOKUP(B55,[2]TỔNG!$B:$B,1,0)</f>
        <v>HNGH054</v>
      </c>
      <c r="D55" s="18" t="s">
        <v>322</v>
      </c>
      <c r="E55" s="18" t="s">
        <v>327</v>
      </c>
      <c r="F55" s="18" t="s">
        <v>618</v>
      </c>
      <c r="G55" s="18" t="s">
        <v>25</v>
      </c>
      <c r="H55" s="3" t="s">
        <v>619</v>
      </c>
      <c r="I55" s="3" t="s">
        <v>27</v>
      </c>
      <c r="J55" s="3">
        <f t="shared" ref="J55:J74" si="4">2025-K55</f>
        <v>1955</v>
      </c>
      <c r="K55" s="3">
        <v>70</v>
      </c>
      <c r="L55" s="3">
        <v>4.5999999999999996</v>
      </c>
      <c r="M55" s="3"/>
      <c r="N55" s="3"/>
      <c r="O55" s="3"/>
      <c r="P55" s="3"/>
      <c r="Q55" s="3"/>
      <c r="R55" s="3"/>
      <c r="S55" s="3"/>
      <c r="T55" s="3"/>
      <c r="U55" s="3" t="s">
        <v>475</v>
      </c>
    </row>
    <row r="56" spans="1:21">
      <c r="A56" s="33">
        <v>55</v>
      </c>
      <c r="B56" s="34" t="s">
        <v>620</v>
      </c>
      <c r="C56" s="50" t="str">
        <f>VLOOKUP(B56,[2]TỔNG!$B:$B,1,0)</f>
        <v>HNGH055</v>
      </c>
      <c r="D56" s="35" t="s">
        <v>322</v>
      </c>
      <c r="E56" s="35" t="s">
        <v>327</v>
      </c>
      <c r="F56" s="35" t="s">
        <v>621</v>
      </c>
      <c r="G56" s="35" t="s">
        <v>25</v>
      </c>
      <c r="H56" s="33" t="s">
        <v>622</v>
      </c>
      <c r="I56" s="33" t="s">
        <v>27</v>
      </c>
      <c r="J56" s="33">
        <f t="shared" si="4"/>
        <v>1972</v>
      </c>
      <c r="K56" s="33">
        <v>53</v>
      </c>
      <c r="L56" s="33">
        <v>3.7</v>
      </c>
      <c r="M56" s="33"/>
      <c r="N56" s="33"/>
      <c r="O56" s="33"/>
      <c r="P56" s="33"/>
      <c r="Q56" s="33"/>
      <c r="R56" s="33"/>
      <c r="S56" s="33"/>
      <c r="T56" s="33"/>
      <c r="U56" s="33" t="s">
        <v>529</v>
      </c>
    </row>
    <row r="57" spans="1:21">
      <c r="A57" s="3">
        <v>56</v>
      </c>
      <c r="B57" s="28" t="s">
        <v>623</v>
      </c>
      <c r="C57" s="50" t="str">
        <f>VLOOKUP(B57,[2]TỔNG!$B:$B,1,0)</f>
        <v>HNGH056</v>
      </c>
      <c r="D57" s="17" t="s">
        <v>322</v>
      </c>
      <c r="E57" s="17" t="s">
        <v>327</v>
      </c>
      <c r="F57" s="17" t="s">
        <v>624</v>
      </c>
      <c r="G57" s="17" t="s">
        <v>25</v>
      </c>
      <c r="H57" s="7" t="s">
        <v>625</v>
      </c>
      <c r="I57" s="7" t="s">
        <v>37</v>
      </c>
      <c r="J57" s="7">
        <f t="shared" si="4"/>
        <v>1962</v>
      </c>
      <c r="K57" s="7">
        <v>63</v>
      </c>
      <c r="L57" s="7">
        <v>4.7</v>
      </c>
      <c r="M57" s="7"/>
      <c r="N57" s="7"/>
      <c r="O57" s="7"/>
      <c r="P57" s="7"/>
      <c r="Q57" s="7"/>
      <c r="R57" s="7"/>
      <c r="S57" s="7"/>
      <c r="T57" s="7"/>
      <c r="U57" s="7" t="s">
        <v>475</v>
      </c>
    </row>
    <row r="58" spans="1:21" hidden="1">
      <c r="A58" s="3">
        <v>57</v>
      </c>
      <c r="B58" s="28" t="s">
        <v>626</v>
      </c>
      <c r="C58" s="3" t="e">
        <f>VLOOKUP(B58,[2]TỔNG!$B:$B,1,0)</f>
        <v>#N/A</v>
      </c>
      <c r="D58" s="15" t="s">
        <v>327</v>
      </c>
      <c r="E58" s="5" t="s">
        <v>344</v>
      </c>
      <c r="F58" s="71" t="s">
        <v>627</v>
      </c>
      <c r="G58" s="71" t="s">
        <v>25</v>
      </c>
      <c r="H58" s="12" t="s">
        <v>628</v>
      </c>
      <c r="I58" s="3" t="s">
        <v>37</v>
      </c>
      <c r="J58" s="3">
        <f t="shared" si="4"/>
        <v>1945</v>
      </c>
      <c r="K58" s="3">
        <v>80</v>
      </c>
      <c r="L58" s="3">
        <v>3.6</v>
      </c>
      <c r="M58" s="3"/>
      <c r="N58" s="3"/>
      <c r="O58" s="3"/>
      <c r="P58" s="3"/>
      <c r="Q58" s="3"/>
      <c r="R58" s="3"/>
      <c r="S58" s="3"/>
      <c r="T58" s="3"/>
      <c r="U58" s="3"/>
    </row>
    <row r="59" spans="1:21" hidden="1">
      <c r="A59" s="3">
        <v>58</v>
      </c>
      <c r="B59" s="28" t="s">
        <v>629</v>
      </c>
      <c r="C59" s="3" t="e">
        <f>VLOOKUP(B59,[2]TỔNG!$B:$B,1,0)</f>
        <v>#N/A</v>
      </c>
      <c r="D59" s="15" t="s">
        <v>327</v>
      </c>
      <c r="E59" s="29" t="s">
        <v>344</v>
      </c>
      <c r="F59" s="79" t="s">
        <v>630</v>
      </c>
      <c r="G59" s="79" t="s">
        <v>25</v>
      </c>
      <c r="H59" s="13" t="s">
        <v>631</v>
      </c>
      <c r="I59" s="7" t="s">
        <v>37</v>
      </c>
      <c r="J59" s="7">
        <f t="shared" si="4"/>
        <v>1973</v>
      </c>
      <c r="K59" s="7">
        <v>52</v>
      </c>
      <c r="L59" s="7">
        <v>3.6</v>
      </c>
      <c r="M59" s="7"/>
      <c r="N59" s="7"/>
      <c r="O59" s="7"/>
      <c r="P59" s="7"/>
      <c r="Q59" s="7"/>
      <c r="R59" s="7"/>
      <c r="S59" s="7"/>
      <c r="T59" s="7"/>
      <c r="U59" s="7" t="s">
        <v>632</v>
      </c>
    </row>
    <row r="60" spans="1:21">
      <c r="A60" s="33">
        <v>59</v>
      </c>
      <c r="B60" s="34" t="s">
        <v>633</v>
      </c>
      <c r="C60" s="50" t="str">
        <f>VLOOKUP(B60,[2]TỔNG!$B:$B,1,0)</f>
        <v>HNGH059</v>
      </c>
      <c r="D60" s="35" t="s">
        <v>338</v>
      </c>
      <c r="E60" s="37" t="s">
        <v>339</v>
      </c>
      <c r="F60" s="37" t="s">
        <v>634</v>
      </c>
      <c r="G60" s="37" t="s">
        <v>25</v>
      </c>
      <c r="H60" s="33" t="s">
        <v>635</v>
      </c>
      <c r="I60" s="33" t="s">
        <v>27</v>
      </c>
      <c r="J60" s="36">
        <f t="shared" si="4"/>
        <v>1981</v>
      </c>
      <c r="K60" s="33">
        <v>44</v>
      </c>
      <c r="L60" s="33">
        <v>3.7</v>
      </c>
      <c r="M60" s="33"/>
      <c r="N60" s="34"/>
      <c r="O60" s="33"/>
      <c r="P60" s="44"/>
      <c r="Q60" s="33"/>
      <c r="R60" s="33"/>
      <c r="S60" s="33"/>
      <c r="T60" s="33"/>
      <c r="U60" s="33" t="s">
        <v>475</v>
      </c>
    </row>
    <row r="61" spans="1:21" hidden="1">
      <c r="A61" s="50">
        <v>60</v>
      </c>
      <c r="B61" s="55" t="s">
        <v>636</v>
      </c>
      <c r="C61" s="3" t="e">
        <f>VLOOKUP(B61,[2]TỔNG!$B:$B,1,0)</f>
        <v>#N/A</v>
      </c>
      <c r="D61" s="51" t="s">
        <v>338</v>
      </c>
      <c r="E61" s="65" t="s">
        <v>339</v>
      </c>
      <c r="F61" s="65" t="s">
        <v>637</v>
      </c>
      <c r="G61" s="65" t="s">
        <v>232</v>
      </c>
      <c r="H61" s="50" t="s">
        <v>638</v>
      </c>
      <c r="I61" s="50" t="s">
        <v>27</v>
      </c>
      <c r="J61" s="57">
        <v>1977</v>
      </c>
      <c r="K61" s="50">
        <f>2025-J61</f>
        <v>48</v>
      </c>
      <c r="L61" s="50">
        <v>4.3</v>
      </c>
      <c r="M61" s="50"/>
      <c r="N61" s="50"/>
      <c r="O61" s="70"/>
      <c r="P61" s="50"/>
      <c r="Q61" s="50"/>
      <c r="R61" s="50"/>
      <c r="S61" s="50"/>
      <c r="T61" s="50"/>
      <c r="U61" s="50" t="s">
        <v>235</v>
      </c>
    </row>
    <row r="62" spans="1:21" hidden="1">
      <c r="A62" s="38">
        <v>61</v>
      </c>
      <c r="B62" s="39" t="s">
        <v>639</v>
      </c>
      <c r="C62" s="3" t="e">
        <f>VLOOKUP(B62,[2]TỔNG!$B:$B,1,0)</f>
        <v>#N/A</v>
      </c>
      <c r="D62" s="40" t="s">
        <v>338</v>
      </c>
      <c r="E62" s="41" t="s">
        <v>339</v>
      </c>
      <c r="F62" s="41"/>
      <c r="G62" s="41"/>
      <c r="H62" s="38" t="s">
        <v>640</v>
      </c>
      <c r="I62" s="38" t="s">
        <v>27</v>
      </c>
      <c r="J62" s="38">
        <v>1958</v>
      </c>
      <c r="K62" s="38">
        <f>2025-J62</f>
        <v>67</v>
      </c>
      <c r="L62" s="38" t="s">
        <v>30</v>
      </c>
      <c r="M62" s="38"/>
      <c r="N62" s="38"/>
      <c r="O62" s="38"/>
      <c r="P62" s="38"/>
      <c r="Q62" s="38"/>
      <c r="R62" s="38"/>
      <c r="S62" s="38"/>
      <c r="T62" s="38"/>
      <c r="U62" s="38" t="s">
        <v>641</v>
      </c>
    </row>
    <row r="63" spans="1:21">
      <c r="A63" s="3">
        <v>62</v>
      </c>
      <c r="B63" s="3" t="s">
        <v>642</v>
      </c>
      <c r="C63" s="50" t="str">
        <f>VLOOKUP(B63,[2]TỔNG!$B:$B,1,0)</f>
        <v>HNGH062</v>
      </c>
      <c r="D63" s="3" t="s">
        <v>339</v>
      </c>
      <c r="E63" s="29" t="s">
        <v>344</v>
      </c>
      <c r="F63" s="29" t="s">
        <v>643</v>
      </c>
      <c r="G63" s="29" t="s">
        <v>25</v>
      </c>
      <c r="H63" s="3" t="s">
        <v>644</v>
      </c>
      <c r="I63" s="3" t="s">
        <v>27</v>
      </c>
      <c r="J63" s="3">
        <f t="shared" si="4"/>
        <v>1954</v>
      </c>
      <c r="K63" s="3">
        <v>71</v>
      </c>
      <c r="L63" s="3">
        <v>4.8</v>
      </c>
      <c r="M63" s="3"/>
      <c r="N63" s="3"/>
      <c r="O63" s="3"/>
      <c r="P63" s="3"/>
      <c r="Q63" s="3"/>
      <c r="R63" s="3"/>
      <c r="S63" s="3"/>
      <c r="T63" s="3"/>
      <c r="U63" s="3" t="s">
        <v>645</v>
      </c>
    </row>
    <row r="64" spans="1:21">
      <c r="A64" s="3">
        <v>63</v>
      </c>
      <c r="B64" s="3" t="s">
        <v>646</v>
      </c>
      <c r="C64" s="50" t="str">
        <f>VLOOKUP(B64,[2]TỔNG!$B:$B,1,0)</f>
        <v>HNGH063</v>
      </c>
      <c r="D64" s="28" t="s">
        <v>339</v>
      </c>
      <c r="E64" s="29" t="s">
        <v>344</v>
      </c>
      <c r="F64" s="79" t="s">
        <v>647</v>
      </c>
      <c r="G64" s="79" t="s">
        <v>25</v>
      </c>
      <c r="H64" s="13" t="s">
        <v>648</v>
      </c>
      <c r="I64" s="7" t="s">
        <v>27</v>
      </c>
      <c r="J64" s="7">
        <f t="shared" si="4"/>
        <v>1970</v>
      </c>
      <c r="K64" s="7">
        <v>55</v>
      </c>
      <c r="L64" s="7">
        <v>4.5</v>
      </c>
      <c r="M64" s="7"/>
      <c r="N64" s="7"/>
      <c r="O64" s="7"/>
      <c r="P64" s="7"/>
      <c r="Q64" s="7"/>
      <c r="R64" s="7"/>
      <c r="S64" s="7"/>
      <c r="T64" s="7"/>
      <c r="U64" s="7"/>
    </row>
    <row r="65" spans="1:21">
      <c r="A65" s="3">
        <v>64</v>
      </c>
      <c r="B65" s="3" t="s">
        <v>649</v>
      </c>
      <c r="C65" s="50" t="str">
        <f>VLOOKUP(B65,[2]TỔNG!$B:$B,1,0)</f>
        <v>HNGH064</v>
      </c>
      <c r="D65" s="15" t="s">
        <v>344</v>
      </c>
      <c r="E65" s="5" t="s">
        <v>352</v>
      </c>
      <c r="F65" s="5" t="s">
        <v>650</v>
      </c>
      <c r="G65" s="5" t="s">
        <v>25</v>
      </c>
      <c r="H65" s="3" t="s">
        <v>651</v>
      </c>
      <c r="I65" s="7" t="s">
        <v>27</v>
      </c>
      <c r="J65" s="7">
        <f t="shared" si="4"/>
        <v>1964</v>
      </c>
      <c r="K65" s="7">
        <v>61</v>
      </c>
      <c r="L65" s="3">
        <v>4.4000000000000004</v>
      </c>
      <c r="M65" s="3"/>
      <c r="N65" s="3"/>
      <c r="O65" s="3"/>
      <c r="P65" s="3"/>
      <c r="Q65" s="3"/>
      <c r="R65" s="3"/>
      <c r="S65" s="3"/>
      <c r="T65" s="3"/>
      <c r="U65" s="3"/>
    </row>
    <row r="66" spans="1:21">
      <c r="A66" s="3">
        <v>65</v>
      </c>
      <c r="B66" s="3" t="s">
        <v>652</v>
      </c>
      <c r="C66" s="50" t="str">
        <f>VLOOKUP(B66,[2]TỔNG!$B:$B,1,0)</f>
        <v>HNGH065</v>
      </c>
      <c r="D66" s="15" t="s">
        <v>344</v>
      </c>
      <c r="E66" s="5" t="s">
        <v>352</v>
      </c>
      <c r="F66" s="69" t="s">
        <v>653</v>
      </c>
      <c r="G66" s="69" t="s">
        <v>25</v>
      </c>
      <c r="H66" s="25" t="s">
        <v>654</v>
      </c>
      <c r="I66" s="7" t="s">
        <v>37</v>
      </c>
      <c r="J66" s="7">
        <f t="shared" si="4"/>
        <v>1961</v>
      </c>
      <c r="K66" s="7">
        <v>64</v>
      </c>
      <c r="L66" s="13">
        <v>4.5999999999999996</v>
      </c>
      <c r="M66" s="3"/>
      <c r="N66" s="3"/>
      <c r="O66" s="3"/>
      <c r="P66" s="3"/>
      <c r="Q66" s="3"/>
      <c r="R66" s="3"/>
      <c r="S66" s="3"/>
      <c r="T66" s="3"/>
      <c r="U66" s="3"/>
    </row>
    <row r="67" spans="1:21">
      <c r="A67" s="3">
        <v>66</v>
      </c>
      <c r="B67" s="3" t="s">
        <v>655</v>
      </c>
      <c r="C67" s="50" t="str">
        <f>VLOOKUP(B67,[2]TỔNG!$B:$B,1,0)</f>
        <v>HNGH066</v>
      </c>
      <c r="D67" s="15" t="s">
        <v>344</v>
      </c>
      <c r="E67" s="15" t="s">
        <v>352</v>
      </c>
      <c r="F67" s="15" t="s">
        <v>656</v>
      </c>
      <c r="G67" s="15" t="s">
        <v>25</v>
      </c>
      <c r="H67" s="3" t="s">
        <v>657</v>
      </c>
      <c r="I67" s="3" t="s">
        <v>27</v>
      </c>
      <c r="J67" s="3">
        <f t="shared" si="4"/>
        <v>1961</v>
      </c>
      <c r="K67" s="3">
        <v>64</v>
      </c>
      <c r="L67" s="3">
        <v>3.8</v>
      </c>
      <c r="M67" s="12"/>
      <c r="N67" s="3"/>
      <c r="O67" s="3"/>
      <c r="P67" s="3"/>
      <c r="Q67" s="3"/>
      <c r="R67" s="3"/>
      <c r="S67" s="3"/>
      <c r="T67" s="3"/>
      <c r="U67" s="3"/>
    </row>
    <row r="68" spans="1:21">
      <c r="A68" s="3">
        <v>67</v>
      </c>
      <c r="B68" s="3" t="s">
        <v>658</v>
      </c>
      <c r="C68" s="50" t="str">
        <f>VLOOKUP(B68,[2]TỔNG!$B:$B,1,0)</f>
        <v>HNGH067</v>
      </c>
      <c r="D68" s="69" t="s">
        <v>344</v>
      </c>
      <c r="E68" s="69" t="s">
        <v>352</v>
      </c>
      <c r="F68" s="69" t="s">
        <v>659</v>
      </c>
      <c r="G68" s="69" t="s">
        <v>25</v>
      </c>
      <c r="H68" s="7" t="s">
        <v>660</v>
      </c>
      <c r="I68" s="7" t="s">
        <v>37</v>
      </c>
      <c r="J68" s="7">
        <f t="shared" si="4"/>
        <v>1968</v>
      </c>
      <c r="K68" s="7">
        <v>57</v>
      </c>
      <c r="L68" s="7">
        <v>5.0999999999999996</v>
      </c>
      <c r="M68" s="13"/>
      <c r="N68" s="7"/>
      <c r="O68" s="7"/>
      <c r="P68" s="7"/>
      <c r="Q68" s="7"/>
      <c r="R68" s="7"/>
      <c r="S68" s="7"/>
      <c r="T68" s="7"/>
      <c r="U68" s="7"/>
    </row>
    <row r="69" spans="1:21">
      <c r="A69" s="3">
        <v>68</v>
      </c>
      <c r="B69" s="28" t="s">
        <v>661</v>
      </c>
      <c r="C69" s="50" t="str">
        <f>VLOOKUP(B69,[2]TỔNG!$B:$B,1,0)</f>
        <v>HNGH068</v>
      </c>
      <c r="D69" s="28" t="s">
        <v>352</v>
      </c>
      <c r="E69" s="3" t="s">
        <v>368</v>
      </c>
      <c r="F69" s="3" t="s">
        <v>662</v>
      </c>
      <c r="G69" s="3" t="s">
        <v>25</v>
      </c>
      <c r="H69" s="3" t="s">
        <v>663</v>
      </c>
      <c r="I69" s="3" t="s">
        <v>27</v>
      </c>
      <c r="J69" s="3">
        <f t="shared" si="4"/>
        <v>1965</v>
      </c>
      <c r="K69" s="3">
        <v>60</v>
      </c>
      <c r="L69" s="3">
        <v>4.4000000000000004</v>
      </c>
      <c r="M69" s="3"/>
      <c r="N69" s="3"/>
      <c r="O69" s="3"/>
      <c r="P69" s="3"/>
      <c r="Q69" s="3"/>
      <c r="R69" s="3"/>
      <c r="S69" s="3"/>
      <c r="T69" s="3"/>
      <c r="U69" s="3"/>
    </row>
    <row r="70" spans="1:21">
      <c r="A70" s="3">
        <v>69</v>
      </c>
      <c r="B70" s="28" t="s">
        <v>664</v>
      </c>
      <c r="C70" s="50" t="str">
        <f>VLOOKUP(B70,[2]TỔNG!$B:$B,1,0)</f>
        <v>HNGH069</v>
      </c>
      <c r="D70" s="25" t="s">
        <v>352</v>
      </c>
      <c r="E70" s="3" t="s">
        <v>368</v>
      </c>
      <c r="F70" s="3" t="s">
        <v>665</v>
      </c>
      <c r="G70" s="3" t="s">
        <v>25</v>
      </c>
      <c r="H70" s="3" t="s">
        <v>666</v>
      </c>
      <c r="I70" s="3" t="s">
        <v>27</v>
      </c>
      <c r="J70" s="3">
        <f t="shared" si="4"/>
        <v>1974</v>
      </c>
      <c r="K70" s="3">
        <v>51</v>
      </c>
      <c r="L70" s="3">
        <v>4.3</v>
      </c>
      <c r="M70" s="3"/>
      <c r="N70" s="3"/>
      <c r="O70" s="3"/>
      <c r="P70" s="3"/>
      <c r="Q70" s="3"/>
      <c r="R70" s="3"/>
      <c r="S70" s="3"/>
      <c r="T70" s="3"/>
      <c r="U70" s="3"/>
    </row>
    <row r="71" spans="1:21">
      <c r="A71" s="3">
        <v>70</v>
      </c>
      <c r="B71" s="28" t="s">
        <v>667</v>
      </c>
      <c r="C71" s="50" t="str">
        <f>VLOOKUP(B71,[2]TỔNG!$B:$B,1,0)</f>
        <v>HNGH070</v>
      </c>
      <c r="D71" s="25" t="s">
        <v>368</v>
      </c>
      <c r="E71" s="3" t="s">
        <v>378</v>
      </c>
      <c r="F71" s="3" t="s">
        <v>668</v>
      </c>
      <c r="G71" s="3" t="s">
        <v>25</v>
      </c>
      <c r="H71" s="3" t="s">
        <v>669</v>
      </c>
      <c r="I71" s="3" t="s">
        <v>27</v>
      </c>
      <c r="J71" s="3">
        <f t="shared" si="4"/>
        <v>1961</v>
      </c>
      <c r="K71" s="3">
        <v>64</v>
      </c>
      <c r="L71" s="3">
        <v>4.5</v>
      </c>
      <c r="M71" s="3"/>
      <c r="N71" s="3"/>
      <c r="O71" s="3"/>
      <c r="P71" s="3"/>
      <c r="Q71" s="3"/>
      <c r="R71" s="3"/>
      <c r="S71" s="3"/>
      <c r="T71" s="3"/>
      <c r="U71" s="3"/>
    </row>
    <row r="72" spans="1:21">
      <c r="A72" s="7">
        <v>71</v>
      </c>
      <c r="B72" s="25" t="s">
        <v>670</v>
      </c>
      <c r="C72" s="50" t="str">
        <f>VLOOKUP(B72,[2]TỔNG!$B:$B,1,0)</f>
        <v>HNGH071</v>
      </c>
      <c r="D72" s="28" t="s">
        <v>368</v>
      </c>
      <c r="E72" s="3" t="s">
        <v>378</v>
      </c>
      <c r="F72" s="3" t="s">
        <v>671</v>
      </c>
      <c r="G72" s="3" t="s">
        <v>25</v>
      </c>
      <c r="H72" s="3" t="s">
        <v>672</v>
      </c>
      <c r="I72" s="3" t="s">
        <v>37</v>
      </c>
      <c r="J72" s="3">
        <f t="shared" si="4"/>
        <v>1957</v>
      </c>
      <c r="K72" s="3">
        <v>68</v>
      </c>
      <c r="L72" s="3">
        <v>4.9000000000000004</v>
      </c>
      <c r="M72" s="3"/>
      <c r="N72" s="3"/>
      <c r="O72" s="3"/>
      <c r="P72" s="3"/>
      <c r="Q72" s="3"/>
      <c r="R72" s="3"/>
      <c r="S72" s="3"/>
      <c r="T72" s="3"/>
      <c r="U72" s="3"/>
    </row>
    <row r="73" spans="1:21" hidden="1">
      <c r="A73" s="3">
        <v>72</v>
      </c>
      <c r="B73" s="28" t="s">
        <v>673</v>
      </c>
      <c r="C73" s="3" t="e">
        <f>VLOOKUP(B73,[2]TỔNG!$B:$B,1,0)</f>
        <v>#N/A</v>
      </c>
      <c r="D73" s="28" t="s">
        <v>385</v>
      </c>
      <c r="E73" s="3" t="s">
        <v>386</v>
      </c>
      <c r="F73" s="3" t="s">
        <v>674</v>
      </c>
      <c r="G73" s="3" t="s">
        <v>25</v>
      </c>
      <c r="H73" s="3" t="s">
        <v>675</v>
      </c>
      <c r="I73" s="3" t="s">
        <v>27</v>
      </c>
      <c r="J73" s="3">
        <f t="shared" si="4"/>
        <v>1960</v>
      </c>
      <c r="K73" s="3">
        <v>65</v>
      </c>
      <c r="L73" s="3">
        <v>4.5</v>
      </c>
      <c r="M73" s="3"/>
      <c r="N73" s="3"/>
      <c r="O73" s="3"/>
      <c r="P73" s="3"/>
      <c r="Q73" s="3"/>
      <c r="R73" s="3"/>
      <c r="S73" s="3"/>
      <c r="T73" s="3"/>
      <c r="U73" s="3"/>
    </row>
    <row r="74" spans="1:21" hidden="1">
      <c r="A74" s="3">
        <v>73</v>
      </c>
      <c r="B74" s="28" t="s">
        <v>676</v>
      </c>
      <c r="C74" s="3" t="e">
        <f>VLOOKUP(B74,[2]TỔNG!$B:$B,1,0)</f>
        <v>#N/A</v>
      </c>
      <c r="D74" s="17" t="s">
        <v>677</v>
      </c>
      <c r="E74" s="5" t="s">
        <v>394</v>
      </c>
      <c r="F74" s="3" t="s">
        <v>678</v>
      </c>
      <c r="G74" s="3" t="s">
        <v>25</v>
      </c>
      <c r="H74" s="3" t="s">
        <v>679</v>
      </c>
      <c r="I74" s="3" t="s">
        <v>37</v>
      </c>
      <c r="J74" s="3">
        <f t="shared" si="4"/>
        <v>1953</v>
      </c>
      <c r="K74" s="3">
        <v>72</v>
      </c>
      <c r="L74" s="3" t="s">
        <v>401</v>
      </c>
      <c r="M74" s="3"/>
      <c r="N74" s="3"/>
      <c r="O74" s="3"/>
      <c r="P74" s="3"/>
      <c r="Q74" s="3"/>
      <c r="R74" s="3"/>
      <c r="S74" s="3"/>
      <c r="T74" s="3"/>
      <c r="U74" s="3"/>
    </row>
    <row r="75" spans="1:21" hidden="1">
      <c r="A75" s="3">
        <v>74</v>
      </c>
      <c r="B75" s="28" t="s">
        <v>680</v>
      </c>
      <c r="C75" s="3" t="e">
        <f>VLOOKUP(B75,[2]TỔNG!$B:$B,1,0)</f>
        <v>#N/A</v>
      </c>
      <c r="D75" s="15" t="s">
        <v>403</v>
      </c>
      <c r="E75" s="5" t="s">
        <v>404</v>
      </c>
      <c r="F75" s="3" t="s">
        <v>681</v>
      </c>
      <c r="G75" s="3" t="s">
        <v>25</v>
      </c>
      <c r="H75" s="3" t="s">
        <v>682</v>
      </c>
      <c r="I75" s="3" t="s">
        <v>37</v>
      </c>
      <c r="J75" s="3">
        <f>2025-K75</f>
        <v>1954</v>
      </c>
      <c r="K75" s="3">
        <v>71</v>
      </c>
      <c r="L75" s="3">
        <v>5</v>
      </c>
      <c r="M75" s="3"/>
      <c r="N75" s="3"/>
      <c r="O75" s="3"/>
      <c r="P75" s="3"/>
      <c r="Q75" s="3"/>
      <c r="R75" s="3"/>
      <c r="S75" s="3"/>
      <c r="T75" s="3"/>
      <c r="U75" s="3"/>
    </row>
    <row r="76" spans="1:21" hidden="1">
      <c r="A76" s="3">
        <v>75</v>
      </c>
      <c r="B76" s="28" t="s">
        <v>683</v>
      </c>
      <c r="C76" s="3" t="e">
        <f>VLOOKUP(B76,[2]TỔNG!$B:$B,1,0)</f>
        <v>#N/A</v>
      </c>
      <c r="D76" s="15" t="s">
        <v>404</v>
      </c>
      <c r="E76" s="5" t="s">
        <v>428</v>
      </c>
      <c r="F76" s="3" t="s">
        <v>684</v>
      </c>
      <c r="G76" s="3" t="s">
        <v>25</v>
      </c>
      <c r="H76" s="3" t="s">
        <v>685</v>
      </c>
      <c r="I76" s="3" t="s">
        <v>164</v>
      </c>
      <c r="J76" s="3">
        <f>2025-K76</f>
        <v>1947</v>
      </c>
      <c r="K76" s="3">
        <v>78</v>
      </c>
      <c r="L76" s="3">
        <v>4.7</v>
      </c>
      <c r="M76" s="3"/>
      <c r="N76" s="3"/>
      <c r="O76" s="3"/>
      <c r="P76" s="3"/>
      <c r="Q76" s="3"/>
      <c r="R76" s="3"/>
      <c r="S76" s="3"/>
      <c r="T76" s="3"/>
      <c r="U76" s="3"/>
    </row>
  </sheetData>
  <autoFilter ref="A1:U76">
    <filterColumn colId="2">
      <filters>
        <filter val="HNGH001"/>
        <filter val="HNGH002"/>
        <filter val="HNGH003"/>
        <filter val="HNGH004"/>
        <filter val="HNGH005"/>
        <filter val="HNGH006"/>
        <filter val="HNGH008"/>
        <filter val="HNGH009"/>
        <filter val="HNGH011"/>
        <filter val="HNGH012"/>
        <filter val="HNGH013"/>
        <filter val="HNGH015"/>
        <filter val="HNGH017"/>
        <filter val="HNGH019"/>
        <filter val="HNGH023"/>
        <filter val="HNGH024"/>
        <filter val="HNGH025"/>
        <filter val="HNGH026"/>
        <filter val="HNGH027"/>
        <filter val="HNGH028"/>
        <filter val="HNGH029"/>
        <filter val="HNGH030"/>
        <filter val="HNGH031"/>
        <filter val="HNGH032"/>
        <filter val="HNGH034"/>
        <filter val="HNGH035"/>
        <filter val="HNGH036"/>
        <filter val="HNGH037"/>
        <filter val="HNGH038"/>
        <filter val="HNGH039"/>
        <filter val="HNGH042"/>
        <filter val="HNGH043"/>
        <filter val="HNGH044"/>
        <filter val="HNGH045"/>
        <filter val="HNGH046"/>
        <filter val="HNGH047"/>
        <filter val="HNGH048"/>
        <filter val="HNGH049"/>
        <filter val="HNGH050"/>
        <filter val="HNGH051"/>
        <filter val="HNGH052"/>
        <filter val="HNGH053"/>
        <filter val="HNGH054"/>
        <filter val="HNGH055"/>
        <filter val="HNGH056"/>
        <filter val="HNGH059"/>
        <filter val="HNGH062"/>
        <filter val="HNGH063"/>
        <filter val="HNGH064"/>
        <filter val="HNGH065"/>
        <filter val="HNGH066"/>
        <filter val="HNGH067"/>
        <filter val="HNGH068"/>
        <filter val="HNGH069"/>
        <filter val="HNGH070"/>
        <filter val="HNGH071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3D2A4C11DE825641BD63C1373B1DCFA6" ma:contentTypeVersion="18" ma:contentTypeDescription="Tạo tài liệu mới." ma:contentTypeScope="" ma:versionID="9780ed59e19bb0842c35d72ff92e76ef">
  <xsd:schema xmlns:xsd="http://www.w3.org/2001/XMLSchema" xmlns:xs="http://www.w3.org/2001/XMLSchema" xmlns:p="http://schemas.microsoft.com/office/2006/metadata/properties" xmlns:ns2="a0ba9fa7-5bf5-4390-b087-3c0a46532ba7" xmlns:ns3="87796816-ee84-4612-9d42-257c84b60ab5" targetNamespace="http://schemas.microsoft.com/office/2006/metadata/properties" ma:root="true" ma:fieldsID="81bd26c6cb853c8cd4bce625f2d57aa0" ns2:_="" ns3:_="">
    <xsd:import namespace="a0ba9fa7-5bf5-4390-b087-3c0a46532ba7"/>
    <xsd:import namespace="87796816-ee84-4612-9d42-257c84b60a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a9fa7-5bf5-4390-b087-3c0a46532b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Thẻ Hình ảnh" ma:readOnly="false" ma:fieldId="{5cf76f15-5ced-4ddc-b409-7134ff3c332f}" ma:taxonomyMulti="true" ma:sspId="b775d2bf-7987-4aa6-bb22-29e9083b719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796816-ee84-4612-9d42-257c84b60ab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08e9c3b-0cc5-4ea4-84e4-cbe672bd6c79}" ma:internalName="TaxCatchAll" ma:showField="CatchAllData" ma:web="87796816-ee84-4612-9d42-257c84b60a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7796816-ee84-4612-9d42-257c84b60ab5" xsi:nil="true"/>
    <lcf76f155ced4ddcb4097134ff3c332f xmlns="a0ba9fa7-5bf5-4390-b087-3c0a46532ba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AF90BF5-4F8A-4A4F-8647-DA72F7DCE7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ba9fa7-5bf5-4390-b087-3c0a46532ba7"/>
    <ds:schemaRef ds:uri="87796816-ee84-4612-9d42-257c84b60a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8230CA-3709-4142-AC2E-55D1E2CEB3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756F98-8BF1-4E03-87E2-A5B630CC847C}">
  <ds:schemaRefs>
    <ds:schemaRef ds:uri="http://schemas.microsoft.com/office/2006/metadata/properties"/>
    <ds:schemaRef ds:uri="http://schemas.microsoft.com/office/infopath/2007/PartnerControls"/>
    <ds:schemaRef ds:uri="87796816-ee84-4612-9d42-257c84b60ab5"/>
    <ds:schemaRef ds:uri="a0ba9fa7-5bf5-4390-b087-3c0a46532ba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 lâm sàn</vt:lpstr>
      <vt:lpstr>HNGK</vt:lpstr>
      <vt:lpstr>HNGH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XN</cp:lastModifiedBy>
  <cp:revision/>
  <dcterms:created xsi:type="dcterms:W3CDTF">2024-10-09T16:50:37Z</dcterms:created>
  <dcterms:modified xsi:type="dcterms:W3CDTF">2025-04-30T18:05:24Z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0x0101003D2A4C11DE825641BD63C1373B1DCFA6</vt:lpwstr>
  </property>
  <property fmtid="{D5CDD505-2E9C-101B-9397-08002B2CF9AE}" pid="3" name="MediaServiceImageTags">
    <vt:lpwstr/>
  </property>
</Properties>
</file>