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oham\Downloads\Telegram Desktop\"/>
    </mc:Choice>
  </mc:AlternateContent>
  <xr:revisionPtr revIDLastSave="0" documentId="8_{88F5510B-F3A9-4A9B-8127-BB3065238A23}"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7" l="1"/>
  <c r="H15" i="7"/>
  <c r="I14" i="7"/>
  <c r="H14" i="7"/>
  <c r="I13" i="7"/>
  <c r="H13" i="7"/>
  <c r="I12" i="7"/>
  <c r="H12" i="7"/>
  <c r="I11" i="7"/>
  <c r="H11" i="7"/>
  <c r="I10" i="7"/>
  <c r="H10" i="7"/>
  <c r="I9" i="7"/>
  <c r="H9" i="7"/>
  <c r="I8" i="7"/>
  <c r="H8" i="7"/>
  <c r="I7" i="7"/>
  <c r="H7" i="7"/>
  <c r="I6" i="7"/>
  <c r="H6" i="7"/>
  <c r="I5" i="7"/>
  <c r="H5" i="7"/>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4" i="1"/>
  <c r="M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10" i="1"/>
  <c r="L3" i="1"/>
  <c r="L4" i="1"/>
  <c r="L5" i="1"/>
  <c r="L6" i="1"/>
  <c r="L7" i="1"/>
  <c r="L8" i="1"/>
  <c r="L9"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<sst xmlns="http://schemas.openxmlformats.org/spreadsheetml/2006/main" count="2309" uniqueCount="424">
  <si>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</si>
  <si>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</si>
  <si>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</si>
  <si>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</si>
  <si>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</si>
  <si>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</si>
  <si>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</si>
  <si>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</si>
  <si>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</si>
  <si>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</si>
  <si>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</si>
  <si>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</si>
  <si>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</si>
  <si>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</si>
  <si>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</si>
  <si>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</si>
  <si>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</si>
  <si>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</si>
  <si>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</si>
  <si>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</si>
  <si>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</si>
  <si>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</si>
  <si>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</si>
  <si>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</si>
  <si>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</si>
  <si>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</si>
  <si>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</si>
  <si>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</si>
  <si>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</si>
  <si>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</si>
  <si>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</si>
  <si>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</si>
  <si>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</si>
  <si>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</si>
  <si>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</si>
  <si>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</si>
  <si>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</si>
  <si>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</si>
  <si>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</si>
  <si>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</si>
  <si>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</si>
  <si>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</si>
  <si>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</si>
  <si>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</si>
  <si>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</si>
  <si>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</si>
  <si>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</si>
  <si>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</si>
  <si>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</si>
  <si>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</si>
  <si>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</si>
  <si>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</si>
  <si>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</si>
  <si>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</si>
  <si>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</si>
  <si>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</si>
  <si>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</si>
  <si>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</si>
  <si>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</si>
  <si>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</si>
  <si>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</si>
  <si>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</si>
  <si>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</si>
  <si>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</si>
  <si>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</si>
  <si>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</si>
  <si>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</si>
  <si>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</si>
  <si>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</si>
  <si>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</si>
  <si>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</si>
  <si>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</si>
  <si>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</si>
  <si>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</si>
  <si>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</si>
  <si>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</si>
  <si>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</si>
  <si>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</si>
  <si>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</si>
  <si>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</si>
  <si>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</si>
  <si>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</si>
  <si>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</si>
  <si>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</si>
  <si>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</si>
  <si>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</si>
  <si>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</si>
  <si>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</si>
  <si>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</si>
  <si>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</si>
  <si>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</si>
  <si>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</si>
  <si>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</si>
  <si>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</si>
  <si>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</si>
  <si>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</si>
  <si>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</si>
  <si>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</si>
  <si>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</si>
  <si>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</si>
  <si>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</si>
  <si>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</si>
  <si>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</si>
  <si>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</si>
  <si>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</si>
  <si>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</si>
  <si>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</si>
  <si>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</si>
  <si>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</si>
  <si>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</si>
  <si>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</si>
  <si>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</si>
  <si>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</si>
  <si>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</si>
  <si>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</si>
  <si>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</si>
  <si>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</si>
  <si>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</si>
  <si>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</si>
  <si>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</si>
  <si>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</si>
  <si>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</si>
  <si>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</si>
  <si>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</si>
  <si>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</si>
  <si>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</si>
  <si>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</si>
  <si>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</si>
  <si>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</si>
  <si>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</si>
  <si>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</si>
  <si>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</si>
  <si>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</si>
  <si>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</si>
  <si>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</si>
  <si>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</si>
  <si>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</si>
  <si>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</si>
  <si>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</si>
  <si>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</si>
  <si>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</si>
  <si>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</si>
  <si>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</si>
  <si>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</si>
  <si>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</si>
  <si>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</si>
  <si>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</si>
  <si>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</si>
  <si>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</si>
  <si>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</si>
  <si>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</si>
  <si>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</si>
  <si>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</si>
  <si>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</si>
  <si>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</si>
  <si>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</si>
  <si>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</si>
  <si>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</si>
  <si>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</si>
  <si>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</si>
  <si>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</si>
  <si>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</si>
  <si>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</si>
  <si>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</si>
  <si>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</si>
  <si>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</si>
  <si>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</si>
  <si>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</si>
  <si>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</si>
  <si>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</si>
  <si>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</si>
  <si>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</si>
  <si>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</si>
  <si>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</si>
  <si>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</si>
  <si>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</si>
  <si>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</si>
  <si>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</si>
  <si>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</si>
  <si>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</si>
  <si>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</si>
  <si>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</si>
  <si>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</si>
  <si>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</si>
  <si>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</si>
  <si>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</si>
  <si>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</si>
  <si>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</si>
  <si>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</si>
  <si>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</si>
  <si>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</si>
  <si>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</si>
  <si>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</si>
  <si>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</si>
  <si>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</si>
  <si>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</si>
  <si>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</si>
  <si>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</si>
  <si>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</si>
  <si>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</si>
  <si>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</si>
  <si>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</si>
  <si>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</si>
  <si>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</si>
  <si>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</si>
  <si>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</si>
  <si>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</si>
  <si>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</si>
  <si>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</si>
  <si>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</si>
  <si>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</si>
  <si>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</si>
  <si>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</si>
  <si>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</si>
  <si>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</si>
  <si>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</si>
  <si>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</si>
  <si>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</si>
  <si>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</si>
  <si>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</si>
  <si>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</si>
  <si>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</si>
  <si>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</si>
  <si>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</si>
  <si>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</si>
  <si>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</si>
  <si>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</si>
  <si>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</si>
  <si>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</si>
  <si>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</si>
  <si>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</si>
  <si>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</si>
  <si>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</si>
  <si>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</si>
  <si>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</si>
  <si>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</si>
  <si>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</si>
  <si>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</si>
  <si>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</si>
  <si>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</si>
  <si>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</si>
  <si>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</si>
  <si>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</si>
  <si>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</si>
  <si>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</si>
  <si>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</si>
  <si>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</si>
  <si>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</si>
  <si>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</si>
  <si>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</si>
  <si>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</si>
  <si>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</si>
  <si>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</si>
  <si>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</si>
  <si>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</si>
  <si>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</si>
  <si>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</si>
  <si>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</si>
  <si>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</si>
  <si>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</si>
  <si>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</si>
  <si>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</si>
  <si>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</si>
  <si>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</si>
  <si>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</si>
  <si>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</si>
  <si>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</si>
  <si>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</si>
  <si>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</si>
  <si>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</si>
  <si>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</si>
  <si>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</si>
  <si>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</si>
  <si>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</si>
  <si>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</si>
  <si>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</si>
  <si>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</si>
  <si>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</si>
  <si>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</si>
  <si>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</si>
  <si>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</si>
  <si>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</si>
  <si>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</si>
  <si>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</si>
  <si>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</si>
  <si>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SALARY</t>
  </si>
  <si>
    <t>COUNTRY</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</si>
  <si>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</si>
  <si>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</si>
  <si>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</si>
  <si>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</si>
  <si>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</si>
  <si>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</si>
  <si>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</si>
  <si>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</si>
  <si>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</si>
  <si>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</si>
  <si>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</si>
  <si>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</si>
  <si>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</si>
  <si>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</si>
  <si>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</si>
  <si>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</si>
  <si>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</si>
  <si>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</si>
  <si>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</si>
  <si>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</si>
  <si>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</si>
  <si>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</si>
  <si>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</si>
  <si>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</si>
  <si>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</si>
  <si>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</si>
  <si>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</si>
  <si>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</si>
  <si>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</si>
  <si>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</si>
  <si>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</si>
  <si>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</si>
  <si>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</si>
  <si>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</si>
  <si>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</si>
  <si>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</si>
  <si>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</si>
  <si>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</si>
  <si>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</si>
  <si>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</si>
  <si>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</si>
  <si>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</si>
  <si>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</si>
  <si>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</si>
  <si>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</si>
  <si>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</si>
  <si>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</si>
  <si>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</si>
  <si>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</si>
  <si>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</si>
  <si>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abbott.annie@xyz.org</t>
  </si>
  <si>
    <t>liesuchke.aurelie@xyz.org</t>
  </si>
  <si>
    <t>filho.tomas@xyz.com</t>
  </si>
  <si>
    <t>cruickshank.darby@xyz.org</t>
  </si>
  <si>
    <t>borer.jaydon@xyz.org</t>
  </si>
  <si>
    <t>lynch.moriah @xyz.org</t>
  </si>
  <si>
    <t>eichmann.amiya@xyz.org</t>
  </si>
  <si>
    <t>rau.pierce@xyz.org</t>
  </si>
  <si>
    <t>stevens.amelia@xyz.com</t>
  </si>
  <si>
    <t>simpson.toby@xyz.com</t>
  </si>
  <si>
    <t>murphy.ethan@xyz.com</t>
  </si>
  <si>
    <t>wood.ashley@xyz.com</t>
  </si>
  <si>
    <t>scott.megan@xyz.com</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</si>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</sst>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m\ yyyy"/>
    <numFmt numFmtId="167" formatCode="0\ &quot;kg&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165" fontId="0" fillId="0" borderId="0" xfId="0" applyNumberFormat="1"/>
    <xf numFmtId="166"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7" borderId="1" xfId="0" applyFont="1" applyFill="1" applyBorder="1"/>
    <xf numFmtId="0" fontId="12" fillId="7" borderId="1" xfId="0" applyFont="1" applyFill="1" applyBorder="1" applyAlignment="1">
      <alignment horizontal="left"/>
    </xf>
  </cellXfs>
  <cellStyles count="1">
    <cellStyle name="Normal" xfId="0" builtinId="0"/>
  </cellStyles>
  <dxfs count="2">
    <dxf>
      <numFmt numFmtId="168" formatCode="0.0,&quot;k&quot;"/>
    </dxf>
    <dxf>
      <numFmt numFmtId="169" formatCode="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nas" refreshedDate="45176.848274652781" createdVersion="8" refreshedVersion="8" minRefreshableVersion="3" recordCount="50" xr:uid="{1A633CB8-37F9-4490-9D65-F99BE88382B4}">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com"/>
        <s v="simpson.toby@xyz.com"/>
        <s v="murphy.ethan@xyz.com"/>
        <s v="wood.ashley@xyz.com"/>
        <s v="scott.megan@xyz.com"/>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2"/>
    <x v="8"/>
    <n v="65.3"/>
    <s v="Blue"/>
    <s v="A+"/>
    <x v="0"/>
    <x v="8"/>
    <n v="60061"/>
  </r>
  <r>
    <x v="9"/>
    <x v="9"/>
    <s v="Mr."/>
    <s v="Toby"/>
    <m/>
    <s v="Simpson"/>
    <x v="9"/>
    <s v="Sagittarius"/>
    <x v="1"/>
    <s v="GB"/>
    <x v="2"/>
    <x v="2"/>
    <x v="9"/>
    <n v="62.9"/>
    <s v="Amber"/>
    <s v="O+"/>
    <x v="1"/>
    <x v="6"/>
    <n v="32758"/>
  </r>
  <r>
    <x v="10"/>
    <x v="10"/>
    <s v="Sir"/>
    <s v="Ethan"/>
    <m/>
    <s v="Murphy"/>
    <x v="10"/>
    <s v="Scorpio"/>
    <x v="1"/>
    <s v="GB"/>
    <x v="2"/>
    <x v="2"/>
    <x v="10"/>
    <n v="104.3"/>
    <s v="Brown"/>
    <s v="O+"/>
    <x v="1"/>
    <x v="9"/>
    <n v="99613"/>
  </r>
  <r>
    <x v="11"/>
    <x v="11"/>
    <s v="Mrs."/>
    <s v="Ashley"/>
    <m/>
    <s v="Wood"/>
    <x v="11"/>
    <s v="Libra"/>
    <x v="0"/>
    <s v="GB"/>
    <x v="2"/>
    <x v="2"/>
    <x v="11"/>
    <n v="100.7"/>
    <s v="Brown"/>
    <s v="O+"/>
    <x v="1"/>
    <x v="10"/>
    <n v="56595"/>
  </r>
  <r>
    <x v="12"/>
    <x v="12"/>
    <s v="Ms."/>
    <s v="Megan"/>
    <m/>
    <s v="Scott"/>
    <x v="12"/>
    <s v="Aquarius"/>
    <x v="0"/>
    <s v="GB"/>
    <x v="2"/>
    <x v="2"/>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F8EB5-4925-4850-BC70-4A45F3D89970}"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SALARY" fld="1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5C9B8-FADE-47E8-A06B-A00E1FB140DC}" name="PivotTable2" cacheId="3"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outline="1" outlineData="1" compactData="0" multipleFieldFilters="0">
  <location ref="A3:I453" firstHeaderRow="1" firstDataRow="1" firstDataCol="9" rowPageCount="1" colPageCount="1"/>
  <pivotFields count="22">
    <pivotField axis="axisRow" compact="0" numFmtId="165"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extLst>
        <ext xmlns:x14="http://schemas.microsoft.com/office/spreadsheetml/2009/9/main" uri="{2946ED86-A175-432a-8AC1-64E0C546D7DE}">
          <x14:pivotField fillDownLabels="1"/>
        </ext>
      </extLst>
    </pivotField>
    <pivotField axis="axisRow" compact="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showAll="0">
      <items count="3">
        <item x="0"/>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showAll="0">
      <items count="12">
        <item x="7"/>
        <item x="4"/>
        <item x="5"/>
        <item x="1"/>
        <item x="6"/>
        <item x="3"/>
        <item x="9"/>
        <item x="8"/>
        <item x="10"/>
        <item x="2"/>
        <item x="0"/>
        <item t="default"/>
      </items>
      <extLst>
        <ext xmlns:x14="http://schemas.microsoft.com/office/spreadsheetml/2009/9/main" uri="{2946ED86-A175-432a-8AC1-64E0C546D7DE}">
          <x14:pivotField fillDownLabels="1"/>
        </ext>
      </extLst>
    </pivotField>
    <pivotField axis="axisRow" compact="0" showAll="0">
      <items count="8">
        <item x="5"/>
        <item x="0"/>
        <item x="3"/>
        <item x="2"/>
        <item x="1"/>
        <item x="4"/>
        <item x="6"/>
        <item t="default"/>
      </items>
      <extLst>
        <ext xmlns:x14="http://schemas.microsoft.com/office/spreadsheetml/2009/9/main" uri="{2946ED86-A175-432a-8AC1-64E0C546D7DE}">
          <x14:pivotField fillDownLabels="1"/>
        </ext>
      </extLst>
    </pivotField>
    <pivotField axis="axisRow" compact="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extLst>
        <ext xmlns:x14="http://schemas.microsoft.com/office/spreadsheetml/2009/9/main" uri="{2946ED86-A175-432a-8AC1-64E0C546D7DE}">
          <x14:pivotField fillDownLabels="1"/>
        </ext>
      </extLst>
    </pivotField>
    <pivotField compact="0" numFmtId="167"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Page" compact="0" showAll="0">
      <items count="3">
        <item x="0"/>
        <item x="1"/>
        <item t="default"/>
      </items>
      <extLst>
        <ext xmlns:x14="http://schemas.microsoft.com/office/spreadsheetml/2009/9/main" uri="{2946ED86-A175-432a-8AC1-64E0C546D7DE}">
          <x14:pivotField fillDownLabels="1"/>
        </ext>
      </extLst>
    </pivotField>
    <pivotField axis="axisRow" compact="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extLst>
        <ext xmlns:x14="http://schemas.microsoft.com/office/spreadsheetml/2009/9/main" uri="{2946ED86-A175-432a-8AC1-64E0C546D7DE}">
          <x14:pivotField fillDownLabels="1"/>
        </ext>
      </extLst>
    </pivotField>
  </pivotFields>
  <rowFields count="9">
    <field x="0"/>
    <field x="1"/>
    <field x="12"/>
    <field x="8"/>
    <field x="21"/>
    <field x="6"/>
    <field x="10"/>
    <field x="11"/>
    <field x="17"/>
  </rowFields>
  <rowItems count="450">
    <i>
      <x/>
    </i>
    <i r="1">
      <x v="32"/>
    </i>
    <i r="2">
      <x/>
    </i>
    <i r="3">
      <x/>
    </i>
    <i r="4">
      <x v="43"/>
    </i>
    <i r="5">
      <x v="47"/>
    </i>
    <i r="6">
      <x v="10"/>
    </i>
    <i r="7">
      <x v="1"/>
    </i>
    <i r="8">
      <x v="13"/>
    </i>
    <i>
      <x v="1"/>
    </i>
    <i r="1">
      <x v="33"/>
    </i>
    <i r="2">
      <x v="18"/>
    </i>
    <i r="3">
      <x/>
    </i>
    <i r="4">
      <x v="38"/>
    </i>
    <i r="5">
      <x v="41"/>
    </i>
    <i r="6">
      <x v="10"/>
    </i>
    <i r="7">
      <x v="1"/>
    </i>
    <i r="8">
      <x v="6"/>
    </i>
    <i>
      <x v="2"/>
    </i>
    <i r="1">
      <x v="45"/>
    </i>
    <i r="2">
      <x v="10"/>
    </i>
    <i r="3">
      <x v="1"/>
    </i>
    <i r="4">
      <x v="15"/>
    </i>
    <i r="5">
      <x v="13"/>
    </i>
    <i r="6">
      <x v="3"/>
    </i>
    <i r="7">
      <x v="4"/>
    </i>
    <i r="8">
      <x v="17"/>
    </i>
    <i>
      <x v="3"/>
    </i>
    <i r="1">
      <x v="34"/>
    </i>
    <i r="2">
      <x v="7"/>
    </i>
    <i r="3">
      <x/>
    </i>
    <i r="4">
      <x v="21"/>
    </i>
    <i r="5">
      <x v="23"/>
    </i>
    <i r="6">
      <x v="10"/>
    </i>
    <i r="7">
      <x v="1"/>
    </i>
    <i r="8">
      <x/>
    </i>
    <i>
      <x v="4"/>
    </i>
    <i r="1">
      <x v="3"/>
    </i>
    <i r="2">
      <x v="5"/>
    </i>
    <i r="3">
      <x v="1"/>
    </i>
    <i r="4">
      <x v="16"/>
    </i>
    <i r="5">
      <x v="15"/>
    </i>
    <i r="6">
      <x v="10"/>
    </i>
    <i r="7">
      <x v="1"/>
    </i>
    <i r="8">
      <x v="31"/>
    </i>
    <i>
      <x v="5"/>
    </i>
    <i r="1">
      <x v="26"/>
    </i>
    <i r="2">
      <x v="19"/>
    </i>
    <i r="3">
      <x v="1"/>
    </i>
    <i r="4">
      <x v="38"/>
    </i>
    <i r="5">
      <x v="42"/>
    </i>
    <i r="6">
      <x v="10"/>
    </i>
    <i r="7">
      <x v="1"/>
    </i>
    <i r="8">
      <x v="16"/>
    </i>
    <i>
      <x v="6"/>
    </i>
    <i r="1">
      <x v="31"/>
    </i>
    <i r="2">
      <x v="9"/>
    </i>
    <i r="3">
      <x/>
    </i>
    <i r="4">
      <x v="45"/>
    </i>
    <i r="5">
      <x v="48"/>
    </i>
    <i r="6">
      <x v="10"/>
    </i>
    <i r="7">
      <x v="1"/>
    </i>
    <i r="8">
      <x v="12"/>
    </i>
    <i>
      <x v="7"/>
    </i>
    <i r="1">
      <x v="27"/>
    </i>
    <i r="2">
      <x v="30"/>
    </i>
    <i r="3">
      <x v="1"/>
    </i>
    <i r="4">
      <x v="9"/>
    </i>
    <i r="5">
      <x v="6"/>
    </i>
    <i r="6">
      <x v="10"/>
    </i>
    <i r="7">
      <x v="1"/>
    </i>
    <i r="8">
      <x v="9"/>
    </i>
    <i>
      <x v="8"/>
    </i>
    <i r="1">
      <x v="30"/>
    </i>
    <i r="2">
      <x v="41"/>
    </i>
    <i r="3">
      <x/>
    </i>
    <i r="4">
      <x v="17"/>
    </i>
    <i r="5">
      <x v="18"/>
    </i>
    <i r="6">
      <x v="9"/>
    </i>
    <i r="7">
      <x v="3"/>
    </i>
    <i r="8">
      <x v="26"/>
    </i>
    <i>
      <x v="9"/>
    </i>
    <i r="1">
      <x v="28"/>
    </i>
    <i r="2">
      <x v="38"/>
    </i>
    <i r="3">
      <x v="1"/>
    </i>
    <i r="4">
      <x v="10"/>
    </i>
    <i r="5">
      <x v="8"/>
    </i>
    <i r="6">
      <x v="9"/>
    </i>
    <i r="7">
      <x v="3"/>
    </i>
    <i r="8">
      <x v="12"/>
    </i>
    <i>
      <x v="10"/>
    </i>
    <i r="1">
      <x v="41"/>
    </i>
    <i r="2">
      <x v="23"/>
    </i>
    <i r="3">
      <x v="1"/>
    </i>
    <i r="4">
      <x v="32"/>
    </i>
    <i r="5">
      <x v="36"/>
    </i>
    <i r="6">
      <x v="9"/>
    </i>
    <i r="7">
      <x v="3"/>
    </i>
    <i r="8">
      <x v="18"/>
    </i>
    <i>
      <x v="11"/>
    </i>
    <i r="1">
      <x v="29"/>
    </i>
    <i r="2">
      <x v="49"/>
    </i>
    <i r="3">
      <x/>
    </i>
    <i r="4">
      <x v="23"/>
    </i>
    <i r="5">
      <x v="27"/>
    </i>
    <i r="6">
      <x v="9"/>
    </i>
    <i r="7">
      <x v="3"/>
    </i>
    <i r="8">
      <x v="1"/>
    </i>
    <i>
      <x v="12"/>
    </i>
    <i r="1">
      <x v="36"/>
    </i>
    <i r="2">
      <x v="37"/>
    </i>
    <i r="3">
      <x/>
    </i>
    <i r="4">
      <x v="23"/>
    </i>
    <i r="5">
      <x v="25"/>
    </i>
    <i r="6">
      <x v="9"/>
    </i>
    <i r="7">
      <x v="3"/>
    </i>
    <i r="8">
      <x v="24"/>
    </i>
    <i>
      <x v="13"/>
    </i>
    <i r="1">
      <x v="11"/>
    </i>
    <i r="2">
      <x v="47"/>
    </i>
    <i r="3">
      <x v="1"/>
    </i>
    <i r="4">
      <x v="5"/>
    </i>
    <i r="5">
      <x v="2"/>
    </i>
    <i r="6">
      <x v="5"/>
    </i>
    <i r="7">
      <x v="3"/>
    </i>
    <i r="8">
      <x v="8"/>
    </i>
    <i>
      <x v="14"/>
    </i>
    <i r="1">
      <x v="40"/>
    </i>
    <i r="2">
      <x v="36"/>
    </i>
    <i r="3">
      <x/>
    </i>
    <i r="4">
      <x v="11"/>
    </i>
    <i r="5">
      <x v="9"/>
    </i>
    <i r="6">
      <x v="5"/>
    </i>
    <i r="7">
      <x v="3"/>
    </i>
    <i r="8">
      <x v="10"/>
    </i>
    <i>
      <x v="15"/>
    </i>
    <i r="1">
      <x v="12"/>
    </i>
    <i r="2">
      <x v="4"/>
    </i>
    <i r="3">
      <x v="1"/>
    </i>
    <i r="4">
      <x v="15"/>
    </i>
    <i r="5">
      <x v="14"/>
    </i>
    <i r="6">
      <x v="5"/>
    </i>
    <i r="7">
      <x v="3"/>
    </i>
    <i r="8">
      <x/>
    </i>
    <i>
      <x v="16"/>
    </i>
    <i r="1">
      <x v="13"/>
    </i>
    <i r="2">
      <x v="42"/>
    </i>
    <i r="3">
      <x v="1"/>
    </i>
    <i r="4">
      <x v="18"/>
    </i>
    <i r="5">
      <x v="19"/>
    </i>
    <i r="6">
      <x v="5"/>
    </i>
    <i r="7">
      <x v="3"/>
    </i>
    <i r="8">
      <x v="21"/>
    </i>
    <i>
      <x v="17"/>
    </i>
    <i r="1">
      <x v="14"/>
    </i>
    <i r="2">
      <x v="44"/>
    </i>
    <i r="3">
      <x v="1"/>
    </i>
    <i r="4">
      <x v="5"/>
    </i>
    <i r="5">
      <x v="3"/>
    </i>
    <i r="6">
      <x v="5"/>
    </i>
    <i r="7">
      <x v="3"/>
    </i>
    <i r="8">
      <x v="11"/>
    </i>
    <i>
      <x v="18"/>
    </i>
    <i r="1">
      <x v="2"/>
    </i>
    <i r="2">
      <x v="31"/>
    </i>
    <i r="3">
      <x/>
    </i>
    <i r="4">
      <x v="23"/>
    </i>
    <i r="5">
      <x v="26"/>
    </i>
    <i r="6">
      <x v="1"/>
    </i>
    <i r="7">
      <x v="1"/>
    </i>
    <i r="8">
      <x v="27"/>
    </i>
    <i>
      <x v="19"/>
    </i>
    <i r="1">
      <x v="24"/>
    </i>
    <i r="2">
      <x v="12"/>
    </i>
    <i r="3">
      <x v="1"/>
    </i>
    <i r="4">
      <x v="22"/>
    </i>
    <i r="5">
      <x v="24"/>
    </i>
    <i r="6">
      <x v="1"/>
    </i>
    <i r="7">
      <x v="1"/>
    </i>
    <i r="8">
      <x v="3"/>
    </i>
    <i>
      <x v="20"/>
    </i>
    <i r="1">
      <x v="25"/>
    </i>
    <i r="2">
      <x v="35"/>
    </i>
    <i r="3">
      <x v="1"/>
    </i>
    <i r="4">
      <x v="42"/>
    </i>
    <i r="5">
      <x v="45"/>
    </i>
    <i r="6">
      <x v="1"/>
    </i>
    <i r="7">
      <x v="1"/>
    </i>
    <i r="8">
      <x v="29"/>
    </i>
    <i>
      <x v="21"/>
    </i>
    <i r="1">
      <x v="1"/>
    </i>
    <i r="2">
      <x v="25"/>
    </i>
    <i r="3">
      <x/>
    </i>
    <i r="4">
      <x v="10"/>
    </i>
    <i r="5">
      <x v="7"/>
    </i>
    <i r="6">
      <x v="1"/>
    </i>
    <i r="7">
      <x v="1"/>
    </i>
    <i r="8">
      <x v="15"/>
    </i>
    <i>
      <x v="22"/>
    </i>
    <i r="1">
      <x v="4"/>
    </i>
    <i r="2">
      <x v="46"/>
    </i>
    <i r="3">
      <x/>
    </i>
    <i r="4">
      <x v="1"/>
    </i>
    <i r="5">
      <x v="1"/>
    </i>
    <i r="6">
      <x v="1"/>
    </i>
    <i r="7">
      <x v="1"/>
    </i>
    <i r="8">
      <x v="4"/>
    </i>
    <i>
      <x v="23"/>
    </i>
    <i r="1">
      <x v="5"/>
    </i>
    <i r="2">
      <x v="3"/>
    </i>
    <i r="3">
      <x/>
    </i>
    <i r="4">
      <x v="45"/>
    </i>
    <i r="5">
      <x v="49"/>
    </i>
    <i r="6">
      <x v="1"/>
    </i>
    <i r="7">
      <x v="1"/>
    </i>
    <i r="8">
      <x v="7"/>
    </i>
    <i>
      <x v="24"/>
    </i>
    <i r="1">
      <x v="6"/>
    </i>
    <i r="2">
      <x v="1"/>
    </i>
    <i r="3">
      <x/>
    </i>
    <i r="4">
      <x v="12"/>
    </i>
    <i r="5">
      <x v="11"/>
    </i>
    <i r="6">
      <x v="1"/>
    </i>
    <i r="7">
      <x v="1"/>
    </i>
    <i r="8">
      <x v="12"/>
    </i>
    <i>
      <x v="25"/>
    </i>
    <i r="1">
      <x v="35"/>
    </i>
    <i r="2">
      <x v="34"/>
    </i>
    <i r="3">
      <x/>
    </i>
    <i r="4">
      <x v="24"/>
    </i>
    <i r="5">
      <x v="28"/>
    </i>
    <i r="6">
      <x v="1"/>
    </i>
    <i r="7">
      <x v="1"/>
    </i>
    <i r="8">
      <x v="13"/>
    </i>
    <i>
      <x v="26"/>
    </i>
    <i r="1">
      <x v="9"/>
    </i>
    <i r="2">
      <x v="48"/>
    </i>
    <i r="3">
      <x v="1"/>
    </i>
    <i r="4">
      <x v="16"/>
    </i>
    <i r="5">
      <x v="16"/>
    </i>
    <i r="6">
      <x v="2"/>
    </i>
    <i r="7">
      <x v="3"/>
    </i>
    <i r="8">
      <x v="30"/>
    </i>
    <i>
      <x v="27"/>
    </i>
    <i r="1">
      <x v="10"/>
    </i>
    <i r="2">
      <x v="14"/>
    </i>
    <i r="3">
      <x v="1"/>
    </i>
    <i r="4">
      <x v="28"/>
    </i>
    <i r="5">
      <x v="32"/>
    </i>
    <i r="6">
      <x v="2"/>
    </i>
    <i r="7">
      <x v="3"/>
    </i>
    <i r="8">
      <x v="24"/>
    </i>
    <i>
      <x v="28"/>
    </i>
    <i r="1">
      <x v="39"/>
    </i>
    <i r="2">
      <x v="32"/>
    </i>
    <i r="3">
      <x/>
    </i>
    <i r="4">
      <x v="40"/>
    </i>
    <i r="5">
      <x v="44"/>
    </i>
    <i r="6">
      <x v="2"/>
    </i>
    <i r="7">
      <x v="3"/>
    </i>
    <i r="8">
      <x v="12"/>
    </i>
    <i>
      <x v="29"/>
    </i>
    <i r="1">
      <x v="23"/>
    </i>
    <i r="2">
      <x v="22"/>
    </i>
    <i r="3">
      <x/>
    </i>
    <i r="4">
      <x v="25"/>
    </i>
    <i r="5">
      <x v="29"/>
    </i>
    <i r="6">
      <x v="4"/>
    </i>
    <i r="7">
      <x v="2"/>
    </i>
    <i r="8">
      <x v="19"/>
    </i>
    <i>
      <x v="30"/>
    </i>
    <i r="1">
      <x v="22"/>
    </i>
    <i r="2">
      <x v="8"/>
    </i>
    <i r="3">
      <x/>
    </i>
    <i r="4">
      <x v="35"/>
    </i>
    <i r="5">
      <x v="39"/>
    </i>
    <i r="6">
      <x v="4"/>
    </i>
    <i r="7">
      <x v="2"/>
    </i>
    <i r="8">
      <x v="30"/>
    </i>
    <i>
      <x v="31"/>
    </i>
    <i r="1">
      <x v="21"/>
    </i>
    <i r="2">
      <x v="6"/>
    </i>
    <i r="3">
      <x/>
    </i>
    <i r="4">
      <x v="16"/>
    </i>
    <i r="5">
      <x v="17"/>
    </i>
    <i r="6">
      <x v="4"/>
    </i>
    <i r="7">
      <x v="2"/>
    </i>
    <i r="8">
      <x v="4"/>
    </i>
    <i>
      <x v="32"/>
    </i>
    <i r="1">
      <x v="19"/>
    </i>
    <i r="2">
      <x v="45"/>
    </i>
    <i r="3">
      <x v="1"/>
    </i>
    <i r="4">
      <x v="26"/>
    </i>
    <i r="5">
      <x v="30"/>
    </i>
    <i r="6">
      <x v="4"/>
    </i>
    <i r="7">
      <x v="2"/>
    </i>
    <i r="8">
      <x v="14"/>
    </i>
    <i>
      <x v="33"/>
    </i>
    <i r="1">
      <x v="20"/>
    </i>
    <i r="2">
      <x v="17"/>
    </i>
    <i r="3">
      <x v="1"/>
    </i>
    <i r="4">
      <x v="27"/>
    </i>
    <i r="5">
      <x v="31"/>
    </i>
    <i r="6">
      <x v="4"/>
    </i>
    <i r="7">
      <x v="2"/>
    </i>
    <i r="8">
      <x v="29"/>
    </i>
    <i>
      <x v="34"/>
    </i>
    <i r="1">
      <x v="16"/>
    </i>
    <i r="2">
      <x v="16"/>
    </i>
    <i r="3">
      <x v="1"/>
    </i>
    <i r="4">
      <x v="1"/>
    </i>
    <i r="5">
      <x/>
    </i>
    <i r="6">
      <x v="4"/>
    </i>
    <i r="7">
      <x v="2"/>
    </i>
    <i r="8">
      <x v="22"/>
    </i>
    <i>
      <x v="35"/>
    </i>
    <i r="1">
      <x v="17"/>
    </i>
    <i r="2">
      <x v="15"/>
    </i>
    <i r="3">
      <x v="1"/>
    </i>
    <i r="4">
      <x v="21"/>
    </i>
    <i r="5">
      <x v="22"/>
    </i>
    <i r="6">
      <x v="4"/>
    </i>
    <i r="7">
      <x v="2"/>
    </i>
    <i r="8">
      <x v="29"/>
    </i>
    <i>
      <x v="36"/>
    </i>
    <i r="1">
      <x v="15"/>
    </i>
    <i r="2">
      <x v="20"/>
    </i>
    <i r="3">
      <x v="1"/>
    </i>
    <i r="4">
      <x v="32"/>
    </i>
    <i r="5">
      <x v="35"/>
    </i>
    <i r="6">
      <x v="4"/>
    </i>
    <i r="7">
      <x v="2"/>
    </i>
    <i r="8">
      <x v="25"/>
    </i>
    <i>
      <x v="37"/>
    </i>
    <i r="1">
      <x v="18"/>
    </i>
    <i r="2">
      <x v="13"/>
    </i>
    <i r="3">
      <x v="1"/>
    </i>
    <i r="4">
      <x v="29"/>
    </i>
    <i r="5">
      <x v="33"/>
    </i>
    <i r="6">
      <x v="4"/>
    </i>
    <i r="7">
      <x v="2"/>
    </i>
    <i r="8">
      <x v="13"/>
    </i>
    <i>
      <x v="38"/>
    </i>
    <i r="1">
      <x v="44"/>
    </i>
    <i r="2">
      <x v="43"/>
    </i>
    <i r="3">
      <x v="1"/>
    </i>
    <i r="4">
      <x v="30"/>
    </i>
    <i r="5">
      <x v="34"/>
    </i>
    <i r="6">
      <x/>
    </i>
    <i r="7">
      <x v="5"/>
    </i>
    <i r="8">
      <x v="7"/>
    </i>
    <i>
      <x v="39"/>
    </i>
    <i r="1">
      <x v="43"/>
    </i>
    <i r="2">
      <x v="28"/>
    </i>
    <i r="3">
      <x v="1"/>
    </i>
    <i r="4">
      <x v="34"/>
    </i>
    <i r="5">
      <x v="38"/>
    </i>
    <i r="6">
      <x/>
    </i>
    <i r="7">
      <x v="5"/>
    </i>
    <i r="8">
      <x v="4"/>
    </i>
    <i>
      <x v="40"/>
    </i>
    <i r="1">
      <x v="49"/>
    </i>
    <i r="2">
      <x v="24"/>
    </i>
    <i r="3">
      <x/>
    </i>
    <i r="4">
      <x v="20"/>
    </i>
    <i r="5">
      <x v="21"/>
    </i>
    <i r="6">
      <x/>
    </i>
    <i r="7">
      <x v="5"/>
    </i>
    <i r="8">
      <x v="2"/>
    </i>
    <i>
      <x v="41"/>
    </i>
    <i r="1">
      <x v="46"/>
    </i>
    <i r="2">
      <x v="11"/>
    </i>
    <i r="3">
      <x/>
    </i>
    <i r="4">
      <x v="36"/>
    </i>
    <i r="5">
      <x v="40"/>
    </i>
    <i r="6">
      <x v="7"/>
    </i>
    <i r="7">
      <x v="5"/>
    </i>
    <i r="8">
      <x v="20"/>
    </i>
    <i>
      <x v="42"/>
    </i>
    <i r="1">
      <x v="48"/>
    </i>
    <i r="2">
      <x v="2"/>
    </i>
    <i r="3">
      <x/>
    </i>
    <i r="4">
      <x v="6"/>
    </i>
    <i r="5">
      <x v="4"/>
    </i>
    <i r="6">
      <x v="7"/>
    </i>
    <i r="7">
      <x v="5"/>
    </i>
    <i r="8">
      <x v="7"/>
    </i>
    <i>
      <x v="43"/>
    </i>
    <i r="1">
      <x v="47"/>
    </i>
    <i r="2">
      <x v="21"/>
    </i>
    <i r="3">
      <x/>
    </i>
    <i r="4">
      <x v="11"/>
    </i>
    <i r="5">
      <x v="10"/>
    </i>
    <i r="6">
      <x v="7"/>
    </i>
    <i r="7">
      <x v="5"/>
    </i>
    <i r="8">
      <x v="2"/>
    </i>
    <i>
      <x v="44"/>
    </i>
    <i r="1">
      <x v="38"/>
    </i>
    <i r="2">
      <x v="29"/>
    </i>
    <i r="3">
      <x/>
    </i>
    <i r="4">
      <x v="6"/>
    </i>
    <i r="5">
      <x v="5"/>
    </i>
    <i r="6">
      <x v="6"/>
    </i>
    <i r="7">
      <x/>
    </i>
    <i r="8">
      <x v="23"/>
    </i>
    <i>
      <x v="45"/>
    </i>
    <i r="1">
      <x/>
    </i>
    <i r="2">
      <x v="27"/>
    </i>
    <i r="3">
      <x v="1"/>
    </i>
    <i r="4">
      <x v="19"/>
    </i>
    <i r="5">
      <x v="20"/>
    </i>
    <i r="6">
      <x v="6"/>
    </i>
    <i r="7">
      <x/>
    </i>
    <i r="8">
      <x v="4"/>
    </i>
    <i>
      <x v="46"/>
    </i>
    <i r="1">
      <x v="37"/>
    </i>
    <i r="2">
      <x v="33"/>
    </i>
    <i r="3">
      <x/>
    </i>
    <i r="4">
      <x v="14"/>
    </i>
    <i r="5">
      <x v="12"/>
    </i>
    <i r="6">
      <x v="6"/>
    </i>
    <i r="7">
      <x/>
    </i>
    <i r="8">
      <x v="4"/>
    </i>
    <i>
      <x v="47"/>
    </i>
    <i r="1">
      <x v="7"/>
    </i>
    <i r="2">
      <x v="40"/>
    </i>
    <i r="3">
      <x/>
    </i>
    <i r="4">
      <x v="43"/>
    </i>
    <i r="5">
      <x v="46"/>
    </i>
    <i r="6">
      <x v="8"/>
    </i>
    <i r="7">
      <x v="6"/>
    </i>
    <i r="8">
      <x v="17"/>
    </i>
    <i>
      <x v="48"/>
    </i>
    <i r="1">
      <x v="8"/>
    </i>
    <i r="2">
      <x v="26"/>
    </i>
    <i r="3">
      <x v="1"/>
    </i>
    <i r="4">
      <x v="33"/>
    </i>
    <i r="5">
      <x v="37"/>
    </i>
    <i r="6">
      <x v="8"/>
    </i>
    <i r="7">
      <x v="6"/>
    </i>
    <i r="8">
      <x v="5"/>
    </i>
    <i>
      <x v="49"/>
    </i>
    <i r="1">
      <x v="42"/>
    </i>
    <i r="2">
      <x v="39"/>
    </i>
    <i r="3">
      <x v="1"/>
    </i>
    <i r="4">
      <x v="39"/>
    </i>
    <i r="5">
      <x v="43"/>
    </i>
    <i r="6">
      <x v="3"/>
    </i>
    <i r="7">
      <x v="4"/>
    </i>
    <i r="8">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8" t="s">
        <v>226</v>
      </c>
      <c r="D5" s="8" t="s">
        <v>223</v>
      </c>
      <c r="E5" s="9" t="s">
        <v>224</v>
      </c>
    </row>
    <row r="6" spans="2:5" ht="19.5" customHeight="1" thickBot="1" x14ac:dyDescent="0.35">
      <c r="B6" s="19" t="s">
        <v>135</v>
      </c>
      <c r="C6" s="39" t="s">
        <v>225</v>
      </c>
      <c r="D6" s="39"/>
      <c r="E6" s="40"/>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9" t="s">
        <v>242</v>
      </c>
      <c r="D13" s="39"/>
      <c r="E13" s="40"/>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254</v>
      </c>
      <c r="D7" s="39"/>
      <c r="E7" s="40"/>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9" t="s">
        <v>255</v>
      </c>
      <c r="D14" s="39"/>
      <c r="E14" s="40"/>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281</v>
      </c>
      <c r="D7" s="39"/>
      <c r="E7" s="40"/>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L15" sqref="L15"/>
    </sheetView>
  </sheetViews>
  <sheetFormatPr defaultRowHeight="14.4" x14ac:dyDescent="0.3"/>
  <cols>
    <col min="2" max="2" width="15.33203125" bestFit="1" customWidth="1"/>
    <col min="3" max="3" width="15.5546875" bestFit="1" customWidth="1"/>
    <col min="4" max="4" width="5.21875" bestFit="1" customWidth="1"/>
    <col min="5" max="5" width="10.77734375" bestFit="1" customWidth="1"/>
    <col min="6" max="6" width="4.44140625" customWidth="1"/>
    <col min="7" max="7" width="15" customWidth="1"/>
  </cols>
  <sheetData>
    <row r="3" spans="2:9" x14ac:dyDescent="0.3">
      <c r="B3" s="36" t="s">
        <v>285</v>
      </c>
      <c r="C3" s="36" t="s">
        <v>283</v>
      </c>
    </row>
    <row r="4" spans="2:9" x14ac:dyDescent="0.3">
      <c r="B4" s="36" t="s">
        <v>284</v>
      </c>
      <c r="C4" t="s">
        <v>138</v>
      </c>
      <c r="D4" t="s">
        <v>142</v>
      </c>
      <c r="G4" s="49" t="s">
        <v>286</v>
      </c>
      <c r="H4" s="50" t="s">
        <v>138</v>
      </c>
      <c r="I4" s="49" t="s">
        <v>142</v>
      </c>
    </row>
    <row r="5" spans="2:9" x14ac:dyDescent="0.3">
      <c r="B5" s="1" t="s">
        <v>159</v>
      </c>
      <c r="C5">
        <v>1</v>
      </c>
      <c r="D5">
        <v>2</v>
      </c>
      <c r="G5" s="4" t="s">
        <v>159</v>
      </c>
      <c r="H5" s="2">
        <f>COUNTIFS(SPORTSMEN!$I$2:$I$51,ANALYSIS!H$4,SPORTSMEN!$K$2:$K$51,ANALYSIS!$G5)</f>
        <v>1</v>
      </c>
      <c r="I5" s="2">
        <f>COUNTIFS(SPORTSMEN!$I$2:$I$51,ANALYSIS!I$4,SPORTSMEN!$K$2:$K$51,ANALYSIS!$G5)</f>
        <v>2</v>
      </c>
    </row>
    <row r="6" spans="2:9" x14ac:dyDescent="0.3">
      <c r="B6" s="1" t="s">
        <v>151</v>
      </c>
      <c r="C6">
        <v>6</v>
      </c>
      <c r="D6">
        <v>2</v>
      </c>
      <c r="G6" s="4" t="s">
        <v>151</v>
      </c>
      <c r="H6" s="2">
        <f>COUNTIFS(SPORTSMEN!$I$2:$I$51,ANALYSIS!H$4,SPORTSMEN!$K$2:$K$51,ANALYSIS!$G6)</f>
        <v>6</v>
      </c>
      <c r="I6" s="2">
        <f>COUNTIFS(SPORTSMEN!$I$2:$I$51,ANALYSIS!I$4,SPORTSMEN!$K$2:$K$51,ANALYSIS!$G6)</f>
        <v>2</v>
      </c>
    </row>
    <row r="7" spans="2:9" x14ac:dyDescent="0.3">
      <c r="B7" s="1" t="s">
        <v>153</v>
      </c>
      <c r="C7">
        <v>1</v>
      </c>
      <c r="D7">
        <v>2</v>
      </c>
      <c r="G7" s="4" t="s">
        <v>153</v>
      </c>
      <c r="H7" s="2">
        <f>COUNTIFS(SPORTSMEN!$I$2:$I$51,ANALYSIS!H$4,SPORTSMEN!$K$2:$K$51,ANALYSIS!$G7)</f>
        <v>1</v>
      </c>
      <c r="I7" s="2">
        <f>COUNTIFS(SPORTSMEN!$I$2:$I$51,ANALYSIS!I$4,SPORTSMEN!$K$2:$K$51,ANALYSIS!$G7)</f>
        <v>2</v>
      </c>
    </row>
    <row r="8" spans="2:9" x14ac:dyDescent="0.3">
      <c r="B8" s="1" t="s">
        <v>144</v>
      </c>
      <c r="D8">
        <v>2</v>
      </c>
      <c r="G8" s="4" t="s">
        <v>144</v>
      </c>
      <c r="H8" s="2">
        <f>COUNTIFS(SPORTSMEN!$I$2:$I$51,ANALYSIS!H$4,SPORTSMEN!$K$2:$K$51,ANALYSIS!$G8)</f>
        <v>0</v>
      </c>
      <c r="I8" s="2">
        <f>COUNTIFS(SPORTSMEN!$I$2:$I$51,ANALYSIS!I$4,SPORTSMEN!$K$2:$K$51,ANALYSIS!$G8)</f>
        <v>2</v>
      </c>
    </row>
    <row r="9" spans="2:9" x14ac:dyDescent="0.3">
      <c r="B9" s="1" t="s">
        <v>156</v>
      </c>
      <c r="C9">
        <v>3</v>
      </c>
      <c r="D9">
        <v>6</v>
      </c>
      <c r="G9" s="4" t="s">
        <v>156</v>
      </c>
      <c r="H9" s="2">
        <f>COUNTIFS(SPORTSMEN!$I$2:$I$51,ANALYSIS!H$4,SPORTSMEN!$K$2:$K$51,ANALYSIS!$G9)</f>
        <v>3</v>
      </c>
      <c r="I9" s="2">
        <f>COUNTIFS(SPORTSMEN!$I$2:$I$51,ANALYSIS!I$4,SPORTSMEN!$K$2:$K$51,ANALYSIS!$G9)</f>
        <v>6</v>
      </c>
    </row>
    <row r="10" spans="2:9" x14ac:dyDescent="0.3">
      <c r="B10" s="1" t="s">
        <v>149</v>
      </c>
      <c r="C10">
        <v>1</v>
      </c>
      <c r="D10">
        <v>4</v>
      </c>
      <c r="G10" s="4" t="s">
        <v>149</v>
      </c>
      <c r="H10" s="2">
        <f>COUNTIFS(SPORTSMEN!$I$2:$I$51,ANALYSIS!H$4,SPORTSMEN!$K$2:$K$51,ANALYSIS!$G10)</f>
        <v>1</v>
      </c>
      <c r="I10" s="2">
        <f>COUNTIFS(SPORTSMEN!$I$2:$I$51,ANALYSIS!I$4,SPORTSMEN!$K$2:$K$51,ANALYSIS!$G10)</f>
        <v>4</v>
      </c>
    </row>
    <row r="11" spans="2:9" x14ac:dyDescent="0.3">
      <c r="B11" s="1" t="s">
        <v>164</v>
      </c>
      <c r="C11">
        <v>2</v>
      </c>
      <c r="D11">
        <v>1</v>
      </c>
      <c r="G11" s="4" t="s">
        <v>164</v>
      </c>
      <c r="H11" s="2">
        <f>COUNTIFS(SPORTSMEN!$I$2:$I$51,ANALYSIS!H$4,SPORTSMEN!$K$2:$K$51,ANALYSIS!$G11)</f>
        <v>2</v>
      </c>
      <c r="I11" s="2">
        <f>COUNTIFS(SPORTSMEN!$I$2:$I$51,ANALYSIS!I$4,SPORTSMEN!$K$2:$K$51,ANALYSIS!$G11)</f>
        <v>1</v>
      </c>
    </row>
    <row r="12" spans="2:9" x14ac:dyDescent="0.3">
      <c r="B12" s="1" t="s">
        <v>161</v>
      </c>
      <c r="C12">
        <v>3</v>
      </c>
      <c r="G12" s="4" t="s">
        <v>161</v>
      </c>
      <c r="H12" s="2">
        <f>COUNTIFS(SPORTSMEN!$I$2:$I$51,ANALYSIS!H$4,SPORTSMEN!$K$2:$K$51,ANALYSIS!$G12)</f>
        <v>3</v>
      </c>
      <c r="I12" s="2">
        <f>COUNTIFS(SPORTSMEN!$I$2:$I$51,ANALYSIS!I$4,SPORTSMEN!$K$2:$K$51,ANALYSIS!$G12)</f>
        <v>0</v>
      </c>
    </row>
    <row r="13" spans="2:9" x14ac:dyDescent="0.3">
      <c r="B13" s="1" t="s">
        <v>167</v>
      </c>
      <c r="C13">
        <v>1</v>
      </c>
      <c r="D13">
        <v>1</v>
      </c>
      <c r="G13" s="4" t="s">
        <v>167</v>
      </c>
      <c r="H13" s="2">
        <f>COUNTIFS(SPORTSMEN!$I$2:$I$51,ANALYSIS!H$4,SPORTSMEN!$K$2:$K$51,ANALYSIS!$G13)</f>
        <v>1</v>
      </c>
      <c r="I13" s="2">
        <f>COUNTIFS(SPORTSMEN!$I$2:$I$51,ANALYSIS!I$4,SPORTSMEN!$K$2:$K$51,ANALYSIS!$G13)</f>
        <v>1</v>
      </c>
    </row>
    <row r="14" spans="2:9" x14ac:dyDescent="0.3">
      <c r="B14" s="1" t="s">
        <v>146</v>
      </c>
      <c r="C14">
        <v>3</v>
      </c>
      <c r="D14">
        <v>2</v>
      </c>
      <c r="G14" s="4" t="s">
        <v>146</v>
      </c>
      <c r="H14" s="2">
        <f>COUNTIFS(SPORTSMEN!$I$2:$I$51,ANALYSIS!H$4,SPORTSMEN!$K$2:$K$51,ANALYSIS!$G14)</f>
        <v>3</v>
      </c>
      <c r="I14" s="2">
        <f>COUNTIFS(SPORTSMEN!$I$2:$I$51,ANALYSIS!I$4,SPORTSMEN!$K$2:$K$51,ANALYSIS!$G14)</f>
        <v>2</v>
      </c>
    </row>
    <row r="15" spans="2:9" x14ac:dyDescent="0.3">
      <c r="B15" s="1" t="s">
        <v>140</v>
      </c>
      <c r="C15">
        <v>4</v>
      </c>
      <c r="D15">
        <v>3</v>
      </c>
      <c r="G15" s="4" t="s">
        <v>140</v>
      </c>
      <c r="H15" s="2">
        <f>COUNTIFS(SPORTSMEN!$I$2:$I$51,ANALYSIS!H$4,SPORTSMEN!$K$2:$K$51,ANALYSIS!$G15)</f>
        <v>4</v>
      </c>
      <c r="I15" s="2">
        <f>COUNTIFS(SPORTSMEN!$I$2:$I$51,ANALYSIS!I$4,SPORTSMEN!$K$2:$K$51,ANALYSIS!$G15)</f>
        <v>3</v>
      </c>
    </row>
  </sheetData>
  <sortState xmlns:xlrd2="http://schemas.microsoft.com/office/spreadsheetml/2017/richdata2" ref="G5:G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I453"/>
  <sheetViews>
    <sheetView workbookViewId="0">
      <selection activeCell="E3" sqref="E3"/>
    </sheetView>
  </sheetViews>
  <sheetFormatPr defaultRowHeight="14.4" x14ac:dyDescent="0.3"/>
  <cols>
    <col min="1" max="1" width="34.21875" bestFit="1" customWidth="1"/>
    <col min="2" max="2" width="16.109375" bestFit="1" customWidth="1"/>
    <col min="3" max="3" width="19.88671875" bestFit="1" customWidth="1"/>
    <col min="4" max="4" width="22.77734375" bestFit="1" customWidth="1"/>
    <col min="5" max="5" width="17.44140625" bestFit="1" customWidth="1"/>
    <col min="6" max="6" width="17.33203125" bestFit="1" customWidth="1"/>
    <col min="7" max="7" width="16" bestFit="1" customWidth="1"/>
    <col min="8" max="8" width="14.88671875" bestFit="1" customWidth="1"/>
    <col min="9" max="9" width="22.109375" bestFit="1" customWidth="1"/>
    <col min="10" max="10" width="18.5546875" bestFit="1" customWidth="1"/>
    <col min="11" max="11" width="19" bestFit="1" customWidth="1"/>
    <col min="12" max="12" width="16.5546875" bestFit="1" customWidth="1"/>
    <col min="13" max="13" width="20.33203125" bestFit="1" customWidth="1"/>
    <col min="14" max="14" width="21.44140625" bestFit="1" customWidth="1"/>
    <col min="15" max="15" width="17.33203125" bestFit="1" customWidth="1"/>
    <col min="16" max="16" width="20.33203125" bestFit="1" customWidth="1"/>
    <col min="17" max="17" width="21.109375" bestFit="1" customWidth="1"/>
    <col min="18" max="18" width="17.6640625" bestFit="1" customWidth="1"/>
    <col min="19" max="19" width="26" bestFit="1" customWidth="1"/>
    <col min="20" max="20" width="27.109375" bestFit="1" customWidth="1"/>
    <col min="21" max="21" width="21" bestFit="1" customWidth="1"/>
    <col min="22" max="22" width="16.88671875" bestFit="1" customWidth="1"/>
    <col min="23" max="23" width="26.77734375" bestFit="1" customWidth="1"/>
    <col min="24" max="24" width="23.33203125" bestFit="1" customWidth="1"/>
    <col min="25" max="25" width="24.6640625" bestFit="1" customWidth="1"/>
    <col min="26" max="26" width="19.109375" bestFit="1" customWidth="1"/>
    <col min="27" max="27" width="19.77734375" bestFit="1" customWidth="1"/>
    <col min="28" max="28" width="18.77734375" bestFit="1" customWidth="1"/>
    <col min="29" max="29" width="15" bestFit="1" customWidth="1"/>
    <col min="30" max="30" width="18.109375" bestFit="1" customWidth="1"/>
    <col min="31" max="31" width="18.5546875" bestFit="1" customWidth="1"/>
    <col min="32" max="32" width="19.6640625" bestFit="1" customWidth="1"/>
    <col min="33" max="33" width="20.77734375" bestFit="1" customWidth="1"/>
    <col min="34" max="34" width="17.6640625" bestFit="1" customWidth="1"/>
    <col min="35" max="35" width="21.88671875" bestFit="1" customWidth="1"/>
    <col min="36" max="36" width="23.44140625" bestFit="1" customWidth="1"/>
    <col min="37" max="37" width="25.5546875" bestFit="1" customWidth="1"/>
    <col min="38" max="38" width="17.44140625" bestFit="1" customWidth="1"/>
    <col min="39" max="39" width="19.6640625" bestFit="1" customWidth="1"/>
    <col min="40" max="40" width="15.6640625" bestFit="1" customWidth="1"/>
    <col min="41" max="41" width="25.109375" bestFit="1" customWidth="1"/>
    <col min="42" max="42" width="21.5546875" bestFit="1" customWidth="1"/>
    <col min="43" max="43" width="18.109375" bestFit="1" customWidth="1"/>
    <col min="44" max="44" width="21.88671875" bestFit="1" customWidth="1"/>
    <col min="45" max="45" width="21.5546875" bestFit="1" customWidth="1"/>
    <col min="46" max="46" width="20.109375" bestFit="1" customWidth="1"/>
    <col min="47" max="47" width="15.88671875" bestFit="1" customWidth="1"/>
    <col min="48" max="48" width="18.6640625" bestFit="1" customWidth="1"/>
    <col min="49" max="49" width="22.6640625" bestFit="1" customWidth="1"/>
    <col min="50" max="50" width="17.88671875" bestFit="1" customWidth="1"/>
    <col min="51" max="51" width="19.6640625" bestFit="1" customWidth="1"/>
    <col min="52" max="52" width="10.77734375" bestFit="1" customWidth="1"/>
  </cols>
  <sheetData>
    <row r="1" spans="1:9" x14ac:dyDescent="0.3">
      <c r="A1" s="36" t="s">
        <v>238</v>
      </c>
      <c r="B1" t="s">
        <v>423</v>
      </c>
    </row>
    <row r="3" spans="1:9" x14ac:dyDescent="0.3">
      <c r="A3" s="36" t="s">
        <v>222</v>
      </c>
      <c r="B3" s="36" t="s">
        <v>221</v>
      </c>
      <c r="C3" s="36" t="s">
        <v>233</v>
      </c>
      <c r="D3" s="36" t="s">
        <v>170</v>
      </c>
      <c r="E3" s="36" t="s">
        <v>422</v>
      </c>
      <c r="F3" s="36" t="s">
        <v>4</v>
      </c>
      <c r="G3" s="36" t="s">
        <v>228</v>
      </c>
      <c r="H3" s="36" t="s">
        <v>136</v>
      </c>
      <c r="I3" s="36" t="s">
        <v>172</v>
      </c>
    </row>
    <row r="4" spans="1:9" x14ac:dyDescent="0.3">
      <c r="A4" s="37">
        <v>1</v>
      </c>
    </row>
    <row r="5" spans="1:9" x14ac:dyDescent="0.3">
      <c r="A5" s="37">
        <v>1</v>
      </c>
      <c r="B5" t="s">
        <v>319</v>
      </c>
    </row>
    <row r="6" spans="1:9" x14ac:dyDescent="0.3">
      <c r="A6" s="37">
        <v>1</v>
      </c>
      <c r="B6" t="s">
        <v>319</v>
      </c>
      <c r="C6" t="s">
        <v>337</v>
      </c>
    </row>
    <row r="7" spans="1:9" x14ac:dyDescent="0.3">
      <c r="A7" s="37">
        <v>1</v>
      </c>
      <c r="B7" t="s">
        <v>319</v>
      </c>
      <c r="C7" t="s">
        <v>337</v>
      </c>
      <c r="D7" t="s">
        <v>138</v>
      </c>
    </row>
    <row r="8" spans="1:9" x14ac:dyDescent="0.3">
      <c r="A8" s="37">
        <v>1</v>
      </c>
      <c r="B8" t="s">
        <v>319</v>
      </c>
      <c r="C8" t="s">
        <v>337</v>
      </c>
      <c r="D8" t="s">
        <v>138</v>
      </c>
      <c r="E8" t="s">
        <v>387</v>
      </c>
    </row>
    <row r="9" spans="1:9" x14ac:dyDescent="0.3">
      <c r="A9" s="37">
        <v>1</v>
      </c>
      <c r="B9" t="s">
        <v>319</v>
      </c>
      <c r="C9" t="s">
        <v>337</v>
      </c>
      <c r="D9" t="s">
        <v>138</v>
      </c>
      <c r="E9" t="s">
        <v>387</v>
      </c>
      <c r="F9" s="38">
        <v>35699</v>
      </c>
    </row>
    <row r="10" spans="1:9" x14ac:dyDescent="0.3">
      <c r="A10" s="37">
        <v>1</v>
      </c>
      <c r="B10" t="s">
        <v>319</v>
      </c>
      <c r="C10" t="s">
        <v>337</v>
      </c>
      <c r="D10" t="s">
        <v>138</v>
      </c>
      <c r="E10" t="s">
        <v>387</v>
      </c>
      <c r="F10" s="38">
        <v>35699</v>
      </c>
      <c r="G10" t="s">
        <v>140</v>
      </c>
    </row>
    <row r="11" spans="1:9" x14ac:dyDescent="0.3">
      <c r="A11" s="37">
        <v>1</v>
      </c>
      <c r="B11" t="s">
        <v>319</v>
      </c>
      <c r="C11" t="s">
        <v>337</v>
      </c>
      <c r="D11" t="s">
        <v>138</v>
      </c>
      <c r="E11" t="s">
        <v>387</v>
      </c>
      <c r="F11" s="38">
        <v>35699</v>
      </c>
      <c r="G11" t="s">
        <v>140</v>
      </c>
      <c r="H11" t="s">
        <v>139</v>
      </c>
    </row>
    <row r="12" spans="1:9" x14ac:dyDescent="0.3">
      <c r="A12" s="37">
        <v>1</v>
      </c>
      <c r="B12" t="s">
        <v>319</v>
      </c>
      <c r="C12" t="s">
        <v>337</v>
      </c>
      <c r="D12" t="s">
        <v>138</v>
      </c>
      <c r="E12" t="s">
        <v>387</v>
      </c>
      <c r="F12" s="38">
        <v>35699</v>
      </c>
      <c r="G12" t="s">
        <v>140</v>
      </c>
      <c r="H12" t="s">
        <v>139</v>
      </c>
      <c r="I12" t="s">
        <v>174</v>
      </c>
    </row>
    <row r="13" spans="1:9" x14ac:dyDescent="0.3">
      <c r="A13" s="37">
        <v>2</v>
      </c>
    </row>
    <row r="14" spans="1:9" x14ac:dyDescent="0.3">
      <c r="A14" s="37">
        <v>2</v>
      </c>
      <c r="B14" t="s">
        <v>320</v>
      </c>
    </row>
    <row r="15" spans="1:9" x14ac:dyDescent="0.3">
      <c r="A15" s="37">
        <v>2</v>
      </c>
      <c r="B15" t="s">
        <v>320</v>
      </c>
      <c r="C15" t="s">
        <v>338</v>
      </c>
    </row>
    <row r="16" spans="1:9" x14ac:dyDescent="0.3">
      <c r="A16" s="37">
        <v>2</v>
      </c>
      <c r="B16" t="s">
        <v>320</v>
      </c>
      <c r="C16" t="s">
        <v>338</v>
      </c>
      <c r="D16" t="s">
        <v>138</v>
      </c>
    </row>
    <row r="17" spans="1:9" x14ac:dyDescent="0.3">
      <c r="A17" s="37">
        <v>2</v>
      </c>
      <c r="B17" t="s">
        <v>320</v>
      </c>
      <c r="C17" t="s">
        <v>338</v>
      </c>
      <c r="D17" t="s">
        <v>138</v>
      </c>
      <c r="E17" t="s">
        <v>388</v>
      </c>
    </row>
    <row r="18" spans="1:9" x14ac:dyDescent="0.3">
      <c r="A18" s="37">
        <v>2</v>
      </c>
      <c r="B18" t="s">
        <v>320</v>
      </c>
      <c r="C18" t="s">
        <v>338</v>
      </c>
      <c r="D18" t="s">
        <v>138</v>
      </c>
      <c r="E18" t="s">
        <v>388</v>
      </c>
      <c r="F18" s="38">
        <v>33641</v>
      </c>
    </row>
    <row r="19" spans="1:9" x14ac:dyDescent="0.3">
      <c r="A19" s="37">
        <v>2</v>
      </c>
      <c r="B19" t="s">
        <v>320</v>
      </c>
      <c r="C19" t="s">
        <v>338</v>
      </c>
      <c r="D19" t="s">
        <v>138</v>
      </c>
      <c r="E19" t="s">
        <v>388</v>
      </c>
      <c r="F19" s="38">
        <v>33641</v>
      </c>
      <c r="G19" t="s">
        <v>140</v>
      </c>
    </row>
    <row r="20" spans="1:9" x14ac:dyDescent="0.3">
      <c r="A20" s="37">
        <v>2</v>
      </c>
      <c r="B20" t="s">
        <v>320</v>
      </c>
      <c r="C20" t="s">
        <v>338</v>
      </c>
      <c r="D20" t="s">
        <v>138</v>
      </c>
      <c r="E20" t="s">
        <v>388</v>
      </c>
      <c r="F20" s="38">
        <v>33641</v>
      </c>
      <c r="G20" t="s">
        <v>140</v>
      </c>
      <c r="H20" t="s">
        <v>139</v>
      </c>
    </row>
    <row r="21" spans="1:9" x14ac:dyDescent="0.3">
      <c r="A21" s="37">
        <v>2</v>
      </c>
      <c r="B21" t="s">
        <v>320</v>
      </c>
      <c r="C21" t="s">
        <v>338</v>
      </c>
      <c r="D21" t="s">
        <v>138</v>
      </c>
      <c r="E21" t="s">
        <v>388</v>
      </c>
      <c r="F21" s="38">
        <v>33641</v>
      </c>
      <c r="G21" t="s">
        <v>140</v>
      </c>
      <c r="H21" t="s">
        <v>139</v>
      </c>
      <c r="I21" t="s">
        <v>175</v>
      </c>
    </row>
    <row r="22" spans="1:9" x14ac:dyDescent="0.3">
      <c r="A22" s="37">
        <v>3</v>
      </c>
    </row>
    <row r="23" spans="1:9" x14ac:dyDescent="0.3">
      <c r="A23" s="37">
        <v>3</v>
      </c>
      <c r="B23" t="s">
        <v>332</v>
      </c>
    </row>
    <row r="24" spans="1:9" x14ac:dyDescent="0.3">
      <c r="A24" s="37">
        <v>3</v>
      </c>
      <c r="B24" t="s">
        <v>332</v>
      </c>
      <c r="C24" t="s">
        <v>339</v>
      </c>
    </row>
    <row r="25" spans="1:9" x14ac:dyDescent="0.3">
      <c r="A25" s="37">
        <v>3</v>
      </c>
      <c r="B25" t="s">
        <v>332</v>
      </c>
      <c r="C25" t="s">
        <v>339</v>
      </c>
      <c r="D25" t="s">
        <v>142</v>
      </c>
    </row>
    <row r="26" spans="1:9" x14ac:dyDescent="0.3">
      <c r="A26" s="37">
        <v>3</v>
      </c>
      <c r="B26" t="s">
        <v>332</v>
      </c>
      <c r="C26" t="s">
        <v>339</v>
      </c>
      <c r="D26" t="s">
        <v>142</v>
      </c>
      <c r="E26" t="s">
        <v>389</v>
      </c>
    </row>
    <row r="27" spans="1:9" x14ac:dyDescent="0.3">
      <c r="A27" s="37">
        <v>3</v>
      </c>
      <c r="B27" t="s">
        <v>332</v>
      </c>
      <c r="C27" t="s">
        <v>339</v>
      </c>
      <c r="D27" t="s">
        <v>142</v>
      </c>
      <c r="E27" t="s">
        <v>389</v>
      </c>
      <c r="F27" s="38">
        <v>25394</v>
      </c>
    </row>
    <row r="28" spans="1:9" x14ac:dyDescent="0.3">
      <c r="A28" s="37">
        <v>3</v>
      </c>
      <c r="B28" t="s">
        <v>332</v>
      </c>
      <c r="C28" t="s">
        <v>339</v>
      </c>
      <c r="D28" t="s">
        <v>142</v>
      </c>
      <c r="E28" t="s">
        <v>389</v>
      </c>
      <c r="F28" s="38">
        <v>25394</v>
      </c>
      <c r="G28" t="s">
        <v>144</v>
      </c>
    </row>
    <row r="29" spans="1:9" x14ac:dyDescent="0.3">
      <c r="A29" s="37">
        <v>3</v>
      </c>
      <c r="B29" t="s">
        <v>332</v>
      </c>
      <c r="C29" t="s">
        <v>339</v>
      </c>
      <c r="D29" t="s">
        <v>142</v>
      </c>
      <c r="E29" t="s">
        <v>389</v>
      </c>
      <c r="F29" s="38">
        <v>25394</v>
      </c>
      <c r="G29" t="s">
        <v>144</v>
      </c>
      <c r="H29" t="s">
        <v>143</v>
      </c>
    </row>
    <row r="30" spans="1:9" x14ac:dyDescent="0.3">
      <c r="A30" s="37">
        <v>3</v>
      </c>
      <c r="B30" t="s">
        <v>332</v>
      </c>
      <c r="C30" t="s">
        <v>339</v>
      </c>
      <c r="D30" t="s">
        <v>142</v>
      </c>
      <c r="E30" t="s">
        <v>389</v>
      </c>
      <c r="F30" s="38">
        <v>25394</v>
      </c>
      <c r="G30" t="s">
        <v>144</v>
      </c>
      <c r="H30" t="s">
        <v>143</v>
      </c>
      <c r="I30" t="s">
        <v>177</v>
      </c>
    </row>
    <row r="31" spans="1:9" x14ac:dyDescent="0.3">
      <c r="A31" s="37">
        <v>4</v>
      </c>
    </row>
    <row r="32" spans="1:9" x14ac:dyDescent="0.3">
      <c r="A32" s="37">
        <v>4</v>
      </c>
      <c r="B32" t="s">
        <v>321</v>
      </c>
    </row>
    <row r="33" spans="1:9" x14ac:dyDescent="0.3">
      <c r="A33" s="37">
        <v>4</v>
      </c>
      <c r="B33" t="s">
        <v>321</v>
      </c>
      <c r="C33" t="s">
        <v>340</v>
      </c>
    </row>
    <row r="34" spans="1:9" x14ac:dyDescent="0.3">
      <c r="A34" s="37">
        <v>4</v>
      </c>
      <c r="B34" t="s">
        <v>321</v>
      </c>
      <c r="C34" t="s">
        <v>340</v>
      </c>
      <c r="D34" t="s">
        <v>138</v>
      </c>
    </row>
    <row r="35" spans="1:9" x14ac:dyDescent="0.3">
      <c r="A35" s="37">
        <v>4</v>
      </c>
      <c r="B35" t="s">
        <v>321</v>
      </c>
      <c r="C35" t="s">
        <v>340</v>
      </c>
      <c r="D35" t="s">
        <v>138</v>
      </c>
      <c r="E35" t="s">
        <v>390</v>
      </c>
    </row>
    <row r="36" spans="1:9" x14ac:dyDescent="0.3">
      <c r="A36" s="37">
        <v>4</v>
      </c>
      <c r="B36" t="s">
        <v>321</v>
      </c>
      <c r="C36" t="s">
        <v>340</v>
      </c>
      <c r="D36" t="s">
        <v>138</v>
      </c>
      <c r="E36" t="s">
        <v>390</v>
      </c>
      <c r="F36" s="38">
        <v>27532</v>
      </c>
    </row>
    <row r="37" spans="1:9" x14ac:dyDescent="0.3">
      <c r="A37" s="37">
        <v>4</v>
      </c>
      <c r="B37" t="s">
        <v>321</v>
      </c>
      <c r="C37" t="s">
        <v>340</v>
      </c>
      <c r="D37" t="s">
        <v>138</v>
      </c>
      <c r="E37" t="s">
        <v>390</v>
      </c>
      <c r="F37" s="38">
        <v>27532</v>
      </c>
      <c r="G37" t="s">
        <v>140</v>
      </c>
    </row>
    <row r="38" spans="1:9" x14ac:dyDescent="0.3">
      <c r="A38" s="37">
        <v>4</v>
      </c>
      <c r="B38" t="s">
        <v>321</v>
      </c>
      <c r="C38" t="s">
        <v>340</v>
      </c>
      <c r="D38" t="s">
        <v>138</v>
      </c>
      <c r="E38" t="s">
        <v>390</v>
      </c>
      <c r="F38" s="38">
        <v>27532</v>
      </c>
      <c r="G38" t="s">
        <v>140</v>
      </c>
      <c r="H38" t="s">
        <v>139</v>
      </c>
    </row>
    <row r="39" spans="1:9" x14ac:dyDescent="0.3">
      <c r="A39" s="37">
        <v>4</v>
      </c>
      <c r="B39" t="s">
        <v>321</v>
      </c>
      <c r="C39" t="s">
        <v>340</v>
      </c>
      <c r="D39" t="s">
        <v>138</v>
      </c>
      <c r="E39" t="s">
        <v>390</v>
      </c>
      <c r="F39" s="38">
        <v>27532</v>
      </c>
      <c r="G39" t="s">
        <v>140</v>
      </c>
      <c r="H39" t="s">
        <v>139</v>
      </c>
      <c r="I39" t="s">
        <v>178</v>
      </c>
    </row>
    <row r="40" spans="1:9" x14ac:dyDescent="0.3">
      <c r="A40" s="37">
        <v>5</v>
      </c>
    </row>
    <row r="41" spans="1:9" x14ac:dyDescent="0.3">
      <c r="A41" s="37">
        <v>5</v>
      </c>
      <c r="B41" t="s">
        <v>290</v>
      </c>
    </row>
    <row r="42" spans="1:9" x14ac:dyDescent="0.3">
      <c r="A42" s="37">
        <v>5</v>
      </c>
      <c r="B42" t="s">
        <v>290</v>
      </c>
      <c r="C42" t="s">
        <v>341</v>
      </c>
    </row>
    <row r="43" spans="1:9" x14ac:dyDescent="0.3">
      <c r="A43" s="37">
        <v>5</v>
      </c>
      <c r="B43" t="s">
        <v>290</v>
      </c>
      <c r="C43" t="s">
        <v>341</v>
      </c>
      <c r="D43" t="s">
        <v>142</v>
      </c>
    </row>
    <row r="44" spans="1:9" x14ac:dyDescent="0.3">
      <c r="A44" s="37">
        <v>5</v>
      </c>
      <c r="B44" t="s">
        <v>290</v>
      </c>
      <c r="C44" t="s">
        <v>341</v>
      </c>
      <c r="D44" t="s">
        <v>142</v>
      </c>
      <c r="E44" t="s">
        <v>391</v>
      </c>
    </row>
    <row r="45" spans="1:9" x14ac:dyDescent="0.3">
      <c r="A45" s="37">
        <v>5</v>
      </c>
      <c r="B45" t="s">
        <v>290</v>
      </c>
      <c r="C45" t="s">
        <v>341</v>
      </c>
      <c r="D45" t="s">
        <v>142</v>
      </c>
      <c r="E45" t="s">
        <v>391</v>
      </c>
      <c r="F45" s="38">
        <v>25706</v>
      </c>
    </row>
    <row r="46" spans="1:9" x14ac:dyDescent="0.3">
      <c r="A46" s="37">
        <v>5</v>
      </c>
      <c r="B46" t="s">
        <v>290</v>
      </c>
      <c r="C46" t="s">
        <v>341</v>
      </c>
      <c r="D46" t="s">
        <v>142</v>
      </c>
      <c r="E46" t="s">
        <v>391</v>
      </c>
      <c r="F46" s="38">
        <v>25706</v>
      </c>
      <c r="G46" t="s">
        <v>140</v>
      </c>
    </row>
    <row r="47" spans="1:9" x14ac:dyDescent="0.3">
      <c r="A47" s="37">
        <v>5</v>
      </c>
      <c r="B47" t="s">
        <v>290</v>
      </c>
      <c r="C47" t="s">
        <v>341</v>
      </c>
      <c r="D47" t="s">
        <v>142</v>
      </c>
      <c r="E47" t="s">
        <v>391</v>
      </c>
      <c r="F47" s="38">
        <v>25706</v>
      </c>
      <c r="G47" t="s">
        <v>140</v>
      </c>
      <c r="H47" t="s">
        <v>139</v>
      </c>
    </row>
    <row r="48" spans="1:9" x14ac:dyDescent="0.3">
      <c r="A48" s="37">
        <v>5</v>
      </c>
      <c r="B48" t="s">
        <v>290</v>
      </c>
      <c r="C48" t="s">
        <v>341</v>
      </c>
      <c r="D48" t="s">
        <v>142</v>
      </c>
      <c r="E48" t="s">
        <v>391</v>
      </c>
      <c r="F48" s="38">
        <v>25706</v>
      </c>
      <c r="G48" t="s">
        <v>140</v>
      </c>
      <c r="H48" t="s">
        <v>139</v>
      </c>
      <c r="I48" t="s">
        <v>179</v>
      </c>
    </row>
    <row r="49" spans="1:9" x14ac:dyDescent="0.3">
      <c r="A49" s="37">
        <v>6</v>
      </c>
    </row>
    <row r="50" spans="1:9" x14ac:dyDescent="0.3">
      <c r="A50" s="37">
        <v>6</v>
      </c>
      <c r="B50" t="s">
        <v>313</v>
      </c>
    </row>
    <row r="51" spans="1:9" x14ac:dyDescent="0.3">
      <c r="A51" s="37">
        <v>6</v>
      </c>
      <c r="B51" t="s">
        <v>313</v>
      </c>
      <c r="C51" t="s">
        <v>342</v>
      </c>
    </row>
    <row r="52" spans="1:9" x14ac:dyDescent="0.3">
      <c r="A52" s="37">
        <v>6</v>
      </c>
      <c r="B52" t="s">
        <v>313</v>
      </c>
      <c r="C52" t="s">
        <v>342</v>
      </c>
      <c r="D52" t="s">
        <v>142</v>
      </c>
    </row>
    <row r="53" spans="1:9" x14ac:dyDescent="0.3">
      <c r="A53" s="37">
        <v>6</v>
      </c>
      <c r="B53" t="s">
        <v>313</v>
      </c>
      <c r="C53" t="s">
        <v>342</v>
      </c>
      <c r="D53" t="s">
        <v>142</v>
      </c>
      <c r="E53" t="s">
        <v>388</v>
      </c>
    </row>
    <row r="54" spans="1:9" x14ac:dyDescent="0.3">
      <c r="A54" s="37">
        <v>6</v>
      </c>
      <c r="B54" t="s">
        <v>313</v>
      </c>
      <c r="C54" t="s">
        <v>342</v>
      </c>
      <c r="D54" t="s">
        <v>142</v>
      </c>
      <c r="E54" t="s">
        <v>388</v>
      </c>
      <c r="F54" s="38">
        <v>33944</v>
      </c>
    </row>
    <row r="55" spans="1:9" x14ac:dyDescent="0.3">
      <c r="A55" s="37">
        <v>6</v>
      </c>
      <c r="B55" t="s">
        <v>313</v>
      </c>
      <c r="C55" t="s">
        <v>342</v>
      </c>
      <c r="D55" t="s">
        <v>142</v>
      </c>
      <c r="E55" t="s">
        <v>388</v>
      </c>
      <c r="F55" s="38">
        <v>33944</v>
      </c>
      <c r="G55" t="s">
        <v>140</v>
      </c>
    </row>
    <row r="56" spans="1:9" x14ac:dyDescent="0.3">
      <c r="A56" s="37">
        <v>6</v>
      </c>
      <c r="B56" t="s">
        <v>313</v>
      </c>
      <c r="C56" t="s">
        <v>342</v>
      </c>
      <c r="D56" t="s">
        <v>142</v>
      </c>
      <c r="E56" t="s">
        <v>388</v>
      </c>
      <c r="F56" s="38">
        <v>33944</v>
      </c>
      <c r="G56" t="s">
        <v>140</v>
      </c>
      <c r="H56" t="s">
        <v>139</v>
      </c>
    </row>
    <row r="57" spans="1:9" x14ac:dyDescent="0.3">
      <c r="A57" s="37">
        <v>6</v>
      </c>
      <c r="B57" t="s">
        <v>313</v>
      </c>
      <c r="C57" t="s">
        <v>342</v>
      </c>
      <c r="D57" t="s">
        <v>142</v>
      </c>
      <c r="E57" t="s">
        <v>388</v>
      </c>
      <c r="F57" s="38">
        <v>33944</v>
      </c>
      <c r="G57" t="s">
        <v>140</v>
      </c>
      <c r="H57" t="s">
        <v>139</v>
      </c>
      <c r="I57" t="s">
        <v>180</v>
      </c>
    </row>
    <row r="58" spans="1:9" x14ac:dyDescent="0.3">
      <c r="A58" s="37">
        <v>7</v>
      </c>
    </row>
    <row r="59" spans="1:9" x14ac:dyDescent="0.3">
      <c r="A59" s="37">
        <v>7</v>
      </c>
      <c r="B59" t="s">
        <v>318</v>
      </c>
    </row>
    <row r="60" spans="1:9" x14ac:dyDescent="0.3">
      <c r="A60" s="37">
        <v>7</v>
      </c>
      <c r="B60" t="s">
        <v>318</v>
      </c>
      <c r="C60" t="s">
        <v>343</v>
      </c>
    </row>
    <row r="61" spans="1:9" x14ac:dyDescent="0.3">
      <c r="A61" s="37">
        <v>7</v>
      </c>
      <c r="B61" t="s">
        <v>318</v>
      </c>
      <c r="C61" t="s">
        <v>343</v>
      </c>
      <c r="D61" t="s">
        <v>138</v>
      </c>
    </row>
    <row r="62" spans="1:9" x14ac:dyDescent="0.3">
      <c r="A62" s="37">
        <v>7</v>
      </c>
      <c r="B62" t="s">
        <v>318</v>
      </c>
      <c r="C62" t="s">
        <v>343</v>
      </c>
      <c r="D62" t="s">
        <v>138</v>
      </c>
      <c r="E62" t="s">
        <v>392</v>
      </c>
    </row>
    <row r="63" spans="1:9" x14ac:dyDescent="0.3">
      <c r="A63" s="37">
        <v>7</v>
      </c>
      <c r="B63" t="s">
        <v>318</v>
      </c>
      <c r="C63" t="s">
        <v>343</v>
      </c>
      <c r="D63" t="s">
        <v>138</v>
      </c>
      <c r="E63" t="s">
        <v>392</v>
      </c>
      <c r="F63" s="38">
        <v>36370</v>
      </c>
    </row>
    <row r="64" spans="1:9" x14ac:dyDescent="0.3">
      <c r="A64" s="37">
        <v>7</v>
      </c>
      <c r="B64" t="s">
        <v>318</v>
      </c>
      <c r="C64" t="s">
        <v>343</v>
      </c>
      <c r="D64" t="s">
        <v>138</v>
      </c>
      <c r="E64" t="s">
        <v>392</v>
      </c>
      <c r="F64" s="38">
        <v>36370</v>
      </c>
      <c r="G64" t="s">
        <v>140</v>
      </c>
    </row>
    <row r="65" spans="1:9" x14ac:dyDescent="0.3">
      <c r="A65" s="37">
        <v>7</v>
      </c>
      <c r="B65" t="s">
        <v>318</v>
      </c>
      <c r="C65" t="s">
        <v>343</v>
      </c>
      <c r="D65" t="s">
        <v>138</v>
      </c>
      <c r="E65" t="s">
        <v>392</v>
      </c>
      <c r="F65" s="38">
        <v>36370</v>
      </c>
      <c r="G65" t="s">
        <v>140</v>
      </c>
      <c r="H65" t="s">
        <v>139</v>
      </c>
    </row>
    <row r="66" spans="1:9" x14ac:dyDescent="0.3">
      <c r="A66" s="37">
        <v>7</v>
      </c>
      <c r="B66" t="s">
        <v>318</v>
      </c>
      <c r="C66" t="s">
        <v>343</v>
      </c>
      <c r="D66" t="s">
        <v>138</v>
      </c>
      <c r="E66" t="s">
        <v>392</v>
      </c>
      <c r="F66" s="38">
        <v>36370</v>
      </c>
      <c r="G66" t="s">
        <v>140</v>
      </c>
      <c r="H66" t="s">
        <v>139</v>
      </c>
      <c r="I66" t="s">
        <v>181</v>
      </c>
    </row>
    <row r="67" spans="1:9" x14ac:dyDescent="0.3">
      <c r="A67" s="37">
        <v>8</v>
      </c>
    </row>
    <row r="68" spans="1:9" x14ac:dyDescent="0.3">
      <c r="A68" s="37">
        <v>8</v>
      </c>
      <c r="B68" t="s">
        <v>314</v>
      </c>
    </row>
    <row r="69" spans="1:9" x14ac:dyDescent="0.3">
      <c r="A69" s="37">
        <v>8</v>
      </c>
      <c r="B69" t="s">
        <v>314</v>
      </c>
      <c r="C69" t="s">
        <v>344</v>
      </c>
    </row>
    <row r="70" spans="1:9" x14ac:dyDescent="0.3">
      <c r="A70" s="37">
        <v>8</v>
      </c>
      <c r="B70" t="s">
        <v>314</v>
      </c>
      <c r="C70" t="s">
        <v>344</v>
      </c>
      <c r="D70" t="s">
        <v>142</v>
      </c>
    </row>
    <row r="71" spans="1:9" x14ac:dyDescent="0.3">
      <c r="A71" s="37">
        <v>8</v>
      </c>
      <c r="B71" t="s">
        <v>314</v>
      </c>
      <c r="C71" t="s">
        <v>344</v>
      </c>
      <c r="D71" t="s">
        <v>142</v>
      </c>
      <c r="E71" t="s">
        <v>393</v>
      </c>
    </row>
    <row r="72" spans="1:9" x14ac:dyDescent="0.3">
      <c r="A72" s="37">
        <v>8</v>
      </c>
      <c r="B72" t="s">
        <v>314</v>
      </c>
      <c r="C72" t="s">
        <v>344</v>
      </c>
      <c r="D72" t="s">
        <v>142</v>
      </c>
      <c r="E72" t="s">
        <v>393</v>
      </c>
      <c r="F72" s="38">
        <v>23141</v>
      </c>
    </row>
    <row r="73" spans="1:9" x14ac:dyDescent="0.3">
      <c r="A73" s="37">
        <v>8</v>
      </c>
      <c r="B73" t="s">
        <v>314</v>
      </c>
      <c r="C73" t="s">
        <v>344</v>
      </c>
      <c r="D73" t="s">
        <v>142</v>
      </c>
      <c r="E73" t="s">
        <v>393</v>
      </c>
      <c r="F73" s="38">
        <v>23141</v>
      </c>
      <c r="G73" t="s">
        <v>140</v>
      </c>
    </row>
    <row r="74" spans="1:9" x14ac:dyDescent="0.3">
      <c r="A74" s="37">
        <v>8</v>
      </c>
      <c r="B74" t="s">
        <v>314</v>
      </c>
      <c r="C74" t="s">
        <v>344</v>
      </c>
      <c r="D74" t="s">
        <v>142</v>
      </c>
      <c r="E74" t="s">
        <v>393</v>
      </c>
      <c r="F74" s="38">
        <v>23141</v>
      </c>
      <c r="G74" t="s">
        <v>140</v>
      </c>
      <c r="H74" t="s">
        <v>139</v>
      </c>
    </row>
    <row r="75" spans="1:9" x14ac:dyDescent="0.3">
      <c r="A75" s="37">
        <v>8</v>
      </c>
      <c r="B75" t="s">
        <v>314</v>
      </c>
      <c r="C75" t="s">
        <v>344</v>
      </c>
      <c r="D75" t="s">
        <v>142</v>
      </c>
      <c r="E75" t="s">
        <v>393</v>
      </c>
      <c r="F75" s="38">
        <v>23141</v>
      </c>
      <c r="G75" t="s">
        <v>140</v>
      </c>
      <c r="H75" t="s">
        <v>139</v>
      </c>
      <c r="I75" t="s">
        <v>182</v>
      </c>
    </row>
    <row r="76" spans="1:9" x14ac:dyDescent="0.3">
      <c r="A76" s="37">
        <v>9</v>
      </c>
    </row>
    <row r="77" spans="1:9" x14ac:dyDescent="0.3">
      <c r="A77" s="37">
        <v>9</v>
      </c>
      <c r="B77" t="s">
        <v>317</v>
      </c>
    </row>
    <row r="78" spans="1:9" x14ac:dyDescent="0.3">
      <c r="A78" s="37">
        <v>9</v>
      </c>
      <c r="B78" t="s">
        <v>317</v>
      </c>
      <c r="C78" t="s">
        <v>345</v>
      </c>
    </row>
    <row r="79" spans="1:9" x14ac:dyDescent="0.3">
      <c r="A79" s="37">
        <v>9</v>
      </c>
      <c r="B79" t="s">
        <v>317</v>
      </c>
      <c r="C79" t="s">
        <v>345</v>
      </c>
      <c r="D79" t="s">
        <v>138</v>
      </c>
    </row>
    <row r="80" spans="1:9" x14ac:dyDescent="0.3">
      <c r="A80" s="37">
        <v>9</v>
      </c>
      <c r="B80" t="s">
        <v>317</v>
      </c>
      <c r="C80" t="s">
        <v>345</v>
      </c>
      <c r="D80" t="s">
        <v>138</v>
      </c>
      <c r="E80" t="s">
        <v>394</v>
      </c>
    </row>
    <row r="81" spans="1:9" x14ac:dyDescent="0.3">
      <c r="A81" s="37">
        <v>9</v>
      </c>
      <c r="B81" t="s">
        <v>317</v>
      </c>
      <c r="C81" t="s">
        <v>345</v>
      </c>
      <c r="D81" t="s">
        <v>138</v>
      </c>
      <c r="E81" t="s">
        <v>394</v>
      </c>
      <c r="F81" s="38">
        <v>25965</v>
      </c>
    </row>
    <row r="82" spans="1:9" x14ac:dyDescent="0.3">
      <c r="A82" s="37">
        <v>9</v>
      </c>
      <c r="B82" t="s">
        <v>317</v>
      </c>
      <c r="C82" t="s">
        <v>345</v>
      </c>
      <c r="D82" t="s">
        <v>138</v>
      </c>
      <c r="E82" t="s">
        <v>394</v>
      </c>
      <c r="F82" s="38">
        <v>25965</v>
      </c>
      <c r="G82" t="s">
        <v>146</v>
      </c>
    </row>
    <row r="83" spans="1:9" x14ac:dyDescent="0.3">
      <c r="A83" s="37">
        <v>9</v>
      </c>
      <c r="B83" t="s">
        <v>317</v>
      </c>
      <c r="C83" t="s">
        <v>345</v>
      </c>
      <c r="D83" t="s">
        <v>138</v>
      </c>
      <c r="E83" t="s">
        <v>394</v>
      </c>
      <c r="F83" s="38">
        <v>25965</v>
      </c>
      <c r="G83" t="s">
        <v>146</v>
      </c>
      <c r="H83" t="s">
        <v>148</v>
      </c>
    </row>
    <row r="84" spans="1:9" x14ac:dyDescent="0.3">
      <c r="A84" s="37">
        <v>9</v>
      </c>
      <c r="B84" t="s">
        <v>317</v>
      </c>
      <c r="C84" t="s">
        <v>345</v>
      </c>
      <c r="D84" t="s">
        <v>138</v>
      </c>
      <c r="E84" t="s">
        <v>394</v>
      </c>
      <c r="F84" s="38">
        <v>25965</v>
      </c>
      <c r="G84" t="s">
        <v>146</v>
      </c>
      <c r="H84" t="s">
        <v>148</v>
      </c>
      <c r="I84" t="s">
        <v>183</v>
      </c>
    </row>
    <row r="85" spans="1:9" x14ac:dyDescent="0.3">
      <c r="A85" s="37">
        <v>10</v>
      </c>
    </row>
    <row r="86" spans="1:9" x14ac:dyDescent="0.3">
      <c r="A86" s="37">
        <v>10</v>
      </c>
      <c r="B86" t="s">
        <v>315</v>
      </c>
    </row>
    <row r="87" spans="1:9" x14ac:dyDescent="0.3">
      <c r="A87" s="37">
        <v>10</v>
      </c>
      <c r="B87" t="s">
        <v>315</v>
      </c>
      <c r="C87" t="s">
        <v>346</v>
      </c>
    </row>
    <row r="88" spans="1:9" x14ac:dyDescent="0.3">
      <c r="A88" s="37">
        <v>10</v>
      </c>
      <c r="B88" t="s">
        <v>315</v>
      </c>
      <c r="C88" t="s">
        <v>346</v>
      </c>
      <c r="D88" t="s">
        <v>142</v>
      </c>
    </row>
    <row r="89" spans="1:9" x14ac:dyDescent="0.3">
      <c r="A89" s="37">
        <v>10</v>
      </c>
      <c r="B89" t="s">
        <v>315</v>
      </c>
      <c r="C89" t="s">
        <v>346</v>
      </c>
      <c r="D89" t="s">
        <v>142</v>
      </c>
      <c r="E89" t="s">
        <v>395</v>
      </c>
    </row>
    <row r="90" spans="1:9" x14ac:dyDescent="0.3">
      <c r="A90" s="37">
        <v>10</v>
      </c>
      <c r="B90" t="s">
        <v>315</v>
      </c>
      <c r="C90" t="s">
        <v>346</v>
      </c>
      <c r="D90" t="s">
        <v>142</v>
      </c>
      <c r="E90" t="s">
        <v>395</v>
      </c>
      <c r="F90" s="38">
        <v>23732</v>
      </c>
    </row>
    <row r="91" spans="1:9" x14ac:dyDescent="0.3">
      <c r="A91" s="37">
        <v>10</v>
      </c>
      <c r="B91" t="s">
        <v>315</v>
      </c>
      <c r="C91" t="s">
        <v>346</v>
      </c>
      <c r="D91" t="s">
        <v>142</v>
      </c>
      <c r="E91" t="s">
        <v>395</v>
      </c>
      <c r="F91" s="38">
        <v>23732</v>
      </c>
      <c r="G91" t="s">
        <v>146</v>
      </c>
    </row>
    <row r="92" spans="1:9" x14ac:dyDescent="0.3">
      <c r="A92" s="37">
        <v>10</v>
      </c>
      <c r="B92" t="s">
        <v>315</v>
      </c>
      <c r="C92" t="s">
        <v>346</v>
      </c>
      <c r="D92" t="s">
        <v>142</v>
      </c>
      <c r="E92" t="s">
        <v>395</v>
      </c>
      <c r="F92" s="38">
        <v>23732</v>
      </c>
      <c r="G92" t="s">
        <v>146</v>
      </c>
      <c r="H92" t="s">
        <v>148</v>
      </c>
    </row>
    <row r="93" spans="1:9" x14ac:dyDescent="0.3">
      <c r="A93" s="37">
        <v>10</v>
      </c>
      <c r="B93" t="s">
        <v>315</v>
      </c>
      <c r="C93" t="s">
        <v>346</v>
      </c>
      <c r="D93" t="s">
        <v>142</v>
      </c>
      <c r="E93" t="s">
        <v>395</v>
      </c>
      <c r="F93" s="38">
        <v>23732</v>
      </c>
      <c r="G93" t="s">
        <v>146</v>
      </c>
      <c r="H93" t="s">
        <v>148</v>
      </c>
      <c r="I93" t="s">
        <v>181</v>
      </c>
    </row>
    <row r="94" spans="1:9" x14ac:dyDescent="0.3">
      <c r="A94" s="37">
        <v>11</v>
      </c>
    </row>
    <row r="95" spans="1:9" x14ac:dyDescent="0.3">
      <c r="A95" s="37">
        <v>11</v>
      </c>
      <c r="B95" t="s">
        <v>328</v>
      </c>
    </row>
    <row r="96" spans="1:9" x14ac:dyDescent="0.3">
      <c r="A96" s="37">
        <v>11</v>
      </c>
      <c r="B96" t="s">
        <v>328</v>
      </c>
      <c r="C96" t="s">
        <v>347</v>
      </c>
    </row>
    <row r="97" spans="1:9" x14ac:dyDescent="0.3">
      <c r="A97" s="37">
        <v>11</v>
      </c>
      <c r="B97" t="s">
        <v>328</v>
      </c>
      <c r="C97" t="s">
        <v>347</v>
      </c>
      <c r="D97" t="s">
        <v>142</v>
      </c>
    </row>
    <row r="98" spans="1:9" x14ac:dyDescent="0.3">
      <c r="A98" s="37">
        <v>11</v>
      </c>
      <c r="B98" t="s">
        <v>328</v>
      </c>
      <c r="C98" t="s">
        <v>347</v>
      </c>
      <c r="D98" t="s">
        <v>142</v>
      </c>
      <c r="E98" t="s">
        <v>396</v>
      </c>
    </row>
    <row r="99" spans="1:9" x14ac:dyDescent="0.3">
      <c r="A99" s="37">
        <v>11</v>
      </c>
      <c r="B99" t="s">
        <v>328</v>
      </c>
      <c r="C99" t="s">
        <v>347</v>
      </c>
      <c r="D99" t="s">
        <v>142</v>
      </c>
      <c r="E99" t="s">
        <v>396</v>
      </c>
      <c r="F99" s="38">
        <v>31733</v>
      </c>
    </row>
    <row r="100" spans="1:9" x14ac:dyDescent="0.3">
      <c r="A100" s="37">
        <v>11</v>
      </c>
      <c r="B100" t="s">
        <v>328</v>
      </c>
      <c r="C100" t="s">
        <v>347</v>
      </c>
      <c r="D100" t="s">
        <v>142</v>
      </c>
      <c r="E100" t="s">
        <v>396</v>
      </c>
      <c r="F100" s="38">
        <v>31733</v>
      </c>
      <c r="G100" t="s">
        <v>146</v>
      </c>
    </row>
    <row r="101" spans="1:9" x14ac:dyDescent="0.3">
      <c r="A101" s="37">
        <v>11</v>
      </c>
      <c r="B101" t="s">
        <v>328</v>
      </c>
      <c r="C101" t="s">
        <v>347</v>
      </c>
      <c r="D101" t="s">
        <v>142</v>
      </c>
      <c r="E101" t="s">
        <v>396</v>
      </c>
      <c r="F101" s="38">
        <v>31733</v>
      </c>
      <c r="G101" t="s">
        <v>146</v>
      </c>
      <c r="H101" t="s">
        <v>148</v>
      </c>
    </row>
    <row r="102" spans="1:9" x14ac:dyDescent="0.3">
      <c r="A102" s="37">
        <v>11</v>
      </c>
      <c r="B102" t="s">
        <v>328</v>
      </c>
      <c r="C102" t="s">
        <v>347</v>
      </c>
      <c r="D102" t="s">
        <v>142</v>
      </c>
      <c r="E102" t="s">
        <v>396</v>
      </c>
      <c r="F102" s="38">
        <v>31733</v>
      </c>
      <c r="G102" t="s">
        <v>146</v>
      </c>
      <c r="H102" t="s">
        <v>148</v>
      </c>
      <c r="I102" t="s">
        <v>184</v>
      </c>
    </row>
    <row r="103" spans="1:9" x14ac:dyDescent="0.3">
      <c r="A103" s="37">
        <v>12</v>
      </c>
    </row>
    <row r="104" spans="1:9" x14ac:dyDescent="0.3">
      <c r="A104" s="37">
        <v>12</v>
      </c>
      <c r="B104" t="s">
        <v>316</v>
      </c>
    </row>
    <row r="105" spans="1:9" x14ac:dyDescent="0.3">
      <c r="A105" s="37">
        <v>12</v>
      </c>
      <c r="B105" t="s">
        <v>316</v>
      </c>
      <c r="C105" t="s">
        <v>348</v>
      </c>
    </row>
    <row r="106" spans="1:9" x14ac:dyDescent="0.3">
      <c r="A106" s="37">
        <v>12</v>
      </c>
      <c r="B106" t="s">
        <v>316</v>
      </c>
      <c r="C106" t="s">
        <v>348</v>
      </c>
      <c r="D106" t="s">
        <v>138</v>
      </c>
    </row>
    <row r="107" spans="1:9" x14ac:dyDescent="0.3">
      <c r="A107" s="37">
        <v>12</v>
      </c>
      <c r="B107" t="s">
        <v>316</v>
      </c>
      <c r="C107" t="s">
        <v>348</v>
      </c>
      <c r="D107" t="s">
        <v>138</v>
      </c>
      <c r="E107" t="s">
        <v>397</v>
      </c>
    </row>
    <row r="108" spans="1:9" x14ac:dyDescent="0.3">
      <c r="A108" s="37">
        <v>12</v>
      </c>
      <c r="B108" t="s">
        <v>316</v>
      </c>
      <c r="C108" t="s">
        <v>348</v>
      </c>
      <c r="D108" t="s">
        <v>138</v>
      </c>
      <c r="E108" t="s">
        <v>397</v>
      </c>
      <c r="F108" s="38">
        <v>28412</v>
      </c>
    </row>
    <row r="109" spans="1:9" x14ac:dyDescent="0.3">
      <c r="A109" s="37">
        <v>12</v>
      </c>
      <c r="B109" t="s">
        <v>316</v>
      </c>
      <c r="C109" t="s">
        <v>348</v>
      </c>
      <c r="D109" t="s">
        <v>138</v>
      </c>
      <c r="E109" t="s">
        <v>397</v>
      </c>
      <c r="F109" s="38">
        <v>28412</v>
      </c>
      <c r="G109" t="s">
        <v>146</v>
      </c>
    </row>
    <row r="110" spans="1:9" x14ac:dyDescent="0.3">
      <c r="A110" s="37">
        <v>12</v>
      </c>
      <c r="B110" t="s">
        <v>316</v>
      </c>
      <c r="C110" t="s">
        <v>348</v>
      </c>
      <c r="D110" t="s">
        <v>138</v>
      </c>
      <c r="E110" t="s">
        <v>397</v>
      </c>
      <c r="F110" s="38">
        <v>28412</v>
      </c>
      <c r="G110" t="s">
        <v>146</v>
      </c>
      <c r="H110" t="s">
        <v>148</v>
      </c>
    </row>
    <row r="111" spans="1:9" x14ac:dyDescent="0.3">
      <c r="A111" s="37">
        <v>12</v>
      </c>
      <c r="B111" t="s">
        <v>316</v>
      </c>
      <c r="C111" t="s">
        <v>348</v>
      </c>
      <c r="D111" t="s">
        <v>138</v>
      </c>
      <c r="E111" t="s">
        <v>397</v>
      </c>
      <c r="F111" s="38">
        <v>28412</v>
      </c>
      <c r="G111" t="s">
        <v>146</v>
      </c>
      <c r="H111" t="s">
        <v>148</v>
      </c>
      <c r="I111" t="s">
        <v>185</v>
      </c>
    </row>
    <row r="112" spans="1:9" x14ac:dyDescent="0.3">
      <c r="A112" s="37">
        <v>13</v>
      </c>
    </row>
    <row r="113" spans="1:9" x14ac:dyDescent="0.3">
      <c r="A113" s="37">
        <v>13</v>
      </c>
      <c r="B113" t="s">
        <v>323</v>
      </c>
    </row>
    <row r="114" spans="1:9" x14ac:dyDescent="0.3">
      <c r="A114" s="37">
        <v>13</v>
      </c>
      <c r="B114" t="s">
        <v>323</v>
      </c>
      <c r="C114" t="s">
        <v>349</v>
      </c>
    </row>
    <row r="115" spans="1:9" x14ac:dyDescent="0.3">
      <c r="A115" s="37">
        <v>13</v>
      </c>
      <c r="B115" t="s">
        <v>323</v>
      </c>
      <c r="C115" t="s">
        <v>349</v>
      </c>
      <c r="D115" t="s">
        <v>138</v>
      </c>
    </row>
    <row r="116" spans="1:9" x14ac:dyDescent="0.3">
      <c r="A116" s="37">
        <v>13</v>
      </c>
      <c r="B116" t="s">
        <v>323</v>
      </c>
      <c r="C116" t="s">
        <v>349</v>
      </c>
      <c r="D116" t="s">
        <v>138</v>
      </c>
      <c r="E116" t="s">
        <v>397</v>
      </c>
    </row>
    <row r="117" spans="1:9" x14ac:dyDescent="0.3">
      <c r="A117" s="37">
        <v>13</v>
      </c>
      <c r="B117" t="s">
        <v>323</v>
      </c>
      <c r="C117" t="s">
        <v>349</v>
      </c>
      <c r="D117" t="s">
        <v>138</v>
      </c>
      <c r="E117" t="s">
        <v>397</v>
      </c>
      <c r="F117" s="38">
        <v>28168</v>
      </c>
    </row>
    <row r="118" spans="1:9" x14ac:dyDescent="0.3">
      <c r="A118" s="37">
        <v>13</v>
      </c>
      <c r="B118" t="s">
        <v>323</v>
      </c>
      <c r="C118" t="s">
        <v>349</v>
      </c>
      <c r="D118" t="s">
        <v>138</v>
      </c>
      <c r="E118" t="s">
        <v>397</v>
      </c>
      <c r="F118" s="38">
        <v>28168</v>
      </c>
      <c r="G118" t="s">
        <v>146</v>
      </c>
    </row>
    <row r="119" spans="1:9" x14ac:dyDescent="0.3">
      <c r="A119" s="37">
        <v>13</v>
      </c>
      <c r="B119" t="s">
        <v>323</v>
      </c>
      <c r="C119" t="s">
        <v>349</v>
      </c>
      <c r="D119" t="s">
        <v>138</v>
      </c>
      <c r="E119" t="s">
        <v>397</v>
      </c>
      <c r="F119" s="38">
        <v>28168</v>
      </c>
      <c r="G119" t="s">
        <v>146</v>
      </c>
      <c r="H119" t="s">
        <v>148</v>
      </c>
    </row>
    <row r="120" spans="1:9" x14ac:dyDescent="0.3">
      <c r="A120" s="37">
        <v>13</v>
      </c>
      <c r="B120" t="s">
        <v>323</v>
      </c>
      <c r="C120" t="s">
        <v>349</v>
      </c>
      <c r="D120" t="s">
        <v>138</v>
      </c>
      <c r="E120" t="s">
        <v>397</v>
      </c>
      <c r="F120" s="38">
        <v>28168</v>
      </c>
      <c r="G120" t="s">
        <v>146</v>
      </c>
      <c r="H120" t="s">
        <v>148</v>
      </c>
      <c r="I120" t="s">
        <v>186</v>
      </c>
    </row>
    <row r="121" spans="1:9" x14ac:dyDescent="0.3">
      <c r="A121" s="37">
        <v>14</v>
      </c>
    </row>
    <row r="122" spans="1:9" x14ac:dyDescent="0.3">
      <c r="A122" s="37">
        <v>14</v>
      </c>
      <c r="B122" t="s">
        <v>298</v>
      </c>
    </row>
    <row r="123" spans="1:9" x14ac:dyDescent="0.3">
      <c r="A123" s="37">
        <v>14</v>
      </c>
      <c r="B123" t="s">
        <v>298</v>
      </c>
      <c r="C123" t="s">
        <v>350</v>
      </c>
    </row>
    <row r="124" spans="1:9" x14ac:dyDescent="0.3">
      <c r="A124" s="37">
        <v>14</v>
      </c>
      <c r="B124" t="s">
        <v>298</v>
      </c>
      <c r="C124" t="s">
        <v>350</v>
      </c>
      <c r="D124" t="s">
        <v>142</v>
      </c>
    </row>
    <row r="125" spans="1:9" x14ac:dyDescent="0.3">
      <c r="A125" s="37">
        <v>14</v>
      </c>
      <c r="B125" t="s">
        <v>298</v>
      </c>
      <c r="C125" t="s">
        <v>350</v>
      </c>
      <c r="D125" t="s">
        <v>142</v>
      </c>
      <c r="E125" t="s">
        <v>398</v>
      </c>
    </row>
    <row r="126" spans="1:9" x14ac:dyDescent="0.3">
      <c r="A126" s="37">
        <v>14</v>
      </c>
      <c r="B126" t="s">
        <v>298</v>
      </c>
      <c r="C126" t="s">
        <v>350</v>
      </c>
      <c r="D126" t="s">
        <v>142</v>
      </c>
      <c r="E126" t="s">
        <v>398</v>
      </c>
      <c r="F126" s="38">
        <v>21788</v>
      </c>
    </row>
    <row r="127" spans="1:9" x14ac:dyDescent="0.3">
      <c r="A127" s="37">
        <v>14</v>
      </c>
      <c r="B127" t="s">
        <v>298</v>
      </c>
      <c r="C127" t="s">
        <v>350</v>
      </c>
      <c r="D127" t="s">
        <v>142</v>
      </c>
      <c r="E127" t="s">
        <v>398</v>
      </c>
      <c r="F127" s="38">
        <v>21788</v>
      </c>
      <c r="G127" t="s">
        <v>149</v>
      </c>
    </row>
    <row r="128" spans="1:9" x14ac:dyDescent="0.3">
      <c r="A128" s="37">
        <v>14</v>
      </c>
      <c r="B128" t="s">
        <v>298</v>
      </c>
      <c r="C128" t="s">
        <v>350</v>
      </c>
      <c r="D128" t="s">
        <v>142</v>
      </c>
      <c r="E128" t="s">
        <v>398</v>
      </c>
      <c r="F128" s="38">
        <v>21788</v>
      </c>
      <c r="G128" t="s">
        <v>149</v>
      </c>
      <c r="H128" t="s">
        <v>148</v>
      </c>
    </row>
    <row r="129" spans="1:9" x14ac:dyDescent="0.3">
      <c r="A129" s="37">
        <v>14</v>
      </c>
      <c r="B129" t="s">
        <v>298</v>
      </c>
      <c r="C129" t="s">
        <v>350</v>
      </c>
      <c r="D129" t="s">
        <v>142</v>
      </c>
      <c r="E129" t="s">
        <v>398</v>
      </c>
      <c r="F129" s="38">
        <v>21788</v>
      </c>
      <c r="G129" t="s">
        <v>149</v>
      </c>
      <c r="H129" t="s">
        <v>148</v>
      </c>
      <c r="I129" t="s">
        <v>187</v>
      </c>
    </row>
    <row r="130" spans="1:9" x14ac:dyDescent="0.3">
      <c r="A130" s="37">
        <v>15</v>
      </c>
    </row>
    <row r="131" spans="1:9" x14ac:dyDescent="0.3">
      <c r="A131" s="37">
        <v>15</v>
      </c>
      <c r="B131" t="s">
        <v>327</v>
      </c>
    </row>
    <row r="132" spans="1:9" x14ac:dyDescent="0.3">
      <c r="A132" s="37">
        <v>15</v>
      </c>
      <c r="B132" t="s">
        <v>327</v>
      </c>
      <c r="C132" t="s">
        <v>351</v>
      </c>
    </row>
    <row r="133" spans="1:9" x14ac:dyDescent="0.3">
      <c r="A133" s="37">
        <v>15</v>
      </c>
      <c r="B133" t="s">
        <v>327</v>
      </c>
      <c r="C133" t="s">
        <v>351</v>
      </c>
      <c r="D133" t="s">
        <v>138</v>
      </c>
    </row>
    <row r="134" spans="1:9" x14ac:dyDescent="0.3">
      <c r="A134" s="37">
        <v>15</v>
      </c>
      <c r="B134" t="s">
        <v>327</v>
      </c>
      <c r="C134" t="s">
        <v>351</v>
      </c>
      <c r="D134" t="s">
        <v>138</v>
      </c>
      <c r="E134" t="s">
        <v>399</v>
      </c>
    </row>
    <row r="135" spans="1:9" x14ac:dyDescent="0.3">
      <c r="A135" s="37">
        <v>15</v>
      </c>
      <c r="B135" t="s">
        <v>327</v>
      </c>
      <c r="C135" t="s">
        <v>351</v>
      </c>
      <c r="D135" t="s">
        <v>138</v>
      </c>
      <c r="E135" t="s">
        <v>399</v>
      </c>
      <c r="F135" s="38">
        <v>23804</v>
      </c>
    </row>
    <row r="136" spans="1:9" x14ac:dyDescent="0.3">
      <c r="A136" s="37">
        <v>15</v>
      </c>
      <c r="B136" t="s">
        <v>327</v>
      </c>
      <c r="C136" t="s">
        <v>351</v>
      </c>
      <c r="D136" t="s">
        <v>138</v>
      </c>
      <c r="E136" t="s">
        <v>399</v>
      </c>
      <c r="F136" s="38">
        <v>23804</v>
      </c>
      <c r="G136" t="s">
        <v>149</v>
      </c>
    </row>
    <row r="137" spans="1:9" x14ac:dyDescent="0.3">
      <c r="A137" s="37">
        <v>15</v>
      </c>
      <c r="B137" t="s">
        <v>327</v>
      </c>
      <c r="C137" t="s">
        <v>351</v>
      </c>
      <c r="D137" t="s">
        <v>138</v>
      </c>
      <c r="E137" t="s">
        <v>399</v>
      </c>
      <c r="F137" s="38">
        <v>23804</v>
      </c>
      <c r="G137" t="s">
        <v>149</v>
      </c>
      <c r="H137" t="s">
        <v>148</v>
      </c>
    </row>
    <row r="138" spans="1:9" x14ac:dyDescent="0.3">
      <c r="A138" s="37">
        <v>15</v>
      </c>
      <c r="B138" t="s">
        <v>327</v>
      </c>
      <c r="C138" t="s">
        <v>351</v>
      </c>
      <c r="D138" t="s">
        <v>138</v>
      </c>
      <c r="E138" t="s">
        <v>399</v>
      </c>
      <c r="F138" s="38">
        <v>23804</v>
      </c>
      <c r="G138" t="s">
        <v>149</v>
      </c>
      <c r="H138" t="s">
        <v>148</v>
      </c>
      <c r="I138" t="s">
        <v>188</v>
      </c>
    </row>
    <row r="139" spans="1:9" x14ac:dyDescent="0.3">
      <c r="A139" s="37">
        <v>16</v>
      </c>
    </row>
    <row r="140" spans="1:9" x14ac:dyDescent="0.3">
      <c r="A140" s="37">
        <v>16</v>
      </c>
      <c r="B140" t="s">
        <v>299</v>
      </c>
    </row>
    <row r="141" spans="1:9" x14ac:dyDescent="0.3">
      <c r="A141" s="37">
        <v>16</v>
      </c>
      <c r="B141" t="s">
        <v>299</v>
      </c>
      <c r="C141" t="s">
        <v>352</v>
      </c>
    </row>
    <row r="142" spans="1:9" x14ac:dyDescent="0.3">
      <c r="A142" s="37">
        <v>16</v>
      </c>
      <c r="B142" t="s">
        <v>299</v>
      </c>
      <c r="C142" t="s">
        <v>352</v>
      </c>
      <c r="D142" t="s">
        <v>142</v>
      </c>
    </row>
    <row r="143" spans="1:9" x14ac:dyDescent="0.3">
      <c r="A143" s="37">
        <v>16</v>
      </c>
      <c r="B143" t="s">
        <v>299</v>
      </c>
      <c r="C143" t="s">
        <v>352</v>
      </c>
      <c r="D143" t="s">
        <v>142</v>
      </c>
      <c r="E143" t="s">
        <v>389</v>
      </c>
    </row>
    <row r="144" spans="1:9" x14ac:dyDescent="0.3">
      <c r="A144" s="37">
        <v>16</v>
      </c>
      <c r="B144" t="s">
        <v>299</v>
      </c>
      <c r="C144" t="s">
        <v>352</v>
      </c>
      <c r="D144" t="s">
        <v>142</v>
      </c>
      <c r="E144" t="s">
        <v>389</v>
      </c>
      <c r="F144" s="38">
        <v>25405</v>
      </c>
    </row>
    <row r="145" spans="1:9" x14ac:dyDescent="0.3">
      <c r="A145" s="37">
        <v>16</v>
      </c>
      <c r="B145" t="s">
        <v>299</v>
      </c>
      <c r="C145" t="s">
        <v>352</v>
      </c>
      <c r="D145" t="s">
        <v>142</v>
      </c>
      <c r="E145" t="s">
        <v>389</v>
      </c>
      <c r="F145" s="38">
        <v>25405</v>
      </c>
      <c r="G145" t="s">
        <v>149</v>
      </c>
    </row>
    <row r="146" spans="1:9" x14ac:dyDescent="0.3">
      <c r="A146" s="37">
        <v>16</v>
      </c>
      <c r="B146" t="s">
        <v>299</v>
      </c>
      <c r="C146" t="s">
        <v>352</v>
      </c>
      <c r="D146" t="s">
        <v>142</v>
      </c>
      <c r="E146" t="s">
        <v>389</v>
      </c>
      <c r="F146" s="38">
        <v>25405</v>
      </c>
      <c r="G146" t="s">
        <v>149</v>
      </c>
      <c r="H146" t="s">
        <v>148</v>
      </c>
    </row>
    <row r="147" spans="1:9" x14ac:dyDescent="0.3">
      <c r="A147" s="37">
        <v>16</v>
      </c>
      <c r="B147" t="s">
        <v>299</v>
      </c>
      <c r="C147" t="s">
        <v>352</v>
      </c>
      <c r="D147" t="s">
        <v>142</v>
      </c>
      <c r="E147" t="s">
        <v>389</v>
      </c>
      <c r="F147" s="38">
        <v>25405</v>
      </c>
      <c r="G147" t="s">
        <v>149</v>
      </c>
      <c r="H147" t="s">
        <v>148</v>
      </c>
      <c r="I147" t="s">
        <v>178</v>
      </c>
    </row>
    <row r="148" spans="1:9" x14ac:dyDescent="0.3">
      <c r="A148" s="37">
        <v>17</v>
      </c>
    </row>
    <row r="149" spans="1:9" x14ac:dyDescent="0.3">
      <c r="A149" s="37">
        <v>17</v>
      </c>
      <c r="B149" t="s">
        <v>300</v>
      </c>
    </row>
    <row r="150" spans="1:9" x14ac:dyDescent="0.3">
      <c r="A150" s="37">
        <v>17</v>
      </c>
      <c r="B150" t="s">
        <v>300</v>
      </c>
      <c r="C150" t="s">
        <v>353</v>
      </c>
    </row>
    <row r="151" spans="1:9" x14ac:dyDescent="0.3">
      <c r="A151" s="37">
        <v>17</v>
      </c>
      <c r="B151" t="s">
        <v>300</v>
      </c>
      <c r="C151" t="s">
        <v>353</v>
      </c>
      <c r="D151" t="s">
        <v>142</v>
      </c>
    </row>
    <row r="152" spans="1:9" x14ac:dyDescent="0.3">
      <c r="A152" s="37">
        <v>17</v>
      </c>
      <c r="B152" t="s">
        <v>300</v>
      </c>
      <c r="C152" t="s">
        <v>353</v>
      </c>
      <c r="D152" t="s">
        <v>142</v>
      </c>
      <c r="E152" t="s">
        <v>400</v>
      </c>
    </row>
    <row r="153" spans="1:9" x14ac:dyDescent="0.3">
      <c r="A153" s="37">
        <v>17</v>
      </c>
      <c r="B153" t="s">
        <v>300</v>
      </c>
      <c r="C153" t="s">
        <v>353</v>
      </c>
      <c r="D153" t="s">
        <v>142</v>
      </c>
      <c r="E153" t="s">
        <v>400</v>
      </c>
      <c r="F153" s="38">
        <v>26582</v>
      </c>
    </row>
    <row r="154" spans="1:9" x14ac:dyDescent="0.3">
      <c r="A154" s="37">
        <v>17</v>
      </c>
      <c r="B154" t="s">
        <v>300</v>
      </c>
      <c r="C154" t="s">
        <v>353</v>
      </c>
      <c r="D154" t="s">
        <v>142</v>
      </c>
      <c r="E154" t="s">
        <v>400</v>
      </c>
      <c r="F154" s="38">
        <v>26582</v>
      </c>
      <c r="G154" t="s">
        <v>149</v>
      </c>
    </row>
    <row r="155" spans="1:9" x14ac:dyDescent="0.3">
      <c r="A155" s="37">
        <v>17</v>
      </c>
      <c r="B155" t="s">
        <v>300</v>
      </c>
      <c r="C155" t="s">
        <v>353</v>
      </c>
      <c r="D155" t="s">
        <v>142</v>
      </c>
      <c r="E155" t="s">
        <v>400</v>
      </c>
      <c r="F155" s="38">
        <v>26582</v>
      </c>
      <c r="G155" t="s">
        <v>149</v>
      </c>
      <c r="H155" t="s">
        <v>148</v>
      </c>
    </row>
    <row r="156" spans="1:9" x14ac:dyDescent="0.3">
      <c r="A156" s="37">
        <v>17</v>
      </c>
      <c r="B156" t="s">
        <v>300</v>
      </c>
      <c r="C156" t="s">
        <v>353</v>
      </c>
      <c r="D156" t="s">
        <v>142</v>
      </c>
      <c r="E156" t="s">
        <v>400</v>
      </c>
      <c r="F156" s="38">
        <v>26582</v>
      </c>
      <c r="G156" t="s">
        <v>149</v>
      </c>
      <c r="H156" t="s">
        <v>148</v>
      </c>
      <c r="I156" t="s">
        <v>189</v>
      </c>
    </row>
    <row r="157" spans="1:9" x14ac:dyDescent="0.3">
      <c r="A157" s="37">
        <v>18</v>
      </c>
    </row>
    <row r="158" spans="1:9" x14ac:dyDescent="0.3">
      <c r="A158" s="37">
        <v>18</v>
      </c>
      <c r="B158" t="s">
        <v>301</v>
      </c>
    </row>
    <row r="159" spans="1:9" x14ac:dyDescent="0.3">
      <c r="A159" s="37">
        <v>18</v>
      </c>
      <c r="B159" t="s">
        <v>301</v>
      </c>
      <c r="C159" t="s">
        <v>354</v>
      </c>
    </row>
    <row r="160" spans="1:9" x14ac:dyDescent="0.3">
      <c r="A160" s="37">
        <v>18</v>
      </c>
      <c r="B160" t="s">
        <v>301</v>
      </c>
      <c r="C160" t="s">
        <v>354</v>
      </c>
      <c r="D160" t="s">
        <v>142</v>
      </c>
    </row>
    <row r="161" spans="1:9" x14ac:dyDescent="0.3">
      <c r="A161" s="37">
        <v>18</v>
      </c>
      <c r="B161" t="s">
        <v>301</v>
      </c>
      <c r="C161" t="s">
        <v>354</v>
      </c>
      <c r="D161" t="s">
        <v>142</v>
      </c>
      <c r="E161" t="s">
        <v>398</v>
      </c>
    </row>
    <row r="162" spans="1:9" x14ac:dyDescent="0.3">
      <c r="A162" s="37">
        <v>18</v>
      </c>
      <c r="B162" t="s">
        <v>301</v>
      </c>
      <c r="C162" t="s">
        <v>354</v>
      </c>
      <c r="D162" t="s">
        <v>142</v>
      </c>
      <c r="E162" t="s">
        <v>398</v>
      </c>
      <c r="F162" s="38">
        <v>21793</v>
      </c>
    </row>
    <row r="163" spans="1:9" x14ac:dyDescent="0.3">
      <c r="A163" s="37">
        <v>18</v>
      </c>
      <c r="B163" t="s">
        <v>301</v>
      </c>
      <c r="C163" t="s">
        <v>354</v>
      </c>
      <c r="D163" t="s">
        <v>142</v>
      </c>
      <c r="E163" t="s">
        <v>398</v>
      </c>
      <c r="F163" s="38">
        <v>21793</v>
      </c>
      <c r="G163" t="s">
        <v>149</v>
      </c>
    </row>
    <row r="164" spans="1:9" x14ac:dyDescent="0.3">
      <c r="A164" s="37">
        <v>18</v>
      </c>
      <c r="B164" t="s">
        <v>301</v>
      </c>
      <c r="C164" t="s">
        <v>354</v>
      </c>
      <c r="D164" t="s">
        <v>142</v>
      </c>
      <c r="E164" t="s">
        <v>398</v>
      </c>
      <c r="F164" s="38">
        <v>21793</v>
      </c>
      <c r="G164" t="s">
        <v>149</v>
      </c>
      <c r="H164" t="s">
        <v>148</v>
      </c>
    </row>
    <row r="165" spans="1:9" x14ac:dyDescent="0.3">
      <c r="A165" s="37">
        <v>18</v>
      </c>
      <c r="B165" t="s">
        <v>301</v>
      </c>
      <c r="C165" t="s">
        <v>354</v>
      </c>
      <c r="D165" t="s">
        <v>142</v>
      </c>
      <c r="E165" t="s">
        <v>398</v>
      </c>
      <c r="F165" s="38">
        <v>21793</v>
      </c>
      <c r="G165" t="s">
        <v>149</v>
      </c>
      <c r="H165" t="s">
        <v>148</v>
      </c>
      <c r="I165" t="s">
        <v>190</v>
      </c>
    </row>
    <row r="166" spans="1:9" x14ac:dyDescent="0.3">
      <c r="A166" s="37">
        <v>19</v>
      </c>
    </row>
    <row r="167" spans="1:9" x14ac:dyDescent="0.3">
      <c r="A167" s="37">
        <v>19</v>
      </c>
      <c r="B167" t="s">
        <v>289</v>
      </c>
    </row>
    <row r="168" spans="1:9" x14ac:dyDescent="0.3">
      <c r="A168" s="37">
        <v>19</v>
      </c>
      <c r="B168" t="s">
        <v>289</v>
      </c>
      <c r="C168" t="s">
        <v>355</v>
      </c>
    </row>
    <row r="169" spans="1:9" x14ac:dyDescent="0.3">
      <c r="A169" s="37">
        <v>19</v>
      </c>
      <c r="B169" t="s">
        <v>289</v>
      </c>
      <c r="C169" t="s">
        <v>355</v>
      </c>
      <c r="D169" t="s">
        <v>138</v>
      </c>
    </row>
    <row r="170" spans="1:9" x14ac:dyDescent="0.3">
      <c r="A170" s="37">
        <v>19</v>
      </c>
      <c r="B170" t="s">
        <v>289</v>
      </c>
      <c r="C170" t="s">
        <v>355</v>
      </c>
      <c r="D170" t="s">
        <v>138</v>
      </c>
      <c r="E170" t="s">
        <v>397</v>
      </c>
    </row>
    <row r="171" spans="1:9" x14ac:dyDescent="0.3">
      <c r="A171" s="37">
        <v>19</v>
      </c>
      <c r="B171" t="s">
        <v>289</v>
      </c>
      <c r="C171" t="s">
        <v>355</v>
      </c>
      <c r="D171" t="s">
        <v>138</v>
      </c>
      <c r="E171" t="s">
        <v>397</v>
      </c>
      <c r="F171" s="38">
        <v>28262</v>
      </c>
    </row>
    <row r="172" spans="1:9" x14ac:dyDescent="0.3">
      <c r="A172" s="37">
        <v>19</v>
      </c>
      <c r="B172" t="s">
        <v>289</v>
      </c>
      <c r="C172" t="s">
        <v>355</v>
      </c>
      <c r="D172" t="s">
        <v>138</v>
      </c>
      <c r="E172" t="s">
        <v>397</v>
      </c>
      <c r="F172" s="38">
        <v>28262</v>
      </c>
      <c r="G172" t="s">
        <v>151</v>
      </c>
    </row>
    <row r="173" spans="1:9" x14ac:dyDescent="0.3">
      <c r="A173" s="37">
        <v>19</v>
      </c>
      <c r="B173" t="s">
        <v>289</v>
      </c>
      <c r="C173" t="s">
        <v>355</v>
      </c>
      <c r="D173" t="s">
        <v>138</v>
      </c>
      <c r="E173" t="s">
        <v>397</v>
      </c>
      <c r="F173" s="38">
        <v>28262</v>
      </c>
      <c r="G173" t="s">
        <v>151</v>
      </c>
      <c r="H173" t="s">
        <v>139</v>
      </c>
    </row>
    <row r="174" spans="1:9" x14ac:dyDescent="0.3">
      <c r="A174" s="37">
        <v>19</v>
      </c>
      <c r="B174" t="s">
        <v>289</v>
      </c>
      <c r="C174" t="s">
        <v>355</v>
      </c>
      <c r="D174" t="s">
        <v>138</v>
      </c>
      <c r="E174" t="s">
        <v>397</v>
      </c>
      <c r="F174" s="38">
        <v>28262</v>
      </c>
      <c r="G174" t="s">
        <v>151</v>
      </c>
      <c r="H174" t="s">
        <v>139</v>
      </c>
      <c r="I174" t="s">
        <v>191</v>
      </c>
    </row>
    <row r="175" spans="1:9" x14ac:dyDescent="0.3">
      <c r="A175" s="37">
        <v>20</v>
      </c>
    </row>
    <row r="176" spans="1:9" x14ac:dyDescent="0.3">
      <c r="A176" s="37">
        <v>20</v>
      </c>
      <c r="B176" t="s">
        <v>311</v>
      </c>
    </row>
    <row r="177" spans="1:9" x14ac:dyDescent="0.3">
      <c r="A177" s="37">
        <v>20</v>
      </c>
      <c r="B177" t="s">
        <v>311</v>
      </c>
      <c r="C177" t="s">
        <v>356</v>
      </c>
    </row>
    <row r="178" spans="1:9" x14ac:dyDescent="0.3">
      <c r="A178" s="37">
        <v>20</v>
      </c>
      <c r="B178" t="s">
        <v>311</v>
      </c>
      <c r="C178" t="s">
        <v>356</v>
      </c>
      <c r="D178" t="s">
        <v>142</v>
      </c>
    </row>
    <row r="179" spans="1:9" x14ac:dyDescent="0.3">
      <c r="A179" s="37">
        <v>20</v>
      </c>
      <c r="B179" t="s">
        <v>311</v>
      </c>
      <c r="C179" t="s">
        <v>356</v>
      </c>
      <c r="D179" t="s">
        <v>142</v>
      </c>
      <c r="E179" t="s">
        <v>401</v>
      </c>
    </row>
    <row r="180" spans="1:9" x14ac:dyDescent="0.3">
      <c r="A180" s="37">
        <v>20</v>
      </c>
      <c r="B180" t="s">
        <v>311</v>
      </c>
      <c r="C180" t="s">
        <v>356</v>
      </c>
      <c r="D180" t="s">
        <v>142</v>
      </c>
      <c r="E180" t="s">
        <v>401</v>
      </c>
      <c r="F180" s="38">
        <v>27767</v>
      </c>
    </row>
    <row r="181" spans="1:9" x14ac:dyDescent="0.3">
      <c r="A181" s="37">
        <v>20</v>
      </c>
      <c r="B181" t="s">
        <v>311</v>
      </c>
      <c r="C181" t="s">
        <v>356</v>
      </c>
      <c r="D181" t="s">
        <v>142</v>
      </c>
      <c r="E181" t="s">
        <v>401</v>
      </c>
      <c r="F181" s="38">
        <v>27767</v>
      </c>
      <c r="G181" t="s">
        <v>151</v>
      </c>
    </row>
    <row r="182" spans="1:9" x14ac:dyDescent="0.3">
      <c r="A182" s="37">
        <v>20</v>
      </c>
      <c r="B182" t="s">
        <v>311</v>
      </c>
      <c r="C182" t="s">
        <v>356</v>
      </c>
      <c r="D182" t="s">
        <v>142</v>
      </c>
      <c r="E182" t="s">
        <v>401</v>
      </c>
      <c r="F182" s="38">
        <v>27767</v>
      </c>
      <c r="G182" t="s">
        <v>151</v>
      </c>
      <c r="H182" t="s">
        <v>139</v>
      </c>
    </row>
    <row r="183" spans="1:9" x14ac:dyDescent="0.3">
      <c r="A183" s="37">
        <v>20</v>
      </c>
      <c r="B183" t="s">
        <v>311</v>
      </c>
      <c r="C183" t="s">
        <v>356</v>
      </c>
      <c r="D183" t="s">
        <v>142</v>
      </c>
      <c r="E183" t="s">
        <v>401</v>
      </c>
      <c r="F183" s="38">
        <v>27767</v>
      </c>
      <c r="G183" t="s">
        <v>151</v>
      </c>
      <c r="H183" t="s">
        <v>139</v>
      </c>
      <c r="I183" t="s">
        <v>192</v>
      </c>
    </row>
    <row r="184" spans="1:9" x14ac:dyDescent="0.3">
      <c r="A184" s="37">
        <v>21</v>
      </c>
    </row>
    <row r="185" spans="1:9" x14ac:dyDescent="0.3">
      <c r="A185" s="37">
        <v>21</v>
      </c>
      <c r="B185" t="s">
        <v>312</v>
      </c>
    </row>
    <row r="186" spans="1:9" x14ac:dyDescent="0.3">
      <c r="A186" s="37">
        <v>21</v>
      </c>
      <c r="B186" t="s">
        <v>312</v>
      </c>
      <c r="C186" t="s">
        <v>357</v>
      </c>
    </row>
    <row r="187" spans="1:9" x14ac:dyDescent="0.3">
      <c r="A187" s="37">
        <v>21</v>
      </c>
      <c r="B187" t="s">
        <v>312</v>
      </c>
      <c r="C187" t="s">
        <v>357</v>
      </c>
      <c r="D187" t="s">
        <v>142</v>
      </c>
    </row>
    <row r="188" spans="1:9" x14ac:dyDescent="0.3">
      <c r="A188" s="37">
        <v>21</v>
      </c>
      <c r="B188" t="s">
        <v>312</v>
      </c>
      <c r="C188" t="s">
        <v>357</v>
      </c>
      <c r="D188" t="s">
        <v>142</v>
      </c>
      <c r="E188" t="s">
        <v>402</v>
      </c>
    </row>
    <row r="189" spans="1:9" x14ac:dyDescent="0.3">
      <c r="A189" s="37">
        <v>21</v>
      </c>
      <c r="B189" t="s">
        <v>312</v>
      </c>
      <c r="C189" t="s">
        <v>357</v>
      </c>
      <c r="D189" t="s">
        <v>142</v>
      </c>
      <c r="E189" t="s">
        <v>402</v>
      </c>
      <c r="F189" s="38">
        <v>35268</v>
      </c>
    </row>
    <row r="190" spans="1:9" x14ac:dyDescent="0.3">
      <c r="A190" s="37">
        <v>21</v>
      </c>
      <c r="B190" t="s">
        <v>312</v>
      </c>
      <c r="C190" t="s">
        <v>357</v>
      </c>
      <c r="D190" t="s">
        <v>142</v>
      </c>
      <c r="E190" t="s">
        <v>402</v>
      </c>
      <c r="F190" s="38">
        <v>35268</v>
      </c>
      <c r="G190" t="s">
        <v>151</v>
      </c>
    </row>
    <row r="191" spans="1:9" x14ac:dyDescent="0.3">
      <c r="A191" s="37">
        <v>21</v>
      </c>
      <c r="B191" t="s">
        <v>312</v>
      </c>
      <c r="C191" t="s">
        <v>357</v>
      </c>
      <c r="D191" t="s">
        <v>142</v>
      </c>
      <c r="E191" t="s">
        <v>402</v>
      </c>
      <c r="F191" s="38">
        <v>35268</v>
      </c>
      <c r="G191" t="s">
        <v>151</v>
      </c>
      <c r="H191" t="s">
        <v>139</v>
      </c>
    </row>
    <row r="192" spans="1:9" x14ac:dyDescent="0.3">
      <c r="A192" s="37">
        <v>21</v>
      </c>
      <c r="B192" t="s">
        <v>312</v>
      </c>
      <c r="C192" t="s">
        <v>357</v>
      </c>
      <c r="D192" t="s">
        <v>142</v>
      </c>
      <c r="E192" t="s">
        <v>402</v>
      </c>
      <c r="F192" s="38">
        <v>35268</v>
      </c>
      <c r="G192" t="s">
        <v>151</v>
      </c>
      <c r="H192" t="s">
        <v>139</v>
      </c>
      <c r="I192" t="s">
        <v>193</v>
      </c>
    </row>
    <row r="193" spans="1:9" x14ac:dyDescent="0.3">
      <c r="A193" s="37">
        <v>22</v>
      </c>
    </row>
    <row r="194" spans="1:9" x14ac:dyDescent="0.3">
      <c r="A194" s="37">
        <v>22</v>
      </c>
      <c r="B194" t="s">
        <v>288</v>
      </c>
    </row>
    <row r="195" spans="1:9" x14ac:dyDescent="0.3">
      <c r="A195" s="37">
        <v>22</v>
      </c>
      <c r="B195" t="s">
        <v>288</v>
      </c>
      <c r="C195" t="s">
        <v>358</v>
      </c>
    </row>
    <row r="196" spans="1:9" x14ac:dyDescent="0.3">
      <c r="A196" s="37">
        <v>22</v>
      </c>
      <c r="B196" t="s">
        <v>288</v>
      </c>
      <c r="C196" t="s">
        <v>358</v>
      </c>
      <c r="D196" t="s">
        <v>138</v>
      </c>
    </row>
    <row r="197" spans="1:9" x14ac:dyDescent="0.3">
      <c r="A197" s="37">
        <v>22</v>
      </c>
      <c r="B197" t="s">
        <v>288</v>
      </c>
      <c r="C197" t="s">
        <v>358</v>
      </c>
      <c r="D197" t="s">
        <v>138</v>
      </c>
      <c r="E197" t="s">
        <v>395</v>
      </c>
    </row>
    <row r="198" spans="1:9" x14ac:dyDescent="0.3">
      <c r="A198" s="37">
        <v>22</v>
      </c>
      <c r="B198" t="s">
        <v>288</v>
      </c>
      <c r="C198" t="s">
        <v>358</v>
      </c>
      <c r="D198" t="s">
        <v>138</v>
      </c>
      <c r="E198" t="s">
        <v>395</v>
      </c>
      <c r="F198" s="38">
        <v>23483</v>
      </c>
    </row>
    <row r="199" spans="1:9" x14ac:dyDescent="0.3">
      <c r="A199" s="37">
        <v>22</v>
      </c>
      <c r="B199" t="s">
        <v>288</v>
      </c>
      <c r="C199" t="s">
        <v>358</v>
      </c>
      <c r="D199" t="s">
        <v>138</v>
      </c>
      <c r="E199" t="s">
        <v>395</v>
      </c>
      <c r="F199" s="38">
        <v>23483</v>
      </c>
      <c r="G199" t="s">
        <v>151</v>
      </c>
    </row>
    <row r="200" spans="1:9" x14ac:dyDescent="0.3">
      <c r="A200" s="37">
        <v>22</v>
      </c>
      <c r="B200" t="s">
        <v>288</v>
      </c>
      <c r="C200" t="s">
        <v>358</v>
      </c>
      <c r="D200" t="s">
        <v>138</v>
      </c>
      <c r="E200" t="s">
        <v>395</v>
      </c>
      <c r="F200" s="38">
        <v>23483</v>
      </c>
      <c r="G200" t="s">
        <v>151</v>
      </c>
      <c r="H200" t="s">
        <v>139</v>
      </c>
    </row>
    <row r="201" spans="1:9" x14ac:dyDescent="0.3">
      <c r="A201" s="37">
        <v>22</v>
      </c>
      <c r="B201" t="s">
        <v>288</v>
      </c>
      <c r="C201" t="s">
        <v>358</v>
      </c>
      <c r="D201" t="s">
        <v>138</v>
      </c>
      <c r="E201" t="s">
        <v>395</v>
      </c>
      <c r="F201" s="38">
        <v>23483</v>
      </c>
      <c r="G201" t="s">
        <v>151</v>
      </c>
      <c r="H201" t="s">
        <v>139</v>
      </c>
      <c r="I201" t="s">
        <v>194</v>
      </c>
    </row>
    <row r="202" spans="1:9" x14ac:dyDescent="0.3">
      <c r="A202" s="37">
        <v>23</v>
      </c>
    </row>
    <row r="203" spans="1:9" x14ac:dyDescent="0.3">
      <c r="A203" s="37">
        <v>23</v>
      </c>
      <c r="B203" t="s">
        <v>291</v>
      </c>
    </row>
    <row r="204" spans="1:9" x14ac:dyDescent="0.3">
      <c r="A204" s="37">
        <v>23</v>
      </c>
      <c r="B204" t="s">
        <v>291</v>
      </c>
      <c r="C204" t="s">
        <v>359</v>
      </c>
    </row>
    <row r="205" spans="1:9" x14ac:dyDescent="0.3">
      <c r="A205" s="37">
        <v>23</v>
      </c>
      <c r="B205" t="s">
        <v>291</v>
      </c>
      <c r="C205" t="s">
        <v>359</v>
      </c>
      <c r="D205" t="s">
        <v>138</v>
      </c>
    </row>
    <row r="206" spans="1:9" x14ac:dyDescent="0.3">
      <c r="A206" s="37">
        <v>23</v>
      </c>
      <c r="B206" t="s">
        <v>291</v>
      </c>
      <c r="C206" t="s">
        <v>359</v>
      </c>
      <c r="D206" t="s">
        <v>138</v>
      </c>
      <c r="E206" t="s">
        <v>403</v>
      </c>
    </row>
    <row r="207" spans="1:9" x14ac:dyDescent="0.3">
      <c r="A207" s="37">
        <v>23</v>
      </c>
      <c r="B207" t="s">
        <v>291</v>
      </c>
      <c r="C207" t="s">
        <v>359</v>
      </c>
      <c r="D207" t="s">
        <v>138</v>
      </c>
      <c r="E207" t="s">
        <v>403</v>
      </c>
      <c r="F207" s="38">
        <v>20437</v>
      </c>
    </row>
    <row r="208" spans="1:9" x14ac:dyDescent="0.3">
      <c r="A208" s="37">
        <v>23</v>
      </c>
      <c r="B208" t="s">
        <v>291</v>
      </c>
      <c r="C208" t="s">
        <v>359</v>
      </c>
      <c r="D208" t="s">
        <v>138</v>
      </c>
      <c r="E208" t="s">
        <v>403</v>
      </c>
      <c r="F208" s="38">
        <v>20437</v>
      </c>
      <c r="G208" t="s">
        <v>151</v>
      </c>
    </row>
    <row r="209" spans="1:9" x14ac:dyDescent="0.3">
      <c r="A209" s="37">
        <v>23</v>
      </c>
      <c r="B209" t="s">
        <v>291</v>
      </c>
      <c r="C209" t="s">
        <v>359</v>
      </c>
      <c r="D209" t="s">
        <v>138</v>
      </c>
      <c r="E209" t="s">
        <v>403</v>
      </c>
      <c r="F209" s="38">
        <v>20437</v>
      </c>
      <c r="G209" t="s">
        <v>151</v>
      </c>
      <c r="H209" t="s">
        <v>139</v>
      </c>
    </row>
    <row r="210" spans="1:9" x14ac:dyDescent="0.3">
      <c r="A210" s="37">
        <v>23</v>
      </c>
      <c r="B210" t="s">
        <v>291</v>
      </c>
      <c r="C210" t="s">
        <v>359</v>
      </c>
      <c r="D210" t="s">
        <v>138</v>
      </c>
      <c r="E210" t="s">
        <v>403</v>
      </c>
      <c r="F210" s="38">
        <v>20437</v>
      </c>
      <c r="G210" t="s">
        <v>151</v>
      </c>
      <c r="H210" t="s">
        <v>139</v>
      </c>
      <c r="I210" t="s">
        <v>195</v>
      </c>
    </row>
    <row r="211" spans="1:9" x14ac:dyDescent="0.3">
      <c r="A211" s="37">
        <v>24</v>
      </c>
    </row>
    <row r="212" spans="1:9" x14ac:dyDescent="0.3">
      <c r="A212" s="37">
        <v>24</v>
      </c>
      <c r="B212" t="s">
        <v>292</v>
      </c>
    </row>
    <row r="213" spans="1:9" x14ac:dyDescent="0.3">
      <c r="A213" s="37">
        <v>24</v>
      </c>
      <c r="B213" t="s">
        <v>292</v>
      </c>
      <c r="C213" t="s">
        <v>360</v>
      </c>
    </row>
    <row r="214" spans="1:9" x14ac:dyDescent="0.3">
      <c r="A214" s="37">
        <v>24</v>
      </c>
      <c r="B214" t="s">
        <v>292</v>
      </c>
      <c r="C214" t="s">
        <v>360</v>
      </c>
      <c r="D214" t="s">
        <v>138</v>
      </c>
    </row>
    <row r="215" spans="1:9" x14ac:dyDescent="0.3">
      <c r="A215" s="37">
        <v>24</v>
      </c>
      <c r="B215" t="s">
        <v>292</v>
      </c>
      <c r="C215" t="s">
        <v>360</v>
      </c>
      <c r="D215" t="s">
        <v>138</v>
      </c>
      <c r="E215" t="s">
        <v>392</v>
      </c>
    </row>
    <row r="216" spans="1:9" x14ac:dyDescent="0.3">
      <c r="A216" s="37">
        <v>24</v>
      </c>
      <c r="B216" t="s">
        <v>292</v>
      </c>
      <c r="C216" t="s">
        <v>360</v>
      </c>
      <c r="D216" t="s">
        <v>138</v>
      </c>
      <c r="E216" t="s">
        <v>392</v>
      </c>
      <c r="F216" s="38">
        <v>36400</v>
      </c>
    </row>
    <row r="217" spans="1:9" x14ac:dyDescent="0.3">
      <c r="A217" s="37">
        <v>24</v>
      </c>
      <c r="B217" t="s">
        <v>292</v>
      </c>
      <c r="C217" t="s">
        <v>360</v>
      </c>
      <c r="D217" t="s">
        <v>138</v>
      </c>
      <c r="E217" t="s">
        <v>392</v>
      </c>
      <c r="F217" s="38">
        <v>36400</v>
      </c>
      <c r="G217" t="s">
        <v>151</v>
      </c>
    </row>
    <row r="218" spans="1:9" x14ac:dyDescent="0.3">
      <c r="A218" s="37">
        <v>24</v>
      </c>
      <c r="B218" t="s">
        <v>292</v>
      </c>
      <c r="C218" t="s">
        <v>360</v>
      </c>
      <c r="D218" t="s">
        <v>138</v>
      </c>
      <c r="E218" t="s">
        <v>392</v>
      </c>
      <c r="F218" s="38">
        <v>36400</v>
      </c>
      <c r="G218" t="s">
        <v>151</v>
      </c>
      <c r="H218" t="s">
        <v>139</v>
      </c>
    </row>
    <row r="219" spans="1:9" x14ac:dyDescent="0.3">
      <c r="A219" s="37">
        <v>24</v>
      </c>
      <c r="B219" t="s">
        <v>292</v>
      </c>
      <c r="C219" t="s">
        <v>360</v>
      </c>
      <c r="D219" t="s">
        <v>138</v>
      </c>
      <c r="E219" t="s">
        <v>392</v>
      </c>
      <c r="F219" s="38">
        <v>36400</v>
      </c>
      <c r="G219" t="s">
        <v>151</v>
      </c>
      <c r="H219" t="s">
        <v>139</v>
      </c>
      <c r="I219" t="s">
        <v>196</v>
      </c>
    </row>
    <row r="220" spans="1:9" x14ac:dyDescent="0.3">
      <c r="A220" s="37">
        <v>25</v>
      </c>
    </row>
    <row r="221" spans="1:9" x14ac:dyDescent="0.3">
      <c r="A221" s="37">
        <v>25</v>
      </c>
      <c r="B221" t="s">
        <v>293</v>
      </c>
    </row>
    <row r="222" spans="1:9" x14ac:dyDescent="0.3">
      <c r="A222" s="37">
        <v>25</v>
      </c>
      <c r="B222" t="s">
        <v>293</v>
      </c>
      <c r="C222" t="s">
        <v>361</v>
      </c>
    </row>
    <row r="223" spans="1:9" x14ac:dyDescent="0.3">
      <c r="A223" s="37">
        <v>25</v>
      </c>
      <c r="B223" t="s">
        <v>293</v>
      </c>
      <c r="C223" t="s">
        <v>361</v>
      </c>
      <c r="D223" t="s">
        <v>138</v>
      </c>
    </row>
    <row r="224" spans="1:9" x14ac:dyDescent="0.3">
      <c r="A224" s="37">
        <v>25</v>
      </c>
      <c r="B224" t="s">
        <v>293</v>
      </c>
      <c r="C224" t="s">
        <v>361</v>
      </c>
      <c r="D224" t="s">
        <v>138</v>
      </c>
      <c r="E224" t="s">
        <v>404</v>
      </c>
    </row>
    <row r="225" spans="1:9" x14ac:dyDescent="0.3">
      <c r="A225" s="37">
        <v>25</v>
      </c>
      <c r="B225" t="s">
        <v>293</v>
      </c>
      <c r="C225" t="s">
        <v>361</v>
      </c>
      <c r="D225" t="s">
        <v>138</v>
      </c>
      <c r="E225" t="s">
        <v>404</v>
      </c>
      <c r="F225" s="38">
        <v>24309</v>
      </c>
    </row>
    <row r="226" spans="1:9" x14ac:dyDescent="0.3">
      <c r="A226" s="37">
        <v>25</v>
      </c>
      <c r="B226" t="s">
        <v>293</v>
      </c>
      <c r="C226" t="s">
        <v>361</v>
      </c>
      <c r="D226" t="s">
        <v>138</v>
      </c>
      <c r="E226" t="s">
        <v>404</v>
      </c>
      <c r="F226" s="38">
        <v>24309</v>
      </c>
      <c r="G226" t="s">
        <v>151</v>
      </c>
    </row>
    <row r="227" spans="1:9" x14ac:dyDescent="0.3">
      <c r="A227" s="37">
        <v>25</v>
      </c>
      <c r="B227" t="s">
        <v>293</v>
      </c>
      <c r="C227" t="s">
        <v>361</v>
      </c>
      <c r="D227" t="s">
        <v>138</v>
      </c>
      <c r="E227" t="s">
        <v>404</v>
      </c>
      <c r="F227" s="38">
        <v>24309</v>
      </c>
      <c r="G227" t="s">
        <v>151</v>
      </c>
      <c r="H227" t="s">
        <v>139</v>
      </c>
    </row>
    <row r="228" spans="1:9" x14ac:dyDescent="0.3">
      <c r="A228" s="37">
        <v>25</v>
      </c>
      <c r="B228" t="s">
        <v>293</v>
      </c>
      <c r="C228" t="s">
        <v>361</v>
      </c>
      <c r="D228" t="s">
        <v>138</v>
      </c>
      <c r="E228" t="s">
        <v>404</v>
      </c>
      <c r="F228" s="38">
        <v>24309</v>
      </c>
      <c r="G228" t="s">
        <v>151</v>
      </c>
      <c r="H228" t="s">
        <v>139</v>
      </c>
      <c r="I228" t="s">
        <v>181</v>
      </c>
    </row>
    <row r="229" spans="1:9" x14ac:dyDescent="0.3">
      <c r="A229" s="37">
        <v>26</v>
      </c>
    </row>
    <row r="230" spans="1:9" x14ac:dyDescent="0.3">
      <c r="A230" s="37">
        <v>26</v>
      </c>
      <c r="B230" t="s">
        <v>322</v>
      </c>
    </row>
    <row r="231" spans="1:9" x14ac:dyDescent="0.3">
      <c r="A231" s="37">
        <v>26</v>
      </c>
      <c r="B231" t="s">
        <v>322</v>
      </c>
      <c r="C231" t="s">
        <v>362</v>
      </c>
    </row>
    <row r="232" spans="1:9" x14ac:dyDescent="0.3">
      <c r="A232" s="37">
        <v>26</v>
      </c>
      <c r="B232" t="s">
        <v>322</v>
      </c>
      <c r="C232" t="s">
        <v>362</v>
      </c>
      <c r="D232" t="s">
        <v>138</v>
      </c>
    </row>
    <row r="233" spans="1:9" x14ac:dyDescent="0.3">
      <c r="A233" s="37">
        <v>26</v>
      </c>
      <c r="B233" t="s">
        <v>322</v>
      </c>
      <c r="C233" t="s">
        <v>362</v>
      </c>
      <c r="D233" t="s">
        <v>138</v>
      </c>
      <c r="E233" t="s">
        <v>405</v>
      </c>
    </row>
    <row r="234" spans="1:9" x14ac:dyDescent="0.3">
      <c r="A234" s="37">
        <v>26</v>
      </c>
      <c r="B234" t="s">
        <v>322</v>
      </c>
      <c r="C234" t="s">
        <v>362</v>
      </c>
      <c r="D234" t="s">
        <v>138</v>
      </c>
      <c r="E234" t="s">
        <v>405</v>
      </c>
      <c r="F234" s="38">
        <v>28570</v>
      </c>
    </row>
    <row r="235" spans="1:9" x14ac:dyDescent="0.3">
      <c r="A235" s="37">
        <v>26</v>
      </c>
      <c r="B235" t="s">
        <v>322</v>
      </c>
      <c r="C235" t="s">
        <v>362</v>
      </c>
      <c r="D235" t="s">
        <v>138</v>
      </c>
      <c r="E235" t="s">
        <v>405</v>
      </c>
      <c r="F235" s="38">
        <v>28570</v>
      </c>
      <c r="G235" t="s">
        <v>151</v>
      </c>
    </row>
    <row r="236" spans="1:9" x14ac:dyDescent="0.3">
      <c r="A236" s="37">
        <v>26</v>
      </c>
      <c r="B236" t="s">
        <v>322</v>
      </c>
      <c r="C236" t="s">
        <v>362</v>
      </c>
      <c r="D236" t="s">
        <v>138</v>
      </c>
      <c r="E236" t="s">
        <v>405</v>
      </c>
      <c r="F236" s="38">
        <v>28570</v>
      </c>
      <c r="G236" t="s">
        <v>151</v>
      </c>
      <c r="H236" t="s">
        <v>139</v>
      </c>
    </row>
    <row r="237" spans="1:9" x14ac:dyDescent="0.3">
      <c r="A237" s="37">
        <v>26</v>
      </c>
      <c r="B237" t="s">
        <v>322</v>
      </c>
      <c r="C237" t="s">
        <v>362</v>
      </c>
      <c r="D237" t="s">
        <v>138</v>
      </c>
      <c r="E237" t="s">
        <v>405</v>
      </c>
      <c r="F237" s="38">
        <v>28570</v>
      </c>
      <c r="G237" t="s">
        <v>151</v>
      </c>
      <c r="H237" t="s">
        <v>139</v>
      </c>
      <c r="I237" t="s">
        <v>174</v>
      </c>
    </row>
    <row r="238" spans="1:9" x14ac:dyDescent="0.3">
      <c r="A238" s="37">
        <v>27</v>
      </c>
    </row>
    <row r="239" spans="1:9" x14ac:dyDescent="0.3">
      <c r="A239" s="37">
        <v>27</v>
      </c>
      <c r="B239" t="s">
        <v>296</v>
      </c>
    </row>
    <row r="240" spans="1:9" x14ac:dyDescent="0.3">
      <c r="A240" s="37">
        <v>27</v>
      </c>
      <c r="B240" t="s">
        <v>296</v>
      </c>
      <c r="C240" t="s">
        <v>363</v>
      </c>
    </row>
    <row r="241" spans="1:9" x14ac:dyDescent="0.3">
      <c r="A241" s="37">
        <v>27</v>
      </c>
      <c r="B241" t="s">
        <v>296</v>
      </c>
      <c r="C241" t="s">
        <v>363</v>
      </c>
      <c r="D241" t="s">
        <v>142</v>
      </c>
    </row>
    <row r="242" spans="1:9" x14ac:dyDescent="0.3">
      <c r="A242" s="37">
        <v>27</v>
      </c>
      <c r="B242" t="s">
        <v>296</v>
      </c>
      <c r="C242" t="s">
        <v>363</v>
      </c>
      <c r="D242" t="s">
        <v>142</v>
      </c>
      <c r="E242" t="s">
        <v>391</v>
      </c>
    </row>
    <row r="243" spans="1:9" x14ac:dyDescent="0.3">
      <c r="A243" s="37">
        <v>27</v>
      </c>
      <c r="B243" t="s">
        <v>296</v>
      </c>
      <c r="C243" t="s">
        <v>363</v>
      </c>
      <c r="D243" t="s">
        <v>142</v>
      </c>
      <c r="E243" t="s">
        <v>391</v>
      </c>
      <c r="F243" s="38">
        <v>25767</v>
      </c>
    </row>
    <row r="244" spans="1:9" x14ac:dyDescent="0.3">
      <c r="A244" s="37">
        <v>27</v>
      </c>
      <c r="B244" t="s">
        <v>296</v>
      </c>
      <c r="C244" t="s">
        <v>363</v>
      </c>
      <c r="D244" t="s">
        <v>142</v>
      </c>
      <c r="E244" t="s">
        <v>391</v>
      </c>
      <c r="F244" s="38">
        <v>25767</v>
      </c>
      <c r="G244" t="s">
        <v>153</v>
      </c>
    </row>
    <row r="245" spans="1:9" x14ac:dyDescent="0.3">
      <c r="A245" s="37">
        <v>27</v>
      </c>
      <c r="B245" t="s">
        <v>296</v>
      </c>
      <c r="C245" t="s">
        <v>363</v>
      </c>
      <c r="D245" t="s">
        <v>142</v>
      </c>
      <c r="E245" t="s">
        <v>391</v>
      </c>
      <c r="F245" s="38">
        <v>25767</v>
      </c>
      <c r="G245" t="s">
        <v>153</v>
      </c>
      <c r="H245" t="s">
        <v>148</v>
      </c>
    </row>
    <row r="246" spans="1:9" x14ac:dyDescent="0.3">
      <c r="A246" s="37">
        <v>27</v>
      </c>
      <c r="B246" t="s">
        <v>296</v>
      </c>
      <c r="C246" t="s">
        <v>363</v>
      </c>
      <c r="D246" t="s">
        <v>142</v>
      </c>
      <c r="E246" t="s">
        <v>391</v>
      </c>
      <c r="F246" s="38">
        <v>25767</v>
      </c>
      <c r="G246" t="s">
        <v>153</v>
      </c>
      <c r="H246" t="s">
        <v>148</v>
      </c>
      <c r="I246" t="s">
        <v>197</v>
      </c>
    </row>
    <row r="247" spans="1:9" x14ac:dyDescent="0.3">
      <c r="A247" s="37">
        <v>28</v>
      </c>
    </row>
    <row r="248" spans="1:9" x14ac:dyDescent="0.3">
      <c r="A248" s="37">
        <v>28</v>
      </c>
      <c r="B248" t="s">
        <v>297</v>
      </c>
    </row>
    <row r="249" spans="1:9" x14ac:dyDescent="0.3">
      <c r="A249" s="37">
        <v>28</v>
      </c>
      <c r="B249" t="s">
        <v>297</v>
      </c>
      <c r="C249" t="s">
        <v>364</v>
      </c>
    </row>
    <row r="250" spans="1:9" x14ac:dyDescent="0.3">
      <c r="A250" s="37">
        <v>28</v>
      </c>
      <c r="B250" t="s">
        <v>297</v>
      </c>
      <c r="C250" t="s">
        <v>364</v>
      </c>
      <c r="D250" t="s">
        <v>142</v>
      </c>
    </row>
    <row r="251" spans="1:9" x14ac:dyDescent="0.3">
      <c r="A251" s="37">
        <v>28</v>
      </c>
      <c r="B251" t="s">
        <v>297</v>
      </c>
      <c r="C251" t="s">
        <v>364</v>
      </c>
      <c r="D251" t="s">
        <v>142</v>
      </c>
      <c r="E251" t="s">
        <v>406</v>
      </c>
    </row>
    <row r="252" spans="1:9" x14ac:dyDescent="0.3">
      <c r="A252" s="37">
        <v>28</v>
      </c>
      <c r="B252" t="s">
        <v>297</v>
      </c>
      <c r="C252" t="s">
        <v>364</v>
      </c>
      <c r="D252" t="s">
        <v>142</v>
      </c>
      <c r="E252" t="s">
        <v>406</v>
      </c>
      <c r="F252" s="38">
        <v>30020</v>
      </c>
    </row>
    <row r="253" spans="1:9" x14ac:dyDescent="0.3">
      <c r="A253" s="37">
        <v>28</v>
      </c>
      <c r="B253" t="s">
        <v>297</v>
      </c>
      <c r="C253" t="s">
        <v>364</v>
      </c>
      <c r="D253" t="s">
        <v>142</v>
      </c>
      <c r="E253" t="s">
        <v>406</v>
      </c>
      <c r="F253" s="38">
        <v>30020</v>
      </c>
      <c r="G253" t="s">
        <v>153</v>
      </c>
    </row>
    <row r="254" spans="1:9" x14ac:dyDescent="0.3">
      <c r="A254" s="37">
        <v>28</v>
      </c>
      <c r="B254" t="s">
        <v>297</v>
      </c>
      <c r="C254" t="s">
        <v>364</v>
      </c>
      <c r="D254" t="s">
        <v>142</v>
      </c>
      <c r="E254" t="s">
        <v>406</v>
      </c>
      <c r="F254" s="38">
        <v>30020</v>
      </c>
      <c r="G254" t="s">
        <v>153</v>
      </c>
      <c r="H254" t="s">
        <v>148</v>
      </c>
    </row>
    <row r="255" spans="1:9" x14ac:dyDescent="0.3">
      <c r="A255" s="37">
        <v>28</v>
      </c>
      <c r="B255" t="s">
        <v>297</v>
      </c>
      <c r="C255" t="s">
        <v>364</v>
      </c>
      <c r="D255" t="s">
        <v>142</v>
      </c>
      <c r="E255" t="s">
        <v>406</v>
      </c>
      <c r="F255" s="38">
        <v>30020</v>
      </c>
      <c r="G255" t="s">
        <v>153</v>
      </c>
      <c r="H255" t="s">
        <v>148</v>
      </c>
      <c r="I255" t="s">
        <v>186</v>
      </c>
    </row>
    <row r="256" spans="1:9" x14ac:dyDescent="0.3">
      <c r="A256" s="37">
        <v>29</v>
      </c>
    </row>
    <row r="257" spans="1:9" x14ac:dyDescent="0.3">
      <c r="A257" s="37">
        <v>29</v>
      </c>
      <c r="B257" t="s">
        <v>326</v>
      </c>
    </row>
    <row r="258" spans="1:9" x14ac:dyDescent="0.3">
      <c r="A258" s="37">
        <v>29</v>
      </c>
      <c r="B258" t="s">
        <v>326</v>
      </c>
      <c r="C258" t="s">
        <v>365</v>
      </c>
    </row>
    <row r="259" spans="1:9" x14ac:dyDescent="0.3">
      <c r="A259" s="37">
        <v>29</v>
      </c>
      <c r="B259" t="s">
        <v>326</v>
      </c>
      <c r="C259" t="s">
        <v>365</v>
      </c>
      <c r="D259" t="s">
        <v>138</v>
      </c>
    </row>
    <row r="260" spans="1:9" x14ac:dyDescent="0.3">
      <c r="A260" s="37">
        <v>29</v>
      </c>
      <c r="B260" t="s">
        <v>326</v>
      </c>
      <c r="C260" t="s">
        <v>365</v>
      </c>
      <c r="D260" t="s">
        <v>138</v>
      </c>
      <c r="E260" t="s">
        <v>407</v>
      </c>
    </row>
    <row r="261" spans="1:9" x14ac:dyDescent="0.3">
      <c r="A261" s="37">
        <v>29</v>
      </c>
      <c r="B261" t="s">
        <v>326</v>
      </c>
      <c r="C261" t="s">
        <v>365</v>
      </c>
      <c r="D261" t="s">
        <v>138</v>
      </c>
      <c r="E261" t="s">
        <v>407</v>
      </c>
      <c r="F261" s="38">
        <v>34361</v>
      </c>
    </row>
    <row r="262" spans="1:9" x14ac:dyDescent="0.3">
      <c r="A262" s="37">
        <v>29</v>
      </c>
      <c r="B262" t="s">
        <v>326</v>
      </c>
      <c r="C262" t="s">
        <v>365</v>
      </c>
      <c r="D262" t="s">
        <v>138</v>
      </c>
      <c r="E262" t="s">
        <v>407</v>
      </c>
      <c r="F262" s="38">
        <v>34361</v>
      </c>
      <c r="G262" t="s">
        <v>153</v>
      </c>
    </row>
    <row r="263" spans="1:9" x14ac:dyDescent="0.3">
      <c r="A263" s="37">
        <v>29</v>
      </c>
      <c r="B263" t="s">
        <v>326</v>
      </c>
      <c r="C263" t="s">
        <v>365</v>
      </c>
      <c r="D263" t="s">
        <v>138</v>
      </c>
      <c r="E263" t="s">
        <v>407</v>
      </c>
      <c r="F263" s="38">
        <v>34361</v>
      </c>
      <c r="G263" t="s">
        <v>153</v>
      </c>
      <c r="H263" t="s">
        <v>148</v>
      </c>
    </row>
    <row r="264" spans="1:9" x14ac:dyDescent="0.3">
      <c r="A264" s="37">
        <v>29</v>
      </c>
      <c r="B264" t="s">
        <v>326</v>
      </c>
      <c r="C264" t="s">
        <v>365</v>
      </c>
      <c r="D264" t="s">
        <v>138</v>
      </c>
      <c r="E264" t="s">
        <v>407</v>
      </c>
      <c r="F264" s="38">
        <v>34361</v>
      </c>
      <c r="G264" t="s">
        <v>153</v>
      </c>
      <c r="H264" t="s">
        <v>148</v>
      </c>
      <c r="I264" t="s">
        <v>181</v>
      </c>
    </row>
    <row r="265" spans="1:9" x14ac:dyDescent="0.3">
      <c r="A265" s="37">
        <v>30</v>
      </c>
    </row>
    <row r="266" spans="1:9" x14ac:dyDescent="0.3">
      <c r="A266" s="37">
        <v>30</v>
      </c>
      <c r="B266" t="s">
        <v>310</v>
      </c>
    </row>
    <row r="267" spans="1:9" x14ac:dyDescent="0.3">
      <c r="A267" s="37">
        <v>30</v>
      </c>
      <c r="B267" t="s">
        <v>310</v>
      </c>
      <c r="C267" t="s">
        <v>366</v>
      </c>
    </row>
    <row r="268" spans="1:9" x14ac:dyDescent="0.3">
      <c r="A268" s="37">
        <v>30</v>
      </c>
      <c r="B268" t="s">
        <v>310</v>
      </c>
      <c r="C268" t="s">
        <v>366</v>
      </c>
      <c r="D268" t="s">
        <v>138</v>
      </c>
    </row>
    <row r="269" spans="1:9" x14ac:dyDescent="0.3">
      <c r="A269" s="37">
        <v>30</v>
      </c>
      <c r="B269" t="s">
        <v>310</v>
      </c>
      <c r="C269" t="s">
        <v>366</v>
      </c>
      <c r="D269" t="s">
        <v>138</v>
      </c>
      <c r="E269" t="s">
        <v>408</v>
      </c>
    </row>
    <row r="270" spans="1:9" x14ac:dyDescent="0.3">
      <c r="A270" s="37">
        <v>30</v>
      </c>
      <c r="B270" t="s">
        <v>310</v>
      </c>
      <c r="C270" t="s">
        <v>366</v>
      </c>
      <c r="D270" t="s">
        <v>138</v>
      </c>
      <c r="E270" t="s">
        <v>408</v>
      </c>
      <c r="F270" s="38">
        <v>29137</v>
      </c>
    </row>
    <row r="271" spans="1:9" x14ac:dyDescent="0.3">
      <c r="A271" s="37">
        <v>30</v>
      </c>
      <c r="B271" t="s">
        <v>310</v>
      </c>
      <c r="C271" t="s">
        <v>366</v>
      </c>
      <c r="D271" t="s">
        <v>138</v>
      </c>
      <c r="E271" t="s">
        <v>408</v>
      </c>
      <c r="F271" s="38">
        <v>29137</v>
      </c>
      <c r="G271" t="s">
        <v>156</v>
      </c>
    </row>
    <row r="272" spans="1:9" x14ac:dyDescent="0.3">
      <c r="A272" s="37">
        <v>30</v>
      </c>
      <c r="B272" t="s">
        <v>310</v>
      </c>
      <c r="C272" t="s">
        <v>366</v>
      </c>
      <c r="D272" t="s">
        <v>138</v>
      </c>
      <c r="E272" t="s">
        <v>408</v>
      </c>
      <c r="F272" s="38">
        <v>29137</v>
      </c>
      <c r="G272" t="s">
        <v>156</v>
      </c>
      <c r="H272" t="s">
        <v>155</v>
      </c>
    </row>
    <row r="273" spans="1:9" x14ac:dyDescent="0.3">
      <c r="A273" s="37">
        <v>30</v>
      </c>
      <c r="B273" t="s">
        <v>310</v>
      </c>
      <c r="C273" t="s">
        <v>366</v>
      </c>
      <c r="D273" t="s">
        <v>138</v>
      </c>
      <c r="E273" t="s">
        <v>408</v>
      </c>
      <c r="F273" s="38">
        <v>29137</v>
      </c>
      <c r="G273" t="s">
        <v>156</v>
      </c>
      <c r="H273" t="s">
        <v>155</v>
      </c>
      <c r="I273" t="s">
        <v>198</v>
      </c>
    </row>
    <row r="274" spans="1:9" x14ac:dyDescent="0.3">
      <c r="A274" s="37">
        <v>31</v>
      </c>
    </row>
    <row r="275" spans="1:9" x14ac:dyDescent="0.3">
      <c r="A275" s="37">
        <v>31</v>
      </c>
      <c r="B275" t="s">
        <v>309</v>
      </c>
    </row>
    <row r="276" spans="1:9" x14ac:dyDescent="0.3">
      <c r="A276" s="37">
        <v>31</v>
      </c>
      <c r="B276" t="s">
        <v>309</v>
      </c>
      <c r="C276" t="s">
        <v>367</v>
      </c>
    </row>
    <row r="277" spans="1:9" x14ac:dyDescent="0.3">
      <c r="A277" s="37">
        <v>31</v>
      </c>
      <c r="B277" t="s">
        <v>309</v>
      </c>
      <c r="C277" t="s">
        <v>367</v>
      </c>
      <c r="D277" t="s">
        <v>138</v>
      </c>
    </row>
    <row r="278" spans="1:9" x14ac:dyDescent="0.3">
      <c r="A278" s="37">
        <v>31</v>
      </c>
      <c r="B278" t="s">
        <v>309</v>
      </c>
      <c r="C278" t="s">
        <v>367</v>
      </c>
      <c r="D278" t="s">
        <v>138</v>
      </c>
      <c r="E278" t="s">
        <v>409</v>
      </c>
    </row>
    <row r="279" spans="1:9" x14ac:dyDescent="0.3">
      <c r="A279" s="37">
        <v>31</v>
      </c>
      <c r="B279" t="s">
        <v>309</v>
      </c>
      <c r="C279" t="s">
        <v>367</v>
      </c>
      <c r="D279" t="s">
        <v>138</v>
      </c>
      <c r="E279" t="s">
        <v>409</v>
      </c>
      <c r="F279" s="38">
        <v>32867</v>
      </c>
    </row>
    <row r="280" spans="1:9" x14ac:dyDescent="0.3">
      <c r="A280" s="37">
        <v>31</v>
      </c>
      <c r="B280" t="s">
        <v>309</v>
      </c>
      <c r="C280" t="s">
        <v>367</v>
      </c>
      <c r="D280" t="s">
        <v>138</v>
      </c>
      <c r="E280" t="s">
        <v>409</v>
      </c>
      <c r="F280" s="38">
        <v>32867</v>
      </c>
      <c r="G280" t="s">
        <v>156</v>
      </c>
    </row>
    <row r="281" spans="1:9" x14ac:dyDescent="0.3">
      <c r="A281" s="37">
        <v>31</v>
      </c>
      <c r="B281" t="s">
        <v>309</v>
      </c>
      <c r="C281" t="s">
        <v>367</v>
      </c>
      <c r="D281" t="s">
        <v>138</v>
      </c>
      <c r="E281" t="s">
        <v>409</v>
      </c>
      <c r="F281" s="38">
        <v>32867</v>
      </c>
      <c r="G281" t="s">
        <v>156</v>
      </c>
      <c r="H281" t="s">
        <v>155</v>
      </c>
    </row>
    <row r="282" spans="1:9" x14ac:dyDescent="0.3">
      <c r="A282" s="37">
        <v>31</v>
      </c>
      <c r="B282" t="s">
        <v>309</v>
      </c>
      <c r="C282" t="s">
        <v>367</v>
      </c>
      <c r="D282" t="s">
        <v>138</v>
      </c>
      <c r="E282" t="s">
        <v>409</v>
      </c>
      <c r="F282" s="38">
        <v>32867</v>
      </c>
      <c r="G282" t="s">
        <v>156</v>
      </c>
      <c r="H282" t="s">
        <v>155</v>
      </c>
      <c r="I282" t="s">
        <v>197</v>
      </c>
    </row>
    <row r="283" spans="1:9" x14ac:dyDescent="0.3">
      <c r="A283" s="37">
        <v>32</v>
      </c>
    </row>
    <row r="284" spans="1:9" x14ac:dyDescent="0.3">
      <c r="A284" s="37">
        <v>32</v>
      </c>
      <c r="B284" t="s">
        <v>308</v>
      </c>
    </row>
    <row r="285" spans="1:9" x14ac:dyDescent="0.3">
      <c r="A285" s="37">
        <v>32</v>
      </c>
      <c r="B285" t="s">
        <v>308</v>
      </c>
      <c r="C285" t="s">
        <v>368</v>
      </c>
    </row>
    <row r="286" spans="1:9" x14ac:dyDescent="0.3">
      <c r="A286" s="37">
        <v>32</v>
      </c>
      <c r="B286" t="s">
        <v>308</v>
      </c>
      <c r="C286" t="s">
        <v>368</v>
      </c>
      <c r="D286" t="s">
        <v>138</v>
      </c>
    </row>
    <row r="287" spans="1:9" x14ac:dyDescent="0.3">
      <c r="A287" s="37">
        <v>32</v>
      </c>
      <c r="B287" t="s">
        <v>308</v>
      </c>
      <c r="C287" t="s">
        <v>368</v>
      </c>
      <c r="D287" t="s">
        <v>138</v>
      </c>
      <c r="E287" t="s">
        <v>391</v>
      </c>
    </row>
    <row r="288" spans="1:9" x14ac:dyDescent="0.3">
      <c r="A288" s="37">
        <v>32</v>
      </c>
      <c r="B288" t="s">
        <v>308</v>
      </c>
      <c r="C288" t="s">
        <v>368</v>
      </c>
      <c r="D288" t="s">
        <v>138</v>
      </c>
      <c r="E288" t="s">
        <v>391</v>
      </c>
      <c r="F288" s="38">
        <v>25925</v>
      </c>
    </row>
    <row r="289" spans="1:9" x14ac:dyDescent="0.3">
      <c r="A289" s="37">
        <v>32</v>
      </c>
      <c r="B289" t="s">
        <v>308</v>
      </c>
      <c r="C289" t="s">
        <v>368</v>
      </c>
      <c r="D289" t="s">
        <v>138</v>
      </c>
      <c r="E289" t="s">
        <v>391</v>
      </c>
      <c r="F289" s="38">
        <v>25925</v>
      </c>
      <c r="G289" t="s">
        <v>156</v>
      </c>
    </row>
    <row r="290" spans="1:9" x14ac:dyDescent="0.3">
      <c r="A290" s="37">
        <v>32</v>
      </c>
      <c r="B290" t="s">
        <v>308</v>
      </c>
      <c r="C290" t="s">
        <v>368</v>
      </c>
      <c r="D290" t="s">
        <v>138</v>
      </c>
      <c r="E290" t="s">
        <v>391</v>
      </c>
      <c r="F290" s="38">
        <v>25925</v>
      </c>
      <c r="G290" t="s">
        <v>156</v>
      </c>
      <c r="H290" t="s">
        <v>155</v>
      </c>
    </row>
    <row r="291" spans="1:9" x14ac:dyDescent="0.3">
      <c r="A291" s="37">
        <v>32</v>
      </c>
      <c r="B291" t="s">
        <v>308</v>
      </c>
      <c r="C291" t="s">
        <v>368</v>
      </c>
      <c r="D291" t="s">
        <v>138</v>
      </c>
      <c r="E291" t="s">
        <v>391</v>
      </c>
      <c r="F291" s="38">
        <v>25925</v>
      </c>
      <c r="G291" t="s">
        <v>156</v>
      </c>
      <c r="H291" t="s">
        <v>155</v>
      </c>
      <c r="I291" t="s">
        <v>195</v>
      </c>
    </row>
    <row r="292" spans="1:9" x14ac:dyDescent="0.3">
      <c r="A292" s="37">
        <v>33</v>
      </c>
    </row>
    <row r="293" spans="1:9" x14ac:dyDescent="0.3">
      <c r="A293" s="37">
        <v>33</v>
      </c>
      <c r="B293" t="s">
        <v>306</v>
      </c>
    </row>
    <row r="294" spans="1:9" x14ac:dyDescent="0.3">
      <c r="A294" s="37">
        <v>33</v>
      </c>
      <c r="B294" t="s">
        <v>306</v>
      </c>
      <c r="C294" t="s">
        <v>369</v>
      </c>
    </row>
    <row r="295" spans="1:9" x14ac:dyDescent="0.3">
      <c r="A295" s="37">
        <v>33</v>
      </c>
      <c r="B295" t="s">
        <v>306</v>
      </c>
      <c r="C295" t="s">
        <v>369</v>
      </c>
      <c r="D295" t="s">
        <v>142</v>
      </c>
    </row>
    <row r="296" spans="1:9" x14ac:dyDescent="0.3">
      <c r="A296" s="37">
        <v>33</v>
      </c>
      <c r="B296" t="s">
        <v>306</v>
      </c>
      <c r="C296" t="s">
        <v>369</v>
      </c>
      <c r="D296" t="s">
        <v>142</v>
      </c>
      <c r="E296" t="s">
        <v>410</v>
      </c>
    </row>
    <row r="297" spans="1:9" x14ac:dyDescent="0.3">
      <c r="A297" s="37">
        <v>33</v>
      </c>
      <c r="B297" t="s">
        <v>306</v>
      </c>
      <c r="C297" t="s">
        <v>369</v>
      </c>
      <c r="D297" t="s">
        <v>142</v>
      </c>
      <c r="E297" t="s">
        <v>410</v>
      </c>
      <c r="F297" s="38">
        <v>29529</v>
      </c>
    </row>
    <row r="298" spans="1:9" x14ac:dyDescent="0.3">
      <c r="A298" s="37">
        <v>33</v>
      </c>
      <c r="B298" t="s">
        <v>306</v>
      </c>
      <c r="C298" t="s">
        <v>369</v>
      </c>
      <c r="D298" t="s">
        <v>142</v>
      </c>
      <c r="E298" t="s">
        <v>410</v>
      </c>
      <c r="F298" s="38">
        <v>29529</v>
      </c>
      <c r="G298" t="s">
        <v>156</v>
      </c>
    </row>
    <row r="299" spans="1:9" x14ac:dyDescent="0.3">
      <c r="A299" s="37">
        <v>33</v>
      </c>
      <c r="B299" t="s">
        <v>306</v>
      </c>
      <c r="C299" t="s">
        <v>369</v>
      </c>
      <c r="D299" t="s">
        <v>142</v>
      </c>
      <c r="E299" t="s">
        <v>410</v>
      </c>
      <c r="F299" s="38">
        <v>29529</v>
      </c>
      <c r="G299" t="s">
        <v>156</v>
      </c>
      <c r="H299" t="s">
        <v>155</v>
      </c>
    </row>
    <row r="300" spans="1:9" x14ac:dyDescent="0.3">
      <c r="A300" s="37">
        <v>33</v>
      </c>
      <c r="B300" t="s">
        <v>306</v>
      </c>
      <c r="C300" t="s">
        <v>369</v>
      </c>
      <c r="D300" t="s">
        <v>142</v>
      </c>
      <c r="E300" t="s">
        <v>410</v>
      </c>
      <c r="F300" s="38">
        <v>29529</v>
      </c>
      <c r="G300" t="s">
        <v>156</v>
      </c>
      <c r="H300" t="s">
        <v>155</v>
      </c>
      <c r="I300" t="s">
        <v>199</v>
      </c>
    </row>
    <row r="301" spans="1:9" x14ac:dyDescent="0.3">
      <c r="A301" s="37">
        <v>34</v>
      </c>
    </row>
    <row r="302" spans="1:9" x14ac:dyDescent="0.3">
      <c r="A302" s="37">
        <v>34</v>
      </c>
      <c r="B302" t="s">
        <v>307</v>
      </c>
    </row>
    <row r="303" spans="1:9" x14ac:dyDescent="0.3">
      <c r="A303" s="37">
        <v>34</v>
      </c>
      <c r="B303" t="s">
        <v>307</v>
      </c>
      <c r="C303" t="s">
        <v>370</v>
      </c>
    </row>
    <row r="304" spans="1:9" x14ac:dyDescent="0.3">
      <c r="A304" s="37">
        <v>34</v>
      </c>
      <c r="B304" t="s">
        <v>307</v>
      </c>
      <c r="C304" t="s">
        <v>370</v>
      </c>
      <c r="D304" t="s">
        <v>142</v>
      </c>
    </row>
    <row r="305" spans="1:9" x14ac:dyDescent="0.3">
      <c r="A305" s="37">
        <v>34</v>
      </c>
      <c r="B305" t="s">
        <v>307</v>
      </c>
      <c r="C305" t="s">
        <v>370</v>
      </c>
      <c r="D305" t="s">
        <v>142</v>
      </c>
      <c r="E305" t="s">
        <v>411</v>
      </c>
    </row>
    <row r="306" spans="1:9" x14ac:dyDescent="0.3">
      <c r="A306" s="37">
        <v>34</v>
      </c>
      <c r="B306" t="s">
        <v>307</v>
      </c>
      <c r="C306" t="s">
        <v>370</v>
      </c>
      <c r="D306" t="s">
        <v>142</v>
      </c>
      <c r="E306" t="s">
        <v>411</v>
      </c>
      <c r="F306" s="38">
        <v>29875</v>
      </c>
    </row>
    <row r="307" spans="1:9" x14ac:dyDescent="0.3">
      <c r="A307" s="37">
        <v>34</v>
      </c>
      <c r="B307" t="s">
        <v>307</v>
      </c>
      <c r="C307" t="s">
        <v>370</v>
      </c>
      <c r="D307" t="s">
        <v>142</v>
      </c>
      <c r="E307" t="s">
        <v>411</v>
      </c>
      <c r="F307" s="38">
        <v>29875</v>
      </c>
      <c r="G307" t="s">
        <v>156</v>
      </c>
    </row>
    <row r="308" spans="1:9" x14ac:dyDescent="0.3">
      <c r="A308" s="37">
        <v>34</v>
      </c>
      <c r="B308" t="s">
        <v>307</v>
      </c>
      <c r="C308" t="s">
        <v>370</v>
      </c>
      <c r="D308" t="s">
        <v>142</v>
      </c>
      <c r="E308" t="s">
        <v>411</v>
      </c>
      <c r="F308" s="38">
        <v>29875</v>
      </c>
      <c r="G308" t="s">
        <v>156</v>
      </c>
      <c r="H308" t="s">
        <v>155</v>
      </c>
    </row>
    <row r="309" spans="1:9" x14ac:dyDescent="0.3">
      <c r="A309" s="37">
        <v>34</v>
      </c>
      <c r="B309" t="s">
        <v>307</v>
      </c>
      <c r="C309" t="s">
        <v>370</v>
      </c>
      <c r="D309" t="s">
        <v>142</v>
      </c>
      <c r="E309" t="s">
        <v>411</v>
      </c>
      <c r="F309" s="38">
        <v>29875</v>
      </c>
      <c r="G309" t="s">
        <v>156</v>
      </c>
      <c r="H309" t="s">
        <v>155</v>
      </c>
      <c r="I309" t="s">
        <v>193</v>
      </c>
    </row>
    <row r="310" spans="1:9" x14ac:dyDescent="0.3">
      <c r="A310" s="37">
        <v>35</v>
      </c>
    </row>
    <row r="311" spans="1:9" x14ac:dyDescent="0.3">
      <c r="A311" s="37">
        <v>35</v>
      </c>
      <c r="B311" t="s">
        <v>303</v>
      </c>
    </row>
    <row r="312" spans="1:9" x14ac:dyDescent="0.3">
      <c r="A312" s="37">
        <v>35</v>
      </c>
      <c r="B312" t="s">
        <v>303</v>
      </c>
      <c r="C312" t="s">
        <v>371</v>
      </c>
    </row>
    <row r="313" spans="1:9" x14ac:dyDescent="0.3">
      <c r="A313" s="37">
        <v>35</v>
      </c>
      <c r="B313" t="s">
        <v>303</v>
      </c>
      <c r="C313" t="s">
        <v>371</v>
      </c>
      <c r="D313" t="s">
        <v>142</v>
      </c>
    </row>
    <row r="314" spans="1:9" x14ac:dyDescent="0.3">
      <c r="A314" s="37">
        <v>35</v>
      </c>
      <c r="B314" t="s">
        <v>303</v>
      </c>
      <c r="C314" t="s">
        <v>371</v>
      </c>
      <c r="D314" t="s">
        <v>142</v>
      </c>
      <c r="E314" t="s">
        <v>403</v>
      </c>
    </row>
    <row r="315" spans="1:9" x14ac:dyDescent="0.3">
      <c r="A315" s="37">
        <v>35</v>
      </c>
      <c r="B315" t="s">
        <v>303</v>
      </c>
      <c r="C315" t="s">
        <v>371</v>
      </c>
      <c r="D315" t="s">
        <v>142</v>
      </c>
      <c r="E315" t="s">
        <v>403</v>
      </c>
      <c r="F315" s="38">
        <v>20300</v>
      </c>
    </row>
    <row r="316" spans="1:9" x14ac:dyDescent="0.3">
      <c r="A316" s="37">
        <v>35</v>
      </c>
      <c r="B316" t="s">
        <v>303</v>
      </c>
      <c r="C316" t="s">
        <v>371</v>
      </c>
      <c r="D316" t="s">
        <v>142</v>
      </c>
      <c r="E316" t="s">
        <v>403</v>
      </c>
      <c r="F316" s="38">
        <v>20300</v>
      </c>
      <c r="G316" t="s">
        <v>156</v>
      </c>
    </row>
    <row r="317" spans="1:9" x14ac:dyDescent="0.3">
      <c r="A317" s="37">
        <v>35</v>
      </c>
      <c r="B317" t="s">
        <v>303</v>
      </c>
      <c r="C317" t="s">
        <v>371</v>
      </c>
      <c r="D317" t="s">
        <v>142</v>
      </c>
      <c r="E317" t="s">
        <v>403</v>
      </c>
      <c r="F317" s="38">
        <v>20300</v>
      </c>
      <c r="G317" t="s">
        <v>156</v>
      </c>
      <c r="H317" t="s">
        <v>155</v>
      </c>
    </row>
    <row r="318" spans="1:9" x14ac:dyDescent="0.3">
      <c r="A318" s="37">
        <v>35</v>
      </c>
      <c r="B318" t="s">
        <v>303</v>
      </c>
      <c r="C318" t="s">
        <v>371</v>
      </c>
      <c r="D318" t="s">
        <v>142</v>
      </c>
      <c r="E318" t="s">
        <v>403</v>
      </c>
      <c r="F318" s="38">
        <v>20300</v>
      </c>
      <c r="G318" t="s">
        <v>156</v>
      </c>
      <c r="H318" t="s">
        <v>155</v>
      </c>
      <c r="I318" t="s">
        <v>200</v>
      </c>
    </row>
    <row r="319" spans="1:9" x14ac:dyDescent="0.3">
      <c r="A319" s="37">
        <v>36</v>
      </c>
    </row>
    <row r="320" spans="1:9" x14ac:dyDescent="0.3">
      <c r="A320" s="37">
        <v>36</v>
      </c>
      <c r="B320" t="s">
        <v>304</v>
      </c>
    </row>
    <row r="321" spans="1:9" x14ac:dyDescent="0.3">
      <c r="A321" s="37">
        <v>36</v>
      </c>
      <c r="B321" t="s">
        <v>304</v>
      </c>
      <c r="C321" t="s">
        <v>372</v>
      </c>
    </row>
    <row r="322" spans="1:9" x14ac:dyDescent="0.3">
      <c r="A322" s="37">
        <v>36</v>
      </c>
      <c r="B322" t="s">
        <v>304</v>
      </c>
      <c r="C322" t="s">
        <v>372</v>
      </c>
      <c r="D322" t="s">
        <v>142</v>
      </c>
    </row>
    <row r="323" spans="1:9" x14ac:dyDescent="0.3">
      <c r="A323" s="37">
        <v>36</v>
      </c>
      <c r="B323" t="s">
        <v>304</v>
      </c>
      <c r="C323" t="s">
        <v>372</v>
      </c>
      <c r="D323" t="s">
        <v>142</v>
      </c>
      <c r="E323" t="s">
        <v>390</v>
      </c>
    </row>
    <row r="324" spans="1:9" x14ac:dyDescent="0.3">
      <c r="A324" s="37">
        <v>36</v>
      </c>
      <c r="B324" t="s">
        <v>304</v>
      </c>
      <c r="C324" t="s">
        <v>372</v>
      </c>
      <c r="D324" t="s">
        <v>142</v>
      </c>
      <c r="E324" t="s">
        <v>390</v>
      </c>
      <c r="F324" s="38">
        <v>27428</v>
      </c>
    </row>
    <row r="325" spans="1:9" x14ac:dyDescent="0.3">
      <c r="A325" s="37">
        <v>36</v>
      </c>
      <c r="B325" t="s">
        <v>304</v>
      </c>
      <c r="C325" t="s">
        <v>372</v>
      </c>
      <c r="D325" t="s">
        <v>142</v>
      </c>
      <c r="E325" t="s">
        <v>390</v>
      </c>
      <c r="F325" s="38">
        <v>27428</v>
      </c>
      <c r="G325" t="s">
        <v>156</v>
      </c>
    </row>
    <row r="326" spans="1:9" x14ac:dyDescent="0.3">
      <c r="A326" s="37">
        <v>36</v>
      </c>
      <c r="B326" t="s">
        <v>304</v>
      </c>
      <c r="C326" t="s">
        <v>372</v>
      </c>
      <c r="D326" t="s">
        <v>142</v>
      </c>
      <c r="E326" t="s">
        <v>390</v>
      </c>
      <c r="F326" s="38">
        <v>27428</v>
      </c>
      <c r="G326" t="s">
        <v>156</v>
      </c>
      <c r="H326" t="s">
        <v>155</v>
      </c>
    </row>
    <row r="327" spans="1:9" x14ac:dyDescent="0.3">
      <c r="A327" s="37">
        <v>36</v>
      </c>
      <c r="B327" t="s">
        <v>304</v>
      </c>
      <c r="C327" t="s">
        <v>372</v>
      </c>
      <c r="D327" t="s">
        <v>142</v>
      </c>
      <c r="E327" t="s">
        <v>390</v>
      </c>
      <c r="F327" s="38">
        <v>27428</v>
      </c>
      <c r="G327" t="s">
        <v>156</v>
      </c>
      <c r="H327" t="s">
        <v>155</v>
      </c>
      <c r="I327" t="s">
        <v>193</v>
      </c>
    </row>
    <row r="328" spans="1:9" x14ac:dyDescent="0.3">
      <c r="A328" s="37">
        <v>37</v>
      </c>
    </row>
    <row r="329" spans="1:9" x14ac:dyDescent="0.3">
      <c r="A329" s="37">
        <v>37</v>
      </c>
      <c r="B329" t="s">
        <v>302</v>
      </c>
    </row>
    <row r="330" spans="1:9" x14ac:dyDescent="0.3">
      <c r="A330" s="37">
        <v>37</v>
      </c>
      <c r="B330" t="s">
        <v>302</v>
      </c>
      <c r="C330" t="s">
        <v>373</v>
      </c>
    </row>
    <row r="331" spans="1:9" x14ac:dyDescent="0.3">
      <c r="A331" s="37">
        <v>37</v>
      </c>
      <c r="B331" t="s">
        <v>302</v>
      </c>
      <c r="C331" t="s">
        <v>373</v>
      </c>
      <c r="D331" t="s">
        <v>142</v>
      </c>
    </row>
    <row r="332" spans="1:9" x14ac:dyDescent="0.3">
      <c r="A332" s="37">
        <v>37</v>
      </c>
      <c r="B332" t="s">
        <v>302</v>
      </c>
      <c r="C332" t="s">
        <v>373</v>
      </c>
      <c r="D332" t="s">
        <v>142</v>
      </c>
      <c r="E332" t="s">
        <v>396</v>
      </c>
    </row>
    <row r="333" spans="1:9" x14ac:dyDescent="0.3">
      <c r="A333" s="37">
        <v>37</v>
      </c>
      <c r="B333" t="s">
        <v>302</v>
      </c>
      <c r="C333" t="s">
        <v>373</v>
      </c>
      <c r="D333" t="s">
        <v>142</v>
      </c>
      <c r="E333" t="s">
        <v>396</v>
      </c>
      <c r="F333" s="38">
        <v>31585</v>
      </c>
    </row>
    <row r="334" spans="1:9" x14ac:dyDescent="0.3">
      <c r="A334" s="37">
        <v>37</v>
      </c>
      <c r="B334" t="s">
        <v>302</v>
      </c>
      <c r="C334" t="s">
        <v>373</v>
      </c>
      <c r="D334" t="s">
        <v>142</v>
      </c>
      <c r="E334" t="s">
        <v>396</v>
      </c>
      <c r="F334" s="38">
        <v>31585</v>
      </c>
      <c r="G334" t="s">
        <v>156</v>
      </c>
    </row>
    <row r="335" spans="1:9" x14ac:dyDescent="0.3">
      <c r="A335" s="37">
        <v>37</v>
      </c>
      <c r="B335" t="s">
        <v>302</v>
      </c>
      <c r="C335" t="s">
        <v>373</v>
      </c>
      <c r="D335" t="s">
        <v>142</v>
      </c>
      <c r="E335" t="s">
        <v>396</v>
      </c>
      <c r="F335" s="38">
        <v>31585</v>
      </c>
      <c r="G335" t="s">
        <v>156</v>
      </c>
      <c r="H335" t="s">
        <v>155</v>
      </c>
    </row>
    <row r="336" spans="1:9" x14ac:dyDescent="0.3">
      <c r="A336" s="37">
        <v>37</v>
      </c>
      <c r="B336" t="s">
        <v>302</v>
      </c>
      <c r="C336" t="s">
        <v>373</v>
      </c>
      <c r="D336" t="s">
        <v>142</v>
      </c>
      <c r="E336" t="s">
        <v>396</v>
      </c>
      <c r="F336" s="38">
        <v>31585</v>
      </c>
      <c r="G336" t="s">
        <v>156</v>
      </c>
      <c r="H336" t="s">
        <v>155</v>
      </c>
      <c r="I336" t="s">
        <v>201</v>
      </c>
    </row>
    <row r="337" spans="1:9" x14ac:dyDescent="0.3">
      <c r="A337" s="37">
        <v>38</v>
      </c>
    </row>
    <row r="338" spans="1:9" x14ac:dyDescent="0.3">
      <c r="A338" s="37">
        <v>38</v>
      </c>
      <c r="B338" t="s">
        <v>305</v>
      </c>
    </row>
    <row r="339" spans="1:9" x14ac:dyDescent="0.3">
      <c r="A339" s="37">
        <v>38</v>
      </c>
      <c r="B339" t="s">
        <v>305</v>
      </c>
      <c r="C339" t="s">
        <v>374</v>
      </c>
    </row>
    <row r="340" spans="1:9" x14ac:dyDescent="0.3">
      <c r="A340" s="37">
        <v>38</v>
      </c>
      <c r="B340" t="s">
        <v>305</v>
      </c>
      <c r="C340" t="s">
        <v>374</v>
      </c>
      <c r="D340" t="s">
        <v>142</v>
      </c>
    </row>
    <row r="341" spans="1:9" x14ac:dyDescent="0.3">
      <c r="A341" s="37">
        <v>38</v>
      </c>
      <c r="B341" t="s">
        <v>305</v>
      </c>
      <c r="C341" t="s">
        <v>374</v>
      </c>
      <c r="D341" t="s">
        <v>142</v>
      </c>
      <c r="E341" t="s">
        <v>412</v>
      </c>
    </row>
    <row r="342" spans="1:9" x14ac:dyDescent="0.3">
      <c r="A342" s="37">
        <v>38</v>
      </c>
      <c r="B342" t="s">
        <v>305</v>
      </c>
      <c r="C342" t="s">
        <v>374</v>
      </c>
      <c r="D342" t="s">
        <v>142</v>
      </c>
      <c r="E342" t="s">
        <v>412</v>
      </c>
      <c r="F342" s="38">
        <v>30327</v>
      </c>
    </row>
    <row r="343" spans="1:9" x14ac:dyDescent="0.3">
      <c r="A343" s="37">
        <v>38</v>
      </c>
      <c r="B343" t="s">
        <v>305</v>
      </c>
      <c r="C343" t="s">
        <v>374</v>
      </c>
      <c r="D343" t="s">
        <v>142</v>
      </c>
      <c r="E343" t="s">
        <v>412</v>
      </c>
      <c r="F343" s="38">
        <v>30327</v>
      </c>
      <c r="G343" t="s">
        <v>156</v>
      </c>
    </row>
    <row r="344" spans="1:9" x14ac:dyDescent="0.3">
      <c r="A344" s="37">
        <v>38</v>
      </c>
      <c r="B344" t="s">
        <v>305</v>
      </c>
      <c r="C344" t="s">
        <v>374</v>
      </c>
      <c r="D344" t="s">
        <v>142</v>
      </c>
      <c r="E344" t="s">
        <v>412</v>
      </c>
      <c r="F344" s="38">
        <v>30327</v>
      </c>
      <c r="G344" t="s">
        <v>156</v>
      </c>
      <c r="H344" t="s">
        <v>155</v>
      </c>
    </row>
    <row r="345" spans="1:9" x14ac:dyDescent="0.3">
      <c r="A345" s="37">
        <v>38</v>
      </c>
      <c r="B345" t="s">
        <v>305</v>
      </c>
      <c r="C345" t="s">
        <v>374</v>
      </c>
      <c r="D345" t="s">
        <v>142</v>
      </c>
      <c r="E345" t="s">
        <v>412</v>
      </c>
      <c r="F345" s="38">
        <v>30327</v>
      </c>
      <c r="G345" t="s">
        <v>156</v>
      </c>
      <c r="H345" t="s">
        <v>155</v>
      </c>
      <c r="I345" t="s">
        <v>174</v>
      </c>
    </row>
    <row r="346" spans="1:9" x14ac:dyDescent="0.3">
      <c r="A346" s="37">
        <v>39</v>
      </c>
    </row>
    <row r="347" spans="1:9" x14ac:dyDescent="0.3">
      <c r="A347" s="37">
        <v>39</v>
      </c>
      <c r="B347" t="s">
        <v>331</v>
      </c>
    </row>
    <row r="348" spans="1:9" x14ac:dyDescent="0.3">
      <c r="A348" s="37">
        <v>39</v>
      </c>
      <c r="B348" t="s">
        <v>331</v>
      </c>
      <c r="C348" t="s">
        <v>375</v>
      </c>
    </row>
    <row r="349" spans="1:9" x14ac:dyDescent="0.3">
      <c r="A349" s="37">
        <v>39</v>
      </c>
      <c r="B349" t="s">
        <v>331</v>
      </c>
      <c r="C349" t="s">
        <v>375</v>
      </c>
      <c r="D349" t="s">
        <v>142</v>
      </c>
    </row>
    <row r="350" spans="1:9" x14ac:dyDescent="0.3">
      <c r="A350" s="37">
        <v>39</v>
      </c>
      <c r="B350" t="s">
        <v>331</v>
      </c>
      <c r="C350" t="s">
        <v>375</v>
      </c>
      <c r="D350" t="s">
        <v>142</v>
      </c>
      <c r="E350" t="s">
        <v>413</v>
      </c>
    </row>
    <row r="351" spans="1:9" x14ac:dyDescent="0.3">
      <c r="A351" s="37">
        <v>39</v>
      </c>
      <c r="B351" t="s">
        <v>331</v>
      </c>
      <c r="C351" t="s">
        <v>375</v>
      </c>
      <c r="D351" t="s">
        <v>142</v>
      </c>
      <c r="E351" t="s">
        <v>413</v>
      </c>
      <c r="F351" s="38">
        <v>31016</v>
      </c>
    </row>
    <row r="352" spans="1:9" x14ac:dyDescent="0.3">
      <c r="A352" s="37">
        <v>39</v>
      </c>
      <c r="B352" t="s">
        <v>331</v>
      </c>
      <c r="C352" t="s">
        <v>375</v>
      </c>
      <c r="D352" t="s">
        <v>142</v>
      </c>
      <c r="E352" t="s">
        <v>413</v>
      </c>
      <c r="F352" s="38">
        <v>31016</v>
      </c>
      <c r="G352" t="s">
        <v>159</v>
      </c>
    </row>
    <row r="353" spans="1:9" x14ac:dyDescent="0.3">
      <c r="A353" s="37">
        <v>39</v>
      </c>
      <c r="B353" t="s">
        <v>331</v>
      </c>
      <c r="C353" t="s">
        <v>375</v>
      </c>
      <c r="D353" t="s">
        <v>142</v>
      </c>
      <c r="E353" t="s">
        <v>413</v>
      </c>
      <c r="F353" s="38">
        <v>31016</v>
      </c>
      <c r="G353" t="s">
        <v>159</v>
      </c>
      <c r="H353" t="s">
        <v>158</v>
      </c>
    </row>
    <row r="354" spans="1:9" x14ac:dyDescent="0.3">
      <c r="A354" s="37">
        <v>39</v>
      </c>
      <c r="B354" t="s">
        <v>331</v>
      </c>
      <c r="C354" t="s">
        <v>375</v>
      </c>
      <c r="D354" t="s">
        <v>142</v>
      </c>
      <c r="E354" t="s">
        <v>413</v>
      </c>
      <c r="F354" s="38">
        <v>31016</v>
      </c>
      <c r="G354" t="s">
        <v>159</v>
      </c>
      <c r="H354" t="s">
        <v>158</v>
      </c>
      <c r="I354" t="s">
        <v>196</v>
      </c>
    </row>
    <row r="355" spans="1:9" x14ac:dyDescent="0.3">
      <c r="A355" s="37">
        <v>40</v>
      </c>
    </row>
    <row r="356" spans="1:9" x14ac:dyDescent="0.3">
      <c r="A356" s="37">
        <v>40</v>
      </c>
      <c r="B356" t="s">
        <v>330</v>
      </c>
    </row>
    <row r="357" spans="1:9" x14ac:dyDescent="0.3">
      <c r="A357" s="37">
        <v>40</v>
      </c>
      <c r="B357" t="s">
        <v>330</v>
      </c>
      <c r="C357" t="s">
        <v>376</v>
      </c>
    </row>
    <row r="358" spans="1:9" x14ac:dyDescent="0.3">
      <c r="A358" s="37">
        <v>40</v>
      </c>
      <c r="B358" t="s">
        <v>330</v>
      </c>
      <c r="C358" t="s">
        <v>376</v>
      </c>
      <c r="D358" t="s">
        <v>142</v>
      </c>
    </row>
    <row r="359" spans="1:9" x14ac:dyDescent="0.3">
      <c r="A359" s="37">
        <v>40</v>
      </c>
      <c r="B359" t="s">
        <v>330</v>
      </c>
      <c r="C359" t="s">
        <v>376</v>
      </c>
      <c r="D359" t="s">
        <v>142</v>
      </c>
      <c r="E359" t="s">
        <v>414</v>
      </c>
    </row>
    <row r="360" spans="1:9" x14ac:dyDescent="0.3">
      <c r="A360" s="37">
        <v>40</v>
      </c>
      <c r="B360" t="s">
        <v>330</v>
      </c>
      <c r="C360" t="s">
        <v>376</v>
      </c>
      <c r="D360" t="s">
        <v>142</v>
      </c>
      <c r="E360" t="s">
        <v>414</v>
      </c>
      <c r="F360" s="38">
        <v>32314</v>
      </c>
    </row>
    <row r="361" spans="1:9" x14ac:dyDescent="0.3">
      <c r="A361" s="37">
        <v>40</v>
      </c>
      <c r="B361" t="s">
        <v>330</v>
      </c>
      <c r="C361" t="s">
        <v>376</v>
      </c>
      <c r="D361" t="s">
        <v>142</v>
      </c>
      <c r="E361" t="s">
        <v>414</v>
      </c>
      <c r="F361" s="38">
        <v>32314</v>
      </c>
      <c r="G361" t="s">
        <v>159</v>
      </c>
    </row>
    <row r="362" spans="1:9" x14ac:dyDescent="0.3">
      <c r="A362" s="37">
        <v>40</v>
      </c>
      <c r="B362" t="s">
        <v>330</v>
      </c>
      <c r="C362" t="s">
        <v>376</v>
      </c>
      <c r="D362" t="s">
        <v>142</v>
      </c>
      <c r="E362" t="s">
        <v>414</v>
      </c>
      <c r="F362" s="38">
        <v>32314</v>
      </c>
      <c r="G362" t="s">
        <v>159</v>
      </c>
      <c r="H362" t="s">
        <v>158</v>
      </c>
    </row>
    <row r="363" spans="1:9" x14ac:dyDescent="0.3">
      <c r="A363" s="37">
        <v>40</v>
      </c>
      <c r="B363" t="s">
        <v>330</v>
      </c>
      <c r="C363" t="s">
        <v>376</v>
      </c>
      <c r="D363" t="s">
        <v>142</v>
      </c>
      <c r="E363" t="s">
        <v>414</v>
      </c>
      <c r="F363" s="38">
        <v>32314</v>
      </c>
      <c r="G363" t="s">
        <v>159</v>
      </c>
      <c r="H363" t="s">
        <v>158</v>
      </c>
      <c r="I363" t="s">
        <v>195</v>
      </c>
    </row>
    <row r="364" spans="1:9" x14ac:dyDescent="0.3">
      <c r="A364" s="37">
        <v>41</v>
      </c>
    </row>
    <row r="365" spans="1:9" x14ac:dyDescent="0.3">
      <c r="A365" s="37">
        <v>41</v>
      </c>
      <c r="B365" t="s">
        <v>336</v>
      </c>
    </row>
    <row r="366" spans="1:9" x14ac:dyDescent="0.3">
      <c r="A366" s="37">
        <v>41</v>
      </c>
      <c r="B366" t="s">
        <v>336</v>
      </c>
      <c r="C366" t="s">
        <v>377</v>
      </c>
    </row>
    <row r="367" spans="1:9" x14ac:dyDescent="0.3">
      <c r="A367" s="37">
        <v>41</v>
      </c>
      <c r="B367" t="s">
        <v>336</v>
      </c>
      <c r="C367" t="s">
        <v>377</v>
      </c>
      <c r="D367" t="s">
        <v>138</v>
      </c>
    </row>
    <row r="368" spans="1:9" x14ac:dyDescent="0.3">
      <c r="A368" s="37">
        <v>41</v>
      </c>
      <c r="B368" t="s">
        <v>336</v>
      </c>
      <c r="C368" t="s">
        <v>377</v>
      </c>
      <c r="D368" t="s">
        <v>138</v>
      </c>
      <c r="E368" t="s">
        <v>415</v>
      </c>
    </row>
    <row r="369" spans="1:9" x14ac:dyDescent="0.3">
      <c r="A369" s="37">
        <v>41</v>
      </c>
      <c r="B369" t="s">
        <v>336</v>
      </c>
      <c r="C369" t="s">
        <v>377</v>
      </c>
      <c r="D369" t="s">
        <v>138</v>
      </c>
      <c r="E369" t="s">
        <v>415</v>
      </c>
      <c r="F369" s="38">
        <v>27076</v>
      </c>
    </row>
    <row r="370" spans="1:9" x14ac:dyDescent="0.3">
      <c r="A370" s="37">
        <v>41</v>
      </c>
      <c r="B370" t="s">
        <v>336</v>
      </c>
      <c r="C370" t="s">
        <v>377</v>
      </c>
      <c r="D370" t="s">
        <v>138</v>
      </c>
      <c r="E370" t="s">
        <v>415</v>
      </c>
      <c r="F370" s="38">
        <v>27076</v>
      </c>
      <c r="G370" t="s">
        <v>159</v>
      </c>
    </row>
    <row r="371" spans="1:9" x14ac:dyDescent="0.3">
      <c r="A371" s="37">
        <v>41</v>
      </c>
      <c r="B371" t="s">
        <v>336</v>
      </c>
      <c r="C371" t="s">
        <v>377</v>
      </c>
      <c r="D371" t="s">
        <v>138</v>
      </c>
      <c r="E371" t="s">
        <v>415</v>
      </c>
      <c r="F371" s="38">
        <v>27076</v>
      </c>
      <c r="G371" t="s">
        <v>159</v>
      </c>
      <c r="H371" t="s">
        <v>158</v>
      </c>
    </row>
    <row r="372" spans="1:9" x14ac:dyDescent="0.3">
      <c r="A372" s="37">
        <v>41</v>
      </c>
      <c r="B372" t="s">
        <v>336</v>
      </c>
      <c r="C372" t="s">
        <v>377</v>
      </c>
      <c r="D372" t="s">
        <v>138</v>
      </c>
      <c r="E372" t="s">
        <v>415</v>
      </c>
      <c r="F372" s="38">
        <v>27076</v>
      </c>
      <c r="G372" t="s">
        <v>159</v>
      </c>
      <c r="H372" t="s">
        <v>158</v>
      </c>
      <c r="I372" t="s">
        <v>202</v>
      </c>
    </row>
    <row r="373" spans="1:9" x14ac:dyDescent="0.3">
      <c r="A373" s="37">
        <v>42</v>
      </c>
    </row>
    <row r="374" spans="1:9" x14ac:dyDescent="0.3">
      <c r="A374" s="37">
        <v>42</v>
      </c>
      <c r="B374" t="s">
        <v>333</v>
      </c>
    </row>
    <row r="375" spans="1:9" x14ac:dyDescent="0.3">
      <c r="A375" s="37">
        <v>42</v>
      </c>
      <c r="B375" t="s">
        <v>333</v>
      </c>
      <c r="C375" t="s">
        <v>378</v>
      </c>
    </row>
    <row r="376" spans="1:9" x14ac:dyDescent="0.3">
      <c r="A376" s="37">
        <v>42</v>
      </c>
      <c r="B376" t="s">
        <v>333</v>
      </c>
      <c r="C376" t="s">
        <v>378</v>
      </c>
      <c r="D376" t="s">
        <v>138</v>
      </c>
    </row>
    <row r="377" spans="1:9" x14ac:dyDescent="0.3">
      <c r="A377" s="37">
        <v>42</v>
      </c>
      <c r="B377" t="s">
        <v>333</v>
      </c>
      <c r="C377" t="s">
        <v>378</v>
      </c>
      <c r="D377" t="s">
        <v>138</v>
      </c>
      <c r="E377" t="s">
        <v>416</v>
      </c>
    </row>
    <row r="378" spans="1:9" x14ac:dyDescent="0.3">
      <c r="A378" s="37">
        <v>42</v>
      </c>
      <c r="B378" t="s">
        <v>333</v>
      </c>
      <c r="C378" t="s">
        <v>378</v>
      </c>
      <c r="D378" t="s">
        <v>138</v>
      </c>
      <c r="E378" t="s">
        <v>416</v>
      </c>
      <c r="F378" s="38">
        <v>32941</v>
      </c>
    </row>
    <row r="379" spans="1:9" x14ac:dyDescent="0.3">
      <c r="A379" s="37">
        <v>42</v>
      </c>
      <c r="B379" t="s">
        <v>333</v>
      </c>
      <c r="C379" t="s">
        <v>378</v>
      </c>
      <c r="D379" t="s">
        <v>138</v>
      </c>
      <c r="E379" t="s">
        <v>416</v>
      </c>
      <c r="F379" s="38">
        <v>32941</v>
      </c>
      <c r="G379" t="s">
        <v>161</v>
      </c>
    </row>
    <row r="380" spans="1:9" x14ac:dyDescent="0.3">
      <c r="A380" s="37">
        <v>42</v>
      </c>
      <c r="B380" t="s">
        <v>333</v>
      </c>
      <c r="C380" t="s">
        <v>378</v>
      </c>
      <c r="D380" t="s">
        <v>138</v>
      </c>
      <c r="E380" t="s">
        <v>416</v>
      </c>
      <c r="F380" s="38">
        <v>32941</v>
      </c>
      <c r="G380" t="s">
        <v>161</v>
      </c>
      <c r="H380" t="s">
        <v>158</v>
      </c>
    </row>
    <row r="381" spans="1:9" x14ac:dyDescent="0.3">
      <c r="A381" s="37">
        <v>42</v>
      </c>
      <c r="B381" t="s">
        <v>333</v>
      </c>
      <c r="C381" t="s">
        <v>378</v>
      </c>
      <c r="D381" t="s">
        <v>138</v>
      </c>
      <c r="E381" t="s">
        <v>416</v>
      </c>
      <c r="F381" s="38">
        <v>32941</v>
      </c>
      <c r="G381" t="s">
        <v>161</v>
      </c>
      <c r="H381" t="s">
        <v>158</v>
      </c>
      <c r="I381" t="s">
        <v>203</v>
      </c>
    </row>
    <row r="382" spans="1:9" x14ac:dyDescent="0.3">
      <c r="A382" s="37">
        <v>43</v>
      </c>
    </row>
    <row r="383" spans="1:9" x14ac:dyDescent="0.3">
      <c r="A383" s="37">
        <v>43</v>
      </c>
      <c r="B383" t="s">
        <v>335</v>
      </c>
    </row>
    <row r="384" spans="1:9" x14ac:dyDescent="0.3">
      <c r="A384" s="37">
        <v>43</v>
      </c>
      <c r="B384" t="s">
        <v>335</v>
      </c>
      <c r="C384" t="s">
        <v>379</v>
      </c>
    </row>
    <row r="385" spans="1:9" x14ac:dyDescent="0.3">
      <c r="A385" s="37">
        <v>43</v>
      </c>
      <c r="B385" t="s">
        <v>335</v>
      </c>
      <c r="C385" t="s">
        <v>379</v>
      </c>
      <c r="D385" t="s">
        <v>138</v>
      </c>
    </row>
    <row r="386" spans="1:9" x14ac:dyDescent="0.3">
      <c r="A386" s="37">
        <v>43</v>
      </c>
      <c r="B386" t="s">
        <v>335</v>
      </c>
      <c r="C386" t="s">
        <v>379</v>
      </c>
      <c r="D386" t="s">
        <v>138</v>
      </c>
      <c r="E386" t="s">
        <v>417</v>
      </c>
    </row>
    <row r="387" spans="1:9" x14ac:dyDescent="0.3">
      <c r="A387" s="37">
        <v>43</v>
      </c>
      <c r="B387" t="s">
        <v>335</v>
      </c>
      <c r="C387" t="s">
        <v>379</v>
      </c>
      <c r="D387" t="s">
        <v>138</v>
      </c>
      <c r="E387" t="s">
        <v>417</v>
      </c>
      <c r="F387" s="38">
        <v>21927</v>
      </c>
    </row>
    <row r="388" spans="1:9" x14ac:dyDescent="0.3">
      <c r="A388" s="37">
        <v>43</v>
      </c>
      <c r="B388" t="s">
        <v>335</v>
      </c>
      <c r="C388" t="s">
        <v>379</v>
      </c>
      <c r="D388" t="s">
        <v>138</v>
      </c>
      <c r="E388" t="s">
        <v>417</v>
      </c>
      <c r="F388" s="38">
        <v>21927</v>
      </c>
      <c r="G388" t="s">
        <v>161</v>
      </c>
    </row>
    <row r="389" spans="1:9" x14ac:dyDescent="0.3">
      <c r="A389" s="37">
        <v>43</v>
      </c>
      <c r="B389" t="s">
        <v>335</v>
      </c>
      <c r="C389" t="s">
        <v>379</v>
      </c>
      <c r="D389" t="s">
        <v>138</v>
      </c>
      <c r="E389" t="s">
        <v>417</v>
      </c>
      <c r="F389" s="38">
        <v>21927</v>
      </c>
      <c r="G389" t="s">
        <v>161</v>
      </c>
      <c r="H389" t="s">
        <v>158</v>
      </c>
    </row>
    <row r="390" spans="1:9" x14ac:dyDescent="0.3">
      <c r="A390" s="37">
        <v>43</v>
      </c>
      <c r="B390" t="s">
        <v>335</v>
      </c>
      <c r="C390" t="s">
        <v>379</v>
      </c>
      <c r="D390" t="s">
        <v>138</v>
      </c>
      <c r="E390" t="s">
        <v>417</v>
      </c>
      <c r="F390" s="38">
        <v>21927</v>
      </c>
      <c r="G390" t="s">
        <v>161</v>
      </c>
      <c r="H390" t="s">
        <v>158</v>
      </c>
      <c r="I390" t="s">
        <v>196</v>
      </c>
    </row>
    <row r="391" spans="1:9" x14ac:dyDescent="0.3">
      <c r="A391" s="37">
        <v>44</v>
      </c>
    </row>
    <row r="392" spans="1:9" x14ac:dyDescent="0.3">
      <c r="A392" s="37">
        <v>44</v>
      </c>
      <c r="B392" t="s">
        <v>334</v>
      </c>
    </row>
    <row r="393" spans="1:9" x14ac:dyDescent="0.3">
      <c r="A393" s="37">
        <v>44</v>
      </c>
      <c r="B393" t="s">
        <v>334</v>
      </c>
      <c r="C393" t="s">
        <v>380</v>
      </c>
    </row>
    <row r="394" spans="1:9" x14ac:dyDescent="0.3">
      <c r="A394" s="37">
        <v>44</v>
      </c>
      <c r="B394" t="s">
        <v>334</v>
      </c>
      <c r="C394" t="s">
        <v>380</v>
      </c>
      <c r="D394" t="s">
        <v>138</v>
      </c>
    </row>
    <row r="395" spans="1:9" x14ac:dyDescent="0.3">
      <c r="A395" s="37">
        <v>44</v>
      </c>
      <c r="B395" t="s">
        <v>334</v>
      </c>
      <c r="C395" t="s">
        <v>380</v>
      </c>
      <c r="D395" t="s">
        <v>138</v>
      </c>
      <c r="E395" t="s">
        <v>399</v>
      </c>
    </row>
    <row r="396" spans="1:9" x14ac:dyDescent="0.3">
      <c r="A396" s="37">
        <v>44</v>
      </c>
      <c r="B396" t="s">
        <v>334</v>
      </c>
      <c r="C396" t="s">
        <v>380</v>
      </c>
      <c r="D396" t="s">
        <v>138</v>
      </c>
      <c r="E396" t="s">
        <v>399</v>
      </c>
      <c r="F396" s="38">
        <v>23952</v>
      </c>
    </row>
    <row r="397" spans="1:9" x14ac:dyDescent="0.3">
      <c r="A397" s="37">
        <v>44</v>
      </c>
      <c r="B397" t="s">
        <v>334</v>
      </c>
      <c r="C397" t="s">
        <v>380</v>
      </c>
      <c r="D397" t="s">
        <v>138</v>
      </c>
      <c r="E397" t="s">
        <v>399</v>
      </c>
      <c r="F397" s="38">
        <v>23952</v>
      </c>
      <c r="G397" t="s">
        <v>161</v>
      </c>
    </row>
    <row r="398" spans="1:9" x14ac:dyDescent="0.3">
      <c r="A398" s="37">
        <v>44</v>
      </c>
      <c r="B398" t="s">
        <v>334</v>
      </c>
      <c r="C398" t="s">
        <v>380</v>
      </c>
      <c r="D398" t="s">
        <v>138</v>
      </c>
      <c r="E398" t="s">
        <v>399</v>
      </c>
      <c r="F398" s="38">
        <v>23952</v>
      </c>
      <c r="G398" t="s">
        <v>161</v>
      </c>
      <c r="H398" t="s">
        <v>158</v>
      </c>
    </row>
    <row r="399" spans="1:9" x14ac:dyDescent="0.3">
      <c r="A399" s="37">
        <v>44</v>
      </c>
      <c r="B399" t="s">
        <v>334</v>
      </c>
      <c r="C399" t="s">
        <v>380</v>
      </c>
      <c r="D399" t="s">
        <v>138</v>
      </c>
      <c r="E399" t="s">
        <v>399</v>
      </c>
      <c r="F399" s="38">
        <v>23952</v>
      </c>
      <c r="G399" t="s">
        <v>161</v>
      </c>
      <c r="H399" t="s">
        <v>158</v>
      </c>
      <c r="I399" t="s">
        <v>202</v>
      </c>
    </row>
    <row r="400" spans="1:9" x14ac:dyDescent="0.3">
      <c r="A400" s="37">
        <v>45</v>
      </c>
    </row>
    <row r="401" spans="1:9" x14ac:dyDescent="0.3">
      <c r="A401" s="37">
        <v>45</v>
      </c>
      <c r="B401" t="s">
        <v>325</v>
      </c>
    </row>
    <row r="402" spans="1:9" x14ac:dyDescent="0.3">
      <c r="A402" s="37">
        <v>45</v>
      </c>
      <c r="B402" t="s">
        <v>325</v>
      </c>
      <c r="C402" t="s">
        <v>381</v>
      </c>
    </row>
    <row r="403" spans="1:9" x14ac:dyDescent="0.3">
      <c r="A403" s="37">
        <v>45</v>
      </c>
      <c r="B403" t="s">
        <v>325</v>
      </c>
      <c r="C403" t="s">
        <v>381</v>
      </c>
      <c r="D403" t="s">
        <v>138</v>
      </c>
    </row>
    <row r="404" spans="1:9" x14ac:dyDescent="0.3">
      <c r="A404" s="37">
        <v>45</v>
      </c>
      <c r="B404" t="s">
        <v>325</v>
      </c>
      <c r="C404" t="s">
        <v>381</v>
      </c>
      <c r="D404" t="s">
        <v>138</v>
      </c>
      <c r="E404" t="s">
        <v>417</v>
      </c>
    </row>
    <row r="405" spans="1:9" x14ac:dyDescent="0.3">
      <c r="A405" s="37">
        <v>45</v>
      </c>
      <c r="B405" t="s">
        <v>325</v>
      </c>
      <c r="C405" t="s">
        <v>381</v>
      </c>
      <c r="D405" t="s">
        <v>138</v>
      </c>
      <c r="E405" t="s">
        <v>417</v>
      </c>
      <c r="F405" s="38">
        <v>22044</v>
      </c>
    </row>
    <row r="406" spans="1:9" x14ac:dyDescent="0.3">
      <c r="A406" s="37">
        <v>45</v>
      </c>
      <c r="B406" t="s">
        <v>325</v>
      </c>
      <c r="C406" t="s">
        <v>381</v>
      </c>
      <c r="D406" t="s">
        <v>138</v>
      </c>
      <c r="E406" t="s">
        <v>417</v>
      </c>
      <c r="F406" s="38">
        <v>22044</v>
      </c>
      <c r="G406" t="s">
        <v>164</v>
      </c>
    </row>
    <row r="407" spans="1:9" x14ac:dyDescent="0.3">
      <c r="A407" s="37">
        <v>45</v>
      </c>
      <c r="B407" t="s">
        <v>325</v>
      </c>
      <c r="C407" t="s">
        <v>381</v>
      </c>
      <c r="D407" t="s">
        <v>138</v>
      </c>
      <c r="E407" t="s">
        <v>417</v>
      </c>
      <c r="F407" s="38">
        <v>22044</v>
      </c>
      <c r="G407" t="s">
        <v>164</v>
      </c>
      <c r="H407" t="s">
        <v>163</v>
      </c>
    </row>
    <row r="408" spans="1:9" x14ac:dyDescent="0.3">
      <c r="A408" s="37">
        <v>45</v>
      </c>
      <c r="B408" t="s">
        <v>325</v>
      </c>
      <c r="C408" t="s">
        <v>381</v>
      </c>
      <c r="D408" t="s">
        <v>138</v>
      </c>
      <c r="E408" t="s">
        <v>417</v>
      </c>
      <c r="F408" s="38">
        <v>22044</v>
      </c>
      <c r="G408" t="s">
        <v>164</v>
      </c>
      <c r="H408" t="s">
        <v>163</v>
      </c>
      <c r="I408" t="s">
        <v>204</v>
      </c>
    </row>
    <row r="409" spans="1:9" x14ac:dyDescent="0.3">
      <c r="A409" s="37">
        <v>46</v>
      </c>
    </row>
    <row r="410" spans="1:9" x14ac:dyDescent="0.3">
      <c r="A410" s="37">
        <v>46</v>
      </c>
      <c r="B410" t="s">
        <v>287</v>
      </c>
    </row>
    <row r="411" spans="1:9" x14ac:dyDescent="0.3">
      <c r="A411" s="37">
        <v>46</v>
      </c>
      <c r="B411" t="s">
        <v>287</v>
      </c>
      <c r="C411" t="s">
        <v>382</v>
      </c>
    </row>
    <row r="412" spans="1:9" x14ac:dyDescent="0.3">
      <c r="A412" s="37">
        <v>46</v>
      </c>
      <c r="B412" t="s">
        <v>287</v>
      </c>
      <c r="C412" t="s">
        <v>382</v>
      </c>
      <c r="D412" t="s">
        <v>142</v>
      </c>
    </row>
    <row r="413" spans="1:9" x14ac:dyDescent="0.3">
      <c r="A413" s="37">
        <v>46</v>
      </c>
      <c r="B413" t="s">
        <v>287</v>
      </c>
      <c r="C413" t="s">
        <v>382</v>
      </c>
      <c r="D413" t="s">
        <v>142</v>
      </c>
      <c r="E413" t="s">
        <v>418</v>
      </c>
    </row>
    <row r="414" spans="1:9" x14ac:dyDescent="0.3">
      <c r="A414" s="37">
        <v>46</v>
      </c>
      <c r="B414" t="s">
        <v>287</v>
      </c>
      <c r="C414" t="s">
        <v>382</v>
      </c>
      <c r="D414" t="s">
        <v>142</v>
      </c>
      <c r="E414" t="s">
        <v>418</v>
      </c>
      <c r="F414" s="38">
        <v>26940</v>
      </c>
    </row>
    <row r="415" spans="1:9" x14ac:dyDescent="0.3">
      <c r="A415" s="37">
        <v>46</v>
      </c>
      <c r="B415" t="s">
        <v>287</v>
      </c>
      <c r="C415" t="s">
        <v>382</v>
      </c>
      <c r="D415" t="s">
        <v>142</v>
      </c>
      <c r="E415" t="s">
        <v>418</v>
      </c>
      <c r="F415" s="38">
        <v>26940</v>
      </c>
      <c r="G415" t="s">
        <v>164</v>
      </c>
    </row>
    <row r="416" spans="1:9" x14ac:dyDescent="0.3">
      <c r="A416" s="37">
        <v>46</v>
      </c>
      <c r="B416" t="s">
        <v>287</v>
      </c>
      <c r="C416" t="s">
        <v>382</v>
      </c>
      <c r="D416" t="s">
        <v>142</v>
      </c>
      <c r="E416" t="s">
        <v>418</v>
      </c>
      <c r="F416" s="38">
        <v>26940</v>
      </c>
      <c r="G416" t="s">
        <v>164</v>
      </c>
      <c r="H416" t="s">
        <v>163</v>
      </c>
    </row>
    <row r="417" spans="1:9" x14ac:dyDescent="0.3">
      <c r="A417" s="37">
        <v>46</v>
      </c>
      <c r="B417" t="s">
        <v>287</v>
      </c>
      <c r="C417" t="s">
        <v>382</v>
      </c>
      <c r="D417" t="s">
        <v>142</v>
      </c>
      <c r="E417" t="s">
        <v>418</v>
      </c>
      <c r="F417" s="38">
        <v>26940</v>
      </c>
      <c r="G417" t="s">
        <v>164</v>
      </c>
      <c r="H417" t="s">
        <v>163</v>
      </c>
      <c r="I417" t="s">
        <v>195</v>
      </c>
    </row>
    <row r="418" spans="1:9" x14ac:dyDescent="0.3">
      <c r="A418" s="37">
        <v>47</v>
      </c>
    </row>
    <row r="419" spans="1:9" x14ac:dyDescent="0.3">
      <c r="A419" s="37">
        <v>47</v>
      </c>
      <c r="B419" t="s">
        <v>324</v>
      </c>
    </row>
    <row r="420" spans="1:9" x14ac:dyDescent="0.3">
      <c r="A420" s="37">
        <v>47</v>
      </c>
      <c r="B420" t="s">
        <v>324</v>
      </c>
      <c r="C420" t="s">
        <v>383</v>
      </c>
    </row>
    <row r="421" spans="1:9" x14ac:dyDescent="0.3">
      <c r="A421" s="37">
        <v>47</v>
      </c>
      <c r="B421" t="s">
        <v>324</v>
      </c>
      <c r="C421" t="s">
        <v>383</v>
      </c>
      <c r="D421" t="s">
        <v>138</v>
      </c>
    </row>
    <row r="422" spans="1:9" x14ac:dyDescent="0.3">
      <c r="A422" s="37">
        <v>47</v>
      </c>
      <c r="B422" t="s">
        <v>324</v>
      </c>
      <c r="C422" t="s">
        <v>383</v>
      </c>
      <c r="D422" t="s">
        <v>138</v>
      </c>
      <c r="E422" t="s">
        <v>419</v>
      </c>
    </row>
    <row r="423" spans="1:9" x14ac:dyDescent="0.3">
      <c r="A423" s="37">
        <v>47</v>
      </c>
      <c r="B423" t="s">
        <v>324</v>
      </c>
      <c r="C423" t="s">
        <v>383</v>
      </c>
      <c r="D423" t="s">
        <v>138</v>
      </c>
      <c r="E423" t="s">
        <v>419</v>
      </c>
      <c r="F423" s="38">
        <v>24936</v>
      </c>
    </row>
    <row r="424" spans="1:9" x14ac:dyDescent="0.3">
      <c r="A424" s="37">
        <v>47</v>
      </c>
      <c r="B424" t="s">
        <v>324</v>
      </c>
      <c r="C424" t="s">
        <v>383</v>
      </c>
      <c r="D424" t="s">
        <v>138</v>
      </c>
      <c r="E424" t="s">
        <v>419</v>
      </c>
      <c r="F424" s="38">
        <v>24936</v>
      </c>
      <c r="G424" t="s">
        <v>164</v>
      </c>
    </row>
    <row r="425" spans="1:9" x14ac:dyDescent="0.3">
      <c r="A425" s="37">
        <v>47</v>
      </c>
      <c r="B425" t="s">
        <v>324</v>
      </c>
      <c r="C425" t="s">
        <v>383</v>
      </c>
      <c r="D425" t="s">
        <v>138</v>
      </c>
      <c r="E425" t="s">
        <v>419</v>
      </c>
      <c r="F425" s="38">
        <v>24936</v>
      </c>
      <c r="G425" t="s">
        <v>164</v>
      </c>
      <c r="H425" t="s">
        <v>163</v>
      </c>
    </row>
    <row r="426" spans="1:9" x14ac:dyDescent="0.3">
      <c r="A426" s="37">
        <v>47</v>
      </c>
      <c r="B426" t="s">
        <v>324</v>
      </c>
      <c r="C426" t="s">
        <v>383</v>
      </c>
      <c r="D426" t="s">
        <v>138</v>
      </c>
      <c r="E426" t="s">
        <v>419</v>
      </c>
      <c r="F426" s="38">
        <v>24936</v>
      </c>
      <c r="G426" t="s">
        <v>164</v>
      </c>
      <c r="H426" t="s">
        <v>163</v>
      </c>
      <c r="I426" t="s">
        <v>195</v>
      </c>
    </row>
    <row r="427" spans="1:9" x14ac:dyDescent="0.3">
      <c r="A427" s="37">
        <v>48</v>
      </c>
    </row>
    <row r="428" spans="1:9" x14ac:dyDescent="0.3">
      <c r="A428" s="37">
        <v>48</v>
      </c>
      <c r="B428" t="s">
        <v>294</v>
      </c>
    </row>
    <row r="429" spans="1:9" x14ac:dyDescent="0.3">
      <c r="A429" s="37">
        <v>48</v>
      </c>
      <c r="B429" t="s">
        <v>294</v>
      </c>
      <c r="C429" t="s">
        <v>384</v>
      </c>
    </row>
    <row r="430" spans="1:9" x14ac:dyDescent="0.3">
      <c r="A430" s="37">
        <v>48</v>
      </c>
      <c r="B430" t="s">
        <v>294</v>
      </c>
      <c r="C430" t="s">
        <v>384</v>
      </c>
      <c r="D430" t="s">
        <v>138</v>
      </c>
    </row>
    <row r="431" spans="1:9" x14ac:dyDescent="0.3">
      <c r="A431" s="37">
        <v>48</v>
      </c>
      <c r="B431" t="s">
        <v>294</v>
      </c>
      <c r="C431" t="s">
        <v>384</v>
      </c>
      <c r="D431" t="s">
        <v>138</v>
      </c>
      <c r="E431" t="s">
        <v>387</v>
      </c>
    </row>
    <row r="432" spans="1:9" x14ac:dyDescent="0.3">
      <c r="A432" s="37">
        <v>48</v>
      </c>
      <c r="B432" t="s">
        <v>294</v>
      </c>
      <c r="C432" t="s">
        <v>384</v>
      </c>
      <c r="D432" t="s">
        <v>138</v>
      </c>
      <c r="E432" t="s">
        <v>387</v>
      </c>
      <c r="F432" s="38">
        <v>35567</v>
      </c>
    </row>
    <row r="433" spans="1:9" x14ac:dyDescent="0.3">
      <c r="A433" s="37">
        <v>48</v>
      </c>
      <c r="B433" t="s">
        <v>294</v>
      </c>
      <c r="C433" t="s">
        <v>384</v>
      </c>
      <c r="D433" t="s">
        <v>138</v>
      </c>
      <c r="E433" t="s">
        <v>387</v>
      </c>
      <c r="F433" s="38">
        <v>35567</v>
      </c>
      <c r="G433" t="s">
        <v>167</v>
      </c>
    </row>
    <row r="434" spans="1:9" x14ac:dyDescent="0.3">
      <c r="A434" s="37">
        <v>48</v>
      </c>
      <c r="B434" t="s">
        <v>294</v>
      </c>
      <c r="C434" t="s">
        <v>384</v>
      </c>
      <c r="D434" t="s">
        <v>138</v>
      </c>
      <c r="E434" t="s">
        <v>387</v>
      </c>
      <c r="F434" s="38">
        <v>35567</v>
      </c>
      <c r="G434" t="s">
        <v>167</v>
      </c>
      <c r="H434" t="s">
        <v>166</v>
      </c>
    </row>
    <row r="435" spans="1:9" x14ac:dyDescent="0.3">
      <c r="A435" s="37">
        <v>48</v>
      </c>
      <c r="B435" t="s">
        <v>294</v>
      </c>
      <c r="C435" t="s">
        <v>384</v>
      </c>
      <c r="D435" t="s">
        <v>138</v>
      </c>
      <c r="E435" t="s">
        <v>387</v>
      </c>
      <c r="F435" s="38">
        <v>35567</v>
      </c>
      <c r="G435" t="s">
        <v>167</v>
      </c>
      <c r="H435" t="s">
        <v>166</v>
      </c>
      <c r="I435" t="s">
        <v>177</v>
      </c>
    </row>
    <row r="436" spans="1:9" x14ac:dyDescent="0.3">
      <c r="A436" s="37">
        <v>49</v>
      </c>
    </row>
    <row r="437" spans="1:9" x14ac:dyDescent="0.3">
      <c r="A437" s="37">
        <v>49</v>
      </c>
      <c r="B437" t="s">
        <v>295</v>
      </c>
    </row>
    <row r="438" spans="1:9" x14ac:dyDescent="0.3">
      <c r="A438" s="37">
        <v>49</v>
      </c>
      <c r="B438" t="s">
        <v>295</v>
      </c>
      <c r="C438" t="s">
        <v>385</v>
      </c>
    </row>
    <row r="439" spans="1:9" x14ac:dyDescent="0.3">
      <c r="A439" s="37">
        <v>49</v>
      </c>
      <c r="B439" t="s">
        <v>295</v>
      </c>
      <c r="C439" t="s">
        <v>385</v>
      </c>
      <c r="D439" t="s">
        <v>142</v>
      </c>
    </row>
    <row r="440" spans="1:9" x14ac:dyDescent="0.3">
      <c r="A440" s="37">
        <v>49</v>
      </c>
      <c r="B440" t="s">
        <v>295</v>
      </c>
      <c r="C440" t="s">
        <v>385</v>
      </c>
      <c r="D440" t="s">
        <v>142</v>
      </c>
      <c r="E440" t="s">
        <v>420</v>
      </c>
    </row>
    <row r="441" spans="1:9" x14ac:dyDescent="0.3">
      <c r="A441" s="37">
        <v>49</v>
      </c>
      <c r="B441" t="s">
        <v>295</v>
      </c>
      <c r="C441" t="s">
        <v>385</v>
      </c>
      <c r="D441" t="s">
        <v>142</v>
      </c>
      <c r="E441" t="s">
        <v>420</v>
      </c>
      <c r="F441" s="38">
        <v>31832</v>
      </c>
    </row>
    <row r="442" spans="1:9" x14ac:dyDescent="0.3">
      <c r="A442" s="37">
        <v>49</v>
      </c>
      <c r="B442" t="s">
        <v>295</v>
      </c>
      <c r="C442" t="s">
        <v>385</v>
      </c>
      <c r="D442" t="s">
        <v>142</v>
      </c>
      <c r="E442" t="s">
        <v>420</v>
      </c>
      <c r="F442" s="38">
        <v>31832</v>
      </c>
      <c r="G442" t="s">
        <v>167</v>
      </c>
    </row>
    <row r="443" spans="1:9" x14ac:dyDescent="0.3">
      <c r="A443" s="37">
        <v>49</v>
      </c>
      <c r="B443" t="s">
        <v>295</v>
      </c>
      <c r="C443" t="s">
        <v>385</v>
      </c>
      <c r="D443" t="s">
        <v>142</v>
      </c>
      <c r="E443" t="s">
        <v>420</v>
      </c>
      <c r="F443" s="38">
        <v>31832</v>
      </c>
      <c r="G443" t="s">
        <v>167</v>
      </c>
      <c r="H443" t="s">
        <v>166</v>
      </c>
    </row>
    <row r="444" spans="1:9" x14ac:dyDescent="0.3">
      <c r="A444" s="37">
        <v>49</v>
      </c>
      <c r="B444" t="s">
        <v>295</v>
      </c>
      <c r="C444" t="s">
        <v>385</v>
      </c>
      <c r="D444" t="s">
        <v>142</v>
      </c>
      <c r="E444" t="s">
        <v>420</v>
      </c>
      <c r="F444" s="38">
        <v>31832</v>
      </c>
      <c r="G444" t="s">
        <v>167</v>
      </c>
      <c r="H444" t="s">
        <v>166</v>
      </c>
      <c r="I444" t="s">
        <v>205</v>
      </c>
    </row>
    <row r="445" spans="1:9" x14ac:dyDescent="0.3">
      <c r="A445" s="37">
        <v>50</v>
      </c>
    </row>
    <row r="446" spans="1:9" x14ac:dyDescent="0.3">
      <c r="A446" s="37">
        <v>50</v>
      </c>
      <c r="B446" t="s">
        <v>329</v>
      </c>
    </row>
    <row r="447" spans="1:9" x14ac:dyDescent="0.3">
      <c r="A447" s="37">
        <v>50</v>
      </c>
      <c r="B447" t="s">
        <v>329</v>
      </c>
      <c r="C447" t="s">
        <v>386</v>
      </c>
    </row>
    <row r="448" spans="1:9" x14ac:dyDescent="0.3">
      <c r="A448" s="37">
        <v>50</v>
      </c>
      <c r="B448" t="s">
        <v>329</v>
      </c>
      <c r="C448" t="s">
        <v>386</v>
      </c>
      <c r="D448" t="s">
        <v>142</v>
      </c>
    </row>
    <row r="449" spans="1:9" x14ac:dyDescent="0.3">
      <c r="A449" s="37">
        <v>50</v>
      </c>
      <c r="B449" t="s">
        <v>329</v>
      </c>
      <c r="C449" t="s">
        <v>386</v>
      </c>
      <c r="D449" t="s">
        <v>142</v>
      </c>
      <c r="E449" t="s">
        <v>421</v>
      </c>
    </row>
    <row r="450" spans="1:9" x14ac:dyDescent="0.3">
      <c r="A450" s="37">
        <v>50</v>
      </c>
      <c r="B450" t="s">
        <v>329</v>
      </c>
      <c r="C450" t="s">
        <v>386</v>
      </c>
      <c r="D450" t="s">
        <v>142</v>
      </c>
      <c r="E450" t="s">
        <v>421</v>
      </c>
      <c r="F450" s="38">
        <v>34178</v>
      </c>
    </row>
    <row r="451" spans="1:9" x14ac:dyDescent="0.3">
      <c r="A451" s="37">
        <v>50</v>
      </c>
      <c r="B451" t="s">
        <v>329</v>
      </c>
      <c r="C451" t="s">
        <v>386</v>
      </c>
      <c r="D451" t="s">
        <v>142</v>
      </c>
      <c r="E451" t="s">
        <v>421</v>
      </c>
      <c r="F451" s="38">
        <v>34178</v>
      </c>
      <c r="G451" t="s">
        <v>144</v>
      </c>
    </row>
    <row r="452" spans="1:9" x14ac:dyDescent="0.3">
      <c r="A452" s="37">
        <v>50</v>
      </c>
      <c r="B452" t="s">
        <v>329</v>
      </c>
      <c r="C452" t="s">
        <v>386</v>
      </c>
      <c r="D452" t="s">
        <v>142</v>
      </c>
      <c r="E452" t="s">
        <v>421</v>
      </c>
      <c r="F452" s="38">
        <v>34178</v>
      </c>
      <c r="G452" t="s">
        <v>144</v>
      </c>
      <c r="H452" t="s">
        <v>143</v>
      </c>
    </row>
    <row r="453" spans="1:9" x14ac:dyDescent="0.3">
      <c r="A453" s="37">
        <v>50</v>
      </c>
      <c r="B453" t="s">
        <v>329</v>
      </c>
      <c r="C453" t="s">
        <v>386</v>
      </c>
      <c r="D453" t="s">
        <v>142</v>
      </c>
      <c r="E453" t="s">
        <v>421</v>
      </c>
      <c r="F453" s="38">
        <v>34178</v>
      </c>
      <c r="G453" t="s">
        <v>144</v>
      </c>
      <c r="H453" t="s">
        <v>143</v>
      </c>
      <c r="I4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H2" activePane="bottomRight" state="frozen"/>
      <selection pane="topRight" activeCell="B1" sqref="B1"/>
      <selection pane="bottomLeft" activeCell="A2" sqref="A2"/>
      <selection pane="bottomRight" activeCell="O32" sqref="O3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6.77734375" style="24"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UPPER(_xlfn.CONCAT(C2," ",D2," ",F2))</f>
        <v>MS. ANNIE ABBOTT</v>
      </c>
      <c r="C2" s="3" t="s">
        <v>6</v>
      </c>
      <c r="D2" s="3" t="s">
        <v>7</v>
      </c>
      <c r="E2" s="3"/>
      <c r="F2" s="3" t="s">
        <v>8</v>
      </c>
      <c r="G2" s="34">
        <v>35699</v>
      </c>
      <c r="H2" s="3" t="s">
        <v>9</v>
      </c>
      <c r="I2" s="3" t="s">
        <v>138</v>
      </c>
      <c r="J2" s="4" t="s">
        <v>141</v>
      </c>
      <c r="K2" s="4" t="str">
        <f>_xlfn.XLOOKUP(J2,LOCATION!$B$2:$M$2,LOCATION!$B$3:$M$3)</f>
        <v>USA</v>
      </c>
      <c r="L2" s="4" t="str">
        <f>_xlfn.XLOOKUP(K2,LOCATION!$B$3:$M$3,LOCATION!$B$1:$M$1)</f>
        <v>English</v>
      </c>
      <c r="M2" s="4" t="str">
        <f>LOWER(IF(L2=$L$2,_xlfn.CONCAT(F2,".",D2,"@xyz.org"),_xlfn.CONCAT(F2,".",D2,"@xyz.com")))</f>
        <v>abbott.annie@xyz.org</v>
      </c>
      <c r="N2" s="35">
        <v>94</v>
      </c>
      <c r="O2" s="3" t="s">
        <v>209</v>
      </c>
      <c r="P2" s="3" t="s">
        <v>210</v>
      </c>
      <c r="Q2" s="3" t="str">
        <f>_xlfn.XLOOKUP(R2,SPORT!$B$2:$B$33,SPORT!$A$2:$A$33)</f>
        <v>INDOOR</v>
      </c>
      <c r="R2" s="3" t="s">
        <v>174</v>
      </c>
      <c r="S2" s="2">
        <v>80727</v>
      </c>
    </row>
    <row r="3" spans="1:19" x14ac:dyDescent="0.3">
      <c r="A3" s="33">
        <v>2</v>
      </c>
      <c r="B3" s="3" t="str">
        <f t="shared" ref="B3:B51" si="0">UPPER(_xlfn.CONCAT(C3," ",D3," ",F3))</f>
        <v>MS. AURELIE LIESUCHKE</v>
      </c>
      <c r="C3" s="2" t="s">
        <v>6</v>
      </c>
      <c r="D3" s="2" t="s">
        <v>10</v>
      </c>
      <c r="E3" s="2"/>
      <c r="F3" s="2" t="s">
        <v>11</v>
      </c>
      <c r="G3" s="34">
        <v>33641</v>
      </c>
      <c r="H3" s="2" t="s">
        <v>12</v>
      </c>
      <c r="I3" s="2" t="s">
        <v>138</v>
      </c>
      <c r="J3" s="4" t="s">
        <v>141</v>
      </c>
      <c r="K3" s="4" t="str">
        <f>_xlfn.XLOOKUP(J3,LOCATION!$B$2:$M$2,LOCATION!$B$3:$M$3)</f>
        <v>USA</v>
      </c>
      <c r="L3" s="4" t="str">
        <f>_xlfn.XLOOKUP(K3,LOCATION!$B$3:$M$3,LOCATION!$B$1:$M$1)</f>
        <v>English</v>
      </c>
      <c r="M3" s="4" t="str">
        <f>LOWER(IF(L3=L3,_xlfn.CONCAT(F3,".",D3,"@xyz.org"),_xlfn.CONCAT(F3,".",D3,"@xyz.com")))</f>
        <v>liesuchke.aurelie@xyz.org</v>
      </c>
      <c r="N3" s="35">
        <v>84.2</v>
      </c>
      <c r="O3" s="2" t="s">
        <v>211</v>
      </c>
      <c r="P3" s="2" t="s">
        <v>212</v>
      </c>
      <c r="Q3" s="3" t="str">
        <f>_xlfn.XLOOKUP(R3,SPORT!$B$2:$B$33,SPORT!$A$2:$A$33)</f>
        <v>INDOOR</v>
      </c>
      <c r="R3" s="2" t="s">
        <v>175</v>
      </c>
      <c r="S3" s="2">
        <v>87471</v>
      </c>
    </row>
    <row r="4" spans="1:19" x14ac:dyDescent="0.3">
      <c r="A4" s="33">
        <v>3</v>
      </c>
      <c r="B4" s="3" t="str">
        <f t="shared" si="0"/>
        <v>SR. TOMAS FILHO</v>
      </c>
      <c r="C4" s="2" t="s">
        <v>13</v>
      </c>
      <c r="D4" s="2" t="s">
        <v>14</v>
      </c>
      <c r="E4" s="2" t="s">
        <v>15</v>
      </c>
      <c r="F4" s="2" t="s">
        <v>16</v>
      </c>
      <c r="G4" s="34">
        <v>25394</v>
      </c>
      <c r="H4" s="2" t="s">
        <v>17</v>
      </c>
      <c r="I4" s="2" t="s">
        <v>142</v>
      </c>
      <c r="J4" s="4" t="s">
        <v>145</v>
      </c>
      <c r="K4" s="4" t="str">
        <f>_xlfn.XLOOKUP(J4,LOCATION!$B$2:$M$2,LOCATION!$B$3:$M$3)</f>
        <v>BRAZIL</v>
      </c>
      <c r="L4" s="4" t="str">
        <f>_xlfn.XLOOKUP(K4,LOCATION!$B$3:$M$3,LOCATION!$B$1:$M$1)</f>
        <v>Portuguese</v>
      </c>
      <c r="M4" s="4" t="str">
        <f>LOWER(IF(L4=$L$3,_xlfn.CONCAT(F4,".",D4,"@xyz.org"),_xlfn.CONCAT(F4,".",D4,"@xyz.com")))</f>
        <v>filho.tomas@xyz.com</v>
      </c>
      <c r="N4" s="35">
        <v>52.9</v>
      </c>
      <c r="O4" s="2" t="s">
        <v>213</v>
      </c>
      <c r="P4" s="2" t="s">
        <v>210</v>
      </c>
      <c r="Q4" s="3" t="str">
        <f>_xlfn.XLOOKUP(R4,SPORT!$B$2:$B$33,SPORT!$A$2:$A$33)</f>
        <v>OUTDOOR</v>
      </c>
      <c r="R4" s="2" t="s">
        <v>177</v>
      </c>
      <c r="S4" s="2">
        <v>64724</v>
      </c>
    </row>
    <row r="5" spans="1:19" x14ac:dyDescent="0.3">
      <c r="A5" s="33">
        <v>4</v>
      </c>
      <c r="B5" s="3" t="str">
        <f t="shared" si="0"/>
        <v>MS. DARBY CRUICKSHANK</v>
      </c>
      <c r="C5" s="2" t="s">
        <v>6</v>
      </c>
      <c r="D5" s="2" t="s">
        <v>18</v>
      </c>
      <c r="E5" s="2"/>
      <c r="F5" s="2" t="s">
        <v>19</v>
      </c>
      <c r="G5" s="34">
        <v>27532</v>
      </c>
      <c r="H5" s="2" t="s">
        <v>20</v>
      </c>
      <c r="I5" s="2" t="s">
        <v>138</v>
      </c>
      <c r="J5" s="4" t="s">
        <v>141</v>
      </c>
      <c r="K5" s="4" t="str">
        <f>_xlfn.XLOOKUP(J5,LOCATION!$B$2:$M$2,LOCATION!$B$3:$M$3)</f>
        <v>USA</v>
      </c>
      <c r="L5" s="4" t="str">
        <f>_xlfn.XLOOKUP(K5,LOCATION!$B$3:$M$3,LOCATION!$B$1:$M$1)</f>
        <v>English</v>
      </c>
      <c r="M5" s="4" t="str">
        <f t="shared" ref="M5:M51" si="1">LOWER(IF(L5=$L$3,_xlfn.CONCAT(F5,".",D5,"@xyz.org"),_xlfn.CONCAT(F5,".",D5,"@xyz.com")))</f>
        <v>cruickshank.darby@xyz.org</v>
      </c>
      <c r="N5" s="35">
        <v>48.9</v>
      </c>
      <c r="O5" s="2" t="s">
        <v>209</v>
      </c>
      <c r="P5" s="2" t="s">
        <v>212</v>
      </c>
      <c r="Q5" s="3" t="str">
        <f>_xlfn.XLOOKUP(R5,SPORT!$B$2:$B$33,SPORT!$A$2:$A$33)</f>
        <v>OUTDOOR</v>
      </c>
      <c r="R5" s="2" t="s">
        <v>178</v>
      </c>
      <c r="S5" s="2">
        <v>110823</v>
      </c>
    </row>
    <row r="6" spans="1:19" x14ac:dyDescent="0.3">
      <c r="A6" s="33">
        <v>5</v>
      </c>
      <c r="B6" s="3" t="str">
        <f t="shared" si="0"/>
        <v>DR. JAYDON BORER</v>
      </c>
      <c r="C6" s="2" t="s">
        <v>21</v>
      </c>
      <c r="D6" s="2" t="s">
        <v>22</v>
      </c>
      <c r="E6" s="2"/>
      <c r="F6" s="2" t="s">
        <v>23</v>
      </c>
      <c r="G6" s="34">
        <v>25706</v>
      </c>
      <c r="H6" s="2" t="s">
        <v>20</v>
      </c>
      <c r="I6" s="2" t="s">
        <v>142</v>
      </c>
      <c r="J6" s="4" t="s">
        <v>141</v>
      </c>
      <c r="K6" s="4" t="str">
        <f>_xlfn.XLOOKUP(J6,LOCATION!$B$2:$M$2,LOCATION!$B$3:$M$3)</f>
        <v>USA</v>
      </c>
      <c r="L6" s="4" t="str">
        <f>_xlfn.XLOOKUP(K6,LOCATION!$B$3:$M$3,LOCATION!$B$1:$M$1)</f>
        <v>English</v>
      </c>
      <c r="M6" s="4" t="str">
        <f t="shared" si="1"/>
        <v>borer.jaydon@xyz.org</v>
      </c>
      <c r="N6" s="35">
        <v>84.8</v>
      </c>
      <c r="O6" s="2" t="s">
        <v>214</v>
      </c>
      <c r="P6" s="2" t="s">
        <v>215</v>
      </c>
      <c r="Q6" s="3" t="str">
        <f>_xlfn.XLOOKUP(R6,SPORT!$B$2:$B$33,SPORT!$A$2:$A$33)</f>
        <v>INDOOR</v>
      </c>
      <c r="R6" s="2" t="s">
        <v>179</v>
      </c>
      <c r="S6" s="2">
        <v>56916</v>
      </c>
    </row>
    <row r="7" spans="1:19" x14ac:dyDescent="0.3">
      <c r="A7" s="33">
        <v>6</v>
      </c>
      <c r="B7" s="3" t="str">
        <f t="shared" si="0"/>
        <v>MR. MORIAH  LYNCH</v>
      </c>
      <c r="C7" s="2" t="s">
        <v>24</v>
      </c>
      <c r="D7" s="2" t="s">
        <v>25</v>
      </c>
      <c r="E7" s="2"/>
      <c r="F7" s="2" t="s">
        <v>26</v>
      </c>
      <c r="G7" s="34">
        <v>33944</v>
      </c>
      <c r="H7" s="2" t="s">
        <v>27</v>
      </c>
      <c r="I7" s="2" t="s">
        <v>142</v>
      </c>
      <c r="J7" s="4" t="s">
        <v>141</v>
      </c>
      <c r="K7" s="4" t="str">
        <f>_xlfn.XLOOKUP(J7,LOCATION!$B$2:$M$2,LOCATION!$B$3:$M$3)</f>
        <v>USA</v>
      </c>
      <c r="L7" s="4" t="str">
        <f>_xlfn.XLOOKUP(K7,LOCATION!$B$3:$M$3,LOCATION!$B$1:$M$1)</f>
        <v>English</v>
      </c>
      <c r="M7" s="4" t="str">
        <f t="shared" si="1"/>
        <v>lynch.moriah @xyz.org</v>
      </c>
      <c r="N7" s="35">
        <v>83.2</v>
      </c>
      <c r="O7" s="2" t="s">
        <v>214</v>
      </c>
      <c r="P7" s="2" t="s">
        <v>212</v>
      </c>
      <c r="Q7" s="3" t="str">
        <f>_xlfn.XLOOKUP(R7,SPORT!$B$2:$B$33,SPORT!$A$2:$A$33)</f>
        <v>INDOOR</v>
      </c>
      <c r="R7" s="2" t="s">
        <v>180</v>
      </c>
      <c r="S7" s="2">
        <v>51133</v>
      </c>
    </row>
    <row r="8" spans="1:19" x14ac:dyDescent="0.3">
      <c r="A8" s="33">
        <v>7</v>
      </c>
      <c r="B8" s="3" t="str">
        <f t="shared" si="0"/>
        <v>MS. AMIYA EICHMANN</v>
      </c>
      <c r="C8" s="2" t="s">
        <v>6</v>
      </c>
      <c r="D8" s="2" t="s">
        <v>28</v>
      </c>
      <c r="E8" s="2"/>
      <c r="F8" s="2" t="s">
        <v>29</v>
      </c>
      <c r="G8" s="34">
        <v>36370</v>
      </c>
      <c r="H8" s="2" t="s">
        <v>30</v>
      </c>
      <c r="I8" s="2" t="s">
        <v>138</v>
      </c>
      <c r="J8" s="4" t="s">
        <v>141</v>
      </c>
      <c r="K8" s="4" t="str">
        <f>_xlfn.XLOOKUP(J8,LOCATION!$B$2:$M$2,LOCATION!$B$3:$M$3)</f>
        <v>USA</v>
      </c>
      <c r="L8" s="4" t="str">
        <f>_xlfn.XLOOKUP(K8,LOCATION!$B$3:$M$3,LOCATION!$B$1:$M$1)</f>
        <v>English</v>
      </c>
      <c r="M8" s="4" t="str">
        <f t="shared" si="1"/>
        <v>eichmann.amiya@xyz.org</v>
      </c>
      <c r="N8" s="35">
        <v>61.1</v>
      </c>
      <c r="O8" s="2" t="s">
        <v>214</v>
      </c>
      <c r="P8" s="2" t="s">
        <v>215</v>
      </c>
      <c r="Q8" s="3" t="str">
        <f>_xlfn.XLOOKUP(R8,SPORT!$B$2:$B$33,SPORT!$A$2:$A$33)</f>
        <v>OUTDOOR</v>
      </c>
      <c r="R8" s="2" t="s">
        <v>181</v>
      </c>
      <c r="S8" s="2">
        <v>65465</v>
      </c>
    </row>
    <row r="9" spans="1:19" x14ac:dyDescent="0.3">
      <c r="A9" s="33">
        <v>8</v>
      </c>
      <c r="B9" s="3" t="str">
        <f t="shared" si="0"/>
        <v>MR. PIERCE RAU</v>
      </c>
      <c r="C9" s="2" t="s">
        <v>24</v>
      </c>
      <c r="D9" s="2" t="s">
        <v>31</v>
      </c>
      <c r="E9" s="2"/>
      <c r="F9" s="2" t="s">
        <v>32</v>
      </c>
      <c r="G9" s="34">
        <v>23141</v>
      </c>
      <c r="H9" s="2" t="s">
        <v>20</v>
      </c>
      <c r="I9" s="2" t="s">
        <v>142</v>
      </c>
      <c r="J9" s="4" t="s">
        <v>141</v>
      </c>
      <c r="K9" s="4" t="str">
        <f>_xlfn.XLOOKUP(J9,LOCATION!$B$2:$M$2,LOCATION!$B$3:$M$3)</f>
        <v>USA</v>
      </c>
      <c r="L9" s="4" t="str">
        <f>_xlfn.XLOOKUP(K9,LOCATION!$B$3:$M$3,LOCATION!$B$1:$M$1)</f>
        <v>English</v>
      </c>
      <c r="M9" s="4" t="str">
        <f t="shared" si="1"/>
        <v>rau.pierce@xyz.org</v>
      </c>
      <c r="N9" s="35">
        <v>105.7</v>
      </c>
      <c r="O9" s="2" t="s">
        <v>213</v>
      </c>
      <c r="P9" s="2" t="s">
        <v>216</v>
      </c>
      <c r="Q9" s="3" t="str">
        <f>_xlfn.XLOOKUP(R9,SPORT!$B$2:$B$33,SPORT!$A$2:$A$33)</f>
        <v>INDOOR</v>
      </c>
      <c r="R9" s="2" t="s">
        <v>182</v>
      </c>
      <c r="S9" s="2">
        <v>109885</v>
      </c>
    </row>
    <row r="10" spans="1:19" x14ac:dyDescent="0.3">
      <c r="A10" s="33">
        <v>9</v>
      </c>
      <c r="B10" s="3" t="str">
        <f t="shared" si="0"/>
        <v>MS. AMELIA STEVENS</v>
      </c>
      <c r="C10" s="2" t="s">
        <v>6</v>
      </c>
      <c r="D10" s="2" t="s">
        <v>33</v>
      </c>
      <c r="E10" s="2"/>
      <c r="F10" s="2" t="s">
        <v>34</v>
      </c>
      <c r="G10" s="34">
        <v>25965</v>
      </c>
      <c r="H10" s="2" t="s">
        <v>12</v>
      </c>
      <c r="I10" s="2" t="s">
        <v>138</v>
      </c>
      <c r="J10" s="4" t="s">
        <v>147</v>
      </c>
      <c r="K10" s="4" t="str">
        <f>_xlfn.XLOOKUP(J10,LOCATION!$B$2:$M$2,LOCATION!$B$3:$M$3)</f>
        <v>UK</v>
      </c>
      <c r="L10" s="4" t="str">
        <f>_xlfn.XLOOKUP(K10,LOCATION!$B$3:$M$3,LOCATION!$B$1:$M$1)</f>
        <v>German</v>
      </c>
      <c r="M10" s="4" t="str">
        <f t="shared" si="1"/>
        <v>stevens.amelia@xyz.com</v>
      </c>
      <c r="N10" s="35">
        <v>65.3</v>
      </c>
      <c r="O10" s="2" t="s">
        <v>214</v>
      </c>
      <c r="P10" s="2" t="s">
        <v>216</v>
      </c>
      <c r="Q10" s="3" t="str">
        <f>_xlfn.XLOOKUP(R10,SPORT!$B$2:$B$33,SPORT!$A$2:$A$33)</f>
        <v>INDOOR</v>
      </c>
      <c r="R10" s="2" t="s">
        <v>183</v>
      </c>
      <c r="S10" s="2">
        <v>60061</v>
      </c>
    </row>
    <row r="11" spans="1:19" x14ac:dyDescent="0.3">
      <c r="A11" s="33">
        <v>10</v>
      </c>
      <c r="B11" s="3" t="str">
        <f t="shared" si="0"/>
        <v>MR. TOBY SIMPSON</v>
      </c>
      <c r="C11" s="2" t="s">
        <v>24</v>
      </c>
      <c r="D11" s="2" t="s">
        <v>35</v>
      </c>
      <c r="E11" s="2"/>
      <c r="F11" s="2" t="s">
        <v>36</v>
      </c>
      <c r="G11" s="34">
        <v>23732</v>
      </c>
      <c r="H11" s="2" t="s">
        <v>27</v>
      </c>
      <c r="I11" s="2" t="s">
        <v>142</v>
      </c>
      <c r="J11" s="4" t="s">
        <v>147</v>
      </c>
      <c r="K11" s="4" t="str">
        <f>_xlfn.XLOOKUP(J11,LOCATION!$B$2:$M$2,LOCATION!$B$3:$M$3)</f>
        <v>UK</v>
      </c>
      <c r="L11" s="4" t="str">
        <f>_xlfn.XLOOKUP(K11,LOCATION!$B$3:$M$3,LOCATION!$B$1:$M$1)</f>
        <v>German</v>
      </c>
      <c r="M11" s="4" t="str">
        <f t="shared" si="1"/>
        <v>simpson.toby@xyz.com</v>
      </c>
      <c r="N11" s="35">
        <v>62.9</v>
      </c>
      <c r="O11" s="2" t="s">
        <v>213</v>
      </c>
      <c r="P11" s="2" t="s">
        <v>217</v>
      </c>
      <c r="Q11" s="3" t="str">
        <f>_xlfn.XLOOKUP(R11,SPORT!$B$2:$B$33,SPORT!$A$2:$A$33)</f>
        <v>OUTDOOR</v>
      </c>
      <c r="R11" s="2" t="s">
        <v>181</v>
      </c>
      <c r="S11" s="2">
        <v>32758</v>
      </c>
    </row>
    <row r="12" spans="1:19" x14ac:dyDescent="0.3">
      <c r="A12" s="33">
        <v>11</v>
      </c>
      <c r="B12" s="3" t="str">
        <f t="shared" si="0"/>
        <v>SIR ETHAN MURPHY</v>
      </c>
      <c r="C12" s="2" t="s">
        <v>37</v>
      </c>
      <c r="D12" s="2" t="s">
        <v>38</v>
      </c>
      <c r="E12" s="2"/>
      <c r="F12" s="2" t="s">
        <v>39</v>
      </c>
      <c r="G12" s="34">
        <v>31733</v>
      </c>
      <c r="H12" s="2" t="s">
        <v>40</v>
      </c>
      <c r="I12" s="2" t="s">
        <v>142</v>
      </c>
      <c r="J12" s="4" t="s">
        <v>147</v>
      </c>
      <c r="K12" s="4" t="str">
        <f>_xlfn.XLOOKUP(J12,LOCATION!$B$2:$M$2,LOCATION!$B$3:$M$3)</f>
        <v>UK</v>
      </c>
      <c r="L12" s="4" t="str">
        <f>_xlfn.XLOOKUP(K12,LOCATION!$B$3:$M$3,LOCATION!$B$1:$M$1)</f>
        <v>German</v>
      </c>
      <c r="M12" s="4" t="str">
        <f t="shared" si="1"/>
        <v>murphy.ethan@xyz.com</v>
      </c>
      <c r="N12" s="35">
        <v>104.3</v>
      </c>
      <c r="O12" s="2" t="s">
        <v>211</v>
      </c>
      <c r="P12" s="2" t="s">
        <v>217</v>
      </c>
      <c r="Q12" s="3" t="str">
        <f>_xlfn.XLOOKUP(R12,SPORT!$B$2:$B$33,SPORT!$A$2:$A$33)</f>
        <v>OUTDOOR</v>
      </c>
      <c r="R12" s="2" t="s">
        <v>184</v>
      </c>
      <c r="S12" s="2">
        <v>99613</v>
      </c>
    </row>
    <row r="13" spans="1:19" x14ac:dyDescent="0.3">
      <c r="A13" s="33">
        <v>12</v>
      </c>
      <c r="B13" s="3" t="str">
        <f t="shared" si="0"/>
        <v>MRS. ASHLEY WOOD</v>
      </c>
      <c r="C13" s="2" t="s">
        <v>41</v>
      </c>
      <c r="D13" s="2" t="s">
        <v>42</v>
      </c>
      <c r="E13" s="2"/>
      <c r="F13" s="2" t="s">
        <v>43</v>
      </c>
      <c r="G13" s="34">
        <v>28412</v>
      </c>
      <c r="H13" s="2" t="s">
        <v>9</v>
      </c>
      <c r="I13" s="2" t="s">
        <v>138</v>
      </c>
      <c r="J13" s="4" t="s">
        <v>147</v>
      </c>
      <c r="K13" s="4" t="str">
        <f>_xlfn.XLOOKUP(J13,LOCATION!$B$2:$M$2,LOCATION!$B$3:$M$3)</f>
        <v>UK</v>
      </c>
      <c r="L13" s="4" t="str">
        <f>_xlfn.XLOOKUP(K13,LOCATION!$B$3:$M$3,LOCATION!$B$1:$M$1)</f>
        <v>German</v>
      </c>
      <c r="M13" s="4" t="str">
        <f t="shared" si="1"/>
        <v>wood.ashley@xyz.com</v>
      </c>
      <c r="N13" s="35">
        <v>100.7</v>
      </c>
      <c r="O13" s="2" t="s">
        <v>211</v>
      </c>
      <c r="P13" s="2" t="s">
        <v>217</v>
      </c>
      <c r="Q13" s="3" t="str">
        <f>_xlfn.XLOOKUP(R13,SPORT!$B$2:$B$33,SPORT!$A$2:$A$33)</f>
        <v>OUTDOOR</v>
      </c>
      <c r="R13" s="2" t="s">
        <v>185</v>
      </c>
      <c r="S13" s="2">
        <v>56595</v>
      </c>
    </row>
    <row r="14" spans="1:19" x14ac:dyDescent="0.3">
      <c r="A14" s="33">
        <v>13</v>
      </c>
      <c r="B14" s="3" t="str">
        <f t="shared" si="0"/>
        <v>MS. MEGAN SCOTT</v>
      </c>
      <c r="C14" s="2" t="s">
        <v>6</v>
      </c>
      <c r="D14" s="2" t="s">
        <v>44</v>
      </c>
      <c r="E14" s="2"/>
      <c r="F14" s="2" t="s">
        <v>45</v>
      </c>
      <c r="G14" s="34">
        <v>28168</v>
      </c>
      <c r="H14" s="2" t="s">
        <v>12</v>
      </c>
      <c r="I14" s="2" t="s">
        <v>138</v>
      </c>
      <c r="J14" s="4" t="s">
        <v>147</v>
      </c>
      <c r="K14" s="4" t="str">
        <f>_xlfn.XLOOKUP(J14,LOCATION!$B$2:$M$2,LOCATION!$B$3:$M$3)</f>
        <v>UK</v>
      </c>
      <c r="L14" s="4" t="str">
        <f>_xlfn.XLOOKUP(K14,LOCATION!$B$3:$M$3,LOCATION!$B$1:$M$1)</f>
        <v>German</v>
      </c>
      <c r="M14" s="4" t="str">
        <f t="shared" si="1"/>
        <v>scott.megan@xyz.com</v>
      </c>
      <c r="N14" s="35">
        <v>70.900000000000006</v>
      </c>
      <c r="O14" s="2" t="s">
        <v>209</v>
      </c>
      <c r="P14" s="2" t="s">
        <v>210</v>
      </c>
      <c r="Q14" s="3" t="str">
        <f>_xlfn.XLOOKUP(R14,SPORT!$B$2:$B$33,SPORT!$A$2:$A$33)</f>
        <v>OUTDOOR</v>
      </c>
      <c r="R14" s="2" t="s">
        <v>186</v>
      </c>
      <c r="S14" s="2">
        <v>117408</v>
      </c>
    </row>
    <row r="15" spans="1:19" x14ac:dyDescent="0.3">
      <c r="A15" s="33">
        <v>14</v>
      </c>
      <c r="B15" s="3" t="str">
        <f t="shared" si="0"/>
        <v>HR. HELMUT WEINHAE</v>
      </c>
      <c r="C15" s="2" t="s">
        <v>46</v>
      </c>
      <c r="D15" s="2" t="s">
        <v>47</v>
      </c>
      <c r="E15" s="2"/>
      <c r="F15" s="2" t="s">
        <v>48</v>
      </c>
      <c r="G15" s="34">
        <v>21788</v>
      </c>
      <c r="H15" s="2" t="s">
        <v>49</v>
      </c>
      <c r="I15" s="2" t="s">
        <v>142</v>
      </c>
      <c r="J15" s="4" t="s">
        <v>150</v>
      </c>
      <c r="K15" s="4" t="str">
        <f>_xlfn.XLOOKUP(J15,LOCATION!$B$2:$M$2,LOCATION!$B$3:$M$3)</f>
        <v>GERMANY</v>
      </c>
      <c r="L15" s="4" t="str">
        <f>_xlfn.XLOOKUP(K15,LOCATION!$B$3:$M$3,LOCATION!$B$1:$M$1)</f>
        <v>German</v>
      </c>
      <c r="M15" s="4" t="str">
        <f t="shared" si="1"/>
        <v>weinhae.helmut@xyz.com</v>
      </c>
      <c r="N15" s="35">
        <v>68.3</v>
      </c>
      <c r="O15" s="2" t="s">
        <v>218</v>
      </c>
      <c r="P15" s="2" t="s">
        <v>216</v>
      </c>
      <c r="Q15" s="3" t="str">
        <f>_xlfn.XLOOKUP(R15,SPORT!$B$2:$B$33,SPORT!$A$2:$A$33)</f>
        <v>OUTDOOR</v>
      </c>
      <c r="R15" s="2" t="s">
        <v>187</v>
      </c>
      <c r="S15" s="2">
        <v>64862</v>
      </c>
    </row>
    <row r="16" spans="1:19" x14ac:dyDescent="0.3">
      <c r="A16" s="33">
        <v>15</v>
      </c>
      <c r="B16" s="3" t="str">
        <f t="shared" si="0"/>
        <v>PROF. MILENA SCHOTIN</v>
      </c>
      <c r="C16" s="2" t="s">
        <v>50</v>
      </c>
      <c r="D16" s="2" t="s">
        <v>51</v>
      </c>
      <c r="E16" s="2"/>
      <c r="F16" s="2" t="s">
        <v>52</v>
      </c>
      <c r="G16" s="34">
        <v>23804</v>
      </c>
      <c r="H16" s="2" t="s">
        <v>53</v>
      </c>
      <c r="I16" s="2" t="s">
        <v>138</v>
      </c>
      <c r="J16" s="4" t="s">
        <v>150</v>
      </c>
      <c r="K16" s="4" t="str">
        <f>_xlfn.XLOOKUP(J16,LOCATION!$B$2:$M$2,LOCATION!$B$3:$M$3)</f>
        <v>GERMANY</v>
      </c>
      <c r="L16" s="4" t="str">
        <f>_xlfn.XLOOKUP(K16,LOCATION!$B$3:$M$3,LOCATION!$B$1:$M$1)</f>
        <v>German</v>
      </c>
      <c r="M16" s="4" t="str">
        <f t="shared" si="1"/>
        <v>schotin.milena@xyz.com</v>
      </c>
      <c r="N16" s="35">
        <v>105.3</v>
      </c>
      <c r="O16" s="2" t="s">
        <v>218</v>
      </c>
      <c r="P16" s="2" t="s">
        <v>217</v>
      </c>
      <c r="Q16" s="3" t="str">
        <f>_xlfn.XLOOKUP(R16,SPORT!$B$2:$B$33,SPORT!$A$2:$A$33)</f>
        <v>INDOOR</v>
      </c>
      <c r="R16" s="2" t="s">
        <v>188</v>
      </c>
      <c r="S16" s="2">
        <v>10241</v>
      </c>
    </row>
    <row r="17" spans="1:19" x14ac:dyDescent="0.3">
      <c r="A17" s="33">
        <v>16</v>
      </c>
      <c r="B17" s="3" t="str">
        <f t="shared" si="0"/>
        <v>HR. LOTHAR BIRNBAUM</v>
      </c>
      <c r="C17" s="2" t="s">
        <v>46</v>
      </c>
      <c r="D17" s="2" t="s">
        <v>54</v>
      </c>
      <c r="E17" s="2"/>
      <c r="F17" s="2" t="s">
        <v>55</v>
      </c>
      <c r="G17" s="34">
        <v>25405</v>
      </c>
      <c r="H17" s="2" t="s">
        <v>17</v>
      </c>
      <c r="I17" s="2" t="s">
        <v>142</v>
      </c>
      <c r="J17" s="4" t="s">
        <v>150</v>
      </c>
      <c r="K17" s="4" t="str">
        <f>_xlfn.XLOOKUP(J17,LOCATION!$B$2:$M$2,LOCATION!$B$3:$M$3)</f>
        <v>GERMANY</v>
      </c>
      <c r="L17" s="4" t="str">
        <f>_xlfn.XLOOKUP(K17,LOCATION!$B$3:$M$3,LOCATION!$B$1:$M$1)</f>
        <v>German</v>
      </c>
      <c r="M17" s="4" t="str">
        <f t="shared" si="1"/>
        <v>birnbaum.lothar@xyz.com</v>
      </c>
      <c r="N17" s="35">
        <v>48.6</v>
      </c>
      <c r="O17" s="2" t="s">
        <v>214</v>
      </c>
      <c r="P17" s="2" t="s">
        <v>217</v>
      </c>
      <c r="Q17" s="3" t="str">
        <f>_xlfn.XLOOKUP(R17,SPORT!$B$2:$B$33,SPORT!$A$2:$A$33)</f>
        <v>OUTDOOR</v>
      </c>
      <c r="R17" s="2" t="s">
        <v>178</v>
      </c>
      <c r="S17" s="2">
        <v>88762</v>
      </c>
    </row>
    <row r="18" spans="1:19" x14ac:dyDescent="0.3">
      <c r="A18" s="33">
        <v>17</v>
      </c>
      <c r="B18" s="3" t="str">
        <f t="shared" si="0"/>
        <v>HR. PIETRO STOLZE</v>
      </c>
      <c r="C18" s="2" t="s">
        <v>46</v>
      </c>
      <c r="D18" s="2" t="s">
        <v>56</v>
      </c>
      <c r="E18" s="2"/>
      <c r="F18" s="2" t="s">
        <v>57</v>
      </c>
      <c r="G18" s="34">
        <v>26582</v>
      </c>
      <c r="H18" s="2" t="s">
        <v>9</v>
      </c>
      <c r="I18" s="2" t="s">
        <v>142</v>
      </c>
      <c r="J18" s="4" t="s">
        <v>150</v>
      </c>
      <c r="K18" s="4" t="str">
        <f>_xlfn.XLOOKUP(J18,LOCATION!$B$2:$M$2,LOCATION!$B$3:$M$3)</f>
        <v>GERMANY</v>
      </c>
      <c r="L18" s="4" t="str">
        <f>_xlfn.XLOOKUP(K18,LOCATION!$B$3:$M$3,LOCATION!$B$1:$M$1)</f>
        <v>German</v>
      </c>
      <c r="M18" s="4" t="str">
        <f t="shared" si="1"/>
        <v>stolze.pietro@xyz.com</v>
      </c>
      <c r="N18" s="35">
        <v>105.9</v>
      </c>
      <c r="O18" s="2" t="s">
        <v>214</v>
      </c>
      <c r="P18" s="2" t="s">
        <v>210</v>
      </c>
      <c r="Q18" s="3" t="str">
        <f>_xlfn.XLOOKUP(R18,SPORT!$B$2:$B$33,SPORT!$A$2:$A$33)</f>
        <v>INDOOR</v>
      </c>
      <c r="R18" s="2" t="s">
        <v>189</v>
      </c>
      <c r="S18" s="2">
        <v>80757</v>
      </c>
    </row>
    <row r="19" spans="1:19" x14ac:dyDescent="0.3">
      <c r="A19" s="33">
        <v>18</v>
      </c>
      <c r="B19" s="3" t="str">
        <f t="shared" si="0"/>
        <v>HR. RICHARD  TLUSTEK</v>
      </c>
      <c r="C19" s="2" t="s">
        <v>46</v>
      </c>
      <c r="D19" s="2" t="s">
        <v>58</v>
      </c>
      <c r="E19" s="2"/>
      <c r="F19" s="2" t="s">
        <v>59</v>
      </c>
      <c r="G19" s="34">
        <v>21793</v>
      </c>
      <c r="H19" s="2" t="s">
        <v>49</v>
      </c>
      <c r="I19" s="2" t="s">
        <v>142</v>
      </c>
      <c r="J19" s="4" t="s">
        <v>150</v>
      </c>
      <c r="K19" s="4" t="str">
        <f>_xlfn.XLOOKUP(J19,LOCATION!$B$2:$M$2,LOCATION!$B$3:$M$3)</f>
        <v>GERMANY</v>
      </c>
      <c r="L19" s="4" t="str">
        <f>_xlfn.XLOOKUP(K19,LOCATION!$B$3:$M$3,LOCATION!$B$1:$M$1)</f>
        <v>German</v>
      </c>
      <c r="M19" s="4" t="str">
        <f t="shared" si="1"/>
        <v>tlustek.richard @xyz.com</v>
      </c>
      <c r="N19" s="35">
        <v>71.099999999999994</v>
      </c>
      <c r="O19" s="2" t="s">
        <v>214</v>
      </c>
      <c r="P19" s="2" t="s">
        <v>210</v>
      </c>
      <c r="Q19" s="3" t="str">
        <f>_xlfn.XLOOKUP(R19,SPORT!$B$2:$B$33,SPORT!$A$2:$A$33)</f>
        <v>OUTDOOR</v>
      </c>
      <c r="R19" s="2" t="s">
        <v>190</v>
      </c>
      <c r="S19" s="2">
        <v>88794</v>
      </c>
    </row>
    <row r="20" spans="1:19" x14ac:dyDescent="0.3">
      <c r="A20" s="33">
        <v>19</v>
      </c>
      <c r="B20" s="3" t="str">
        <f t="shared" si="0"/>
        <v>DR. EARNESTINE RAYNOR</v>
      </c>
      <c r="C20" s="2" t="s">
        <v>21</v>
      </c>
      <c r="D20" s="2" t="s">
        <v>60</v>
      </c>
      <c r="E20" s="2"/>
      <c r="F20" s="2" t="s">
        <v>61</v>
      </c>
      <c r="G20" s="34">
        <v>28262</v>
      </c>
      <c r="H20" s="2" t="s">
        <v>20</v>
      </c>
      <c r="I20" s="2" t="s">
        <v>138</v>
      </c>
      <c r="J20" s="4" t="s">
        <v>152</v>
      </c>
      <c r="K20" s="4" t="str">
        <f>_xlfn.XLOOKUP(J20,LOCATION!$B$2:$M$2,LOCATION!$B$3:$M$3)</f>
        <v>AUSTRALIA</v>
      </c>
      <c r="L20" s="4" t="str">
        <f>_xlfn.XLOOKUP(K20,LOCATION!$B$3:$M$3,LOCATION!$B$1:$M$1)</f>
        <v>English</v>
      </c>
      <c r="M20" s="4" t="str">
        <f t="shared" si="1"/>
        <v>raynor.earnestine@xyz.org</v>
      </c>
      <c r="N20" s="35">
        <v>70.3</v>
      </c>
      <c r="O20" s="2" t="s">
        <v>214</v>
      </c>
      <c r="P20" s="2" t="s">
        <v>216</v>
      </c>
      <c r="Q20" s="3" t="str">
        <f>_xlfn.XLOOKUP(R20,SPORT!$B$2:$B$33,SPORT!$A$2:$A$33)</f>
        <v>INDOOR</v>
      </c>
      <c r="R20" s="2" t="s">
        <v>191</v>
      </c>
      <c r="S20" s="2">
        <v>63526</v>
      </c>
    </row>
    <row r="21" spans="1:19" x14ac:dyDescent="0.3">
      <c r="A21" s="33">
        <v>20</v>
      </c>
      <c r="B21" s="3" t="str">
        <f t="shared" si="0"/>
        <v>MR. JASON GAYLORD</v>
      </c>
      <c r="C21" s="2" t="s">
        <v>24</v>
      </c>
      <c r="D21" s="2" t="s">
        <v>62</v>
      </c>
      <c r="E21" s="2"/>
      <c r="F21" s="2" t="s">
        <v>63</v>
      </c>
      <c r="G21" s="34">
        <v>27767</v>
      </c>
      <c r="H21" s="2" t="s">
        <v>64</v>
      </c>
      <c r="I21" s="2" t="s">
        <v>142</v>
      </c>
      <c r="J21" s="4" t="s">
        <v>152</v>
      </c>
      <c r="K21" s="4" t="str">
        <f>_xlfn.XLOOKUP(J21,LOCATION!$B$2:$M$2,LOCATION!$B$3:$M$3)</f>
        <v>AUSTRALIA</v>
      </c>
      <c r="L21" s="4" t="str">
        <f>_xlfn.XLOOKUP(K21,LOCATION!$B$3:$M$3,LOCATION!$B$1:$M$1)</f>
        <v>English</v>
      </c>
      <c r="M21" s="4" t="str">
        <f t="shared" si="1"/>
        <v>gaylord.jason@xyz.org</v>
      </c>
      <c r="N21" s="35">
        <v>54.7</v>
      </c>
      <c r="O21" s="2" t="s">
        <v>211</v>
      </c>
      <c r="P21" s="2" t="s">
        <v>212</v>
      </c>
      <c r="Q21" s="3" t="str">
        <f>_xlfn.XLOOKUP(R21,SPORT!$B$2:$B$33,SPORT!$A$2:$A$33)</f>
        <v>INDOOR</v>
      </c>
      <c r="R21" s="2" t="s">
        <v>192</v>
      </c>
      <c r="S21" s="2">
        <v>46352</v>
      </c>
    </row>
    <row r="22" spans="1:19" x14ac:dyDescent="0.3">
      <c r="A22" s="33">
        <v>21</v>
      </c>
      <c r="B22" s="3" t="str">
        <f t="shared" si="0"/>
        <v>MR. KENDRICK SAUER</v>
      </c>
      <c r="C22" s="2" t="s">
        <v>24</v>
      </c>
      <c r="D22" s="2" t="s">
        <v>65</v>
      </c>
      <c r="E22" s="2"/>
      <c r="F22" s="2" t="s">
        <v>66</v>
      </c>
      <c r="G22" s="34">
        <v>35268</v>
      </c>
      <c r="H22" s="2" t="s">
        <v>17</v>
      </c>
      <c r="I22" s="2" t="s">
        <v>142</v>
      </c>
      <c r="J22" s="4" t="s">
        <v>152</v>
      </c>
      <c r="K22" s="4" t="str">
        <f>_xlfn.XLOOKUP(J22,LOCATION!$B$2:$M$2,LOCATION!$B$3:$M$3)</f>
        <v>AUSTRALIA</v>
      </c>
      <c r="L22" s="4" t="str">
        <f>_xlfn.XLOOKUP(K22,LOCATION!$B$3:$M$3,LOCATION!$B$1:$M$1)</f>
        <v>English</v>
      </c>
      <c r="M22" s="4" t="str">
        <f t="shared" si="1"/>
        <v>sauer.kendrick@xyz.org</v>
      </c>
      <c r="N22" s="35">
        <v>100.9</v>
      </c>
      <c r="O22" s="2" t="s">
        <v>214</v>
      </c>
      <c r="P22" s="2" t="s">
        <v>215</v>
      </c>
      <c r="Q22" s="3" t="str">
        <f>_xlfn.XLOOKUP(R22,SPORT!$B$2:$B$33,SPORT!$A$2:$A$33)</f>
        <v>OUTDOOR</v>
      </c>
      <c r="R22" s="2" t="s">
        <v>193</v>
      </c>
      <c r="S22" s="2">
        <v>106808</v>
      </c>
    </row>
    <row r="23" spans="1:19" x14ac:dyDescent="0.3">
      <c r="A23" s="33">
        <v>22</v>
      </c>
      <c r="B23" s="3" t="str">
        <f t="shared" si="0"/>
        <v>DR. ANNABELL OLSON</v>
      </c>
      <c r="C23" s="2" t="s">
        <v>21</v>
      </c>
      <c r="D23" s="2" t="s">
        <v>67</v>
      </c>
      <c r="E23" s="2"/>
      <c r="F23" s="2" t="s">
        <v>68</v>
      </c>
      <c r="G23" s="34">
        <v>23483</v>
      </c>
      <c r="H23" s="2" t="s">
        <v>69</v>
      </c>
      <c r="I23" s="2" t="s">
        <v>138</v>
      </c>
      <c r="J23" s="4" t="s">
        <v>152</v>
      </c>
      <c r="K23" s="4" t="str">
        <f>_xlfn.XLOOKUP(J23,LOCATION!$B$2:$M$2,LOCATION!$B$3:$M$3)</f>
        <v>AUSTRALIA</v>
      </c>
      <c r="L23" s="4" t="str">
        <f>_xlfn.XLOOKUP(K23,LOCATION!$B$3:$M$3,LOCATION!$B$1:$M$1)</f>
        <v>English</v>
      </c>
      <c r="M23" s="4" t="str">
        <f t="shared" si="1"/>
        <v>olson.annabell@xyz.org</v>
      </c>
      <c r="N23" s="35">
        <v>84.3</v>
      </c>
      <c r="O23" s="2" t="s">
        <v>209</v>
      </c>
      <c r="P23" s="2" t="s">
        <v>216</v>
      </c>
      <c r="Q23" s="3" t="str">
        <f>_xlfn.XLOOKUP(R23,SPORT!$B$2:$B$33,SPORT!$A$2:$A$33)</f>
        <v>OUTDOOR</v>
      </c>
      <c r="R23" s="2" t="s">
        <v>194</v>
      </c>
      <c r="S23" s="2">
        <v>96468</v>
      </c>
    </row>
    <row r="24" spans="1:19" x14ac:dyDescent="0.3">
      <c r="A24" s="33">
        <v>23</v>
      </c>
      <c r="B24" s="3" t="str">
        <f t="shared" si="0"/>
        <v>DR. JENA UPTON</v>
      </c>
      <c r="C24" s="2" t="s">
        <v>21</v>
      </c>
      <c r="D24" s="2" t="s">
        <v>70</v>
      </c>
      <c r="E24" s="2"/>
      <c r="F24" s="2" t="s">
        <v>71</v>
      </c>
      <c r="G24" s="34">
        <v>20437</v>
      </c>
      <c r="H24" s="2" t="s">
        <v>27</v>
      </c>
      <c r="I24" s="2" t="s">
        <v>138</v>
      </c>
      <c r="J24" s="4" t="s">
        <v>152</v>
      </c>
      <c r="K24" s="4" t="str">
        <f>_xlfn.XLOOKUP(J24,LOCATION!$B$2:$M$2,LOCATION!$B$3:$M$3)</f>
        <v>AUSTRALIA</v>
      </c>
      <c r="L24" s="4" t="str">
        <f>_xlfn.XLOOKUP(K24,LOCATION!$B$3:$M$3,LOCATION!$B$1:$M$1)</f>
        <v>English</v>
      </c>
      <c r="M24" s="4" t="str">
        <f t="shared" si="1"/>
        <v>upton.jena@xyz.org</v>
      </c>
      <c r="N24" s="35">
        <v>66.8</v>
      </c>
      <c r="O24" s="2" t="s">
        <v>214</v>
      </c>
      <c r="P24" s="2" t="s">
        <v>217</v>
      </c>
      <c r="Q24" s="3" t="str">
        <f>_xlfn.XLOOKUP(R24,SPORT!$B$2:$B$33,SPORT!$A$2:$A$33)</f>
        <v>OUTDOOR</v>
      </c>
      <c r="R24" s="2" t="s">
        <v>195</v>
      </c>
      <c r="S24" s="2">
        <v>16526</v>
      </c>
    </row>
    <row r="25" spans="1:19" x14ac:dyDescent="0.3">
      <c r="A25" s="33">
        <v>24</v>
      </c>
      <c r="B25" s="3" t="str">
        <f t="shared" si="0"/>
        <v>DR. SHANNY BINS</v>
      </c>
      <c r="C25" s="2" t="s">
        <v>21</v>
      </c>
      <c r="D25" s="2" t="s">
        <v>72</v>
      </c>
      <c r="E25" s="2"/>
      <c r="F25" s="2" t="s">
        <v>73</v>
      </c>
      <c r="G25" s="34">
        <v>36400</v>
      </c>
      <c r="H25" s="2" t="s">
        <v>49</v>
      </c>
      <c r="I25" s="2" t="s">
        <v>138</v>
      </c>
      <c r="J25" s="4" t="s">
        <v>152</v>
      </c>
      <c r="K25" s="4" t="str">
        <f>_xlfn.XLOOKUP(J25,LOCATION!$B$2:$M$2,LOCATION!$B$3:$M$3)</f>
        <v>AUSTRALIA</v>
      </c>
      <c r="L25" s="4" t="str">
        <f>_xlfn.XLOOKUP(K25,LOCATION!$B$3:$M$3,LOCATION!$B$1:$M$1)</f>
        <v>English</v>
      </c>
      <c r="M25" s="4" t="str">
        <f t="shared" si="1"/>
        <v>bins.shanny@xyz.org</v>
      </c>
      <c r="N25" s="35">
        <v>59.4</v>
      </c>
      <c r="O25" s="2" t="s">
        <v>213</v>
      </c>
      <c r="P25" s="2" t="s">
        <v>215</v>
      </c>
      <c r="Q25" s="3" t="str">
        <f>_xlfn.XLOOKUP(R25,SPORT!$B$2:$B$33,SPORT!$A$2:$A$33)</f>
        <v>OUTDOOR</v>
      </c>
      <c r="R25" s="2" t="s">
        <v>196</v>
      </c>
      <c r="S25" s="2">
        <v>21891</v>
      </c>
    </row>
    <row r="26" spans="1:19" x14ac:dyDescent="0.3">
      <c r="A26" s="33">
        <v>25</v>
      </c>
      <c r="B26" s="3" t="str">
        <f t="shared" si="0"/>
        <v>DR. TIA ABSHIRE</v>
      </c>
      <c r="C26" s="2" t="s">
        <v>21</v>
      </c>
      <c r="D26" s="2" t="s">
        <v>74</v>
      </c>
      <c r="E26" s="2"/>
      <c r="F26" s="2" t="s">
        <v>75</v>
      </c>
      <c r="G26" s="34">
        <v>24309</v>
      </c>
      <c r="H26" s="2" t="s">
        <v>17</v>
      </c>
      <c r="I26" s="2" t="s">
        <v>138</v>
      </c>
      <c r="J26" s="4" t="s">
        <v>152</v>
      </c>
      <c r="K26" s="4" t="str">
        <f>_xlfn.XLOOKUP(J26,LOCATION!$B$2:$M$2,LOCATION!$B$3:$M$3)</f>
        <v>AUSTRALIA</v>
      </c>
      <c r="L26" s="4" t="str">
        <f>_xlfn.XLOOKUP(K26,LOCATION!$B$3:$M$3,LOCATION!$B$1:$M$1)</f>
        <v>English</v>
      </c>
      <c r="M26" s="4" t="str">
        <f t="shared" si="1"/>
        <v>abshire.tia@xyz.org</v>
      </c>
      <c r="N26" s="35">
        <v>77.8</v>
      </c>
      <c r="O26" s="2" t="s">
        <v>213</v>
      </c>
      <c r="P26" s="2" t="s">
        <v>216</v>
      </c>
      <c r="Q26" s="3" t="str">
        <f>_xlfn.XLOOKUP(R26,SPORT!$B$2:$B$33,SPORT!$A$2:$A$33)</f>
        <v>OUTDOOR</v>
      </c>
      <c r="R26" s="2" t="s">
        <v>181</v>
      </c>
      <c r="S26" s="2">
        <v>62037</v>
      </c>
    </row>
    <row r="27" spans="1:19" x14ac:dyDescent="0.3">
      <c r="A27" s="33">
        <v>26</v>
      </c>
      <c r="B27" s="3" t="str">
        <f t="shared" si="0"/>
        <v>MS. ISABEL RUNOLFSDOTTIR</v>
      </c>
      <c r="C27" s="2" t="s">
        <v>6</v>
      </c>
      <c r="D27" s="2" t="s">
        <v>76</v>
      </c>
      <c r="E27" s="2"/>
      <c r="F27" s="2" t="s">
        <v>77</v>
      </c>
      <c r="G27" s="34">
        <v>28570</v>
      </c>
      <c r="H27" s="2" t="s">
        <v>69</v>
      </c>
      <c r="I27" s="2" t="s">
        <v>138</v>
      </c>
      <c r="J27" s="4" t="s">
        <v>152</v>
      </c>
      <c r="K27" s="4" t="str">
        <f>_xlfn.XLOOKUP(J27,LOCATION!$B$2:$M$2,LOCATION!$B$3:$M$3)</f>
        <v>AUSTRALIA</v>
      </c>
      <c r="L27" s="4" t="str">
        <f>_xlfn.XLOOKUP(K27,LOCATION!$B$3:$M$3,LOCATION!$B$1:$M$1)</f>
        <v>English</v>
      </c>
      <c r="M27" s="4" t="str">
        <f t="shared" si="1"/>
        <v>runolfsdottir.isabel@xyz.org</v>
      </c>
      <c r="N27" s="35">
        <v>85.9</v>
      </c>
      <c r="O27" s="2" t="s">
        <v>214</v>
      </c>
      <c r="P27" s="2" t="s">
        <v>219</v>
      </c>
      <c r="Q27" s="3" t="str">
        <f>_xlfn.XLOOKUP(R27,SPORT!$B$2:$B$33,SPORT!$A$2:$A$33)</f>
        <v>INDOOR</v>
      </c>
      <c r="R27" s="2" t="s">
        <v>174</v>
      </c>
      <c r="S27" s="2">
        <v>89737</v>
      </c>
    </row>
    <row r="28" spans="1:19" x14ac:dyDescent="0.3">
      <c r="A28" s="33">
        <v>27</v>
      </c>
      <c r="B28" s="3" t="str">
        <f t="shared" si="0"/>
        <v>HR. BARNEY WESACK</v>
      </c>
      <c r="C28" s="2" t="s">
        <v>46</v>
      </c>
      <c r="D28" s="2" t="s">
        <v>78</v>
      </c>
      <c r="E28" s="2"/>
      <c r="F28" s="2" t="s">
        <v>79</v>
      </c>
      <c r="G28" s="34">
        <v>25767</v>
      </c>
      <c r="H28" s="2" t="s">
        <v>17</v>
      </c>
      <c r="I28" s="2" t="s">
        <v>142</v>
      </c>
      <c r="J28" s="4" t="s">
        <v>154</v>
      </c>
      <c r="K28" s="4" t="str">
        <f>_xlfn.XLOOKUP(J28,LOCATION!$B$2:$M$2,LOCATION!$B$3:$M$3)</f>
        <v>AUSTRIA</v>
      </c>
      <c r="L28" s="4" t="str">
        <f>_xlfn.XLOOKUP(K28,LOCATION!$B$3:$M$3,LOCATION!$B$1:$M$1)</f>
        <v>German</v>
      </c>
      <c r="M28" s="4" t="str">
        <f t="shared" si="1"/>
        <v>wesack.barney@xyz.com</v>
      </c>
      <c r="N28" s="35">
        <v>93.4</v>
      </c>
      <c r="O28" s="2" t="s">
        <v>213</v>
      </c>
      <c r="P28" s="2" t="s">
        <v>219</v>
      </c>
      <c r="Q28" s="3" t="str">
        <f>_xlfn.XLOOKUP(R28,SPORT!$B$2:$B$33,SPORT!$A$2:$A$33)</f>
        <v>INDOOR</v>
      </c>
      <c r="R28" s="2" t="s">
        <v>197</v>
      </c>
      <c r="S28" s="2">
        <v>41039</v>
      </c>
    </row>
    <row r="29" spans="1:19" x14ac:dyDescent="0.3">
      <c r="A29" s="33">
        <v>28</v>
      </c>
      <c r="B29" s="3" t="str">
        <f t="shared" si="0"/>
        <v>HR. BARUCH KADE</v>
      </c>
      <c r="C29" s="2" t="s">
        <v>46</v>
      </c>
      <c r="D29" s="2" t="s">
        <v>80</v>
      </c>
      <c r="E29" s="2"/>
      <c r="F29" s="2" t="s">
        <v>81</v>
      </c>
      <c r="G29" s="34">
        <v>30020</v>
      </c>
      <c r="H29" s="2" t="s">
        <v>53</v>
      </c>
      <c r="I29" s="2" t="s">
        <v>142</v>
      </c>
      <c r="J29" s="4" t="s">
        <v>154</v>
      </c>
      <c r="K29" s="4" t="str">
        <f>_xlfn.XLOOKUP(J29,LOCATION!$B$2:$M$2,LOCATION!$B$3:$M$3)</f>
        <v>AUSTRIA</v>
      </c>
      <c r="L29" s="4" t="str">
        <f>_xlfn.XLOOKUP(K29,LOCATION!$B$3:$M$3,LOCATION!$B$1:$M$1)</f>
        <v>German</v>
      </c>
      <c r="M29" s="4" t="str">
        <f t="shared" si="1"/>
        <v>kade.baruch@xyz.com</v>
      </c>
      <c r="N29" s="35">
        <v>95.5</v>
      </c>
      <c r="O29" s="2" t="s">
        <v>218</v>
      </c>
      <c r="P29" s="2" t="s">
        <v>212</v>
      </c>
      <c r="Q29" s="3" t="str">
        <f>_xlfn.XLOOKUP(R29,SPORT!$B$2:$B$33,SPORT!$A$2:$A$33)</f>
        <v>OUTDOOR</v>
      </c>
      <c r="R29" s="2" t="s">
        <v>186</v>
      </c>
      <c r="S29" s="2">
        <v>28458</v>
      </c>
    </row>
    <row r="30" spans="1:19" x14ac:dyDescent="0.3">
      <c r="A30" s="33">
        <v>29</v>
      </c>
      <c r="B30" s="3" t="str">
        <f t="shared" si="0"/>
        <v>PROF. LIESBETH ROSEMANN</v>
      </c>
      <c r="C30" s="2" t="s">
        <v>50</v>
      </c>
      <c r="D30" s="2" t="s">
        <v>82</v>
      </c>
      <c r="E30" s="2"/>
      <c r="F30" s="2" t="s">
        <v>83</v>
      </c>
      <c r="G30" s="34">
        <v>34361</v>
      </c>
      <c r="H30" s="2" t="s">
        <v>12</v>
      </c>
      <c r="I30" s="2" t="s">
        <v>138</v>
      </c>
      <c r="J30" s="4" t="s">
        <v>154</v>
      </c>
      <c r="K30" s="4" t="str">
        <f>_xlfn.XLOOKUP(J30,LOCATION!$B$2:$M$2,LOCATION!$B$3:$M$3)</f>
        <v>AUSTRIA</v>
      </c>
      <c r="L30" s="4" t="str">
        <f>_xlfn.XLOOKUP(K30,LOCATION!$B$3:$M$3,LOCATION!$B$1:$M$1)</f>
        <v>German</v>
      </c>
      <c r="M30" s="4" t="str">
        <f t="shared" si="1"/>
        <v>rosemann.liesbeth@xyz.com</v>
      </c>
      <c r="N30" s="35">
        <v>52.2</v>
      </c>
      <c r="O30" s="2" t="s">
        <v>214</v>
      </c>
      <c r="P30" s="2" t="s">
        <v>217</v>
      </c>
      <c r="Q30" s="3" t="str">
        <f>_xlfn.XLOOKUP(R30,SPORT!$B$2:$B$33,SPORT!$A$2:$A$33)</f>
        <v>OUTDOOR</v>
      </c>
      <c r="R30" s="2" t="s">
        <v>181</v>
      </c>
      <c r="S30" s="2">
        <v>55007</v>
      </c>
    </row>
    <row r="31" spans="1:19" x14ac:dyDescent="0.3">
      <c r="A31" s="33">
        <v>30</v>
      </c>
      <c r="B31" s="3" t="str">
        <f t="shared" si="0"/>
        <v>MME. VALENTINE MOREAU</v>
      </c>
      <c r="C31" s="2" t="s">
        <v>84</v>
      </c>
      <c r="D31" s="2" t="s">
        <v>85</v>
      </c>
      <c r="E31" s="2"/>
      <c r="F31" s="2" t="s">
        <v>86</v>
      </c>
      <c r="G31" s="34">
        <v>29137</v>
      </c>
      <c r="H31" s="2" t="s">
        <v>9</v>
      </c>
      <c r="I31" s="2" t="s">
        <v>138</v>
      </c>
      <c r="J31" s="4" t="s">
        <v>157</v>
      </c>
      <c r="K31" s="4" t="str">
        <f>_xlfn.XLOOKUP(J31,LOCATION!$B$2:$M$2,LOCATION!$B$3:$M$3)</f>
        <v>FRANCE</v>
      </c>
      <c r="L31" s="4" t="str">
        <f>_xlfn.XLOOKUP(K31,LOCATION!$B$3:$M$3,LOCATION!$B$1:$M$1)</f>
        <v>French</v>
      </c>
      <c r="M31" s="4" t="str">
        <f t="shared" si="1"/>
        <v>moreau.valentine@xyz.com</v>
      </c>
      <c r="N31" s="35">
        <v>74.599999999999994</v>
      </c>
      <c r="O31" s="2" t="s">
        <v>214</v>
      </c>
      <c r="P31" s="2" t="s">
        <v>219</v>
      </c>
      <c r="Q31" s="3" t="str">
        <f>_xlfn.XLOOKUP(R31,SPORT!$B$2:$B$33,SPORT!$A$2:$A$33)</f>
        <v>OUTDOOR</v>
      </c>
      <c r="R31" s="2" t="s">
        <v>198</v>
      </c>
      <c r="S31" s="2">
        <v>69041</v>
      </c>
    </row>
    <row r="32" spans="1:19" x14ac:dyDescent="0.3">
      <c r="A32" s="33">
        <v>31</v>
      </c>
      <c r="B32" s="3" t="str">
        <f t="shared" si="0"/>
        <v>MME. PAULETTE DURAND</v>
      </c>
      <c r="C32" s="2" t="s">
        <v>84</v>
      </c>
      <c r="D32" s="2" t="s">
        <v>87</v>
      </c>
      <c r="E32" s="2"/>
      <c r="F32" s="2" t="s">
        <v>88</v>
      </c>
      <c r="G32" s="34">
        <v>32867</v>
      </c>
      <c r="H32" s="2" t="s">
        <v>64</v>
      </c>
      <c r="I32" s="2" t="s">
        <v>138</v>
      </c>
      <c r="J32" s="4" t="s">
        <v>157</v>
      </c>
      <c r="K32" s="4" t="str">
        <f>_xlfn.XLOOKUP(J32,LOCATION!$B$2:$M$2,LOCATION!$B$3:$M$3)</f>
        <v>FRANCE</v>
      </c>
      <c r="L32" s="4" t="str">
        <f>_xlfn.XLOOKUP(K32,LOCATION!$B$3:$M$3,LOCATION!$B$1:$M$1)</f>
        <v>French</v>
      </c>
      <c r="M32" s="4" t="str">
        <f t="shared" si="1"/>
        <v>durand.paulette@xyz.com</v>
      </c>
      <c r="N32" s="35">
        <v>81.7</v>
      </c>
      <c r="O32" s="2" t="s">
        <v>213</v>
      </c>
      <c r="P32" s="2" t="s">
        <v>212</v>
      </c>
      <c r="Q32" s="3" t="str">
        <f>_xlfn.XLOOKUP(R32,SPORT!$B$2:$B$33,SPORT!$A$2:$A$33)</f>
        <v>INDOOR</v>
      </c>
      <c r="R32" s="2" t="s">
        <v>197</v>
      </c>
      <c r="S32" s="2">
        <v>86262</v>
      </c>
    </row>
    <row r="33" spans="1:19" x14ac:dyDescent="0.3">
      <c r="A33" s="33">
        <v>32</v>
      </c>
      <c r="B33" s="3" t="str">
        <f t="shared" si="0"/>
        <v>MME. LAURE-ALIX CHEVALIER</v>
      </c>
      <c r="C33" s="2" t="s">
        <v>84</v>
      </c>
      <c r="D33" s="2" t="s">
        <v>89</v>
      </c>
      <c r="E33" s="2"/>
      <c r="F33" s="2" t="s">
        <v>90</v>
      </c>
      <c r="G33" s="34">
        <v>25925</v>
      </c>
      <c r="H33" s="2" t="s">
        <v>64</v>
      </c>
      <c r="I33" s="2" t="s">
        <v>138</v>
      </c>
      <c r="J33" s="4" t="s">
        <v>157</v>
      </c>
      <c r="K33" s="4" t="str">
        <f>_xlfn.XLOOKUP(J33,LOCATION!$B$2:$M$2,LOCATION!$B$3:$M$3)</f>
        <v>FRANCE</v>
      </c>
      <c r="L33" s="4" t="str">
        <f>_xlfn.XLOOKUP(K33,LOCATION!$B$3:$M$3,LOCATION!$B$1:$M$1)</f>
        <v>French</v>
      </c>
      <c r="M33" s="4" t="str">
        <f t="shared" si="1"/>
        <v>chevalier.laure-alix@xyz.com</v>
      </c>
      <c r="N33" s="35">
        <v>78.099999999999994</v>
      </c>
      <c r="O33" s="2" t="s">
        <v>214</v>
      </c>
      <c r="P33" s="2" t="s">
        <v>217</v>
      </c>
      <c r="Q33" s="3" t="str">
        <f>_xlfn.XLOOKUP(R33,SPORT!$B$2:$B$33,SPORT!$A$2:$A$33)</f>
        <v>OUTDOOR</v>
      </c>
      <c r="R33" s="2" t="s">
        <v>195</v>
      </c>
      <c r="S33" s="2">
        <v>19234</v>
      </c>
    </row>
    <row r="34" spans="1:19" x14ac:dyDescent="0.3">
      <c r="A34" s="33">
        <v>33</v>
      </c>
      <c r="B34" s="3" t="str">
        <f t="shared" si="0"/>
        <v>M. CLAUDE TOUSSAINT</v>
      </c>
      <c r="C34" s="2" t="s">
        <v>91</v>
      </c>
      <c r="D34" s="2" t="s">
        <v>92</v>
      </c>
      <c r="E34" s="2"/>
      <c r="F34" s="2" t="s">
        <v>93</v>
      </c>
      <c r="G34" s="34">
        <v>29529</v>
      </c>
      <c r="H34" s="2" t="s">
        <v>40</v>
      </c>
      <c r="I34" s="2" t="s">
        <v>142</v>
      </c>
      <c r="J34" s="4" t="s">
        <v>157</v>
      </c>
      <c r="K34" s="4" t="str">
        <f>_xlfn.XLOOKUP(J34,LOCATION!$B$2:$M$2,LOCATION!$B$3:$M$3)</f>
        <v>FRANCE</v>
      </c>
      <c r="L34" s="4" t="str">
        <f>_xlfn.XLOOKUP(K34,LOCATION!$B$3:$M$3,LOCATION!$B$1:$M$1)</f>
        <v>French</v>
      </c>
      <c r="M34" s="4" t="str">
        <f t="shared" si="1"/>
        <v>toussaint.claude@xyz.com</v>
      </c>
      <c r="N34" s="35">
        <v>57.1</v>
      </c>
      <c r="O34" s="2" t="s">
        <v>209</v>
      </c>
      <c r="P34" s="2" t="s">
        <v>217</v>
      </c>
      <c r="Q34" s="3" t="str">
        <f>_xlfn.XLOOKUP(R34,SPORT!$B$2:$B$33,SPORT!$A$2:$A$33)</f>
        <v>INDOOR</v>
      </c>
      <c r="R34" s="2" t="s">
        <v>199</v>
      </c>
      <c r="S34" s="2">
        <v>95123</v>
      </c>
    </row>
    <row r="35" spans="1:19" x14ac:dyDescent="0.3">
      <c r="A35" s="33">
        <v>34</v>
      </c>
      <c r="B35" s="3" t="str">
        <f t="shared" si="0"/>
        <v>M. VICTOR LENOIR</v>
      </c>
      <c r="C35" s="2" t="s">
        <v>91</v>
      </c>
      <c r="D35" s="2" t="s">
        <v>94</v>
      </c>
      <c r="E35" s="2"/>
      <c r="F35" s="2" t="s">
        <v>95</v>
      </c>
      <c r="G35" s="34">
        <v>29875</v>
      </c>
      <c r="H35" s="2" t="s">
        <v>9</v>
      </c>
      <c r="I35" s="2" t="s">
        <v>142</v>
      </c>
      <c r="J35" s="4" t="s">
        <v>157</v>
      </c>
      <c r="K35" s="4" t="str">
        <f>_xlfn.XLOOKUP(J35,LOCATION!$B$2:$M$2,LOCATION!$B$3:$M$3)</f>
        <v>FRANCE</v>
      </c>
      <c r="L35" s="4" t="str">
        <f>_xlfn.XLOOKUP(K35,LOCATION!$B$3:$M$3,LOCATION!$B$1:$M$1)</f>
        <v>French</v>
      </c>
      <c r="M35" s="4" t="str">
        <f t="shared" si="1"/>
        <v>lenoir.victor@xyz.com</v>
      </c>
      <c r="N35" s="35">
        <v>56</v>
      </c>
      <c r="O35" s="2" t="s">
        <v>214</v>
      </c>
      <c r="P35" s="2" t="s">
        <v>219</v>
      </c>
      <c r="Q35" s="3" t="str">
        <f>_xlfn.XLOOKUP(R35,SPORT!$B$2:$B$33,SPORT!$A$2:$A$33)</f>
        <v>OUTDOOR</v>
      </c>
      <c r="R35" s="2" t="s">
        <v>193</v>
      </c>
      <c r="S35" s="2">
        <v>62761</v>
      </c>
    </row>
    <row r="36" spans="1:19" x14ac:dyDescent="0.3">
      <c r="A36" s="33">
        <v>35</v>
      </c>
      <c r="B36" s="3" t="str">
        <f t="shared" si="0"/>
        <v>M. ARTHUR LENOIR</v>
      </c>
      <c r="C36" s="2" t="s">
        <v>91</v>
      </c>
      <c r="D36" s="2" t="s">
        <v>96</v>
      </c>
      <c r="E36" s="2"/>
      <c r="F36" s="2" t="s">
        <v>95</v>
      </c>
      <c r="G36" s="34">
        <v>20300</v>
      </c>
      <c r="H36" s="2" t="s">
        <v>30</v>
      </c>
      <c r="I36" s="2" t="s">
        <v>142</v>
      </c>
      <c r="J36" s="4" t="s">
        <v>157</v>
      </c>
      <c r="K36" s="4" t="str">
        <f>_xlfn.XLOOKUP(J36,LOCATION!$B$2:$M$2,LOCATION!$B$3:$M$3)</f>
        <v>FRANCE</v>
      </c>
      <c r="L36" s="4" t="str">
        <f>_xlfn.XLOOKUP(K36,LOCATION!$B$3:$M$3,LOCATION!$B$1:$M$1)</f>
        <v>French</v>
      </c>
      <c r="M36" s="4" t="str">
        <f t="shared" si="1"/>
        <v>lenoir.arthur@xyz.com</v>
      </c>
      <c r="N36" s="35">
        <v>88.6</v>
      </c>
      <c r="O36" s="2" t="s">
        <v>213</v>
      </c>
      <c r="P36" s="2" t="s">
        <v>217</v>
      </c>
      <c r="Q36" s="3" t="str">
        <f>_xlfn.XLOOKUP(R36,SPORT!$B$2:$B$33,SPORT!$A$2:$A$33)</f>
        <v>OUTDOOR</v>
      </c>
      <c r="R36" s="2" t="s">
        <v>200</v>
      </c>
      <c r="S36" s="2">
        <v>108431</v>
      </c>
    </row>
    <row r="37" spans="1:19" x14ac:dyDescent="0.3">
      <c r="A37" s="33">
        <v>36</v>
      </c>
      <c r="B37" s="3" t="str">
        <f t="shared" si="0"/>
        <v>M. BENJAMIN LEBRUN-BRUN</v>
      </c>
      <c r="C37" s="2" t="s">
        <v>91</v>
      </c>
      <c r="D37" s="2" t="s">
        <v>97</v>
      </c>
      <c r="E37" s="2"/>
      <c r="F37" s="2" t="s">
        <v>98</v>
      </c>
      <c r="G37" s="34">
        <v>27428</v>
      </c>
      <c r="H37" s="2" t="s">
        <v>12</v>
      </c>
      <c r="I37" s="2" t="s">
        <v>142</v>
      </c>
      <c r="J37" s="4" t="s">
        <v>157</v>
      </c>
      <c r="K37" s="4" t="str">
        <f>_xlfn.XLOOKUP(J37,LOCATION!$B$2:$M$2,LOCATION!$B$3:$M$3)</f>
        <v>FRANCE</v>
      </c>
      <c r="L37" s="4" t="str">
        <f>_xlfn.XLOOKUP(K37,LOCATION!$B$3:$M$3,LOCATION!$B$1:$M$1)</f>
        <v>French</v>
      </c>
      <c r="M37" s="4" t="str">
        <f t="shared" si="1"/>
        <v>lebrun-brun.benjamin@xyz.com</v>
      </c>
      <c r="N37" s="35">
        <v>78.2</v>
      </c>
      <c r="O37" s="2" t="s">
        <v>211</v>
      </c>
      <c r="P37" s="2" t="s">
        <v>212</v>
      </c>
      <c r="Q37" s="3" t="str">
        <f>_xlfn.XLOOKUP(R37,SPORT!$B$2:$B$33,SPORT!$A$2:$A$33)</f>
        <v>OUTDOOR</v>
      </c>
      <c r="R37" s="2" t="s">
        <v>193</v>
      </c>
      <c r="S37" s="2">
        <v>66268</v>
      </c>
    </row>
    <row r="38" spans="1:19" x14ac:dyDescent="0.3">
      <c r="A38" s="33">
        <v>37</v>
      </c>
      <c r="B38" s="3" t="str">
        <f t="shared" si="0"/>
        <v>M. ANTOINE MAILLARD</v>
      </c>
      <c r="C38" s="2" t="s">
        <v>91</v>
      </c>
      <c r="D38" s="2" t="s">
        <v>99</v>
      </c>
      <c r="E38" s="2"/>
      <c r="F38" s="2" t="s">
        <v>100</v>
      </c>
      <c r="G38" s="34">
        <v>31585</v>
      </c>
      <c r="H38" s="2" t="s">
        <v>17</v>
      </c>
      <c r="I38" s="2" t="s">
        <v>142</v>
      </c>
      <c r="J38" s="4" t="s">
        <v>157</v>
      </c>
      <c r="K38" s="4" t="str">
        <f>_xlfn.XLOOKUP(J38,LOCATION!$B$2:$M$2,LOCATION!$B$3:$M$3)</f>
        <v>FRANCE</v>
      </c>
      <c r="L38" s="4" t="str">
        <f>_xlfn.XLOOKUP(K38,LOCATION!$B$3:$M$3,LOCATION!$B$1:$M$1)</f>
        <v>French</v>
      </c>
      <c r="M38" s="4" t="str">
        <f t="shared" si="1"/>
        <v>maillard.antoine@xyz.com</v>
      </c>
      <c r="N38" s="35">
        <v>95.8</v>
      </c>
      <c r="O38" s="2" t="s">
        <v>214</v>
      </c>
      <c r="P38" s="2" t="s">
        <v>215</v>
      </c>
      <c r="Q38" s="3" t="str">
        <f>_xlfn.XLOOKUP(R38,SPORT!$B$2:$B$33,SPORT!$A$2:$A$33)</f>
        <v>OUTDOOR</v>
      </c>
      <c r="R38" s="2" t="s">
        <v>201</v>
      </c>
      <c r="S38" s="2">
        <v>33970</v>
      </c>
    </row>
    <row r="39" spans="1:19" x14ac:dyDescent="0.3">
      <c r="A39" s="33">
        <v>38</v>
      </c>
      <c r="B39" s="3" t="str">
        <f t="shared" si="0"/>
        <v>M. BERNARD HOARAU-GUYON</v>
      </c>
      <c r="C39" s="2" t="s">
        <v>91</v>
      </c>
      <c r="D39" s="2" t="s">
        <v>101</v>
      </c>
      <c r="E39" s="2"/>
      <c r="F39" s="2" t="s">
        <v>102</v>
      </c>
      <c r="G39" s="34">
        <v>30327</v>
      </c>
      <c r="H39" s="2" t="s">
        <v>64</v>
      </c>
      <c r="I39" s="2" t="s">
        <v>142</v>
      </c>
      <c r="J39" s="4" t="s">
        <v>157</v>
      </c>
      <c r="K39" s="4" t="str">
        <f>_xlfn.XLOOKUP(J39,LOCATION!$B$2:$M$2,LOCATION!$B$3:$M$3)</f>
        <v>FRANCE</v>
      </c>
      <c r="L39" s="4" t="str">
        <f>_xlfn.XLOOKUP(K39,LOCATION!$B$3:$M$3,LOCATION!$B$1:$M$1)</f>
        <v>French</v>
      </c>
      <c r="M39" s="4" t="str">
        <f t="shared" si="1"/>
        <v>hoarau-guyon.bernard@xyz.com</v>
      </c>
      <c r="N39" s="35">
        <v>59.7</v>
      </c>
      <c r="O39" s="2" t="s">
        <v>218</v>
      </c>
      <c r="P39" s="2" t="s">
        <v>212</v>
      </c>
      <c r="Q39" s="3" t="str">
        <f>_xlfn.XLOOKUP(R39,SPORT!$B$2:$B$33,SPORT!$A$2:$A$33)</f>
        <v>INDOOR</v>
      </c>
      <c r="R39" s="2" t="s">
        <v>174</v>
      </c>
      <c r="S39" s="2">
        <v>71352</v>
      </c>
    </row>
    <row r="40" spans="1:19" x14ac:dyDescent="0.3">
      <c r="A40" s="33">
        <v>39</v>
      </c>
      <c r="B40" s="3" t="str">
        <f t="shared" si="0"/>
        <v>SR. HIDALGO TERCERO</v>
      </c>
      <c r="C40" s="2" t="s">
        <v>13</v>
      </c>
      <c r="D40" s="2" t="s">
        <v>103</v>
      </c>
      <c r="E40" s="2" t="s">
        <v>104</v>
      </c>
      <c r="F40" s="2" t="s">
        <v>105</v>
      </c>
      <c r="G40" s="34">
        <v>31016</v>
      </c>
      <c r="H40" s="2" t="s">
        <v>27</v>
      </c>
      <c r="I40" s="2" t="s">
        <v>142</v>
      </c>
      <c r="J40" s="4" t="s">
        <v>160</v>
      </c>
      <c r="K40" s="4" t="str">
        <f>_xlfn.XLOOKUP(J40,LOCATION!$B$2:$M$2,LOCATION!$B$3:$M$3)</f>
        <v>ARGENTINA</v>
      </c>
      <c r="L40" s="4" t="str">
        <f>_xlfn.XLOOKUP(K40,LOCATION!$B$3:$M$3,LOCATION!$B$1:$M$1)</f>
        <v>Spanish</v>
      </c>
      <c r="M40" s="4" t="str">
        <f t="shared" si="1"/>
        <v>tercero.hidalgo@xyz.com</v>
      </c>
      <c r="N40" s="35">
        <v>77.7</v>
      </c>
      <c r="O40" s="2" t="s">
        <v>218</v>
      </c>
      <c r="P40" s="2" t="s">
        <v>215</v>
      </c>
      <c r="Q40" s="3" t="str">
        <f>_xlfn.XLOOKUP(R40,SPORT!$B$2:$B$33,SPORT!$A$2:$A$33)</f>
        <v>OUTDOOR</v>
      </c>
      <c r="R40" s="2" t="s">
        <v>196</v>
      </c>
      <c r="S40" s="2">
        <v>116376</v>
      </c>
    </row>
    <row r="41" spans="1:19" x14ac:dyDescent="0.3">
      <c r="A41" s="33">
        <v>40</v>
      </c>
      <c r="B41" s="3" t="str">
        <f t="shared" si="0"/>
        <v>SR. HADALGO POLANCO</v>
      </c>
      <c r="C41" s="2" t="s">
        <v>13</v>
      </c>
      <c r="D41" s="2" t="s">
        <v>106</v>
      </c>
      <c r="E41" s="2"/>
      <c r="F41" s="2" t="s">
        <v>107</v>
      </c>
      <c r="G41" s="34">
        <v>32314</v>
      </c>
      <c r="H41" s="2" t="s">
        <v>108</v>
      </c>
      <c r="I41" s="2" t="s">
        <v>142</v>
      </c>
      <c r="J41" s="4" t="s">
        <v>160</v>
      </c>
      <c r="K41" s="4" t="str">
        <f>_xlfn.XLOOKUP(J41,LOCATION!$B$2:$M$2,LOCATION!$B$3:$M$3)</f>
        <v>ARGENTINA</v>
      </c>
      <c r="L41" s="4" t="str">
        <f>_xlfn.XLOOKUP(K41,LOCATION!$B$3:$M$3,LOCATION!$B$1:$M$1)</f>
        <v>Spanish</v>
      </c>
      <c r="M41" s="4" t="str">
        <f t="shared" si="1"/>
        <v>polanco.hadalgo@xyz.com</v>
      </c>
      <c r="N41" s="35">
        <v>98</v>
      </c>
      <c r="O41" s="2" t="s">
        <v>214</v>
      </c>
      <c r="P41" s="2" t="s">
        <v>210</v>
      </c>
      <c r="Q41" s="3" t="str">
        <f>_xlfn.XLOOKUP(R41,SPORT!$B$2:$B$33,SPORT!$A$2:$A$33)</f>
        <v>OUTDOOR</v>
      </c>
      <c r="R41" s="2" t="s">
        <v>195</v>
      </c>
      <c r="S41" s="2">
        <v>114144</v>
      </c>
    </row>
    <row r="42" spans="1:19" x14ac:dyDescent="0.3">
      <c r="A42" s="33">
        <v>41</v>
      </c>
      <c r="B42" s="3" t="str">
        <f t="shared" si="0"/>
        <v>SRA. LAURA OLIVIERA</v>
      </c>
      <c r="C42" s="2" t="s">
        <v>109</v>
      </c>
      <c r="D42" s="2" t="s">
        <v>110</v>
      </c>
      <c r="E42" s="2"/>
      <c r="F42" s="2" t="s">
        <v>111</v>
      </c>
      <c r="G42" s="34">
        <v>27076</v>
      </c>
      <c r="H42" s="2" t="s">
        <v>12</v>
      </c>
      <c r="I42" s="2" t="s">
        <v>138</v>
      </c>
      <c r="J42" s="4" t="s">
        <v>160</v>
      </c>
      <c r="K42" s="4" t="str">
        <f>_xlfn.XLOOKUP(J42,LOCATION!$B$2:$M$2,LOCATION!$B$3:$M$3)</f>
        <v>ARGENTINA</v>
      </c>
      <c r="L42" s="4" t="str">
        <f>_xlfn.XLOOKUP(K42,LOCATION!$B$3:$M$3,LOCATION!$B$1:$M$1)</f>
        <v>Spanish</v>
      </c>
      <c r="M42" s="4" t="str">
        <f t="shared" si="1"/>
        <v>oliviera.laura@xyz.com</v>
      </c>
      <c r="N42" s="35">
        <v>51.9</v>
      </c>
      <c r="O42" s="2" t="s">
        <v>213</v>
      </c>
      <c r="P42" s="2" t="s">
        <v>212</v>
      </c>
      <c r="Q42" s="3" t="str">
        <f>_xlfn.XLOOKUP(R42,SPORT!$B$2:$B$33,SPORT!$A$2:$A$33)</f>
        <v>OUTDOOR</v>
      </c>
      <c r="R42" s="2" t="s">
        <v>202</v>
      </c>
      <c r="S42" s="2">
        <v>79872</v>
      </c>
    </row>
    <row r="43" spans="1:19" x14ac:dyDescent="0.3">
      <c r="A43" s="33">
        <v>42</v>
      </c>
      <c r="B43" s="3" t="str">
        <f t="shared" si="0"/>
        <v>SRA. AINHOA GARZA</v>
      </c>
      <c r="C43" s="2" t="s">
        <v>109</v>
      </c>
      <c r="D43" s="2" t="s">
        <v>112</v>
      </c>
      <c r="E43" s="2"/>
      <c r="F43" s="2" t="s">
        <v>113</v>
      </c>
      <c r="G43" s="34">
        <v>32941</v>
      </c>
      <c r="H43" s="2" t="s">
        <v>53</v>
      </c>
      <c r="I43" s="2" t="s">
        <v>138</v>
      </c>
      <c r="J43" s="4" t="s">
        <v>162</v>
      </c>
      <c r="K43" s="4" t="str">
        <f>_xlfn.XLOOKUP(J43,LOCATION!$B$2:$M$2,LOCATION!$B$3:$M$3)</f>
        <v>SPAIN</v>
      </c>
      <c r="L43" s="4" t="str">
        <f>_xlfn.XLOOKUP(K43,LOCATION!$B$3:$M$3,LOCATION!$B$1:$M$1)</f>
        <v>Spanish</v>
      </c>
      <c r="M43" s="4" t="str">
        <f t="shared" si="1"/>
        <v>garza.ainhoa@xyz.com</v>
      </c>
      <c r="N43" s="35">
        <v>55.6</v>
      </c>
      <c r="O43" s="2" t="s">
        <v>211</v>
      </c>
      <c r="P43" s="2" t="s">
        <v>217</v>
      </c>
      <c r="Q43" s="3" t="str">
        <f>_xlfn.XLOOKUP(R43,SPORT!$B$2:$B$33,SPORT!$A$2:$A$33)</f>
        <v>INDOOR</v>
      </c>
      <c r="R43" s="2" t="s">
        <v>203</v>
      </c>
      <c r="S43" s="2">
        <v>101969</v>
      </c>
    </row>
    <row r="44" spans="1:19" x14ac:dyDescent="0.3">
      <c r="A44" s="33">
        <v>43</v>
      </c>
      <c r="B44" s="3" t="str">
        <f t="shared" si="0"/>
        <v>SRA. ISABEL BANDA</v>
      </c>
      <c r="C44" s="2" t="s">
        <v>109</v>
      </c>
      <c r="D44" s="2" t="s">
        <v>76</v>
      </c>
      <c r="E44" s="2"/>
      <c r="F44" s="2" t="s">
        <v>114</v>
      </c>
      <c r="G44" s="34">
        <v>21927</v>
      </c>
      <c r="H44" s="2" t="s">
        <v>64</v>
      </c>
      <c r="I44" s="2" t="s">
        <v>138</v>
      </c>
      <c r="J44" s="4" t="s">
        <v>162</v>
      </c>
      <c r="K44" s="4" t="str">
        <f>_xlfn.XLOOKUP(J44,LOCATION!$B$2:$M$2,LOCATION!$B$3:$M$3)</f>
        <v>SPAIN</v>
      </c>
      <c r="L44" s="4" t="str">
        <f>_xlfn.XLOOKUP(K44,LOCATION!$B$3:$M$3,LOCATION!$B$1:$M$1)</f>
        <v>Spanish</v>
      </c>
      <c r="M44" s="4" t="str">
        <f t="shared" si="1"/>
        <v>banda.isabel@xyz.com</v>
      </c>
      <c r="N44" s="35">
        <v>102.3</v>
      </c>
      <c r="O44" s="2" t="s">
        <v>213</v>
      </c>
      <c r="P44" s="2" t="s">
        <v>217</v>
      </c>
      <c r="Q44" s="3" t="str">
        <f>_xlfn.XLOOKUP(R44,SPORT!$B$2:$B$33,SPORT!$A$2:$A$33)</f>
        <v>OUTDOOR</v>
      </c>
      <c r="R44" s="2" t="s">
        <v>196</v>
      </c>
      <c r="S44" s="2">
        <v>50659</v>
      </c>
    </row>
    <row r="45" spans="1:19" x14ac:dyDescent="0.3">
      <c r="A45" s="33">
        <v>44</v>
      </c>
      <c r="B45" s="3" t="str">
        <f t="shared" si="0"/>
        <v>SRA. CAROLOTA MATEOS</v>
      </c>
      <c r="C45" s="2" t="s">
        <v>109</v>
      </c>
      <c r="D45" s="2" t="s">
        <v>115</v>
      </c>
      <c r="E45" s="2"/>
      <c r="F45" s="2" t="s">
        <v>116</v>
      </c>
      <c r="G45" s="34">
        <v>23952</v>
      </c>
      <c r="H45" s="2" t="s">
        <v>30</v>
      </c>
      <c r="I45" s="2" t="s">
        <v>138</v>
      </c>
      <c r="J45" s="4" t="s">
        <v>162</v>
      </c>
      <c r="K45" s="4" t="str">
        <f>_xlfn.XLOOKUP(J45,LOCATION!$B$2:$M$2,LOCATION!$B$3:$M$3)</f>
        <v>SPAIN</v>
      </c>
      <c r="L45" s="4" t="str">
        <f>_xlfn.XLOOKUP(K45,LOCATION!$B$3:$M$3,LOCATION!$B$1:$M$1)</f>
        <v>Spanish</v>
      </c>
      <c r="M45" s="4" t="str">
        <f t="shared" si="1"/>
        <v>mateos.carolota@xyz.com</v>
      </c>
      <c r="N45" s="35">
        <v>58.8</v>
      </c>
      <c r="O45" s="2" t="s">
        <v>218</v>
      </c>
      <c r="P45" s="2" t="s">
        <v>212</v>
      </c>
      <c r="Q45" s="3" t="str">
        <f>_xlfn.XLOOKUP(R45,SPORT!$B$2:$B$33,SPORT!$A$2:$A$33)</f>
        <v>OUTDOOR</v>
      </c>
      <c r="R45" s="2" t="s">
        <v>202</v>
      </c>
      <c r="S45" s="2">
        <v>58215</v>
      </c>
    </row>
    <row r="46" spans="1:19" x14ac:dyDescent="0.3">
      <c r="A46" s="33">
        <v>45</v>
      </c>
      <c r="B46" s="3" t="str">
        <f t="shared" si="0"/>
        <v>MW. ELIZE PRINS</v>
      </c>
      <c r="C46" s="2" t="s">
        <v>117</v>
      </c>
      <c r="D46" s="2" t="s">
        <v>118</v>
      </c>
      <c r="E46" s="2"/>
      <c r="F46" s="2" t="s">
        <v>119</v>
      </c>
      <c r="G46" s="34">
        <v>22044</v>
      </c>
      <c r="H46" s="2" t="s">
        <v>20</v>
      </c>
      <c r="I46" s="2" t="s">
        <v>138</v>
      </c>
      <c r="J46" s="4" t="s">
        <v>165</v>
      </c>
      <c r="K46" s="4" t="str">
        <f>_xlfn.XLOOKUP(J46,LOCATION!$B$2:$M$2,LOCATION!$B$3:$M$3)</f>
        <v>NETHERLANDS</v>
      </c>
      <c r="L46" s="4" t="str">
        <f>_xlfn.XLOOKUP(K46,LOCATION!$B$3:$M$3,LOCATION!$B$1:$M$1)</f>
        <v>Dutch</v>
      </c>
      <c r="M46" s="4" t="str">
        <f t="shared" si="1"/>
        <v>prins.elize@xyz.com</v>
      </c>
      <c r="N46" s="35">
        <v>63.8</v>
      </c>
      <c r="O46" s="2" t="s">
        <v>214</v>
      </c>
      <c r="P46" s="2" t="s">
        <v>217</v>
      </c>
      <c r="Q46" s="3" t="str">
        <f>_xlfn.XLOOKUP(R46,SPORT!$B$2:$B$33,SPORT!$A$2:$A$33)</f>
        <v>INDOOR</v>
      </c>
      <c r="R46" s="2" t="s">
        <v>204</v>
      </c>
      <c r="S46" s="2">
        <v>39935</v>
      </c>
    </row>
    <row r="47" spans="1:19" x14ac:dyDescent="0.3">
      <c r="A47" s="33">
        <v>46</v>
      </c>
      <c r="B47" s="3" t="str">
        <f t="shared" si="0"/>
        <v>DHR. RYAN PHAM</v>
      </c>
      <c r="C47" s="2" t="s">
        <v>120</v>
      </c>
      <c r="D47" s="2" t="s">
        <v>121</v>
      </c>
      <c r="E47" s="2"/>
      <c r="F47" s="2" t="s">
        <v>122</v>
      </c>
      <c r="G47" s="34">
        <v>26940</v>
      </c>
      <c r="H47" s="2" t="s">
        <v>9</v>
      </c>
      <c r="I47" s="2" t="s">
        <v>142</v>
      </c>
      <c r="J47" s="4" t="s">
        <v>165</v>
      </c>
      <c r="K47" s="4" t="str">
        <f>_xlfn.XLOOKUP(J47,LOCATION!$B$2:$M$2,LOCATION!$B$3:$M$3)</f>
        <v>NETHERLANDS</v>
      </c>
      <c r="L47" s="4" t="str">
        <f>_xlfn.XLOOKUP(K47,LOCATION!$B$3:$M$3,LOCATION!$B$1:$M$1)</f>
        <v>Dutch</v>
      </c>
      <c r="M47" s="4" t="str">
        <f t="shared" si="1"/>
        <v>pham.ryan@xyz.com</v>
      </c>
      <c r="N47" s="35">
        <v>98.6</v>
      </c>
      <c r="O47" s="2" t="s">
        <v>213</v>
      </c>
      <c r="P47" s="2" t="s">
        <v>219</v>
      </c>
      <c r="Q47" s="3" t="str">
        <f>_xlfn.XLOOKUP(R47,SPORT!$B$2:$B$33,SPORT!$A$2:$A$33)</f>
        <v>OUTDOOR</v>
      </c>
      <c r="R47" s="2" t="s">
        <v>195</v>
      </c>
      <c r="S47" s="2">
        <v>44865</v>
      </c>
    </row>
    <row r="48" spans="1:19" x14ac:dyDescent="0.3">
      <c r="A48" s="33">
        <v>47</v>
      </c>
      <c r="B48" s="3" t="str">
        <f t="shared" si="0"/>
        <v>MW ELISE ROTTEVEEL</v>
      </c>
      <c r="C48" s="2" t="s">
        <v>123</v>
      </c>
      <c r="D48" s="2" t="s">
        <v>124</v>
      </c>
      <c r="E48" s="2"/>
      <c r="F48" s="2" t="s">
        <v>125</v>
      </c>
      <c r="G48" s="34">
        <v>24936</v>
      </c>
      <c r="H48" s="2" t="s">
        <v>69</v>
      </c>
      <c r="I48" s="2" t="s">
        <v>138</v>
      </c>
      <c r="J48" s="4" t="s">
        <v>165</v>
      </c>
      <c r="K48" s="4" t="str">
        <f>_xlfn.XLOOKUP(J48,LOCATION!$B$2:$M$2,LOCATION!$B$3:$M$3)</f>
        <v>NETHERLANDS</v>
      </c>
      <c r="L48" s="4" t="str">
        <f>_xlfn.XLOOKUP(K48,LOCATION!$B$3:$M$3,LOCATION!$B$1:$M$1)</f>
        <v>Dutch</v>
      </c>
      <c r="M48" s="4" t="str">
        <f t="shared" si="1"/>
        <v>rotteveel.elise@xyz.com</v>
      </c>
      <c r="N48" s="35">
        <v>61.8</v>
      </c>
      <c r="O48" s="2" t="s">
        <v>218</v>
      </c>
      <c r="P48" s="2" t="s">
        <v>212</v>
      </c>
      <c r="Q48" s="3" t="str">
        <f>_xlfn.XLOOKUP(R48,SPORT!$B$2:$B$33,SPORT!$A$2:$A$33)</f>
        <v>OUTDOOR</v>
      </c>
      <c r="R48" s="2" t="s">
        <v>195</v>
      </c>
      <c r="S48" s="2">
        <v>90478</v>
      </c>
    </row>
    <row r="49" spans="1:19" x14ac:dyDescent="0.3">
      <c r="A49" s="33">
        <v>48</v>
      </c>
      <c r="B49" s="3" t="str">
        <f t="shared" si="0"/>
        <v>FRU. MIRJAM SODERBERG</v>
      </c>
      <c r="C49" s="2" t="s">
        <v>126</v>
      </c>
      <c r="D49" s="2" t="s">
        <v>127</v>
      </c>
      <c r="E49" s="2"/>
      <c r="F49" s="2" t="s">
        <v>128</v>
      </c>
      <c r="G49" s="34">
        <v>35567</v>
      </c>
      <c r="H49" s="2" t="s">
        <v>20</v>
      </c>
      <c r="I49" s="2" t="s">
        <v>138</v>
      </c>
      <c r="J49" s="4" t="s">
        <v>168</v>
      </c>
      <c r="K49" s="4" t="str">
        <f>_xlfn.XLOOKUP(J49,LOCATION!$B$2:$M$2,LOCATION!$B$3:$M$3)</f>
        <v>SWEDEN</v>
      </c>
      <c r="L49" s="4" t="str">
        <f>_xlfn.XLOOKUP(K49,LOCATION!$B$3:$M$3,LOCATION!$B$1:$M$1)</f>
        <v>Swedish</v>
      </c>
      <c r="M49" s="4" t="str">
        <f t="shared" si="1"/>
        <v>soderberg.mirjam@xyz.com</v>
      </c>
      <c r="N49" s="35">
        <v>50</v>
      </c>
      <c r="O49" s="2" t="s">
        <v>213</v>
      </c>
      <c r="P49" s="2" t="s">
        <v>217</v>
      </c>
      <c r="Q49" s="3" t="str">
        <f>_xlfn.XLOOKUP(R49,SPORT!$B$2:$B$33,SPORT!$A$2:$A$33)</f>
        <v>OUTDOOR</v>
      </c>
      <c r="R49" s="2" t="s">
        <v>177</v>
      </c>
      <c r="S49" s="2">
        <v>38965</v>
      </c>
    </row>
    <row r="50" spans="1:19" x14ac:dyDescent="0.3">
      <c r="A50" s="33">
        <v>49</v>
      </c>
      <c r="B50" s="3" t="str">
        <f t="shared" si="0"/>
        <v>H. BERNDT PALSSON</v>
      </c>
      <c r="C50" s="2" t="s">
        <v>129</v>
      </c>
      <c r="D50" s="2" t="s">
        <v>130</v>
      </c>
      <c r="E50" s="2"/>
      <c r="F50" s="2" t="s">
        <v>131</v>
      </c>
      <c r="G50" s="34">
        <v>31832</v>
      </c>
      <c r="H50" s="2" t="s">
        <v>53</v>
      </c>
      <c r="I50" s="2" t="s">
        <v>142</v>
      </c>
      <c r="J50" s="4" t="s">
        <v>168</v>
      </c>
      <c r="K50" s="4" t="str">
        <f>_xlfn.XLOOKUP(J50,LOCATION!$B$2:$M$2,LOCATION!$B$3:$M$3)</f>
        <v>SWEDEN</v>
      </c>
      <c r="L50" s="4" t="str">
        <f>_xlfn.XLOOKUP(K50,LOCATION!$B$3:$M$3,LOCATION!$B$1:$M$1)</f>
        <v>Swedish</v>
      </c>
      <c r="M50" s="4" t="str">
        <f t="shared" si="1"/>
        <v>palsson.berndt@xyz.com</v>
      </c>
      <c r="N50" s="35">
        <v>45.9</v>
      </c>
      <c r="O50" s="2" t="s">
        <v>214</v>
      </c>
      <c r="P50" s="2" t="s">
        <v>210</v>
      </c>
      <c r="Q50" s="3" t="str">
        <f>_xlfn.XLOOKUP(R50,SPORT!$B$2:$B$33,SPORT!$A$2:$A$33)</f>
        <v>OUTDOOR</v>
      </c>
      <c r="R50" s="2" t="s">
        <v>205</v>
      </c>
      <c r="S50" s="2">
        <v>35387</v>
      </c>
    </row>
    <row r="51" spans="1:19" x14ac:dyDescent="0.3">
      <c r="A51" s="33">
        <v>50</v>
      </c>
      <c r="B51" s="3" t="str">
        <f t="shared" si="0"/>
        <v>SR. ADRIANO SOBRINHO</v>
      </c>
      <c r="C51" s="2" t="s">
        <v>13</v>
      </c>
      <c r="D51" s="2" t="s">
        <v>132</v>
      </c>
      <c r="E51" s="2" t="s">
        <v>133</v>
      </c>
      <c r="F51" s="2" t="s">
        <v>134</v>
      </c>
      <c r="G51" s="34">
        <v>34178</v>
      </c>
      <c r="H51" s="2" t="s">
        <v>30</v>
      </c>
      <c r="I51" s="2" t="s">
        <v>142</v>
      </c>
      <c r="J51" s="4" t="s">
        <v>169</v>
      </c>
      <c r="K51" s="4" t="str">
        <f>_xlfn.XLOOKUP(J51,LOCATION!$B$2:$M$2,LOCATION!$B$3:$M$3)</f>
        <v>BRAZIL</v>
      </c>
      <c r="L51" s="4" t="str">
        <f>_xlfn.XLOOKUP(K51,LOCATION!$B$3:$M$3,LOCATION!$B$1:$M$1)</f>
        <v>Portuguese</v>
      </c>
      <c r="M51" s="4" t="str">
        <f t="shared" si="1"/>
        <v>sobrinho.adriano@xyz.com</v>
      </c>
      <c r="N51" s="35">
        <v>92.5</v>
      </c>
      <c r="O51" s="2" t="s">
        <v>209</v>
      </c>
      <c r="P51" s="2" t="s">
        <v>216</v>
      </c>
      <c r="Q51" s="3" t="str">
        <f>_xlfn.XLOOKUP(R51,SPORT!$B$2:$B$33,SPORT!$A$2:$A$33)</f>
        <v>INDOOR</v>
      </c>
      <c r="R51" s="2" t="s">
        <v>206</v>
      </c>
      <c r="S51" s="2">
        <v>20532</v>
      </c>
    </row>
  </sheetData>
  <conditionalFormatting sqref="S2:S51">
    <cfRule type="cellIs" dxfId="1" priority="1" operator="lessThan">
      <formula>100000</formula>
    </cfRule>
    <cfRule type="cellIs" dxfId="0" priority="2" operator="greaterThan">
      <formula>100000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H20" sqref="E20:H26"/>
    </sheetView>
  </sheetViews>
  <sheetFormatPr defaultRowHeight="14.4" x14ac:dyDescent="0.3"/>
  <cols>
    <col min="1" max="13" width="13.6640625" style="1" customWidth="1"/>
  </cols>
  <sheetData>
    <row r="1" spans="1:13" x14ac:dyDescent="0.3">
      <c r="A1" s="5" t="s">
        <v>136</v>
      </c>
      <c r="B1" s="3" t="s">
        <v>139</v>
      </c>
      <c r="C1" s="3" t="s">
        <v>143</v>
      </c>
      <c r="D1" s="3" t="s">
        <v>148</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Mohammed haris</cp:lastModifiedBy>
  <dcterms:created xsi:type="dcterms:W3CDTF">2019-05-28T07:07:38Z</dcterms:created>
  <dcterms:modified xsi:type="dcterms:W3CDTF">2023-11-30T06:46:21Z</dcterms:modified>
</cp:coreProperties>
</file>