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bhishek/Downloads/"/>
    </mc:Choice>
  </mc:AlternateContent>
  <xr:revisionPtr revIDLastSave="0" documentId="13_ncr:1_{361A7193-B483-F24F-8C5C-183A8DB21D80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normal'!$B$11:$B$90</definedName>
    <definedName name="_xlchart.v1.10" hidden="1">'Standard normal'!$I$11:$I$90</definedName>
    <definedName name="_xlchart.v1.11" hidden="1">'Standard normal'!$F$11:$F$90</definedName>
    <definedName name="_xlchart.v1.2" hidden="1">'Standard normal'!$I$11:$I$90</definedName>
    <definedName name="_xlchart.v1.3" hidden="1">'Standard normal'!$G$11:$G$90</definedName>
    <definedName name="_xlchart.v1.4" hidden="1">'Standard normal'!$B$11:$B$90</definedName>
    <definedName name="_xlchart.v1.5" hidden="1">'Standard normal'!$B$11:$B$90</definedName>
    <definedName name="_xlchart.v1.6" hidden="1">'Standard normal'!$B$11:$B$90</definedName>
    <definedName name="_xlchart.v1.7" hidden="1">'Standard normal'!$B$11:$B$90</definedName>
    <definedName name="_xlchart.v1.8" hidden="1">'Standard normal'!$B$11:$B$90</definedName>
    <definedName name="_xlchart.v1.9" hidden="1">'Standard normal'!$B$11:$B$90</definedName>
    <definedName name="list_1">'Standard normal'!$B$11:$B$90</definedName>
    <definedName name="list_2">'Standard normal'!$F$11:$F$90</definedName>
    <definedName name="list_3">'Standard normal'!$I$11:$I$90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0" i="3" l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11" i="3"/>
  <c r="E11" i="3" l="1"/>
  <c r="E10" i="3"/>
  <c r="F14" i="3" s="1"/>
  <c r="F88" i="3" l="1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5" i="3"/>
  <c r="F77" i="3"/>
  <c r="F69" i="3"/>
  <c r="F61" i="3"/>
  <c r="F53" i="3"/>
  <c r="F45" i="3"/>
  <c r="F37" i="3"/>
  <c r="F29" i="3"/>
  <c r="F21" i="3"/>
  <c r="F13" i="3"/>
  <c r="F87" i="3"/>
  <c r="F79" i="3"/>
  <c r="F71" i="3"/>
  <c r="F63" i="3"/>
  <c r="F55" i="3"/>
  <c r="F47" i="3"/>
  <c r="F39" i="3"/>
  <c r="F31" i="3"/>
  <c r="F23" i="3"/>
  <c r="F15" i="3"/>
  <c r="F89" i="3"/>
  <c r="F81" i="3"/>
  <c r="F73" i="3"/>
  <c r="F65" i="3"/>
  <c r="F57" i="3"/>
  <c r="F49" i="3"/>
  <c r="F41" i="3"/>
  <c r="F33" i="3"/>
  <c r="F25" i="3"/>
  <c r="F17" i="3"/>
  <c r="F11" i="3"/>
  <c r="F83" i="3"/>
  <c r="F75" i="3"/>
  <c r="F67" i="3"/>
  <c r="F59" i="3"/>
  <c r="F51" i="3"/>
  <c r="F43" i="3"/>
  <c r="F35" i="3"/>
  <c r="F27" i="3"/>
  <c r="F19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H11" i="3" l="1"/>
  <c r="I14" i="3" s="1"/>
  <c r="H10" i="3"/>
  <c r="I30" i="3" l="1"/>
  <c r="I58" i="3"/>
  <c r="I53" i="3"/>
  <c r="I57" i="3"/>
  <c r="I42" i="3"/>
  <c r="I59" i="3"/>
  <c r="I68" i="3"/>
  <c r="I77" i="3"/>
  <c r="I31" i="3"/>
  <c r="I67" i="3"/>
  <c r="I54" i="3"/>
  <c r="I48" i="3"/>
  <c r="I23" i="3"/>
  <c r="I27" i="3"/>
  <c r="I60" i="3"/>
  <c r="I51" i="3"/>
  <c r="I41" i="3"/>
  <c r="I39" i="3"/>
  <c r="I84" i="3"/>
  <c r="I17" i="3"/>
  <c r="I70" i="3"/>
  <c r="I64" i="3"/>
  <c r="I44" i="3"/>
  <c r="I65" i="3"/>
  <c r="I82" i="3"/>
  <c r="I33" i="3"/>
  <c r="I89" i="3"/>
  <c r="I40" i="3"/>
  <c r="I25" i="3"/>
  <c r="I66" i="3"/>
  <c r="I52" i="3"/>
  <c r="I45" i="3"/>
  <c r="I81" i="3"/>
  <c r="I35" i="3"/>
  <c r="I38" i="3"/>
  <c r="I32" i="3"/>
  <c r="I50" i="3"/>
  <c r="I61" i="3"/>
  <c r="I15" i="3"/>
  <c r="I46" i="3"/>
  <c r="I90" i="3"/>
  <c r="I72" i="3"/>
  <c r="I85" i="3"/>
  <c r="I74" i="3"/>
  <c r="I73" i="3"/>
  <c r="I20" i="3"/>
  <c r="I63" i="3"/>
  <c r="I87" i="3"/>
  <c r="I29" i="3"/>
  <c r="I19" i="3"/>
  <c r="I56" i="3"/>
  <c r="I28" i="3"/>
  <c r="I79" i="3"/>
  <c r="I78" i="3"/>
  <c r="I69" i="3"/>
  <c r="I18" i="3"/>
  <c r="I21" i="3"/>
  <c r="I26" i="3"/>
  <c r="I76" i="3"/>
  <c r="I12" i="3"/>
  <c r="I47" i="3"/>
  <c r="I83" i="3"/>
  <c r="I62" i="3"/>
  <c r="I75" i="3"/>
  <c r="I55" i="3"/>
  <c r="I88" i="3"/>
  <c r="I24" i="3"/>
  <c r="I71" i="3"/>
  <c r="I43" i="3"/>
  <c r="I37" i="3"/>
  <c r="I34" i="3"/>
  <c r="I36" i="3"/>
  <c r="I13" i="3"/>
  <c r="I49" i="3"/>
  <c r="I86" i="3"/>
  <c r="I22" i="3"/>
  <c r="I16" i="3"/>
  <c r="I11" i="3"/>
  <c r="I80" i="3"/>
  <c r="L11" i="3" l="1"/>
  <c r="L10" i="3"/>
</calcChain>
</file>

<file path=xl/sharedStrings.xml><?xml version="1.0" encoding="utf-8"?>
<sst xmlns="http://schemas.openxmlformats.org/spreadsheetml/2006/main" count="20" uniqueCount="16">
  <si>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</si>
  <si>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</si>
  <si>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</si>
  <si>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</si>
  <si>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</si>
  <si>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</si>
  <si>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</si>
  <si>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</si>
  <si>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</si>
  <si>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</si>
  <si>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</si>
  <si>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SD</t>
  </si>
  <si>
    <t>Subtract Mean</t>
  </si>
  <si>
    <t>Subtract Mean/SD</t>
  </si>
  <si>
    <t>normal-curve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</si>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</sst>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59711286089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 normal'!$J$10</c:f>
              <c:strCache>
                <c:ptCount val="1"/>
                <c:pt idx="0">
                  <c:v>normal-curve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normal'!$I$11:$I$90</c:f>
              <c:numCache>
                <c:formatCode>0.00</c:formatCode>
                <c:ptCount val="80"/>
                <c:pt idx="0">
                  <c:v>-2.3741692640284278</c:v>
                </c:pt>
                <c:pt idx="1">
                  <c:v>-2.3065588100057615</c:v>
                </c:pt>
                <c:pt idx="2">
                  <c:v>-2.3065588100057615</c:v>
                </c:pt>
                <c:pt idx="3">
                  <c:v>-2.081190629930207</c:v>
                </c:pt>
                <c:pt idx="4">
                  <c:v>-1.7465188825180096</c:v>
                </c:pt>
                <c:pt idx="5">
                  <c:v>-1.7206015418093228</c:v>
                </c:pt>
                <c:pt idx="6">
                  <c:v>-1.5493217249519009</c:v>
                </c:pt>
                <c:pt idx="7">
                  <c:v>-1.3273340675774794</c:v>
                </c:pt>
                <c:pt idx="8">
                  <c:v>-1.2518357272521701</c:v>
                </c:pt>
                <c:pt idx="9">
                  <c:v>-1.2281720683442368</c:v>
                </c:pt>
                <c:pt idx="10">
                  <c:v>-1.1650689779230807</c:v>
                </c:pt>
                <c:pt idx="11">
                  <c:v>-1.1030927284023044</c:v>
                </c:pt>
                <c:pt idx="12">
                  <c:v>-1.0354822743796384</c:v>
                </c:pt>
                <c:pt idx="13">
                  <c:v>-1.0185796608739719</c:v>
                </c:pt>
                <c:pt idx="14">
                  <c:v>-1.0016770473683052</c:v>
                </c:pt>
                <c:pt idx="15">
                  <c:v>-0.91603713893959593</c:v>
                </c:pt>
                <c:pt idx="16">
                  <c:v>-0.9092760935373293</c:v>
                </c:pt>
                <c:pt idx="17">
                  <c:v>-0.77743570819313035</c:v>
                </c:pt>
                <c:pt idx="18">
                  <c:v>-0.65911741365346466</c:v>
                </c:pt>
                <c:pt idx="19">
                  <c:v>-0.61404377763835183</c:v>
                </c:pt>
                <c:pt idx="20">
                  <c:v>-0.5036133694013325</c:v>
                </c:pt>
                <c:pt idx="21">
                  <c:v>-0.50248652850095266</c:v>
                </c:pt>
                <c:pt idx="22">
                  <c:v>-0.47206182419075293</c:v>
                </c:pt>
                <c:pt idx="23">
                  <c:v>-0.43262239267753305</c:v>
                </c:pt>
                <c:pt idx="24">
                  <c:v>-0.39205612026393338</c:v>
                </c:pt>
                <c:pt idx="25">
                  <c:v>-0.36501193865486692</c:v>
                </c:pt>
                <c:pt idx="26">
                  <c:v>-0.28049887112653427</c:v>
                </c:pt>
                <c:pt idx="27">
                  <c:v>-0.2016200081000884</c:v>
                </c:pt>
                <c:pt idx="28">
                  <c:v>-0.19373212179744503</c:v>
                </c:pt>
                <c:pt idx="29">
                  <c:v>-0.18922475819593498</c:v>
                </c:pt>
                <c:pt idx="30">
                  <c:v>-0.17457582649102193</c:v>
                </c:pt>
                <c:pt idx="31">
                  <c:v>-0.14978532668271205</c:v>
                </c:pt>
                <c:pt idx="32">
                  <c:v>-0.10809221336873563</c:v>
                </c:pt>
                <c:pt idx="33">
                  <c:v>-8.2174872660045931E-2</c:v>
                </c:pt>
                <c:pt idx="34">
                  <c:v>-7.654066815815605E-2</c:v>
                </c:pt>
                <c:pt idx="35">
                  <c:v>-6.4145418254002648E-2</c:v>
                </c:pt>
                <c:pt idx="36">
                  <c:v>-4.3862282047202807E-2</c:v>
                </c:pt>
                <c:pt idx="37">
                  <c:v>-3.2593873043423073E-2</c:v>
                </c:pt>
                <c:pt idx="38">
                  <c:v>7.9723993701766097E-3</c:v>
                </c:pt>
                <c:pt idx="39">
                  <c:v>5.6426558086419644E-2</c:v>
                </c:pt>
                <c:pt idx="40">
                  <c:v>6.9948648890952869E-2</c:v>
                </c:pt>
                <c:pt idx="41">
                  <c:v>7.1075489791329619E-2</c:v>
                </c:pt>
                <c:pt idx="42">
                  <c:v>7.445601249246292E-2</c:v>
                </c:pt>
                <c:pt idx="43">
                  <c:v>9.4739148699262768E-2</c:v>
                </c:pt>
                <c:pt idx="44">
                  <c:v>0.12291017120870903</c:v>
                </c:pt>
                <c:pt idx="45">
                  <c:v>0.15784223912041884</c:v>
                </c:pt>
                <c:pt idx="46">
                  <c:v>0.16234960272192889</c:v>
                </c:pt>
                <c:pt idx="47">
                  <c:v>0.20742323873704016</c:v>
                </c:pt>
                <c:pt idx="48">
                  <c:v>0.23672110214686318</c:v>
                </c:pt>
                <c:pt idx="49">
                  <c:v>0.28404841996272945</c:v>
                </c:pt>
                <c:pt idx="50">
                  <c:v>0.3550393966865289</c:v>
                </c:pt>
                <c:pt idx="51">
                  <c:v>0.43842562331448326</c:v>
                </c:pt>
                <c:pt idx="52">
                  <c:v>0.51617764544054934</c:v>
                </c:pt>
                <c:pt idx="53">
                  <c:v>0.52293869084281597</c:v>
                </c:pt>
                <c:pt idx="54">
                  <c:v>0.57590021316057061</c:v>
                </c:pt>
                <c:pt idx="55">
                  <c:v>0.67280853059305967</c:v>
                </c:pt>
                <c:pt idx="56">
                  <c:v>0.68069641689570304</c:v>
                </c:pt>
                <c:pt idx="57">
                  <c:v>0.70661375760439282</c:v>
                </c:pt>
                <c:pt idx="58">
                  <c:v>0.73816530281496928</c:v>
                </c:pt>
                <c:pt idx="59">
                  <c:v>0.75619475722101415</c:v>
                </c:pt>
                <c:pt idx="60">
                  <c:v>0.76633632532441398</c:v>
                </c:pt>
                <c:pt idx="61">
                  <c:v>0.7697168480255473</c:v>
                </c:pt>
                <c:pt idx="62">
                  <c:v>0.91733300597503453</c:v>
                </c:pt>
                <c:pt idx="63">
                  <c:v>0.92634773317805774</c:v>
                </c:pt>
                <c:pt idx="64">
                  <c:v>0.95451875568750089</c:v>
                </c:pt>
                <c:pt idx="65">
                  <c:v>0.96015296018939078</c:v>
                </c:pt>
                <c:pt idx="66">
                  <c:v>0.97029452829279073</c:v>
                </c:pt>
                <c:pt idx="67">
                  <c:v>1.011987641606767</c:v>
                </c:pt>
                <c:pt idx="68">
                  <c:v>1.0255097324113003</c:v>
                </c:pt>
                <c:pt idx="69">
                  <c:v>1.0503002322196118</c:v>
                </c:pt>
                <c:pt idx="70">
                  <c:v>1.0559344367215</c:v>
                </c:pt>
                <c:pt idx="71">
                  <c:v>1.1167838453418997</c:v>
                </c:pt>
                <c:pt idx="72">
                  <c:v>1.1573501177554992</c:v>
                </c:pt>
                <c:pt idx="73">
                  <c:v>1.3308836164136761</c:v>
                </c:pt>
                <c:pt idx="74">
                  <c:v>1.3387715027163212</c:v>
                </c:pt>
                <c:pt idx="75">
                  <c:v>1.3500399117200979</c:v>
                </c:pt>
                <c:pt idx="76">
                  <c:v>1.441314024650697</c:v>
                </c:pt>
                <c:pt idx="77">
                  <c:v>1.780493135664406</c:v>
                </c:pt>
                <c:pt idx="78">
                  <c:v>1.8357083397829173</c:v>
                </c:pt>
                <c:pt idx="79">
                  <c:v>2.0881207014675369</c:v>
                </c:pt>
              </c:numCache>
            </c:numRef>
          </c:xVal>
          <c:yVal>
            <c:numRef>
              <c:f>'Standard normal'!$J$11:$J$90</c:f>
              <c:numCache>
                <c:formatCode>0.00</c:formatCode>
                <c:ptCount val="80"/>
                <c:pt idx="0">
                  <c:v>2.3818840821276218E-2</c:v>
                </c:pt>
                <c:pt idx="1">
                  <c:v>2.7902323746662277E-2</c:v>
                </c:pt>
                <c:pt idx="2">
                  <c:v>2.7902323746662277E-2</c:v>
                </c:pt>
                <c:pt idx="3">
                  <c:v>4.5747608938793878E-2</c:v>
                </c:pt>
                <c:pt idx="4">
                  <c:v>8.6803994681315888E-2</c:v>
                </c:pt>
                <c:pt idx="5">
                  <c:v>9.0792974833518628E-2</c:v>
                </c:pt>
                <c:pt idx="6">
                  <c:v>0.1201352080295192</c:v>
                </c:pt>
                <c:pt idx="7">
                  <c:v>0.1653242806296461</c:v>
                </c:pt>
                <c:pt idx="8">
                  <c:v>0.1822301414591932</c:v>
                </c:pt>
                <c:pt idx="9">
                  <c:v>0.18765655012500321</c:v>
                </c:pt>
                <c:pt idx="10">
                  <c:v>0.20237529792056486</c:v>
                </c:pt>
                <c:pt idx="11">
                  <c:v>0.21711126456181093</c:v>
                </c:pt>
                <c:pt idx="12">
                  <c:v>0.23338862334547128</c:v>
                </c:pt>
                <c:pt idx="13">
                  <c:v>0.23747550540151785</c:v>
                </c:pt>
                <c:pt idx="14">
                  <c:v>0.24156492853265443</c:v>
                </c:pt>
                <c:pt idx="15">
                  <c:v>0.26223858674619543</c:v>
                </c:pt>
                <c:pt idx="16">
                  <c:v>0.26386173598882651</c:v>
                </c:pt>
                <c:pt idx="17">
                  <c:v>0.29489330282903076</c:v>
                </c:pt>
                <c:pt idx="18">
                  <c:v>0.32105063858410726</c:v>
                </c:pt>
                <c:pt idx="19">
                  <c:v>0.33039597697578316</c:v>
                </c:pt>
                <c:pt idx="20">
                  <c:v>0.35142753576534891</c:v>
                </c:pt>
                <c:pt idx="21">
                  <c:v>0.35162680148672631</c:v>
                </c:pt>
                <c:pt idx="22">
                  <c:v>0.35687856250035638</c:v>
                </c:pt>
                <c:pt idx="23">
                  <c:v>0.36330244836952497</c:v>
                </c:pt>
                <c:pt idx="24">
                  <c:v>0.36943054225500638</c:v>
                </c:pt>
                <c:pt idx="25">
                  <c:v>0.37323187977862265</c:v>
                </c:pt>
                <c:pt idx="26">
                  <c:v>0.38355266453897924</c:v>
                </c:pt>
                <c:pt idx="27">
                  <c:v>0.39091550306736006</c:v>
                </c:pt>
                <c:pt idx="28">
                  <c:v>0.39152551208249786</c:v>
                </c:pt>
                <c:pt idx="29">
                  <c:v>0.39186356910757686</c:v>
                </c:pt>
                <c:pt idx="30">
                  <c:v>0.39290913880922729</c:v>
                </c:pt>
                <c:pt idx="31">
                  <c:v>0.39449202465038469</c:v>
                </c:pt>
                <c:pt idx="32">
                  <c:v>0.39661846866277584</c:v>
                </c:pt>
                <c:pt idx="33">
                  <c:v>0.39759758106728532</c:v>
                </c:pt>
                <c:pt idx="34">
                  <c:v>0.39777539381434868</c:v>
                </c:pt>
                <c:pt idx="35">
                  <c:v>0.39812237322352861</c:v>
                </c:pt>
                <c:pt idx="36">
                  <c:v>0.39855870243837876</c:v>
                </c:pt>
                <c:pt idx="37">
                  <c:v>0.39873042640054607</c:v>
                </c:pt>
                <c:pt idx="38">
                  <c:v>0.39892960238642144</c:v>
                </c:pt>
                <c:pt idx="39">
                  <c:v>0.39830767824694435</c:v>
                </c:pt>
                <c:pt idx="40">
                  <c:v>0.397967498160542</c:v>
                </c:pt>
                <c:pt idx="41">
                  <c:v>0.39793587855748863</c:v>
                </c:pt>
                <c:pt idx="42">
                  <c:v>0.39783800383200352</c:v>
                </c:pt>
                <c:pt idx="43">
                  <c:v>0.39715593725823861</c:v>
                </c:pt>
                <c:pt idx="44">
                  <c:v>0.39594023996378669</c:v>
                </c:pt>
                <c:pt idx="45">
                  <c:v>0.3940034476152609</c:v>
                </c:pt>
                <c:pt idx="46">
                  <c:v>0.39371923313831386</c:v>
                </c:pt>
                <c:pt idx="47">
                  <c:v>0.39045180610276786</c:v>
                </c:pt>
                <c:pt idx="48">
                  <c:v>0.38791967914356956</c:v>
                </c:pt>
                <c:pt idx="49">
                  <c:v>0.38316855867196364</c:v>
                </c:pt>
                <c:pt idx="50">
                  <c:v>0.37457432922985345</c:v>
                </c:pt>
                <c:pt idx="51">
                  <c:v>0.36238538036108658</c:v>
                </c:pt>
                <c:pt idx="52">
                  <c:v>0.34918332295046417</c:v>
                </c:pt>
                <c:pt idx="53">
                  <c:v>0.34795887885656623</c:v>
                </c:pt>
                <c:pt idx="54">
                  <c:v>0.3379798296187792</c:v>
                </c:pt>
                <c:pt idx="55">
                  <c:v>0.31813667510055632</c:v>
                </c:pt>
                <c:pt idx="56">
                  <c:v>0.31644293962636871</c:v>
                </c:pt>
                <c:pt idx="57">
                  <c:v>0.31080485661928009</c:v>
                </c:pt>
                <c:pt idx="58">
                  <c:v>0.30380095650846423</c:v>
                </c:pt>
                <c:pt idx="59">
                  <c:v>0.29973582109491748</c:v>
                </c:pt>
                <c:pt idx="60">
                  <c:v>0.29743064269920705</c:v>
                </c:pt>
                <c:pt idx="61">
                  <c:v>0.2966594158220956</c:v>
                </c:pt>
                <c:pt idx="62">
                  <c:v>0.26192725796375049</c:v>
                </c:pt>
                <c:pt idx="63">
                  <c:v>0.25975962506289724</c:v>
                </c:pt>
                <c:pt idx="64">
                  <c:v>0.25296818208221372</c:v>
                </c:pt>
                <c:pt idx="65">
                  <c:v>0.2516073889641891</c:v>
                </c:pt>
                <c:pt idx="66">
                  <c:v>0.24915644938917045</c:v>
                </c:pt>
                <c:pt idx="67">
                  <c:v>0.2390702047198609</c:v>
                </c:pt>
                <c:pt idx="68">
                  <c:v>0.23579944635145689</c:v>
                </c:pt>
                <c:pt idx="69">
                  <c:v>0.22980967282165818</c:v>
                </c:pt>
                <c:pt idx="70">
                  <c:v>0.22845013945529088</c:v>
                </c:pt>
                <c:pt idx="71">
                  <c:v>0.21383691972936589</c:v>
                </c:pt>
                <c:pt idx="72">
                  <c:v>0.2041973847278134</c:v>
                </c:pt>
                <c:pt idx="73">
                  <c:v>0.16454616112107995</c:v>
                </c:pt>
                <c:pt idx="74">
                  <c:v>0.16282274865095325</c:v>
                </c:pt>
                <c:pt idx="75">
                  <c:v>0.16037468586145576</c:v>
                </c:pt>
                <c:pt idx="76">
                  <c:v>0.14119242650211486</c:v>
                </c:pt>
                <c:pt idx="77">
                  <c:v>8.1755970659730698E-2</c:v>
                </c:pt>
                <c:pt idx="78">
                  <c:v>7.3988094224583328E-2</c:v>
                </c:pt>
                <c:pt idx="79">
                  <c:v>4.5091452886144974E-2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A-A548-B9C3-33A045C8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56447"/>
        <c:axId val="1116916559"/>
      </c:scatterChart>
      <c:valAx>
        <c:axId val="111695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16559"/>
        <c:crosses val="autoZero"/>
        <c:crossBetween val="midCat"/>
      </c:valAx>
      <c:valAx>
        <c:axId val="11169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5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Orignal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Orignal Dataset</a:t>
          </a:r>
        </a:p>
      </cx:txPr>
    </cx:title>
    <cx:plotArea>
      <cx:plotAreaRegion>
        <cx:series layoutId="clusteredColumn" uniqueId="{707BF20D-2A3A-124F-8D84-918CAA536869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Subtracted 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Subtracted Mean</a:t>
          </a:r>
        </a:p>
      </cx:txPr>
    </cx:title>
    <cx:plotArea>
      <cx:plotAreaRegion>
        <cx:series layoutId="clusteredColumn" uniqueId="{DEDA5848-287A-C641-8753-3887C12C3ED5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Standardized = (x-mean)/SD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Standardized = (x-mean)/SD</a:t>
          </a:r>
        </a:p>
      </cx:txPr>
    </cx:title>
    <cx:plotArea>
      <cx:plotAreaRegion>
        <cx:series layoutId="clusteredColumn" uniqueId="{367582BD-8318-B549-B3FA-9B890549F53F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574385</xdr:colOff>
      <xdr:row>10</xdr:row>
      <xdr:rowOff>35983</xdr:rowOff>
    </xdr:from>
    <xdr:to>
      <xdr:col>20</xdr:col>
      <xdr:colOff>273242</xdr:colOff>
      <xdr:row>28</xdr:row>
      <xdr:rowOff>14046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2D60EB-1A0D-8F47-8A05-E60ED101B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8052" y="1591733"/>
              <a:ext cx="4598940" cy="2645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560917</xdr:colOff>
      <xdr:row>30</xdr:row>
      <xdr:rowOff>131232</xdr:rowOff>
    </xdr:from>
    <xdr:to>
      <xdr:col>20</xdr:col>
      <xdr:colOff>232834</xdr:colOff>
      <xdr:row>49</xdr:row>
      <xdr:rowOff>59265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674CA0-DC91-9949-BD89-E92FA5286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4584" y="465031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550333</xdr:colOff>
      <xdr:row>51</xdr:row>
      <xdr:rowOff>99483</xdr:rowOff>
    </xdr:from>
    <xdr:to>
      <xdr:col>20</xdr:col>
      <xdr:colOff>222250</xdr:colOff>
      <xdr:row>70</xdr:row>
      <xdr:rowOff>27516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73C3749-C00D-AD46-8146-0110F3974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773006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254000</xdr:colOff>
      <xdr:row>73</xdr:row>
      <xdr:rowOff>22480</xdr:rowOff>
    </xdr:from>
    <xdr:to>
      <xdr:col>24</xdr:col>
      <xdr:colOff>452529</xdr:colOff>
      <xdr:row>99</xdr:row>
      <xdr:rowOff>87584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4A02B3-04E7-334F-9860-22BB6B58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0"/>
  <sheetViews>
    <sheetView tabSelected="1" topLeftCell="A57" zoomScale="87" zoomScaleNormal="120" workbookViewId="0">
      <selection activeCell="X56" sqref="X56"/>
    </sheetView>
  </sheetViews>
  <sheetFormatPr baseColWidth="10" defaultColWidth="8.83203125" defaultRowHeight="12" x14ac:dyDescent="0.15"/>
  <cols>
    <col min="1" max="1" width="2" style="1" customWidth="1"/>
    <col min="2" max="2" width="13.6640625" style="1" customWidth="1"/>
    <col min="3" max="3" width="8.83203125" style="1"/>
    <col min="4" max="4" width="8.83203125" style="6"/>
    <col min="5" max="5" width="4.83203125" style="6" bestFit="1" customWidth="1"/>
    <col min="6" max="6" width="11.1640625" style="6" bestFit="1" customWidth="1"/>
    <col min="7" max="7" width="10.83203125" style="6" bestFit="1" customWidth="1"/>
    <col min="8" max="8" width="10.33203125" style="6" bestFit="1" customWidth="1"/>
    <col min="9" max="9" width="14" style="6" bestFit="1" customWidth="1"/>
    <col min="10" max="10" width="14" style="6" customWidth="1"/>
    <col min="11" max="11" width="8.83203125" style="6"/>
    <col min="12" max="12" width="10.5" style="6" bestFit="1" customWidth="1"/>
    <col min="13" max="15" width="8.83203125" style="6"/>
    <col min="16" max="16" width="11" style="6" bestFit="1" customWidth="1"/>
    <col min="17" max="21" width="8.83203125" style="6"/>
    <col min="22" max="16384" width="8.83203125" style="1"/>
  </cols>
  <sheetData>
    <row r="1" spans="2:21" ht="16" x14ac:dyDescent="0.2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x14ac:dyDescent="0.1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 x14ac:dyDescent="0.15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2:21" x14ac:dyDescent="0.15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2:21" x14ac:dyDescent="0.15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x14ac:dyDescent="0.15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2:21" x14ac:dyDescent="0.15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2:21" x14ac:dyDescent="0.15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10" spans="2:21" ht="13" thickBot="1" x14ac:dyDescent="0.2">
      <c r="B10" s="3" t="s">
        <v>9</v>
      </c>
      <c r="C10" s="1" t="s">
        <v>15</v>
      </c>
      <c r="D10" s="6" t="s">
        <v>10</v>
      </c>
      <c r="E10" s="6">
        <f>AVERAGE(list_1)</f>
        <v>743.02708333333317</v>
      </c>
      <c r="F10" s="6" t="s">
        <v>12</v>
      </c>
      <c r="G10" s="6" t="s">
        <v>10</v>
      </c>
      <c r="H10" s="8">
        <f>AVERAGE(list_2)</f>
        <v>2.0889956431346944E-13</v>
      </c>
      <c r="I10" s="4" t="s">
        <v>13</v>
      </c>
      <c r="J10" s="4" t="s">
        <v>14</v>
      </c>
      <c r="K10" s="6" t="s">
        <v>10</v>
      </c>
      <c r="L10" s="8">
        <f>AVERAGE(list_3)</f>
        <v>2.6423307986078726E-15</v>
      </c>
      <c r="O10" s="7"/>
      <c r="P10" s="4"/>
    </row>
    <row r="11" spans="2:21" x14ac:dyDescent="0.15">
      <c r="B11" s="9">
        <v>567.45000000000005</v>
      </c>
      <c r="C11" s="1">
        <f>_xlfn.NORM.DIST(B11,743,73.95,FALSE)</f>
        <v>3.2229883719065295E-4</v>
      </c>
      <c r="D11" s="6" t="s">
        <v>11</v>
      </c>
      <c r="E11" s="6">
        <f>STDEV(list_1)</f>
        <v>73.953060547763371</v>
      </c>
      <c r="F11" s="8">
        <f>B11-$E$10</f>
        <v>-175.57708333333312</v>
      </c>
      <c r="G11" s="6" t="s">
        <v>11</v>
      </c>
      <c r="H11" s="6">
        <f>STDEV(list_2)</f>
        <v>73.953060547763371</v>
      </c>
      <c r="I11" s="8">
        <f>F11/$H$11</f>
        <v>-2.3741692640284278</v>
      </c>
      <c r="J11" s="8">
        <f>_xlfn.NORM.DIST(I11,0,1,FALSE)</f>
        <v>2.3818840821276218E-2</v>
      </c>
      <c r="K11" s="6" t="s">
        <v>11</v>
      </c>
      <c r="L11" s="6">
        <f>STDEV(list_3)</f>
        <v>0.99999999999999967</v>
      </c>
      <c r="P11" s="8"/>
    </row>
    <row r="12" spans="2:21" x14ac:dyDescent="0.15">
      <c r="B12" s="9">
        <v>572.45000000000005</v>
      </c>
      <c r="C12" s="1">
        <f t="shared" ref="C12:C75" si="0">_xlfn.NORM.DIST(B12,743,73.95,FALSE)</f>
        <v>3.7754908671983262E-4</v>
      </c>
      <c r="D12" s="4"/>
      <c r="F12" s="8">
        <f t="shared" ref="F12:F75" si="1">B12-$E$10</f>
        <v>-170.57708333333312</v>
      </c>
      <c r="I12" s="8">
        <f t="shared" ref="I12:I75" si="2">F12/$H$11</f>
        <v>-2.3065588100057615</v>
      </c>
      <c r="J12" s="8">
        <f t="shared" ref="J12:J75" si="3">_xlfn.NORM.DIST(I12,0,1,FALSE)</f>
        <v>2.7902323746662277E-2</v>
      </c>
      <c r="L12" s="4"/>
      <c r="M12" s="8"/>
      <c r="N12" s="8"/>
      <c r="P12" s="8"/>
      <c r="R12" s="4"/>
      <c r="S12" s="8"/>
    </row>
    <row r="13" spans="2:21" x14ac:dyDescent="0.15">
      <c r="B13" s="9">
        <v>572.45000000000005</v>
      </c>
      <c r="C13" s="1">
        <f t="shared" si="0"/>
        <v>3.7754908671983262E-4</v>
      </c>
      <c r="D13" s="4"/>
      <c r="E13" s="8"/>
      <c r="F13" s="8">
        <f t="shared" si="1"/>
        <v>-170.57708333333312</v>
      </c>
      <c r="I13" s="8">
        <f t="shared" si="2"/>
        <v>-2.3065588100057615</v>
      </c>
      <c r="J13" s="8">
        <f t="shared" si="3"/>
        <v>2.7902323746662277E-2</v>
      </c>
      <c r="L13" s="4"/>
      <c r="M13" s="8"/>
      <c r="N13" s="8"/>
      <c r="P13" s="8"/>
      <c r="R13" s="4"/>
      <c r="S13" s="8"/>
    </row>
    <row r="14" spans="2:21" x14ac:dyDescent="0.15">
      <c r="B14" s="9">
        <v>589.11666666666679</v>
      </c>
      <c r="C14" s="1">
        <f t="shared" si="0"/>
        <v>6.1898963562544824E-4</v>
      </c>
      <c r="F14" s="8">
        <f t="shared" si="1"/>
        <v>-153.91041666666638</v>
      </c>
      <c r="I14" s="8">
        <f t="shared" si="2"/>
        <v>-2.081190629930207</v>
      </c>
      <c r="J14" s="8">
        <f t="shared" si="3"/>
        <v>4.5747608938793878E-2</v>
      </c>
      <c r="P14" s="8"/>
    </row>
    <row r="15" spans="2:21" x14ac:dyDescent="0.15">
      <c r="B15" s="9">
        <v>613.86666666666679</v>
      </c>
      <c r="C15" s="1">
        <f t="shared" si="0"/>
        <v>1.1744228192094518E-3</v>
      </c>
      <c r="F15" s="8">
        <f t="shared" si="1"/>
        <v>-129.16041666666638</v>
      </c>
      <c r="I15" s="8">
        <f t="shared" si="2"/>
        <v>-1.7465188825180096</v>
      </c>
      <c r="J15" s="8">
        <f t="shared" si="3"/>
        <v>8.6803994681315888E-2</v>
      </c>
      <c r="K15" s="4"/>
      <c r="P15" s="8"/>
      <c r="Q15" s="4"/>
    </row>
    <row r="16" spans="2:21" x14ac:dyDescent="0.15">
      <c r="B16" s="9">
        <v>615.7833333333333</v>
      </c>
      <c r="C16" s="1">
        <f t="shared" si="0"/>
        <v>1.2283850099210482E-3</v>
      </c>
      <c r="F16" s="8">
        <f t="shared" si="1"/>
        <v>-127.24374999999986</v>
      </c>
      <c r="I16" s="8">
        <f t="shared" si="2"/>
        <v>-1.7206015418093228</v>
      </c>
      <c r="J16" s="8">
        <f t="shared" si="3"/>
        <v>9.0792974833518628E-2</v>
      </c>
      <c r="P16" s="8"/>
    </row>
    <row r="17" spans="2:16" x14ac:dyDescent="0.15">
      <c r="B17" s="9">
        <v>628.45000000000005</v>
      </c>
      <c r="C17" s="1">
        <f t="shared" si="0"/>
        <v>1.6253069396434073E-3</v>
      </c>
      <c r="F17" s="8">
        <f t="shared" si="1"/>
        <v>-114.57708333333312</v>
      </c>
      <c r="I17" s="8">
        <f t="shared" si="2"/>
        <v>-1.5493217249519009</v>
      </c>
      <c r="J17" s="8">
        <f t="shared" si="3"/>
        <v>0.1201352080295192</v>
      </c>
      <c r="P17" s="8"/>
    </row>
    <row r="18" spans="2:16" x14ac:dyDescent="0.15">
      <c r="B18" s="9">
        <v>644.86666666666679</v>
      </c>
      <c r="C18" s="1">
        <f t="shared" si="0"/>
        <v>2.2365463090003208E-3</v>
      </c>
      <c r="F18" s="8">
        <f t="shared" si="1"/>
        <v>-98.160416666666379</v>
      </c>
      <c r="I18" s="8">
        <f t="shared" si="2"/>
        <v>-1.3273340675774794</v>
      </c>
      <c r="J18" s="8">
        <f t="shared" si="3"/>
        <v>0.1653242806296461</v>
      </c>
      <c r="P18" s="8"/>
    </row>
    <row r="19" spans="2:16" x14ac:dyDescent="0.15">
      <c r="B19" s="9">
        <v>650.45000000000005</v>
      </c>
      <c r="C19" s="1">
        <f t="shared" si="0"/>
        <v>2.4652045276461541E-3</v>
      </c>
      <c r="F19" s="8">
        <f t="shared" si="1"/>
        <v>-92.577083333333121</v>
      </c>
      <c r="I19" s="8">
        <f t="shared" si="2"/>
        <v>-1.2518357272521701</v>
      </c>
      <c r="J19" s="8">
        <f t="shared" si="3"/>
        <v>0.1822301414591932</v>
      </c>
      <c r="P19" s="8"/>
    </row>
    <row r="20" spans="2:16" x14ac:dyDescent="0.15">
      <c r="B20" s="9">
        <v>652.20000000000005</v>
      </c>
      <c r="C20" s="1">
        <f t="shared" si="0"/>
        <v>2.5385970044836362E-3</v>
      </c>
      <c r="F20" s="8">
        <f t="shared" si="1"/>
        <v>-90.827083333333121</v>
      </c>
      <c r="I20" s="8">
        <f t="shared" si="2"/>
        <v>-1.2281720683442368</v>
      </c>
      <c r="J20" s="8">
        <f t="shared" si="3"/>
        <v>0.18765655012500321</v>
      </c>
      <c r="P20" s="8"/>
    </row>
    <row r="21" spans="2:16" x14ac:dyDescent="0.15">
      <c r="B21" s="9">
        <v>656.86666666666679</v>
      </c>
      <c r="C21" s="1">
        <f t="shared" si="0"/>
        <v>2.7376644316894419E-3</v>
      </c>
      <c r="F21" s="8">
        <f t="shared" si="1"/>
        <v>-86.160416666666379</v>
      </c>
      <c r="I21" s="8">
        <f t="shared" si="2"/>
        <v>-1.1650689779230807</v>
      </c>
      <c r="J21" s="8">
        <f t="shared" si="3"/>
        <v>0.20237529792056486</v>
      </c>
      <c r="P21" s="8"/>
    </row>
    <row r="22" spans="2:16" x14ac:dyDescent="0.15">
      <c r="B22" s="9">
        <v>661.45</v>
      </c>
      <c r="C22" s="1">
        <f t="shared" si="0"/>
        <v>2.9369580139488047E-3</v>
      </c>
      <c r="F22" s="8">
        <f t="shared" si="1"/>
        <v>-81.577083333333121</v>
      </c>
      <c r="I22" s="8">
        <f t="shared" si="2"/>
        <v>-1.1030927284023044</v>
      </c>
      <c r="J22" s="8">
        <f t="shared" si="3"/>
        <v>0.21711126456181093</v>
      </c>
      <c r="P22" s="8"/>
    </row>
    <row r="23" spans="2:16" x14ac:dyDescent="0.15">
      <c r="B23" s="9">
        <v>666.45</v>
      </c>
      <c r="C23" s="1">
        <f t="shared" si="0"/>
        <v>3.1570896035263665E-3</v>
      </c>
      <c r="F23" s="8">
        <f t="shared" si="1"/>
        <v>-76.577083333333121</v>
      </c>
      <c r="I23" s="8">
        <f t="shared" si="2"/>
        <v>-1.0354822743796384</v>
      </c>
      <c r="J23" s="8">
        <f t="shared" si="3"/>
        <v>0.23338862334547128</v>
      </c>
      <c r="P23" s="8"/>
    </row>
    <row r="24" spans="2:16" x14ac:dyDescent="0.15">
      <c r="B24" s="9">
        <v>667.7</v>
      </c>
      <c r="C24" s="1">
        <f t="shared" si="0"/>
        <v>3.2123583165837868E-3</v>
      </c>
      <c r="F24" s="8">
        <f t="shared" si="1"/>
        <v>-75.327083333333121</v>
      </c>
      <c r="I24" s="8">
        <f t="shared" si="2"/>
        <v>-1.0185796608739719</v>
      </c>
      <c r="J24" s="8">
        <f t="shared" si="3"/>
        <v>0.23747550540151785</v>
      </c>
      <c r="P24" s="8"/>
    </row>
    <row r="25" spans="2:16" x14ac:dyDescent="0.15">
      <c r="B25" s="9">
        <v>668.95</v>
      </c>
      <c r="C25" s="1">
        <f t="shared" si="0"/>
        <v>3.2676608000824425E-3</v>
      </c>
      <c r="F25" s="8">
        <f t="shared" si="1"/>
        <v>-74.077083333333121</v>
      </c>
      <c r="I25" s="8">
        <f t="shared" si="2"/>
        <v>-1.0016770473683052</v>
      </c>
      <c r="J25" s="8">
        <f t="shared" si="3"/>
        <v>0.24156492853265443</v>
      </c>
      <c r="P25" s="8"/>
    </row>
    <row r="26" spans="2:16" x14ac:dyDescent="0.15">
      <c r="B26" s="9">
        <v>675.2833333333333</v>
      </c>
      <c r="C26" s="1">
        <f t="shared" si="0"/>
        <v>3.5472272508122443E-3</v>
      </c>
      <c r="F26" s="8">
        <f t="shared" si="1"/>
        <v>-67.743749999999864</v>
      </c>
      <c r="I26" s="8">
        <f t="shared" si="2"/>
        <v>-0.91603713893959593</v>
      </c>
      <c r="J26" s="8">
        <f t="shared" si="3"/>
        <v>0.26223858674619543</v>
      </c>
      <c r="P26" s="8"/>
    </row>
    <row r="27" spans="2:16" x14ac:dyDescent="0.15">
      <c r="B27" s="9">
        <v>675.7833333333333</v>
      </c>
      <c r="C27" s="1">
        <f t="shared" si="0"/>
        <v>3.5691761166992617E-3</v>
      </c>
      <c r="F27" s="8">
        <f t="shared" si="1"/>
        <v>-67.243749999999864</v>
      </c>
      <c r="I27" s="8">
        <f t="shared" si="2"/>
        <v>-0.9092760935373293</v>
      </c>
      <c r="J27" s="8">
        <f t="shared" si="3"/>
        <v>0.26386173598882651</v>
      </c>
      <c r="P27" s="8"/>
    </row>
    <row r="28" spans="2:16" x14ac:dyDescent="0.15">
      <c r="B28" s="9">
        <v>685.5333333333333</v>
      </c>
      <c r="C28" s="1">
        <f t="shared" si="0"/>
        <v>3.9887746285359295E-3</v>
      </c>
      <c r="F28" s="8">
        <f t="shared" si="1"/>
        <v>-57.493749999999864</v>
      </c>
      <c r="I28" s="8">
        <f t="shared" si="2"/>
        <v>-0.77743570819313035</v>
      </c>
      <c r="J28" s="8">
        <f t="shared" si="3"/>
        <v>0.29489330282903076</v>
      </c>
      <c r="P28" s="8"/>
    </row>
    <row r="29" spans="2:16" x14ac:dyDescent="0.15">
      <c r="B29" s="9">
        <v>694.2833333333333</v>
      </c>
      <c r="C29" s="1">
        <f t="shared" si="0"/>
        <v>4.3424253609668098E-3</v>
      </c>
      <c r="F29" s="8">
        <f t="shared" si="1"/>
        <v>-48.743749999999864</v>
      </c>
      <c r="I29" s="8">
        <f t="shared" si="2"/>
        <v>-0.65911741365346466</v>
      </c>
      <c r="J29" s="8">
        <f t="shared" si="3"/>
        <v>0.32105063858410726</v>
      </c>
      <c r="P29" s="8"/>
    </row>
    <row r="30" spans="2:16" x14ac:dyDescent="0.15">
      <c r="B30" s="9">
        <v>697.61666666666679</v>
      </c>
      <c r="C30" s="1">
        <f t="shared" si="0"/>
        <v>4.4687641759718101E-3</v>
      </c>
      <c r="F30" s="8">
        <f t="shared" si="1"/>
        <v>-45.410416666666379</v>
      </c>
      <c r="I30" s="8">
        <f t="shared" si="2"/>
        <v>-0.61404377763835183</v>
      </c>
      <c r="J30" s="8">
        <f t="shared" si="3"/>
        <v>0.33039597697578316</v>
      </c>
      <c r="P30" s="8"/>
    </row>
    <row r="31" spans="2:16" x14ac:dyDescent="0.15">
      <c r="B31" s="9">
        <v>705.7833333333333</v>
      </c>
      <c r="C31" s="1">
        <f t="shared" si="0"/>
        <v>4.7530581401643446E-3</v>
      </c>
      <c r="F31" s="8">
        <f t="shared" si="1"/>
        <v>-37.243749999999864</v>
      </c>
      <c r="I31" s="8">
        <f t="shared" si="2"/>
        <v>-0.5036133694013325</v>
      </c>
      <c r="J31" s="8">
        <f t="shared" si="3"/>
        <v>0.35142753576534891</v>
      </c>
      <c r="P31" s="8"/>
    </row>
    <row r="32" spans="2:16" x14ac:dyDescent="0.15">
      <c r="B32" s="9">
        <v>705.86666666666679</v>
      </c>
      <c r="C32" s="1">
        <f t="shared" si="0"/>
        <v>4.7557514698571982E-3</v>
      </c>
      <c r="F32" s="8">
        <f t="shared" si="1"/>
        <v>-37.160416666666379</v>
      </c>
      <c r="I32" s="8">
        <f t="shared" si="2"/>
        <v>-0.50248652850095266</v>
      </c>
      <c r="J32" s="8">
        <f t="shared" si="3"/>
        <v>0.35162680148672631</v>
      </c>
      <c r="P32" s="8"/>
    </row>
    <row r="33" spans="2:16" x14ac:dyDescent="0.15">
      <c r="B33" s="9">
        <v>708.11666666666679</v>
      </c>
      <c r="C33" s="1">
        <f t="shared" si="0"/>
        <v>4.826733660191403E-3</v>
      </c>
      <c r="F33" s="8">
        <f t="shared" si="1"/>
        <v>-34.910416666666379</v>
      </c>
      <c r="I33" s="8">
        <f t="shared" si="2"/>
        <v>-0.47206182419075293</v>
      </c>
      <c r="J33" s="8">
        <f t="shared" si="3"/>
        <v>0.35687856250035638</v>
      </c>
      <c r="P33" s="8"/>
    </row>
    <row r="34" spans="2:16" x14ac:dyDescent="0.15">
      <c r="B34" s="9">
        <v>711.0333333333333</v>
      </c>
      <c r="C34" s="1">
        <f t="shared" si="0"/>
        <v>4.9135521164786512E-3</v>
      </c>
      <c r="F34" s="8">
        <f t="shared" si="1"/>
        <v>-31.993749999999864</v>
      </c>
      <c r="I34" s="8">
        <f t="shared" si="2"/>
        <v>-0.43262239267753305</v>
      </c>
      <c r="J34" s="8">
        <f t="shared" si="3"/>
        <v>0.36330244836952497</v>
      </c>
      <c r="P34" s="8"/>
    </row>
    <row r="35" spans="2:16" x14ac:dyDescent="0.15">
      <c r="B35" s="9">
        <v>714.0333333333333</v>
      </c>
      <c r="C35" s="1">
        <f t="shared" si="0"/>
        <v>4.9963653555540177E-3</v>
      </c>
      <c r="F35" s="8">
        <f t="shared" si="1"/>
        <v>-28.993749999999864</v>
      </c>
      <c r="I35" s="8">
        <f t="shared" si="2"/>
        <v>-0.39205612026393338</v>
      </c>
      <c r="J35" s="8">
        <f t="shared" si="3"/>
        <v>0.36943054225500638</v>
      </c>
      <c r="P35" s="8"/>
    </row>
    <row r="36" spans="2:16" x14ac:dyDescent="0.15">
      <c r="B36" s="9">
        <v>716.0333333333333</v>
      </c>
      <c r="C36" s="1">
        <f t="shared" si="0"/>
        <v>5.0477308445596655E-3</v>
      </c>
      <c r="F36" s="8">
        <f t="shared" si="1"/>
        <v>-26.993749999999864</v>
      </c>
      <c r="I36" s="8">
        <f t="shared" si="2"/>
        <v>-0.36501193865486692</v>
      </c>
      <c r="J36" s="8">
        <f t="shared" si="3"/>
        <v>0.37323187977862265</v>
      </c>
      <c r="P36" s="8"/>
    </row>
    <row r="37" spans="2:16" x14ac:dyDescent="0.15">
      <c r="B37" s="9">
        <v>722.2833333333333</v>
      </c>
      <c r="C37" s="1">
        <f t="shared" si="0"/>
        <v>5.1871642396147215E-3</v>
      </c>
      <c r="F37" s="8">
        <f t="shared" si="1"/>
        <v>-20.743749999999864</v>
      </c>
      <c r="I37" s="8">
        <f t="shared" si="2"/>
        <v>-0.28049887112653427</v>
      </c>
      <c r="J37" s="8">
        <f t="shared" si="3"/>
        <v>0.38355266453897924</v>
      </c>
      <c r="P37" s="8"/>
    </row>
    <row r="38" spans="2:16" x14ac:dyDescent="0.15">
      <c r="B38" s="9">
        <v>728.11666666666679</v>
      </c>
      <c r="C38" s="1">
        <f t="shared" si="0"/>
        <v>5.2865948203394799E-3</v>
      </c>
      <c r="F38" s="8">
        <f t="shared" si="1"/>
        <v>-14.910416666666379</v>
      </c>
      <c r="I38" s="8">
        <f t="shared" si="2"/>
        <v>-0.2016200081000884</v>
      </c>
      <c r="J38" s="8">
        <f t="shared" si="3"/>
        <v>0.39091550306736006</v>
      </c>
      <c r="P38" s="8"/>
    </row>
    <row r="39" spans="2:16" x14ac:dyDescent="0.15">
      <c r="B39" s="9">
        <v>728.7</v>
      </c>
      <c r="C39" s="1">
        <f t="shared" si="0"/>
        <v>5.2948297405205867E-3</v>
      </c>
      <c r="F39" s="8">
        <f t="shared" si="1"/>
        <v>-14.327083333333121</v>
      </c>
      <c r="I39" s="8">
        <f t="shared" si="2"/>
        <v>-0.19373212179744503</v>
      </c>
      <c r="J39" s="8">
        <f t="shared" si="3"/>
        <v>0.39152551208249786</v>
      </c>
      <c r="P39" s="8"/>
    </row>
    <row r="40" spans="2:16" x14ac:dyDescent="0.15">
      <c r="B40" s="9">
        <v>729.0333333333333</v>
      </c>
      <c r="C40" s="1">
        <f t="shared" si="0"/>
        <v>5.2993931146110979E-3</v>
      </c>
      <c r="F40" s="8">
        <f t="shared" si="1"/>
        <v>-13.993749999999864</v>
      </c>
      <c r="I40" s="8">
        <f t="shared" si="2"/>
        <v>-0.18922475819593498</v>
      </c>
      <c r="J40" s="8">
        <f t="shared" si="3"/>
        <v>0.39186356910757686</v>
      </c>
      <c r="P40" s="8"/>
    </row>
    <row r="41" spans="2:16" x14ac:dyDescent="0.15">
      <c r="B41" s="9">
        <v>730.11666666666679</v>
      </c>
      <c r="C41" s="1">
        <f t="shared" si="0"/>
        <v>5.3135056099743337E-3</v>
      </c>
      <c r="F41" s="8">
        <f t="shared" si="1"/>
        <v>-12.910416666666379</v>
      </c>
      <c r="I41" s="8">
        <f t="shared" si="2"/>
        <v>-0.17457582649102193</v>
      </c>
      <c r="J41" s="8">
        <f t="shared" si="3"/>
        <v>0.39290913880922729</v>
      </c>
      <c r="P41" s="8"/>
    </row>
    <row r="42" spans="2:16" x14ac:dyDescent="0.15">
      <c r="B42" s="9">
        <v>731.95</v>
      </c>
      <c r="C42" s="1">
        <f t="shared" si="0"/>
        <v>5.3348650988479041E-3</v>
      </c>
      <c r="F42" s="8">
        <f t="shared" si="1"/>
        <v>-11.077083333333121</v>
      </c>
      <c r="I42" s="8">
        <f t="shared" si="2"/>
        <v>-0.14978532668271205</v>
      </c>
      <c r="J42" s="8">
        <f t="shared" si="3"/>
        <v>0.39449202465038469</v>
      </c>
      <c r="P42" s="8"/>
    </row>
    <row r="43" spans="2:16" x14ac:dyDescent="0.15">
      <c r="B43" s="9">
        <v>735.0333333333333</v>
      </c>
      <c r="C43" s="1">
        <f t="shared" si="0"/>
        <v>5.3635422902817073E-3</v>
      </c>
      <c r="F43" s="8">
        <f t="shared" si="1"/>
        <v>-7.9937499999998636</v>
      </c>
      <c r="I43" s="8">
        <f t="shared" si="2"/>
        <v>-0.10809221336873563</v>
      </c>
      <c r="J43" s="8">
        <f t="shared" si="3"/>
        <v>0.39661846866277584</v>
      </c>
      <c r="P43" s="8"/>
    </row>
    <row r="44" spans="2:16" x14ac:dyDescent="0.15">
      <c r="B44" s="9">
        <v>736.95</v>
      </c>
      <c r="C44" s="1">
        <f t="shared" si="0"/>
        <v>5.3767330613999631E-3</v>
      </c>
      <c r="F44" s="8">
        <f t="shared" si="1"/>
        <v>-6.0770833333331211</v>
      </c>
      <c r="I44" s="8">
        <f t="shared" si="2"/>
        <v>-8.2174872660045931E-2</v>
      </c>
      <c r="J44" s="8">
        <f t="shared" si="3"/>
        <v>0.39759758106728532</v>
      </c>
      <c r="P44" s="8"/>
    </row>
    <row r="45" spans="2:16" x14ac:dyDescent="0.15">
      <c r="B45" s="9">
        <v>737.36666666666679</v>
      </c>
      <c r="C45" s="1">
        <f t="shared" si="0"/>
        <v>5.3791267315449138E-3</v>
      </c>
      <c r="F45" s="8">
        <f t="shared" si="1"/>
        <v>-5.6604166666663787</v>
      </c>
      <c r="I45" s="8">
        <f t="shared" si="2"/>
        <v>-7.654066815815605E-2</v>
      </c>
      <c r="J45" s="8">
        <f t="shared" si="3"/>
        <v>0.39777539381434868</v>
      </c>
      <c r="P45" s="8"/>
    </row>
    <row r="46" spans="2:16" x14ac:dyDescent="0.15">
      <c r="B46" s="9">
        <v>738.2833333333333</v>
      </c>
      <c r="C46" s="1">
        <f t="shared" si="0"/>
        <v>5.3837948900223986E-3</v>
      </c>
      <c r="F46" s="8">
        <f t="shared" si="1"/>
        <v>-4.7437499999998636</v>
      </c>
      <c r="I46" s="8">
        <f t="shared" si="2"/>
        <v>-6.4145418254002648E-2</v>
      </c>
      <c r="J46" s="8">
        <f t="shared" si="3"/>
        <v>0.39812237322352861</v>
      </c>
      <c r="P46" s="8"/>
    </row>
    <row r="47" spans="2:16" x14ac:dyDescent="0.15">
      <c r="B47" s="9">
        <v>739.7833333333333</v>
      </c>
      <c r="C47" s="1">
        <f t="shared" si="0"/>
        <v>5.3896558046994019E-3</v>
      </c>
      <c r="F47" s="8">
        <f t="shared" si="1"/>
        <v>-3.2437499999998636</v>
      </c>
      <c r="I47" s="8">
        <f t="shared" si="2"/>
        <v>-4.3862282047202807E-2</v>
      </c>
      <c r="J47" s="8">
        <f t="shared" si="3"/>
        <v>0.39855870243837876</v>
      </c>
      <c r="P47" s="8"/>
    </row>
    <row r="48" spans="2:16" x14ac:dyDescent="0.15">
      <c r="B48" s="9">
        <v>740.61666666666679</v>
      </c>
      <c r="C48" s="1">
        <f t="shared" si="0"/>
        <v>5.3919559438755761E-3</v>
      </c>
      <c r="F48" s="8">
        <f t="shared" si="1"/>
        <v>-2.4104166666663787</v>
      </c>
      <c r="I48" s="8">
        <f t="shared" si="2"/>
        <v>-3.2593873043423073E-2</v>
      </c>
      <c r="J48" s="8">
        <f t="shared" si="3"/>
        <v>0.39873042640054607</v>
      </c>
      <c r="P48" s="8"/>
    </row>
    <row r="49" spans="2:16" x14ac:dyDescent="0.15">
      <c r="B49" s="9">
        <v>743.61666666666679</v>
      </c>
      <c r="C49" s="1">
        <f t="shared" si="0"/>
        <v>5.3945694353201923E-3</v>
      </c>
      <c r="F49" s="8">
        <f t="shared" si="1"/>
        <v>0.58958333333362134</v>
      </c>
      <c r="I49" s="8">
        <f t="shared" si="2"/>
        <v>7.9723993701766097E-3</v>
      </c>
      <c r="J49" s="8">
        <f t="shared" si="3"/>
        <v>0.39892960238642144</v>
      </c>
      <c r="P49" s="8"/>
    </row>
    <row r="50" spans="2:16" x14ac:dyDescent="0.15">
      <c r="B50" s="9">
        <v>747.2</v>
      </c>
      <c r="C50" s="1">
        <f t="shared" si="0"/>
        <v>5.3860631174525971E-3</v>
      </c>
      <c r="F50" s="8">
        <f t="shared" si="1"/>
        <v>4.1729166666668789</v>
      </c>
      <c r="I50" s="8">
        <f t="shared" si="2"/>
        <v>5.6426558086419644E-2</v>
      </c>
      <c r="J50" s="8">
        <f t="shared" si="3"/>
        <v>0.39830767824694435</v>
      </c>
      <c r="P50" s="8"/>
    </row>
    <row r="51" spans="2:16" x14ac:dyDescent="0.15">
      <c r="B51" s="9">
        <v>748.2</v>
      </c>
      <c r="C51" s="1">
        <f t="shared" si="0"/>
        <v>5.3814360447272409E-3</v>
      </c>
      <c r="F51" s="8">
        <f t="shared" si="1"/>
        <v>5.1729166666668789</v>
      </c>
      <c r="I51" s="8">
        <f t="shared" si="2"/>
        <v>6.9948648890952869E-2</v>
      </c>
      <c r="J51" s="8">
        <f t="shared" si="3"/>
        <v>0.397967498160542</v>
      </c>
      <c r="P51" s="8"/>
    </row>
    <row r="52" spans="2:16" x14ac:dyDescent="0.15">
      <c r="B52" s="9">
        <v>748.2833333333333</v>
      </c>
      <c r="C52" s="1">
        <f t="shared" si="0"/>
        <v>5.3810062187735772E-3</v>
      </c>
      <c r="F52" s="8">
        <f t="shared" si="1"/>
        <v>5.2562500000001364</v>
      </c>
      <c r="I52" s="8">
        <f t="shared" si="2"/>
        <v>7.1075489791329619E-2</v>
      </c>
      <c r="J52" s="8">
        <f t="shared" si="3"/>
        <v>0.39793587855748863</v>
      </c>
      <c r="P52" s="8"/>
    </row>
    <row r="53" spans="2:16" x14ac:dyDescent="0.15">
      <c r="B53" s="9">
        <v>748.5333333333333</v>
      </c>
      <c r="C53" s="1">
        <f t="shared" si="0"/>
        <v>5.3796759576189325E-3</v>
      </c>
      <c r="F53" s="8">
        <f t="shared" si="1"/>
        <v>5.5062500000001364</v>
      </c>
      <c r="I53" s="8">
        <f t="shared" si="2"/>
        <v>7.445601249246292E-2</v>
      </c>
      <c r="J53" s="8">
        <f t="shared" si="3"/>
        <v>0.39783800383200352</v>
      </c>
      <c r="P53" s="8"/>
    </row>
    <row r="54" spans="2:16" x14ac:dyDescent="0.15">
      <c r="B54" s="9">
        <v>750.0333333333333</v>
      </c>
      <c r="C54" s="1">
        <f t="shared" si="0"/>
        <v>5.3704122055124462E-3</v>
      </c>
      <c r="F54" s="8">
        <f t="shared" si="1"/>
        <v>7.0062500000001364</v>
      </c>
      <c r="I54" s="8">
        <f t="shared" si="2"/>
        <v>9.4739148699262768E-2</v>
      </c>
      <c r="J54" s="8">
        <f t="shared" si="3"/>
        <v>0.39715593725823861</v>
      </c>
      <c r="P54" s="8"/>
    </row>
    <row r="55" spans="2:16" x14ac:dyDescent="0.15">
      <c r="B55" s="9">
        <v>752.11666666666679</v>
      </c>
      <c r="C55" s="1">
        <f t="shared" si="0"/>
        <v>5.3539167343401991E-3</v>
      </c>
      <c r="F55" s="8">
        <f t="shared" si="1"/>
        <v>9.0895833333336213</v>
      </c>
      <c r="I55" s="8">
        <f t="shared" si="2"/>
        <v>0.12291017120870903</v>
      </c>
      <c r="J55" s="8">
        <f t="shared" si="3"/>
        <v>0.39594023996378669</v>
      </c>
      <c r="P55" s="8"/>
    </row>
    <row r="56" spans="2:16" x14ac:dyDescent="0.15">
      <c r="B56" s="9">
        <v>754.7</v>
      </c>
      <c r="C56" s="1">
        <f t="shared" si="0"/>
        <v>5.3276570405680285E-3</v>
      </c>
      <c r="F56" s="8">
        <f t="shared" si="1"/>
        <v>11.672916666666879</v>
      </c>
      <c r="I56" s="8">
        <f t="shared" si="2"/>
        <v>0.15784223912041884</v>
      </c>
      <c r="J56" s="8">
        <f t="shared" si="3"/>
        <v>0.3940034476152609</v>
      </c>
      <c r="P56" s="8"/>
    </row>
    <row r="57" spans="2:16" x14ac:dyDescent="0.15">
      <c r="B57" s="9">
        <v>755.0333333333333</v>
      </c>
      <c r="C57" s="1">
        <f t="shared" si="0"/>
        <v>5.3238048271982627E-3</v>
      </c>
      <c r="F57" s="8">
        <f t="shared" si="1"/>
        <v>12.006250000000136</v>
      </c>
      <c r="I57" s="8">
        <f t="shared" si="2"/>
        <v>0.16234960272192889</v>
      </c>
      <c r="J57" s="8">
        <f t="shared" si="3"/>
        <v>0.39371923313831386</v>
      </c>
      <c r="P57" s="8"/>
    </row>
    <row r="58" spans="2:16" x14ac:dyDescent="0.15">
      <c r="B58" s="9">
        <v>758.36666666666667</v>
      </c>
      <c r="C58" s="1">
        <f t="shared" si="0"/>
        <v>5.2795324327121161E-3</v>
      </c>
      <c r="F58" s="8">
        <f t="shared" si="1"/>
        <v>15.339583333333508</v>
      </c>
      <c r="I58" s="8">
        <f t="shared" si="2"/>
        <v>0.20742323873704016</v>
      </c>
      <c r="J58" s="8">
        <f t="shared" si="3"/>
        <v>0.39045180610276786</v>
      </c>
      <c r="P58" s="8"/>
    </row>
    <row r="59" spans="2:16" x14ac:dyDescent="0.15">
      <c r="B59" s="9">
        <v>760.53333333333342</v>
      </c>
      <c r="C59" s="1">
        <f t="shared" si="0"/>
        <v>5.2452349205147353E-3</v>
      </c>
      <c r="F59" s="8">
        <f t="shared" si="1"/>
        <v>17.50625000000025</v>
      </c>
      <c r="I59" s="8">
        <f t="shared" si="2"/>
        <v>0.23672110214686318</v>
      </c>
      <c r="J59" s="8">
        <f t="shared" si="3"/>
        <v>0.38791967914356956</v>
      </c>
      <c r="P59" s="8"/>
    </row>
    <row r="60" spans="2:16" x14ac:dyDescent="0.15">
      <c r="B60" s="9">
        <v>764.03333333333342</v>
      </c>
      <c r="C60" s="1">
        <f t="shared" si="0"/>
        <v>5.1808978121460443E-3</v>
      </c>
      <c r="F60" s="8">
        <f t="shared" si="1"/>
        <v>21.00625000000025</v>
      </c>
      <c r="I60" s="8">
        <f t="shared" si="2"/>
        <v>0.28404841996272945</v>
      </c>
      <c r="J60" s="8">
        <f t="shared" si="3"/>
        <v>0.38316855867196364</v>
      </c>
      <c r="P60" s="8"/>
    </row>
    <row r="61" spans="2:16" x14ac:dyDescent="0.15">
      <c r="B61" s="9">
        <v>769.28333333333342</v>
      </c>
      <c r="C61" s="1">
        <f t="shared" si="0"/>
        <v>5.0645523435215384E-3</v>
      </c>
      <c r="F61" s="8">
        <f t="shared" si="1"/>
        <v>26.25625000000025</v>
      </c>
      <c r="I61" s="8">
        <f t="shared" si="2"/>
        <v>0.3550393966865289</v>
      </c>
      <c r="J61" s="8">
        <f t="shared" si="3"/>
        <v>0.37457432922985345</v>
      </c>
      <c r="P61" s="8"/>
    </row>
    <row r="62" spans="2:16" x14ac:dyDescent="0.15">
      <c r="B62" s="9">
        <v>775.45</v>
      </c>
      <c r="C62" s="1">
        <f t="shared" si="0"/>
        <v>4.8995846959877035E-3</v>
      </c>
      <c r="F62" s="8">
        <f t="shared" si="1"/>
        <v>32.422916666666879</v>
      </c>
      <c r="I62" s="8">
        <f t="shared" si="2"/>
        <v>0.43842562331448326</v>
      </c>
      <c r="J62" s="8">
        <f t="shared" si="3"/>
        <v>0.36238538036108658</v>
      </c>
      <c r="P62" s="8"/>
    </row>
    <row r="63" spans="2:16" x14ac:dyDescent="0.15">
      <c r="B63" s="9">
        <v>781.2</v>
      </c>
      <c r="C63" s="1">
        <f t="shared" si="0"/>
        <v>4.7209390426609195E-3</v>
      </c>
      <c r="F63" s="8">
        <f t="shared" si="1"/>
        <v>38.172916666666879</v>
      </c>
      <c r="I63" s="8">
        <f t="shared" si="2"/>
        <v>0.51617764544054934</v>
      </c>
      <c r="J63" s="8">
        <f t="shared" si="3"/>
        <v>0.34918332295046417</v>
      </c>
      <c r="P63" s="8"/>
    </row>
    <row r="64" spans="2:16" x14ac:dyDescent="0.15">
      <c r="B64" s="9">
        <v>781.7</v>
      </c>
      <c r="C64" s="1">
        <f t="shared" si="0"/>
        <v>4.7043716096951231E-3</v>
      </c>
      <c r="F64" s="8">
        <f t="shared" si="1"/>
        <v>38.672916666666879</v>
      </c>
      <c r="I64" s="8">
        <f t="shared" si="2"/>
        <v>0.52293869084281597</v>
      </c>
      <c r="J64" s="8">
        <f t="shared" si="3"/>
        <v>0.34795887885656623</v>
      </c>
      <c r="P64" s="8"/>
    </row>
    <row r="65" spans="2:16" x14ac:dyDescent="0.15">
      <c r="B65" s="9">
        <v>785.61666666666667</v>
      </c>
      <c r="C65" s="1">
        <f t="shared" si="0"/>
        <v>4.5693561538984722E-3</v>
      </c>
      <c r="F65" s="8">
        <f t="shared" si="1"/>
        <v>42.589583333333508</v>
      </c>
      <c r="I65" s="8">
        <f t="shared" si="2"/>
        <v>0.57590021316057061</v>
      </c>
      <c r="J65" s="8">
        <f t="shared" si="3"/>
        <v>0.3379798296187792</v>
      </c>
      <c r="P65" s="8"/>
    </row>
    <row r="66" spans="2:16" x14ac:dyDescent="0.15">
      <c r="B66" s="9">
        <v>792.78333333333342</v>
      </c>
      <c r="C66" s="1">
        <f t="shared" si="0"/>
        <v>4.3009102081673625E-3</v>
      </c>
      <c r="F66" s="8">
        <f t="shared" si="1"/>
        <v>49.75625000000025</v>
      </c>
      <c r="I66" s="8">
        <f t="shared" si="2"/>
        <v>0.67280853059305967</v>
      </c>
      <c r="J66" s="8">
        <f t="shared" si="3"/>
        <v>0.31813667510055632</v>
      </c>
      <c r="P66" s="8"/>
    </row>
    <row r="67" spans="2:16" x14ac:dyDescent="0.15">
      <c r="B67" s="9">
        <v>793.36666666666667</v>
      </c>
      <c r="C67" s="1">
        <f t="shared" si="0"/>
        <v>4.2779982398447039E-3</v>
      </c>
      <c r="F67" s="8">
        <f t="shared" si="1"/>
        <v>50.339583333333508</v>
      </c>
      <c r="I67" s="8">
        <f t="shared" si="2"/>
        <v>0.68069641689570304</v>
      </c>
      <c r="J67" s="8">
        <f t="shared" si="3"/>
        <v>0.31644293962636871</v>
      </c>
      <c r="P67" s="8"/>
    </row>
    <row r="68" spans="2:16" x14ac:dyDescent="0.15">
      <c r="B68" s="9">
        <v>795.28333333333342</v>
      </c>
      <c r="C68" s="1">
        <f t="shared" si="0"/>
        <v>4.2017307492458692E-3</v>
      </c>
      <c r="F68" s="8">
        <f t="shared" si="1"/>
        <v>52.25625000000025</v>
      </c>
      <c r="I68" s="8">
        <f t="shared" si="2"/>
        <v>0.70661375760439282</v>
      </c>
      <c r="J68" s="8">
        <f t="shared" si="3"/>
        <v>0.31080485661928009</v>
      </c>
      <c r="P68" s="8"/>
    </row>
    <row r="69" spans="2:16" x14ac:dyDescent="0.15">
      <c r="B69" s="9">
        <v>797.61666666666667</v>
      </c>
      <c r="C69" s="1">
        <f t="shared" si="0"/>
        <v>4.1069907187794028E-3</v>
      </c>
      <c r="F69" s="8">
        <f t="shared" si="1"/>
        <v>54.589583333333508</v>
      </c>
      <c r="I69" s="8">
        <f t="shared" si="2"/>
        <v>0.73816530281496928</v>
      </c>
      <c r="J69" s="8">
        <f t="shared" si="3"/>
        <v>0.30380095650846423</v>
      </c>
      <c r="P69" s="8"/>
    </row>
    <row r="70" spans="2:16" x14ac:dyDescent="0.15">
      <c r="B70" s="9">
        <v>798.95</v>
      </c>
      <c r="C70" s="1">
        <f t="shared" si="0"/>
        <v>4.0520041411857693E-3</v>
      </c>
      <c r="F70" s="8">
        <f t="shared" si="1"/>
        <v>55.922916666666879</v>
      </c>
      <c r="I70" s="8">
        <f t="shared" si="2"/>
        <v>0.75619475722101415</v>
      </c>
      <c r="J70" s="8">
        <f t="shared" si="3"/>
        <v>0.29973582109491748</v>
      </c>
      <c r="P70" s="8"/>
    </row>
    <row r="71" spans="2:16" x14ac:dyDescent="0.15">
      <c r="B71" s="9">
        <v>799.7</v>
      </c>
      <c r="C71" s="1">
        <f t="shared" si="0"/>
        <v>4.0208238868883056E-3</v>
      </c>
      <c r="F71" s="8">
        <f t="shared" si="1"/>
        <v>56.672916666666879</v>
      </c>
      <c r="I71" s="8">
        <f t="shared" si="2"/>
        <v>0.76633632532441398</v>
      </c>
      <c r="J71" s="8">
        <f t="shared" si="3"/>
        <v>0.29743064269920705</v>
      </c>
      <c r="P71" s="8"/>
    </row>
    <row r="72" spans="2:16" x14ac:dyDescent="0.15">
      <c r="B72" s="9">
        <v>799.95</v>
      </c>
      <c r="C72" s="1">
        <f t="shared" si="0"/>
        <v>4.0103922090054108E-3</v>
      </c>
      <c r="F72" s="8">
        <f t="shared" si="1"/>
        <v>56.922916666666879</v>
      </c>
      <c r="I72" s="8">
        <f t="shared" si="2"/>
        <v>0.7697168480255473</v>
      </c>
      <c r="J72" s="8">
        <f t="shared" si="3"/>
        <v>0.2966594158220956</v>
      </c>
      <c r="P72" s="8"/>
    </row>
    <row r="73" spans="2:16" x14ac:dyDescent="0.15">
      <c r="B73" s="9">
        <v>810.86666666666667</v>
      </c>
      <c r="C73" s="1">
        <f t="shared" si="0"/>
        <v>3.5406373859648978E-3</v>
      </c>
      <c r="F73" s="8">
        <f t="shared" si="1"/>
        <v>67.839583333333508</v>
      </c>
      <c r="I73" s="8">
        <f t="shared" si="2"/>
        <v>0.91733300597503453</v>
      </c>
      <c r="J73" s="8">
        <f t="shared" si="3"/>
        <v>0.26192725796375049</v>
      </c>
      <c r="P73" s="8"/>
    </row>
    <row r="74" spans="2:16" x14ac:dyDescent="0.15">
      <c r="B74" s="9">
        <v>811.53333333333342</v>
      </c>
      <c r="C74" s="1">
        <f t="shared" si="0"/>
        <v>3.5113221043590434E-3</v>
      </c>
      <c r="F74" s="8">
        <f t="shared" si="1"/>
        <v>68.50625000000025</v>
      </c>
      <c r="I74" s="8">
        <f t="shared" si="2"/>
        <v>0.92634773317805774</v>
      </c>
      <c r="J74" s="8">
        <f t="shared" si="3"/>
        <v>0.25975962506289724</v>
      </c>
      <c r="P74" s="8"/>
    </row>
    <row r="75" spans="2:16" x14ac:dyDescent="0.15">
      <c r="B75" s="9">
        <v>813.61666666666667</v>
      </c>
      <c r="C75" s="1">
        <f t="shared" si="0"/>
        <v>3.4194754347881351E-3</v>
      </c>
      <c r="F75" s="8">
        <f t="shared" si="1"/>
        <v>70.589583333333508</v>
      </c>
      <c r="I75" s="8">
        <f t="shared" si="2"/>
        <v>0.95451875568750089</v>
      </c>
      <c r="J75" s="8">
        <f t="shared" si="3"/>
        <v>0.25296818208221372</v>
      </c>
      <c r="P75" s="8"/>
    </row>
    <row r="76" spans="2:16" x14ac:dyDescent="0.15">
      <c r="B76" s="9">
        <v>814.03333333333342</v>
      </c>
      <c r="C76" s="1">
        <f t="shared" ref="C76:C90" si="4">_xlfn.NORM.DIST(B76,743,73.95,FALSE)</f>
        <v>3.4010724952007105E-3</v>
      </c>
      <c r="F76" s="8">
        <f t="shared" ref="F76:F90" si="5">B76-$E$10</f>
        <v>71.00625000000025</v>
      </c>
      <c r="I76" s="8">
        <f t="shared" ref="I76:I90" si="6">F76/$H$11</f>
        <v>0.96015296018939078</v>
      </c>
      <c r="J76" s="8">
        <f t="shared" ref="J76:J90" si="7">_xlfn.NORM.DIST(I76,0,1,FALSE)</f>
        <v>0.2516073889641891</v>
      </c>
      <c r="P76" s="8"/>
    </row>
    <row r="77" spans="2:16" x14ac:dyDescent="0.15">
      <c r="B77" s="9">
        <v>814.78333333333342</v>
      </c>
      <c r="C77" s="1">
        <f t="shared" si="4"/>
        <v>3.367926976714784E-3</v>
      </c>
      <c r="F77" s="8">
        <f t="shared" si="5"/>
        <v>71.75625000000025</v>
      </c>
      <c r="I77" s="8">
        <f t="shared" si="6"/>
        <v>0.97029452829279073</v>
      </c>
      <c r="J77" s="8">
        <f t="shared" si="7"/>
        <v>0.24915644938917045</v>
      </c>
      <c r="P77" s="8"/>
    </row>
    <row r="78" spans="2:16" x14ac:dyDescent="0.15">
      <c r="B78" s="9">
        <v>817.86666666666667</v>
      </c>
      <c r="C78" s="1">
        <f t="shared" si="4"/>
        <v>3.2315275988341122E-3</v>
      </c>
      <c r="F78" s="8">
        <f t="shared" si="5"/>
        <v>74.839583333333508</v>
      </c>
      <c r="I78" s="8">
        <f t="shared" si="6"/>
        <v>1.011987641606767</v>
      </c>
      <c r="J78" s="8">
        <f t="shared" si="7"/>
        <v>0.2390702047198609</v>
      </c>
      <c r="P78" s="8"/>
    </row>
    <row r="79" spans="2:16" x14ac:dyDescent="0.15">
      <c r="B79" s="9">
        <v>818.86666666666667</v>
      </c>
      <c r="C79" s="1">
        <f t="shared" si="4"/>
        <v>3.1872971243722737E-3</v>
      </c>
      <c r="F79" s="8">
        <f t="shared" si="5"/>
        <v>75.839583333333508</v>
      </c>
      <c r="I79" s="8">
        <f t="shared" si="6"/>
        <v>1.0255097324113003</v>
      </c>
      <c r="J79" s="8">
        <f t="shared" si="7"/>
        <v>0.23579944635145689</v>
      </c>
      <c r="P79" s="8"/>
    </row>
    <row r="80" spans="2:16" x14ac:dyDescent="0.15">
      <c r="B80" s="9">
        <v>820.7</v>
      </c>
      <c r="C80" s="1">
        <f t="shared" si="4"/>
        <v>3.1062986369423504E-3</v>
      </c>
      <c r="F80" s="8">
        <f t="shared" si="5"/>
        <v>77.672916666666879</v>
      </c>
      <c r="I80" s="8">
        <f t="shared" si="6"/>
        <v>1.0503002322196118</v>
      </c>
      <c r="J80" s="8">
        <f t="shared" si="7"/>
        <v>0.22980967282165818</v>
      </c>
      <c r="P80" s="8"/>
    </row>
    <row r="81" spans="2:16" x14ac:dyDescent="0.15">
      <c r="B81" s="9">
        <v>821.11666666666667</v>
      </c>
      <c r="C81" s="1">
        <f t="shared" si="4"/>
        <v>3.087914164756983E-3</v>
      </c>
      <c r="F81" s="8">
        <f t="shared" si="5"/>
        <v>78.089583333333508</v>
      </c>
      <c r="I81" s="8">
        <f t="shared" si="6"/>
        <v>1.0559344367215</v>
      </c>
      <c r="J81" s="8">
        <f t="shared" si="7"/>
        <v>0.22845013945529088</v>
      </c>
      <c r="P81" s="8"/>
    </row>
    <row r="82" spans="2:16" x14ac:dyDescent="0.15">
      <c r="B82" s="9">
        <v>825.61666666666667</v>
      </c>
      <c r="C82" s="1">
        <f t="shared" si="4"/>
        <v>2.8903100092225456E-3</v>
      </c>
      <c r="F82" s="8">
        <f t="shared" si="5"/>
        <v>82.589583333333508</v>
      </c>
      <c r="I82" s="8">
        <f t="shared" si="6"/>
        <v>1.1167838453418997</v>
      </c>
      <c r="J82" s="8">
        <f t="shared" si="7"/>
        <v>0.21383691972936589</v>
      </c>
      <c r="P82" s="8"/>
    </row>
    <row r="83" spans="2:16" x14ac:dyDescent="0.15">
      <c r="B83" s="9">
        <v>828.61666666666667</v>
      </c>
      <c r="C83" s="1">
        <f t="shared" si="4"/>
        <v>2.7599664432030315E-3</v>
      </c>
      <c r="F83" s="8">
        <f t="shared" si="5"/>
        <v>85.589583333333508</v>
      </c>
      <c r="I83" s="8">
        <f t="shared" si="6"/>
        <v>1.1573501177554992</v>
      </c>
      <c r="J83" s="8">
        <f t="shared" si="7"/>
        <v>0.2041973847278134</v>
      </c>
      <c r="P83" s="8"/>
    </row>
    <row r="84" spans="2:16" x14ac:dyDescent="0.15">
      <c r="B84" s="9">
        <v>841.45</v>
      </c>
      <c r="C84" s="1">
        <f t="shared" si="4"/>
        <v>2.2238526965325904E-3</v>
      </c>
      <c r="F84" s="8">
        <f t="shared" si="5"/>
        <v>98.422916666666879</v>
      </c>
      <c r="I84" s="8">
        <f t="shared" si="6"/>
        <v>1.3308836164136761</v>
      </c>
      <c r="J84" s="8">
        <f t="shared" si="7"/>
        <v>0.16454616112107995</v>
      </c>
      <c r="P84" s="8"/>
    </row>
    <row r="85" spans="2:16" x14ac:dyDescent="0.15">
      <c r="B85" s="9">
        <v>842.03333333333342</v>
      </c>
      <c r="C85" s="1">
        <f t="shared" si="4"/>
        <v>2.2005523831411843E-3</v>
      </c>
      <c r="F85" s="8">
        <f t="shared" si="5"/>
        <v>99.00625000000025</v>
      </c>
      <c r="I85" s="8">
        <f t="shared" si="6"/>
        <v>1.3387715027163212</v>
      </c>
      <c r="J85" s="8">
        <f t="shared" si="7"/>
        <v>0.16282274865095325</v>
      </c>
      <c r="P85" s="8"/>
    </row>
    <row r="86" spans="2:16" x14ac:dyDescent="0.15">
      <c r="B86" s="9">
        <v>842.86666666666667</v>
      </c>
      <c r="C86" s="1">
        <f t="shared" si="4"/>
        <v>2.1674551071258793E-3</v>
      </c>
      <c r="F86" s="8">
        <f t="shared" si="5"/>
        <v>99.839583333333508</v>
      </c>
      <c r="I86" s="8">
        <f t="shared" si="6"/>
        <v>1.3500399117200979</v>
      </c>
      <c r="J86" s="8">
        <f t="shared" si="7"/>
        <v>0.16037468586145576</v>
      </c>
      <c r="P86" s="8"/>
    </row>
    <row r="87" spans="2:16" x14ac:dyDescent="0.15">
      <c r="B87" s="9">
        <v>849.61666666666667</v>
      </c>
      <c r="C87" s="1">
        <f t="shared" si="4"/>
        <v>1.9081240111893463E-3</v>
      </c>
      <c r="F87" s="8">
        <f t="shared" si="5"/>
        <v>106.58958333333351</v>
      </c>
      <c r="I87" s="8">
        <f t="shared" si="6"/>
        <v>1.441314024650697</v>
      </c>
      <c r="J87" s="8">
        <f t="shared" si="7"/>
        <v>0.14119242650211486</v>
      </c>
      <c r="P87" s="8"/>
    </row>
    <row r="88" spans="2:16" x14ac:dyDescent="0.15">
      <c r="B88" s="9">
        <v>874.7</v>
      </c>
      <c r="C88" s="1">
        <f t="shared" si="4"/>
        <v>1.104691675558345E-3</v>
      </c>
      <c r="F88" s="8">
        <f t="shared" si="5"/>
        <v>131.67291666666688</v>
      </c>
      <c r="I88" s="8">
        <f t="shared" si="6"/>
        <v>1.780493135664406</v>
      </c>
      <c r="J88" s="8">
        <f t="shared" si="7"/>
        <v>8.1755970659730698E-2</v>
      </c>
      <c r="P88" s="8"/>
    </row>
    <row r="89" spans="2:16" x14ac:dyDescent="0.15">
      <c r="B89" s="9">
        <v>878.78333333333342</v>
      </c>
      <c r="C89" s="1">
        <f t="shared" si="4"/>
        <v>9.9970317555566593E-4</v>
      </c>
      <c r="F89" s="8">
        <f t="shared" si="5"/>
        <v>135.75625000000025</v>
      </c>
      <c r="I89" s="8">
        <f t="shared" si="6"/>
        <v>1.8357083397829173</v>
      </c>
      <c r="J89" s="8">
        <f t="shared" si="7"/>
        <v>7.3988094224583328E-2</v>
      </c>
      <c r="P89" s="8"/>
    </row>
    <row r="90" spans="2:16" x14ac:dyDescent="0.15">
      <c r="B90" s="10">
        <v>897.45</v>
      </c>
      <c r="C90" s="1">
        <f t="shared" si="4"/>
        <v>6.0917981981673886E-4</v>
      </c>
      <c r="F90" s="8">
        <f t="shared" si="5"/>
        <v>154.42291666666688</v>
      </c>
      <c r="I90" s="8">
        <f t="shared" si="6"/>
        <v>2.0881207014675369</v>
      </c>
      <c r="J90" s="8">
        <f t="shared" si="7"/>
        <v>4.5091452886144974E-2</v>
      </c>
      <c r="P9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Standard normal</vt:lpstr>
      <vt:lpstr>list_1</vt:lpstr>
      <vt:lpstr>list_2</vt:lpstr>
      <vt:lpstr>list_3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2017-05-03T15:18:51Z</dcterms:created>
  <dcterms:modified xsi:type="dcterms:W3CDTF">2019-08-29T07:56:24Z</dcterms:modified>
</cp:coreProperties>
</file>