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asil_Kuesioner\"/>
    </mc:Choice>
  </mc:AlternateContent>
  <bookViews>
    <workbookView xWindow="0" yWindow="0" windowWidth="20490" windowHeight="7635" activeTab="1"/>
  </bookViews>
  <sheets>
    <sheet name="Rekap Data" sheetId="1" r:id="rId1"/>
    <sheet name="Analisis" sheetId="2" r:id="rId2"/>
    <sheet name="Timing" sheetId="3" r:id="rId3"/>
    <sheet name="Sheet4" sheetId="4" r:id="rId4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2" l="1"/>
  <c r="I51" i="2"/>
  <c r="K51" i="2"/>
  <c r="M51" i="2"/>
  <c r="O51" i="2"/>
  <c r="Q51" i="2"/>
  <c r="S51" i="2"/>
  <c r="G51" i="2"/>
  <c r="D9" i="4" l="1"/>
  <c r="D8" i="4"/>
  <c r="D5" i="4"/>
  <c r="D4" i="4"/>
  <c r="D10" i="4"/>
  <c r="M11" i="2"/>
  <c r="I32" i="1"/>
  <c r="F48" i="1"/>
  <c r="B64" i="1"/>
  <c r="X39" i="1" l="1"/>
  <c r="AA61" i="1"/>
  <c r="AA60" i="1"/>
  <c r="AA62" i="1" s="1"/>
  <c r="X61" i="1"/>
  <c r="X60" i="1"/>
  <c r="U61" i="1"/>
  <c r="U60" i="1"/>
  <c r="R61" i="1"/>
  <c r="R60" i="1"/>
  <c r="D6" i="4" s="1"/>
  <c r="O61" i="1"/>
  <c r="O60" i="1"/>
  <c r="L61" i="1"/>
  <c r="L60" i="1"/>
  <c r="I61" i="1"/>
  <c r="I60" i="1"/>
  <c r="D7" i="4" s="1"/>
  <c r="F61" i="1"/>
  <c r="F60" i="1"/>
  <c r="AA57" i="1"/>
  <c r="AA56" i="1"/>
  <c r="AA55" i="1"/>
  <c r="AA54" i="1"/>
  <c r="AA53" i="1"/>
  <c r="AA50" i="1"/>
  <c r="AA49" i="1"/>
  <c r="AA47" i="1"/>
  <c r="AA45" i="1"/>
  <c r="AA44" i="1"/>
  <c r="AA43" i="1"/>
  <c r="AA42" i="1"/>
  <c r="AA39" i="1"/>
  <c r="AA38" i="1"/>
  <c r="AA37" i="1"/>
  <c r="AA36" i="1"/>
  <c r="AA35" i="1"/>
  <c r="AA33" i="1"/>
  <c r="AA31" i="1"/>
  <c r="AA30" i="1"/>
  <c r="AA29" i="1"/>
  <c r="AA27" i="1"/>
  <c r="AA26" i="1"/>
  <c r="AA25" i="1"/>
  <c r="AA23" i="1"/>
  <c r="AA21" i="1"/>
  <c r="AA20" i="1"/>
  <c r="AA19" i="1"/>
  <c r="AA16" i="1"/>
  <c r="AA15" i="1"/>
  <c r="AA13" i="1"/>
  <c r="AA9" i="1"/>
  <c r="AA8" i="1"/>
  <c r="AA7" i="1"/>
  <c r="AA6" i="1"/>
  <c r="AA5" i="1"/>
  <c r="AA4" i="1"/>
  <c r="AA3" i="1"/>
  <c r="X57" i="1"/>
  <c r="X56" i="1"/>
  <c r="X55" i="1"/>
  <c r="X54" i="1"/>
  <c r="X53" i="1"/>
  <c r="X50" i="1"/>
  <c r="X49" i="1"/>
  <c r="X47" i="1"/>
  <c r="X45" i="1"/>
  <c r="X44" i="1"/>
  <c r="X43" i="1"/>
  <c r="X42" i="1"/>
  <c r="X38" i="1"/>
  <c r="X37" i="1"/>
  <c r="X36" i="1"/>
  <c r="X35" i="1"/>
  <c r="X33" i="1"/>
  <c r="X31" i="1"/>
  <c r="X30" i="1"/>
  <c r="X29" i="1"/>
  <c r="X27" i="1"/>
  <c r="X26" i="1"/>
  <c r="X25" i="1"/>
  <c r="X23" i="1"/>
  <c r="X21" i="1"/>
  <c r="X20" i="1"/>
  <c r="X19" i="1"/>
  <c r="X16" i="1"/>
  <c r="X15" i="1"/>
  <c r="X13" i="1"/>
  <c r="X9" i="1"/>
  <c r="X8" i="1"/>
  <c r="X7" i="1"/>
  <c r="X6" i="1"/>
  <c r="X5" i="1"/>
  <c r="X4" i="1"/>
  <c r="X3" i="1"/>
  <c r="U57" i="1"/>
  <c r="U56" i="1"/>
  <c r="U55" i="1"/>
  <c r="U54" i="1"/>
  <c r="U53" i="1"/>
  <c r="U50" i="1"/>
  <c r="U49" i="1"/>
  <c r="U47" i="1"/>
  <c r="U45" i="1"/>
  <c r="U44" i="1"/>
  <c r="U43" i="1"/>
  <c r="U42" i="1"/>
  <c r="U39" i="1"/>
  <c r="U38" i="1"/>
  <c r="U37" i="1"/>
  <c r="U36" i="1"/>
  <c r="U35" i="1"/>
  <c r="U33" i="1"/>
  <c r="U31" i="1"/>
  <c r="U30" i="1"/>
  <c r="U29" i="1"/>
  <c r="U27" i="1"/>
  <c r="U26" i="1"/>
  <c r="U25" i="1"/>
  <c r="U23" i="1"/>
  <c r="U21" i="1"/>
  <c r="U20" i="1"/>
  <c r="U19" i="1"/>
  <c r="U16" i="1"/>
  <c r="U15" i="1"/>
  <c r="U13" i="1"/>
  <c r="U9" i="1"/>
  <c r="U8" i="1"/>
  <c r="U7" i="1"/>
  <c r="U6" i="1"/>
  <c r="U5" i="1"/>
  <c r="U4" i="1"/>
  <c r="U3" i="1"/>
  <c r="R57" i="1"/>
  <c r="R56" i="1"/>
  <c r="R55" i="1"/>
  <c r="R54" i="1"/>
  <c r="R53" i="1"/>
  <c r="R50" i="1"/>
  <c r="R49" i="1"/>
  <c r="R47" i="1"/>
  <c r="R45" i="1"/>
  <c r="R44" i="1"/>
  <c r="R43" i="1"/>
  <c r="R42" i="1"/>
  <c r="R39" i="1"/>
  <c r="R38" i="1"/>
  <c r="R37" i="1"/>
  <c r="R36" i="1"/>
  <c r="R35" i="1"/>
  <c r="R33" i="1"/>
  <c r="R31" i="1"/>
  <c r="R30" i="1"/>
  <c r="R29" i="1"/>
  <c r="R27" i="1"/>
  <c r="R26" i="1"/>
  <c r="R25" i="1"/>
  <c r="R23" i="1"/>
  <c r="R21" i="1"/>
  <c r="R20" i="1"/>
  <c r="R19" i="1"/>
  <c r="R16" i="1"/>
  <c r="R15" i="1"/>
  <c r="R13" i="1"/>
  <c r="R9" i="1"/>
  <c r="R8" i="1"/>
  <c r="R7" i="1"/>
  <c r="R6" i="1"/>
  <c r="R5" i="1"/>
  <c r="R4" i="1"/>
  <c r="R3" i="1"/>
  <c r="O57" i="1"/>
  <c r="O56" i="1"/>
  <c r="O55" i="1"/>
  <c r="O54" i="1"/>
  <c r="O53" i="1"/>
  <c r="O50" i="1"/>
  <c r="O49" i="1"/>
  <c r="O47" i="1"/>
  <c r="O45" i="1"/>
  <c r="O44" i="1"/>
  <c r="O43" i="1"/>
  <c r="O42" i="1"/>
  <c r="O39" i="1"/>
  <c r="O38" i="1"/>
  <c r="O37" i="1"/>
  <c r="O36" i="1"/>
  <c r="O35" i="1"/>
  <c r="O33" i="1"/>
  <c r="O31" i="1"/>
  <c r="O30" i="1"/>
  <c r="O29" i="1"/>
  <c r="O27" i="1"/>
  <c r="O26" i="1"/>
  <c r="O25" i="1"/>
  <c r="O23" i="1"/>
  <c r="O21" i="1"/>
  <c r="O20" i="1"/>
  <c r="O19" i="1"/>
  <c r="O16" i="1"/>
  <c r="O15" i="1"/>
  <c r="O13" i="1"/>
  <c r="O9" i="1"/>
  <c r="O8" i="1"/>
  <c r="O7" i="1"/>
  <c r="O6" i="1"/>
  <c r="O5" i="1"/>
  <c r="O4" i="1"/>
  <c r="O3" i="1"/>
  <c r="L57" i="1"/>
  <c r="L56" i="1"/>
  <c r="L55" i="1"/>
  <c r="L54" i="1"/>
  <c r="L53" i="1"/>
  <c r="L50" i="1"/>
  <c r="L49" i="1"/>
  <c r="L47" i="1"/>
  <c r="L45" i="1"/>
  <c r="L44" i="1"/>
  <c r="L43" i="1"/>
  <c r="L42" i="1"/>
  <c r="L39" i="1"/>
  <c r="L38" i="1"/>
  <c r="L37" i="1"/>
  <c r="L36" i="1"/>
  <c r="L35" i="1"/>
  <c r="L33" i="1"/>
  <c r="L31" i="1"/>
  <c r="L30" i="1"/>
  <c r="L29" i="1"/>
  <c r="L27" i="1"/>
  <c r="L26" i="1"/>
  <c r="L25" i="1"/>
  <c r="L23" i="1"/>
  <c r="L21" i="1"/>
  <c r="L20" i="1"/>
  <c r="L19" i="1"/>
  <c r="L16" i="1"/>
  <c r="L15" i="1"/>
  <c r="L13" i="1"/>
  <c r="L9" i="1"/>
  <c r="L8" i="1"/>
  <c r="L7" i="1"/>
  <c r="L6" i="1"/>
  <c r="L5" i="1"/>
  <c r="L4" i="1"/>
  <c r="L3" i="1"/>
  <c r="I57" i="1"/>
  <c r="I56" i="1"/>
  <c r="I55" i="1"/>
  <c r="I54" i="1"/>
  <c r="I53" i="1"/>
  <c r="I50" i="1"/>
  <c r="I49" i="1"/>
  <c r="I47" i="1"/>
  <c r="I45" i="1"/>
  <c r="I44" i="1"/>
  <c r="I43" i="1"/>
  <c r="I42" i="1"/>
  <c r="I13" i="1"/>
  <c r="I39" i="1"/>
  <c r="I38" i="1"/>
  <c r="I37" i="1"/>
  <c r="I36" i="1"/>
  <c r="I35" i="1"/>
  <c r="I33" i="1"/>
  <c r="I31" i="1"/>
  <c r="I30" i="1"/>
  <c r="I29" i="1"/>
  <c r="I27" i="1"/>
  <c r="I26" i="1"/>
  <c r="I25" i="1"/>
  <c r="I23" i="1"/>
  <c r="I21" i="1"/>
  <c r="I20" i="1"/>
  <c r="I19" i="1"/>
  <c r="I16" i="1"/>
  <c r="I15" i="1"/>
  <c r="I4" i="1"/>
  <c r="I5" i="1"/>
  <c r="I6" i="1"/>
  <c r="I7" i="1"/>
  <c r="I8" i="1"/>
  <c r="I9" i="1"/>
  <c r="I3" i="1"/>
  <c r="F57" i="1"/>
  <c r="F56" i="1"/>
  <c r="F55" i="1"/>
  <c r="F54" i="1"/>
  <c r="F53" i="1"/>
  <c r="F50" i="1"/>
  <c r="F49" i="1"/>
  <c r="F47" i="1"/>
  <c r="F45" i="1"/>
  <c r="F44" i="1"/>
  <c r="F43" i="1"/>
  <c r="F42" i="1"/>
  <c r="F39" i="1"/>
  <c r="F38" i="1"/>
  <c r="F37" i="1"/>
  <c r="F36" i="1"/>
  <c r="F35" i="1"/>
  <c r="F33" i="1"/>
  <c r="F31" i="1"/>
  <c r="F30" i="1"/>
  <c r="F29" i="1"/>
  <c r="F27" i="1"/>
  <c r="F26" i="1"/>
  <c r="F25" i="1"/>
  <c r="F23" i="1"/>
  <c r="F21" i="1"/>
  <c r="F20" i="1"/>
  <c r="F19" i="1"/>
  <c r="F16" i="1"/>
  <c r="F15" i="1"/>
  <c r="F13" i="1"/>
  <c r="F4" i="1"/>
  <c r="F5" i="1"/>
  <c r="F6" i="1"/>
  <c r="F7" i="1"/>
  <c r="F8" i="1"/>
  <c r="F9" i="1"/>
  <c r="F3" i="1"/>
  <c r="U62" i="1" l="1"/>
  <c r="O62" i="1"/>
  <c r="R62" i="1"/>
  <c r="L62" i="1"/>
  <c r="I62" i="1"/>
  <c r="F62" i="1"/>
  <c r="X62" i="1"/>
</calcChain>
</file>

<file path=xl/comments1.xml><?xml version="1.0" encoding="utf-8"?>
<comments xmlns="http://schemas.openxmlformats.org/spreadsheetml/2006/main">
  <authors>
    <author>Habibie Ed Dien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Habibie Ed Dien:</t>
        </r>
        <r>
          <rPr>
            <sz val="9"/>
            <color indexed="81"/>
            <rFont val="Tahoma"/>
            <family val="2"/>
          </rPr>
          <t xml:space="preserve">
Simulasi 2 skip</t>
        </r>
      </text>
    </comment>
  </commentList>
</comments>
</file>

<file path=xl/sharedStrings.xml><?xml version="1.0" encoding="utf-8"?>
<sst xmlns="http://schemas.openxmlformats.org/spreadsheetml/2006/main" count="958" uniqueCount="315">
  <si>
    <t>Pre-test</t>
  </si>
  <si>
    <t>Soal 1</t>
  </si>
  <si>
    <t>Soal 2</t>
  </si>
  <si>
    <t>Soal 3</t>
  </si>
  <si>
    <t>Soal 4</t>
  </si>
  <si>
    <t>Soal 5</t>
  </si>
  <si>
    <t>Soal 6</t>
  </si>
  <si>
    <t>Soal 7</t>
  </si>
  <si>
    <t>Apa yang dimaksud dengan graf ?</t>
  </si>
  <si>
    <t>Soal 8</t>
  </si>
  <si>
    <t>8.1</t>
  </si>
  <si>
    <t>8.2</t>
  </si>
  <si>
    <t>Kunci Jawaban</t>
  </si>
  <si>
    <t>Simulasi1-Sesi1 (OPT)</t>
  </si>
  <si>
    <t>Latihan1 (OPT)</t>
  </si>
  <si>
    <t>Latihan2 (CodeViz)</t>
  </si>
  <si>
    <t>Soal1</t>
  </si>
  <si>
    <t>Soal2</t>
  </si>
  <si>
    <t>Soal3</t>
  </si>
  <si>
    <t>Soal4</t>
  </si>
  <si>
    <t>Soal5</t>
  </si>
  <si>
    <t>Simulasi1-Sesi2 (CodeViz)</t>
  </si>
  <si>
    <t>Post-Tes1</t>
  </si>
  <si>
    <t>Simulasi2-Sesi1 (CodeViz)</t>
  </si>
  <si>
    <t>Post-Tes2</t>
  </si>
  <si>
    <t>Pertanyaan</t>
  </si>
  <si>
    <t>Status (B/S)</t>
  </si>
  <si>
    <t>Jawaban</t>
  </si>
  <si>
    <t>S1-15</t>
  </si>
  <si>
    <t>S2-16</t>
  </si>
  <si>
    <t>ID: 301</t>
  </si>
  <si>
    <t>b</t>
  </si>
  <si>
    <t>e</t>
  </si>
  <si>
    <t>c</t>
  </si>
  <si>
    <t>d</t>
  </si>
  <si>
    <t>null</t>
  </si>
  <si>
    <t>a</t>
  </si>
  <si>
    <t>Simulasi2-Sesi2 (OPT)</t>
  </si>
  <si>
    <t>DURASI</t>
  </si>
  <si>
    <t>y</t>
  </si>
  <si>
    <t>menit 13:detik 54</t>
  </si>
  <si>
    <t>menit 10:detik 51</t>
  </si>
  <si>
    <t>menit 7:detik 49</t>
  </si>
  <si>
    <t>menit 3:detik 15</t>
  </si>
  <si>
    <t>menit 0:detik 52</t>
  </si>
  <si>
    <t>menit 21:detik 47</t>
  </si>
  <si>
    <t>menit 16:detik 14</t>
  </si>
  <si>
    <t>menit 13:detik 10</t>
  </si>
  <si>
    <t>menit 8:detik 24</t>
  </si>
  <si>
    <t>menit 6:detik 5</t>
  </si>
  <si>
    <t>menit 22:detik 42</t>
  </si>
  <si>
    <t>menit 21:detik 40</t>
  </si>
  <si>
    <t>menit 17:detik 39</t>
  </si>
  <si>
    <t>menit 16:detik 2</t>
  </si>
  <si>
    <t>menit 12:detik 31</t>
  </si>
  <si>
    <t>menit 23:detik 19</t>
  </si>
  <si>
    <t>menit 20:detik 4</t>
  </si>
  <si>
    <t>menit 19:detik 27</t>
  </si>
  <si>
    <t>menit 17:detik 56</t>
  </si>
  <si>
    <t>menit 14:detik 1</t>
  </si>
  <si>
    <t>menit 23:detik 19 / 13</t>
  </si>
  <si>
    <t>menit 20:detik 27</t>
  </si>
  <si>
    <t>menit 18:detik 11</t>
  </si>
  <si>
    <t>menit 17:detik 1</t>
  </si>
  <si>
    <t>menit 12:detik 51</t>
  </si>
  <si>
    <t>menit 9:detik 52</t>
  </si>
  <si>
    <t>ID: 2</t>
  </si>
  <si>
    <t>menit 22:detik 57</t>
  </si>
  <si>
    <t>menit 21:detik 16</t>
  </si>
  <si>
    <t>menit 20:detik 50</t>
  </si>
  <si>
    <t>menit 19:detik 41</t>
  </si>
  <si>
    <t>menit 19:detik 13</t>
  </si>
  <si>
    <t>menit 5:detik 50</t>
  </si>
  <si>
    <t>menit 4:detik 45</t>
  </si>
  <si>
    <t>menit 1:detik 44</t>
  </si>
  <si>
    <t>menit 1:detik 21</t>
  </si>
  <si>
    <t>menit 0:detik 30</t>
  </si>
  <si>
    <t>menit 24:detik 38</t>
  </si>
  <si>
    <t>menit 24:detik 24</t>
  </si>
  <si>
    <t>menit 23:detik 48</t>
  </si>
  <si>
    <t>menit 22:detik 59</t>
  </si>
  <si>
    <t>menit 22:detik 12</t>
  </si>
  <si>
    <t>menit 24:detik 23</t>
  </si>
  <si>
    <t>menit 24:detik 23/ 54</t>
  </si>
  <si>
    <t>menit 24:detik 31</t>
  </si>
  <si>
    <t>menit 23:detik 53</t>
  </si>
  <si>
    <t>menit 23:detik 40</t>
  </si>
  <si>
    <t>menit 24:detik 41</t>
  </si>
  <si>
    <t>menit 24:detik 29</t>
  </si>
  <si>
    <t>menit 23:detik 29</t>
  </si>
  <si>
    <t>menit 21:detik 54/ 53</t>
  </si>
  <si>
    <t>ID: 66</t>
  </si>
  <si>
    <t>menit 21:detik 30</t>
  </si>
  <si>
    <t>menit 14:detik 32</t>
  </si>
  <si>
    <t>menit 9:detik 54</t>
  </si>
  <si>
    <t>menit 3:detik 28</t>
  </si>
  <si>
    <t>menit 2:detik 9</t>
  </si>
  <si>
    <t>menit 23:detik 47</t>
  </si>
  <si>
    <t>menit 22:detik 44</t>
  </si>
  <si>
    <t>menit 20:detik 53</t>
  </si>
  <si>
    <t>menit 10:detik 30</t>
  </si>
  <si>
    <t>menit 7:detik 46</t>
  </si>
  <si>
    <t>menit 24:detik 34</t>
  </si>
  <si>
    <t>menit 23:detik 39</t>
  </si>
  <si>
    <t>menit 22:detik 46</t>
  </si>
  <si>
    <t>menit 22:detik 17</t>
  </si>
  <si>
    <t>menit 17:detik 41</t>
  </si>
  <si>
    <t>menit 23:detik 4</t>
  </si>
  <si>
    <t>menit 18:detik 27</t>
  </si>
  <si>
    <t>menit 16:detik 40</t>
  </si>
  <si>
    <t>menit 16:detik 3</t>
  </si>
  <si>
    <t>menit 13:detik 59</t>
  </si>
  <si>
    <t>menit 22:detik 22</t>
  </si>
  <si>
    <t>menit 21:detik 5</t>
  </si>
  <si>
    <t>menit 19:detik 12</t>
  </si>
  <si>
    <t>menit 16:detik 1</t>
  </si>
  <si>
    <t>S1-16</t>
  </si>
  <si>
    <t>ID: 191</t>
  </si>
  <si>
    <t>menit 24:detik 25</t>
  </si>
  <si>
    <t>menit 23:detik 9</t>
  </si>
  <si>
    <t>menit 22:detik 56</t>
  </si>
  <si>
    <t>menit 22:detik 36</t>
  </si>
  <si>
    <t>menit 22:detik 29</t>
  </si>
  <si>
    <t>menit 20:detik 30</t>
  </si>
  <si>
    <t>menit 19:detik 45</t>
  </si>
  <si>
    <t>menit 17:detik 32</t>
  </si>
  <si>
    <t>menit 16:detik 57</t>
  </si>
  <si>
    <t>menit 23:detik 14</t>
  </si>
  <si>
    <t>menit 21:detik 42</t>
  </si>
  <si>
    <t>menit 20:detik 57</t>
  </si>
  <si>
    <t>menit 15:detik 5</t>
  </si>
  <si>
    <t>menit 8:detik 27</t>
  </si>
  <si>
    <t>menit 22:detik 41</t>
  </si>
  <si>
    <t>menit 22:detik 23</t>
  </si>
  <si>
    <t>menit 21:detik 39</t>
  </si>
  <si>
    <t>menit 21:detik 11</t>
  </si>
  <si>
    <t>menit 18:detik 23</t>
  </si>
  <si>
    <t>menit 23:detik 52</t>
  </si>
  <si>
    <t>menit 10:detik 54</t>
  </si>
  <si>
    <t>menit 20:detik 54</t>
  </si>
  <si>
    <t>menit 18:detik 50</t>
  </si>
  <si>
    <t>menit 18:detik 1</t>
  </si>
  <si>
    <t>menit 16:detik 37</t>
  </si>
  <si>
    <t>menit 13:detik 28</t>
  </si>
  <si>
    <t>menit 24:detik 15</t>
  </si>
  <si>
    <t>menit 23:detik 46</t>
  </si>
  <si>
    <t>menit 22:detik 34</t>
  </si>
  <si>
    <t>menit 20:detik 59</t>
  </si>
  <si>
    <t>menit 19:detik 33</t>
  </si>
  <si>
    <t>ID: 303</t>
  </si>
  <si>
    <t>S1-17</t>
  </si>
  <si>
    <t>ID: 304</t>
  </si>
  <si>
    <t>ID: 305</t>
  </si>
  <si>
    <t>S2-15</t>
  </si>
  <si>
    <t>ID: 308</t>
  </si>
  <si>
    <t>menit 22:detik 37</t>
  </si>
  <si>
    <t>menit 20:detik 32</t>
  </si>
  <si>
    <t>menit 20:detik 8</t>
  </si>
  <si>
    <t>menit 19:detik 59</t>
  </si>
  <si>
    <t>menit 24:detik 47</t>
  </si>
  <si>
    <t>menit 24:detik 3</t>
  </si>
  <si>
    <t>menit 22:detik 31</t>
  </si>
  <si>
    <t>menit 24:detik 48</t>
  </si>
  <si>
    <t>menit 24:detik 40</t>
  </si>
  <si>
    <t>menit 23:detik 41</t>
  </si>
  <si>
    <t>menit 24:detik 52</t>
  </si>
  <si>
    <t>menit 24:detik 17</t>
  </si>
  <si>
    <t>menit 23:detik 54</t>
  </si>
  <si>
    <t>menit 24:detik 51</t>
  </si>
  <si>
    <t>menit 24:detik 33</t>
  </si>
  <si>
    <t>menit 24:detik 28</t>
  </si>
  <si>
    <t>menit 24:detik 22</t>
  </si>
  <si>
    <t>menit 24:detik 27</t>
  </si>
  <si>
    <t>menit 23:detik 27</t>
  </si>
  <si>
    <t>menit 22:detik 20</t>
  </si>
  <si>
    <t>menit 21:detik 51</t>
  </si>
  <si>
    <t>menit 24:detik 43</t>
  </si>
  <si>
    <t>menit 24:detik 16</t>
  </si>
  <si>
    <t>menit 19:detik 15</t>
  </si>
  <si>
    <t>menit 24:detik 9</t>
  </si>
  <si>
    <t>menit 22:detik 38</t>
  </si>
  <si>
    <t>menit 24:detik 19</t>
  </si>
  <si>
    <t>menit 22:detik 21</t>
  </si>
  <si>
    <t>menit 22:detik 15</t>
  </si>
  <si>
    <t>menit 22:detik 7</t>
  </si>
  <si>
    <t>menit 23:detik 37</t>
  </si>
  <si>
    <t>menit 23:detik 20</t>
  </si>
  <si>
    <t>menit 22:detik 9</t>
  </si>
  <si>
    <t>menit 24:detik 30</t>
  </si>
  <si>
    <t>menit 24:detik 6</t>
  </si>
  <si>
    <t>menit 22:detik 45</t>
  </si>
  <si>
    <t>menit 24:detik 45</t>
  </si>
  <si>
    <t>menit 21:detik 58</t>
  </si>
  <si>
    <t>menit 20:detik 58</t>
  </si>
  <si>
    <t>menit 23:detik 22</t>
  </si>
  <si>
    <t>menit 21:detik 3</t>
  </si>
  <si>
    <t>menit 19:detik 56</t>
  </si>
  <si>
    <t>menit 14:detik 59</t>
  </si>
  <si>
    <t>menit 14:detik 14</t>
  </si>
  <si>
    <t>menit 23:detik 38</t>
  </si>
  <si>
    <t>menit 22:detik 43</t>
  </si>
  <si>
    <t>menit 21:detik 28</t>
  </si>
  <si>
    <t>menit 19:detik 25</t>
  </si>
  <si>
    <t>menit 19:detik 10</t>
  </si>
  <si>
    <t>menit 16:detik 26</t>
  </si>
  <si>
    <t>menit 19:detik 37</t>
  </si>
  <si>
    <t>menit 18:detik 59</t>
  </si>
  <si>
    <t>menit 18:detik 38</t>
  </si>
  <si>
    <t>menit 17:detik 46</t>
  </si>
  <si>
    <t>menit 18:detik 13</t>
  </si>
  <si>
    <t>menit 17:detik 35</t>
  </si>
  <si>
    <t>menit 15:detik 12</t>
  </si>
  <si>
    <t>menit 23:detik 24</t>
  </si>
  <si>
    <t>menit 22:detik 8</t>
  </si>
  <si>
    <t>menit 21:detik 17</t>
  </si>
  <si>
    <t>menit 18:detik 3</t>
  </si>
  <si>
    <t>JUMLAH BENAR (B)</t>
  </si>
  <si>
    <t>JUMLAH SALAH (S)</t>
  </si>
  <si>
    <t>TOTAL</t>
  </si>
  <si>
    <t>ID Responden</t>
  </si>
  <si>
    <t>Jumlah Soal</t>
  </si>
  <si>
    <t>checked</t>
  </si>
  <si>
    <t>B</t>
  </si>
  <si>
    <t>8 Responden</t>
  </si>
  <si>
    <t>S</t>
  </si>
  <si>
    <t>Tidak Lengkap - Simulasi 2 tidak ada</t>
  </si>
  <si>
    <t>Apakah Anda familiar dengan bahasa pemrograman C ?</t>
  </si>
  <si>
    <t>Pretest</t>
  </si>
  <si>
    <t>Jumlah Responden yang mengisi kuesioner</t>
  </si>
  <si>
    <t>S1-IF15</t>
  </si>
  <si>
    <t>orang</t>
  </si>
  <si>
    <t>S1-STI15</t>
  </si>
  <si>
    <t>S1-IF16</t>
  </si>
  <si>
    <t>S1-IF17</t>
  </si>
  <si>
    <t>S2-IF15</t>
  </si>
  <si>
    <t>S2-IF16</t>
  </si>
  <si>
    <t>Total</t>
  </si>
  <si>
    <t>Jumlah Soal yang Benar di Jawab (corectness)</t>
  </si>
  <si>
    <t>Pengerjaan Waktu (timing)</t>
  </si>
  <si>
    <t>ID</t>
  </si>
  <si>
    <t>ID 303</t>
  </si>
  <si>
    <t>Sisa Waktu</t>
  </si>
  <si>
    <t>menit:detik</t>
  </si>
  <si>
    <t>`00:52</t>
  </si>
  <si>
    <t>25 menit</t>
  </si>
  <si>
    <t>`06:05</t>
  </si>
  <si>
    <t>`12:31</t>
  </si>
  <si>
    <t>`14:01</t>
  </si>
  <si>
    <t>`09:52</t>
  </si>
  <si>
    <t>`0:30</t>
  </si>
  <si>
    <t>`02:09</t>
  </si>
  <si>
    <t>`07:46</t>
  </si>
  <si>
    <t>`17:41</t>
  </si>
  <si>
    <t>`13:59</t>
  </si>
  <si>
    <t>`16:01</t>
  </si>
  <si>
    <t>`22:29</t>
  </si>
  <si>
    <t>`16:57</t>
  </si>
  <si>
    <t>`08:27</t>
  </si>
  <si>
    <t>`18:23</t>
  </si>
  <si>
    <t>`10:54</t>
  </si>
  <si>
    <t>`13:28</t>
  </si>
  <si>
    <t>`19:33</t>
  </si>
  <si>
    <t>`19:59</t>
  </si>
  <si>
    <t>`22:31</t>
  </si>
  <si>
    <t>`23:41</t>
  </si>
  <si>
    <t>`23:54</t>
  </si>
  <si>
    <t>`24:22</t>
  </si>
  <si>
    <t>`19:13</t>
  </si>
  <si>
    <t>`22:12</t>
  </si>
  <si>
    <t>`21:54</t>
  </si>
  <si>
    <t>`21:51</t>
  </si>
  <si>
    <t>`19:15</t>
  </si>
  <si>
    <t>`22:38</t>
  </si>
  <si>
    <t>`22:07</t>
  </si>
  <si>
    <t>`22:09</t>
  </si>
  <si>
    <t>`22:45</t>
  </si>
  <si>
    <t>`14:14</t>
  </si>
  <si>
    <t>`16:26</t>
  </si>
  <si>
    <t>`17:46</t>
  </si>
  <si>
    <t>`15:12</t>
  </si>
  <si>
    <t>`18:03</t>
  </si>
  <si>
    <t>Timing</t>
  </si>
  <si>
    <t>Correctness</t>
  </si>
  <si>
    <t>ID 301</t>
  </si>
  <si>
    <t>ID 66</t>
  </si>
  <si>
    <t>ID 191</t>
  </si>
  <si>
    <t>ID 2</t>
  </si>
  <si>
    <t>ID 304</t>
  </si>
  <si>
    <t>ID 308</t>
  </si>
  <si>
    <t>Meningkat</t>
  </si>
  <si>
    <t>Menurun</t>
  </si>
  <si>
    <t>Simulasi 1</t>
  </si>
  <si>
    <t>Simulasi 2</t>
  </si>
  <si>
    <t>Stagnan</t>
  </si>
  <si>
    <t>-</t>
  </si>
  <si>
    <t>(OPT-Codeviz)</t>
  </si>
  <si>
    <t>(Codeviz-OPT)</t>
  </si>
  <si>
    <t>Meningkat  3 --&gt; 4</t>
  </si>
  <si>
    <t>Meningkat '17:46</t>
  </si>
  <si>
    <t>Meningkat 06:05</t>
  </si>
  <si>
    <t>Meningkat '14:01</t>
  </si>
  <si>
    <t>Menurun '13:59</t>
  </si>
  <si>
    <t>Menurun 3 --&gt; 2</t>
  </si>
  <si>
    <t>Menurun 1 -- &gt; 2</t>
  </si>
  <si>
    <t>Stagnan 4 - 4</t>
  </si>
  <si>
    <t>Jumlah Jawaban Benar (TOTAL 43)</t>
  </si>
  <si>
    <t>15K</t>
  </si>
  <si>
    <t>20K</t>
  </si>
  <si>
    <t>5K</t>
  </si>
  <si>
    <t>10K</t>
  </si>
  <si>
    <t>08999692507</t>
  </si>
  <si>
    <t>085719196832</t>
  </si>
  <si>
    <t>085719070289</t>
  </si>
  <si>
    <t>081222382281</t>
  </si>
  <si>
    <t>085710899259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</si>
</sst>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rgb="FF00000A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1"/>
      <color rgb="FFFF000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2">
    <xf numFmtId="0" fontId="0" fillId="0" borderId="0"/>
    <xf numFmtId="41" fontId="9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3" borderId="0" xfId="0" quotePrefix="1" applyFill="1"/>
    <xf numFmtId="0" fontId="0" fillId="5" borderId="0" xfId="0" applyFill="1"/>
    <xf numFmtId="0" fontId="0" fillId="6" borderId="0" xfId="0" applyFill="1"/>
    <xf numFmtId="0" fontId="3" fillId="0" borderId="0" xfId="0" applyFont="1"/>
    <xf numFmtId="0" fontId="3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/>
    <xf numFmtId="0" fontId="0" fillId="13" borderId="0" xfId="0" applyFill="1" applyAlignment="1">
      <alignment horizontal="center" vertical="center"/>
    </xf>
    <xf numFmtId="0" fontId="2" fillId="13" borderId="0" xfId="0" applyFont="1" applyFill="1"/>
    <xf numFmtId="0" fontId="3" fillId="0" borderId="0" xfId="0" applyFont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/>
    <xf numFmtId="0" fontId="0" fillId="15" borderId="0" xfId="0" applyFill="1" applyAlignment="1">
      <alignment horizontal="center" vertical="center"/>
    </xf>
    <xf numFmtId="0" fontId="3" fillId="15" borderId="0" xfId="0" applyFont="1" applyFill="1"/>
    <xf numFmtId="0" fontId="3" fillId="15" borderId="0" xfId="0" applyFont="1" applyFill="1" applyAlignment="1">
      <alignment horizontal="center" vertical="center"/>
    </xf>
    <xf numFmtId="0" fontId="3" fillId="15" borderId="1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16" borderId="0" xfId="0" applyFill="1"/>
    <xf numFmtId="0" fontId="0" fillId="17" borderId="0" xfId="0" applyFill="1" applyAlignment="1">
      <alignment horizontal="center" vertical="center"/>
    </xf>
    <xf numFmtId="0" fontId="0" fillId="17" borderId="0" xfId="0" applyFill="1"/>
    <xf numFmtId="0" fontId="0" fillId="18" borderId="0" xfId="0" applyFill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Fill="1"/>
    <xf numFmtId="0" fontId="0" fillId="19" borderId="0" xfId="0" applyFill="1"/>
    <xf numFmtId="20" fontId="0" fillId="9" borderId="0" xfId="0" applyNumberFormat="1" applyFill="1"/>
    <xf numFmtId="0" fontId="8" fillId="0" borderId="0" xfId="0" applyFont="1"/>
    <xf numFmtId="0" fontId="4" fillId="0" borderId="0" xfId="0" applyFont="1" applyFill="1"/>
    <xf numFmtId="0" fontId="4" fillId="0" borderId="0" xfId="0" applyFont="1"/>
    <xf numFmtId="0" fontId="4" fillId="19" borderId="0" xfId="0" applyFont="1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2" fillId="0" borderId="0" xfId="0" applyFont="1" applyAlignment="1">
      <alignment horizontal="center"/>
    </xf>
    <xf numFmtId="41" fontId="0" fillId="0" borderId="0" xfId="1" applyFont="1"/>
    <xf numFmtId="0" fontId="4" fillId="0" borderId="0" xfId="0" quotePrefix="1" applyFont="1"/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15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4"/>
  <sheetViews>
    <sheetView zoomScale="110" zoomScaleNormal="11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X61" sqref="X61"/>
    </sheetView>
  </sheetViews>
  <sheetFormatPr defaultRowHeight="15" x14ac:dyDescent="0.25"/>
  <cols>
    <col min="1" max="1" width="25.7109375" customWidth="1"/>
    <col min="2" max="2" width="6.7109375" customWidth="1"/>
    <col min="3" max="3" width="7.85546875" customWidth="1"/>
    <col min="4" max="4" width="14.42578125" style="14" customWidth="1"/>
    <col min="5" max="5" width="9.140625" style="14"/>
    <col min="6" max="6" width="11.28515625" style="14" bestFit="1" customWidth="1"/>
    <col min="7" max="7" width="24.28515625" customWidth="1"/>
    <col min="8" max="8" width="9.140625" style="14"/>
    <col min="9" max="9" width="11.7109375" style="14" customWidth="1"/>
    <col min="10" max="10" width="22.42578125" customWidth="1"/>
    <col min="11" max="11" width="9.140625" style="14"/>
    <col min="12" max="12" width="11.28515625" style="14" bestFit="1" customWidth="1"/>
    <col min="13" max="13" width="20.5703125" customWidth="1"/>
    <col min="14" max="14" width="9.140625" style="14"/>
    <col min="15" max="15" width="11.28515625" style="14" bestFit="1" customWidth="1"/>
    <col min="16" max="16" width="19.85546875" style="14" customWidth="1"/>
    <col min="17" max="17" width="9.140625" style="14"/>
    <col min="18" max="18" width="11.28515625" style="14" bestFit="1" customWidth="1"/>
    <col min="19" max="19" width="20.42578125" customWidth="1"/>
    <col min="20" max="20" width="9.140625" style="14"/>
    <col min="21" max="21" width="11.28515625" style="14" bestFit="1" customWidth="1"/>
    <col min="22" max="22" width="19.42578125" customWidth="1"/>
    <col min="23" max="23" width="9.140625" style="14"/>
    <col min="24" max="24" width="11.28515625" style="14" bestFit="1" customWidth="1"/>
    <col min="25" max="25" width="21.28515625" customWidth="1"/>
    <col min="26" max="26" width="8" style="14" customWidth="1"/>
    <col min="27" max="27" width="12.5703125" style="14" customWidth="1"/>
    <col min="28" max="28" width="19" bestFit="1" customWidth="1"/>
  </cols>
  <sheetData>
    <row r="1" spans="1:28" x14ac:dyDescent="0.25">
      <c r="A1" s="24" t="s">
        <v>219</v>
      </c>
      <c r="B1" s="22"/>
      <c r="C1" s="22"/>
      <c r="D1" s="23"/>
      <c r="E1" s="19" t="s">
        <v>30</v>
      </c>
      <c r="F1" s="19" t="s">
        <v>29</v>
      </c>
      <c r="G1" s="54" t="s">
        <v>38</v>
      </c>
      <c r="H1" s="28" t="s">
        <v>66</v>
      </c>
      <c r="I1" s="28" t="s">
        <v>28</v>
      </c>
      <c r="J1" s="55" t="s">
        <v>38</v>
      </c>
      <c r="K1" s="20" t="s">
        <v>91</v>
      </c>
      <c r="L1" s="20" t="s">
        <v>28</v>
      </c>
      <c r="M1" s="56" t="s">
        <v>38</v>
      </c>
      <c r="N1" s="21" t="s">
        <v>117</v>
      </c>
      <c r="O1" s="21" t="s">
        <v>116</v>
      </c>
      <c r="P1" s="21" t="s">
        <v>38</v>
      </c>
      <c r="Q1" s="26" t="s">
        <v>149</v>
      </c>
      <c r="R1" s="26" t="s">
        <v>28</v>
      </c>
      <c r="S1" s="11" t="s">
        <v>38</v>
      </c>
      <c r="T1" s="19" t="s">
        <v>151</v>
      </c>
      <c r="U1" s="19" t="s">
        <v>150</v>
      </c>
      <c r="V1" s="6" t="s">
        <v>38</v>
      </c>
      <c r="W1" s="36" t="s">
        <v>152</v>
      </c>
      <c r="X1" s="36" t="s">
        <v>153</v>
      </c>
      <c r="Y1" s="37" t="s">
        <v>38</v>
      </c>
      <c r="Z1" s="27" t="s">
        <v>154</v>
      </c>
      <c r="AA1" s="27" t="s">
        <v>153</v>
      </c>
      <c r="AB1" s="5" t="s">
        <v>38</v>
      </c>
    </row>
    <row r="2" spans="1:28" x14ac:dyDescent="0.25">
      <c r="A2" t="s">
        <v>223</v>
      </c>
      <c r="C2" s="2" t="s">
        <v>25</v>
      </c>
      <c r="D2" s="16" t="s">
        <v>12</v>
      </c>
      <c r="E2" s="19" t="s">
        <v>27</v>
      </c>
      <c r="F2" s="19" t="s">
        <v>26</v>
      </c>
      <c r="G2" s="54"/>
      <c r="H2" s="28" t="s">
        <v>27</v>
      </c>
      <c r="I2" s="28" t="s">
        <v>26</v>
      </c>
      <c r="J2" s="55"/>
      <c r="K2" s="20" t="s">
        <v>27</v>
      </c>
      <c r="L2" s="20" t="s">
        <v>26</v>
      </c>
      <c r="M2" s="56"/>
      <c r="N2" s="21" t="s">
        <v>27</v>
      </c>
      <c r="O2" s="21" t="s">
        <v>26</v>
      </c>
      <c r="P2" s="21"/>
      <c r="Q2" s="26" t="s">
        <v>27</v>
      </c>
      <c r="R2" s="26" t="s">
        <v>26</v>
      </c>
      <c r="S2" s="11"/>
      <c r="T2" s="19" t="s">
        <v>27</v>
      </c>
      <c r="U2" s="19" t="s">
        <v>26</v>
      </c>
      <c r="V2" s="6"/>
      <c r="W2" s="36" t="s">
        <v>27</v>
      </c>
      <c r="X2" s="36" t="s">
        <v>26</v>
      </c>
      <c r="Y2" s="37"/>
      <c r="Z2" s="27" t="s">
        <v>27</v>
      </c>
      <c r="AA2" s="27" t="s">
        <v>26</v>
      </c>
      <c r="AB2" s="5"/>
    </row>
    <row r="3" spans="1:28" x14ac:dyDescent="0.25">
      <c r="A3" s="2" t="s">
        <v>0</v>
      </c>
      <c r="B3" t="s">
        <v>1</v>
      </c>
      <c r="C3" s="1" t="s">
        <v>8</v>
      </c>
      <c r="D3" s="14" t="s">
        <v>31</v>
      </c>
      <c r="E3" s="14" t="s">
        <v>31</v>
      </c>
      <c r="F3" s="14" t="str">
        <f>IF(D3=E3,"B","S")</f>
        <v>B</v>
      </c>
      <c r="H3" s="14" t="s">
        <v>31</v>
      </c>
      <c r="I3" s="14" t="str">
        <f>IF(D3=H3,"B","S")</f>
        <v>B</v>
      </c>
      <c r="K3" s="14" t="s">
        <v>31</v>
      </c>
      <c r="L3" s="14" t="str">
        <f>IF(D3=K3,"B","S")</f>
        <v>B</v>
      </c>
      <c r="N3" s="14" t="s">
        <v>31</v>
      </c>
      <c r="O3" s="14" t="str">
        <f>IF(D3=N3,"B","S")</f>
        <v>B</v>
      </c>
      <c r="Q3" s="14" t="s">
        <v>31</v>
      </c>
      <c r="R3" s="14" t="str">
        <f>IF(D3=Q3,"B","S")</f>
        <v>B</v>
      </c>
      <c r="T3" s="14" t="s">
        <v>31</v>
      </c>
      <c r="U3" s="14" t="str">
        <f>IF(D3=T3,"B","S")</f>
        <v>B</v>
      </c>
      <c r="W3" s="14" t="s">
        <v>31</v>
      </c>
      <c r="X3" s="14" t="str">
        <f>IF(D3=W3,"B","S")</f>
        <v>B</v>
      </c>
      <c r="Z3" s="14" t="s">
        <v>34</v>
      </c>
      <c r="AA3" s="14" t="str">
        <f>IF(D3=Z3,"B","S")</f>
        <v>S</v>
      </c>
    </row>
    <row r="4" spans="1:28" x14ac:dyDescent="0.25">
      <c r="B4" t="s">
        <v>2</v>
      </c>
      <c r="D4" s="14" t="s">
        <v>32</v>
      </c>
      <c r="E4" s="14" t="s">
        <v>32</v>
      </c>
      <c r="F4" s="14" t="str">
        <f t="shared" ref="F4:F57" si="0">IF(D4=E4,"B","S")</f>
        <v>B</v>
      </c>
      <c r="H4" s="14" t="s">
        <v>32</v>
      </c>
      <c r="I4" s="14" t="str">
        <f t="shared" ref="I4:I9" si="1">IF(D4=H4,"B","S")</f>
        <v>B</v>
      </c>
      <c r="K4" s="14" t="s">
        <v>32</v>
      </c>
      <c r="L4" s="14" t="str">
        <f t="shared" ref="L4:L9" si="2">IF(D4=K4,"B","S")</f>
        <v>B</v>
      </c>
      <c r="N4" s="14" t="s">
        <v>32</v>
      </c>
      <c r="O4" s="14" t="str">
        <f t="shared" ref="O4:O9" si="3">IF(D4=N4,"B","S")</f>
        <v>B</v>
      </c>
      <c r="Q4" s="14" t="s">
        <v>32</v>
      </c>
      <c r="R4" s="14" t="str">
        <f t="shared" ref="R4:R9" si="4">IF(D4=Q4,"B","S")</f>
        <v>B</v>
      </c>
      <c r="T4" s="14" t="s">
        <v>34</v>
      </c>
      <c r="U4" s="14" t="str">
        <f t="shared" ref="U4:U9" si="5">IF(D4=T4,"B","S")</f>
        <v>S</v>
      </c>
      <c r="W4" s="14" t="s">
        <v>34</v>
      </c>
      <c r="X4" s="14" t="str">
        <f t="shared" ref="X4:X9" si="6">IF(D4=W4,"B","S")</f>
        <v>S</v>
      </c>
      <c r="Z4" s="14" t="s">
        <v>32</v>
      </c>
      <c r="AA4" s="14" t="str">
        <f t="shared" ref="AA4:AA9" si="7">IF(D4=Z4,"B","S")</f>
        <v>B</v>
      </c>
    </row>
    <row r="5" spans="1:28" x14ac:dyDescent="0.25">
      <c r="B5" t="s">
        <v>3</v>
      </c>
      <c r="D5" s="14" t="s">
        <v>32</v>
      </c>
      <c r="E5" s="14" t="s">
        <v>32</v>
      </c>
      <c r="F5" s="14" t="str">
        <f t="shared" si="0"/>
        <v>B</v>
      </c>
      <c r="H5" s="14" t="s">
        <v>32</v>
      </c>
      <c r="I5" s="14" t="str">
        <f t="shared" si="1"/>
        <v>B</v>
      </c>
      <c r="K5" s="14" t="s">
        <v>32</v>
      </c>
      <c r="L5" s="14" t="str">
        <f t="shared" si="2"/>
        <v>B</v>
      </c>
      <c r="N5" s="14" t="s">
        <v>32</v>
      </c>
      <c r="O5" s="14" t="str">
        <f t="shared" si="3"/>
        <v>B</v>
      </c>
      <c r="Q5" s="14" t="s">
        <v>32</v>
      </c>
      <c r="R5" s="14" t="str">
        <f t="shared" si="4"/>
        <v>B</v>
      </c>
      <c r="T5" s="14" t="s">
        <v>34</v>
      </c>
      <c r="U5" s="14" t="str">
        <f t="shared" si="5"/>
        <v>S</v>
      </c>
      <c r="W5" s="14" t="s">
        <v>34</v>
      </c>
      <c r="X5" s="14" t="str">
        <f t="shared" si="6"/>
        <v>S</v>
      </c>
      <c r="Z5" s="14" t="s">
        <v>32</v>
      </c>
      <c r="AA5" s="14" t="str">
        <f t="shared" si="7"/>
        <v>B</v>
      </c>
    </row>
    <row r="6" spans="1:28" x14ac:dyDescent="0.25">
      <c r="B6" t="s">
        <v>4</v>
      </c>
      <c r="D6" s="14" t="s">
        <v>33</v>
      </c>
      <c r="E6" s="14" t="s">
        <v>33</v>
      </c>
      <c r="F6" s="14" t="str">
        <f t="shared" si="0"/>
        <v>B</v>
      </c>
      <c r="H6" s="14" t="s">
        <v>33</v>
      </c>
      <c r="I6" s="14" t="str">
        <f t="shared" si="1"/>
        <v>B</v>
      </c>
      <c r="K6" s="14" t="s">
        <v>33</v>
      </c>
      <c r="L6" s="14" t="str">
        <f t="shared" si="2"/>
        <v>B</v>
      </c>
      <c r="N6" s="14" t="s">
        <v>33</v>
      </c>
      <c r="O6" s="14" t="str">
        <f t="shared" si="3"/>
        <v>B</v>
      </c>
      <c r="Q6" s="14" t="s">
        <v>36</v>
      </c>
      <c r="R6" s="14" t="str">
        <f t="shared" si="4"/>
        <v>S</v>
      </c>
      <c r="T6" s="14" t="s">
        <v>31</v>
      </c>
      <c r="U6" s="14" t="str">
        <f t="shared" si="5"/>
        <v>S</v>
      </c>
      <c r="W6" s="14" t="s">
        <v>31</v>
      </c>
      <c r="X6" s="14" t="str">
        <f t="shared" si="6"/>
        <v>S</v>
      </c>
      <c r="Z6" s="14" t="s">
        <v>31</v>
      </c>
      <c r="AA6" s="14" t="str">
        <f t="shared" si="7"/>
        <v>S</v>
      </c>
    </row>
    <row r="7" spans="1:28" x14ac:dyDescent="0.25">
      <c r="B7" t="s">
        <v>5</v>
      </c>
      <c r="D7" s="14" t="s">
        <v>34</v>
      </c>
      <c r="E7" s="14" t="s">
        <v>34</v>
      </c>
      <c r="F7" s="14" t="str">
        <f t="shared" si="0"/>
        <v>B</v>
      </c>
      <c r="H7" s="14" t="s">
        <v>36</v>
      </c>
      <c r="I7" s="14" t="str">
        <f t="shared" si="1"/>
        <v>S</v>
      </c>
      <c r="K7" s="14" t="s">
        <v>34</v>
      </c>
      <c r="L7" s="14" t="str">
        <f t="shared" si="2"/>
        <v>B</v>
      </c>
      <c r="N7" s="14" t="s">
        <v>34</v>
      </c>
      <c r="O7" s="14" t="str">
        <f t="shared" si="3"/>
        <v>B</v>
      </c>
      <c r="Q7" s="14" t="s">
        <v>34</v>
      </c>
      <c r="R7" s="14" t="str">
        <f t="shared" si="4"/>
        <v>B</v>
      </c>
      <c r="T7" s="14" t="s">
        <v>34</v>
      </c>
      <c r="U7" s="14" t="str">
        <f t="shared" si="5"/>
        <v>B</v>
      </c>
      <c r="W7" s="14" t="s">
        <v>36</v>
      </c>
      <c r="X7" s="14" t="str">
        <f t="shared" si="6"/>
        <v>S</v>
      </c>
      <c r="Z7" s="14" t="s">
        <v>34</v>
      </c>
      <c r="AA7" s="14" t="str">
        <f t="shared" si="7"/>
        <v>B</v>
      </c>
    </row>
    <row r="8" spans="1:28" x14ac:dyDescent="0.25">
      <c r="B8" t="s">
        <v>6</v>
      </c>
      <c r="D8" s="14" t="s">
        <v>31</v>
      </c>
      <c r="E8" s="14" t="s">
        <v>33</v>
      </c>
      <c r="F8" s="14" t="str">
        <f t="shared" si="0"/>
        <v>S</v>
      </c>
      <c r="H8" s="14" t="s">
        <v>33</v>
      </c>
      <c r="I8" s="14" t="str">
        <f t="shared" si="1"/>
        <v>S</v>
      </c>
      <c r="K8" s="14" t="s">
        <v>33</v>
      </c>
      <c r="L8" s="14" t="str">
        <f t="shared" si="2"/>
        <v>S</v>
      </c>
      <c r="N8" s="14" t="s">
        <v>33</v>
      </c>
      <c r="O8" s="14" t="str">
        <f t="shared" si="3"/>
        <v>S</v>
      </c>
      <c r="Q8" s="14" t="s">
        <v>33</v>
      </c>
      <c r="R8" s="14" t="str">
        <f t="shared" si="4"/>
        <v>S</v>
      </c>
      <c r="T8" s="14" t="s">
        <v>33</v>
      </c>
      <c r="U8" s="14" t="str">
        <f t="shared" si="5"/>
        <v>S</v>
      </c>
      <c r="W8" s="14" t="s">
        <v>36</v>
      </c>
      <c r="X8" s="14" t="str">
        <f t="shared" si="6"/>
        <v>S</v>
      </c>
      <c r="Z8" s="14" t="s">
        <v>33</v>
      </c>
      <c r="AA8" s="14" t="str">
        <f t="shared" si="7"/>
        <v>S</v>
      </c>
    </row>
    <row r="9" spans="1:28" x14ac:dyDescent="0.25">
      <c r="B9" t="s">
        <v>7</v>
      </c>
      <c r="D9" s="14" t="s">
        <v>31</v>
      </c>
      <c r="E9" s="14" t="s">
        <v>31</v>
      </c>
      <c r="F9" s="14" t="str">
        <f t="shared" si="0"/>
        <v>B</v>
      </c>
      <c r="H9" s="14" t="s">
        <v>31</v>
      </c>
      <c r="I9" s="14" t="str">
        <f t="shared" si="1"/>
        <v>B</v>
      </c>
      <c r="K9" s="14" t="s">
        <v>36</v>
      </c>
      <c r="L9" s="14" t="str">
        <f t="shared" si="2"/>
        <v>S</v>
      </c>
      <c r="N9" s="14" t="s">
        <v>33</v>
      </c>
      <c r="O9" s="14" t="str">
        <f t="shared" si="3"/>
        <v>S</v>
      </c>
      <c r="Q9" s="14" t="s">
        <v>31</v>
      </c>
      <c r="R9" s="14" t="str">
        <f t="shared" si="4"/>
        <v>B</v>
      </c>
      <c r="T9" s="14" t="s">
        <v>32</v>
      </c>
      <c r="U9" s="14" t="str">
        <f t="shared" si="5"/>
        <v>S</v>
      </c>
      <c r="W9" s="14" t="s">
        <v>33</v>
      </c>
      <c r="X9" s="14" t="str">
        <f t="shared" si="6"/>
        <v>S</v>
      </c>
      <c r="Z9" s="14" t="s">
        <v>31</v>
      </c>
      <c r="AA9" s="14" t="str">
        <f t="shared" si="7"/>
        <v>B</v>
      </c>
    </row>
    <row r="10" spans="1:28" x14ac:dyDescent="0.25">
      <c r="B10" s="3" t="s">
        <v>9</v>
      </c>
      <c r="C10" s="3"/>
      <c r="E10" s="14" t="s">
        <v>39</v>
      </c>
      <c r="H10" s="14" t="s">
        <v>39</v>
      </c>
      <c r="K10" s="14" t="s">
        <v>31</v>
      </c>
      <c r="N10" s="14" t="s">
        <v>39</v>
      </c>
      <c r="Q10" s="14" t="s">
        <v>31</v>
      </c>
      <c r="T10" s="14" t="s">
        <v>39</v>
      </c>
      <c r="W10" s="14" t="s">
        <v>39</v>
      </c>
      <c r="Z10" s="14" t="s">
        <v>39</v>
      </c>
    </row>
    <row r="11" spans="1:28" x14ac:dyDescent="0.25">
      <c r="B11" s="3"/>
      <c r="C11" s="4" t="s">
        <v>10</v>
      </c>
      <c r="E11" s="14" t="s">
        <v>33</v>
      </c>
      <c r="H11" s="14" t="s">
        <v>36</v>
      </c>
      <c r="K11" s="14" t="s">
        <v>39</v>
      </c>
      <c r="N11" s="14" t="s">
        <v>36</v>
      </c>
      <c r="Q11" s="14" t="s">
        <v>39</v>
      </c>
      <c r="T11" s="14" t="s">
        <v>31</v>
      </c>
      <c r="Z11" s="14" t="s">
        <v>36</v>
      </c>
    </row>
    <row r="12" spans="1:28" x14ac:dyDescent="0.25">
      <c r="B12" s="3"/>
      <c r="C12" s="4" t="s">
        <v>11</v>
      </c>
      <c r="H12" s="14" t="s">
        <v>34</v>
      </c>
      <c r="N12" s="14" t="s">
        <v>34</v>
      </c>
      <c r="Z12" s="14" t="s">
        <v>32</v>
      </c>
    </row>
    <row r="13" spans="1:28" x14ac:dyDescent="0.25">
      <c r="A13" s="2" t="s">
        <v>14</v>
      </c>
      <c r="B13" t="s">
        <v>1</v>
      </c>
      <c r="D13" s="14" t="s">
        <v>32</v>
      </c>
      <c r="E13" s="14" t="s">
        <v>32</v>
      </c>
      <c r="F13" s="14" t="str">
        <f t="shared" si="0"/>
        <v>B</v>
      </c>
      <c r="H13" s="14" t="s">
        <v>32</v>
      </c>
      <c r="I13" s="14" t="str">
        <f>IF(D13=H13,"B","S")</f>
        <v>B</v>
      </c>
      <c r="K13" s="14" t="s">
        <v>32</v>
      </c>
      <c r="L13" s="14" t="str">
        <f>IF(D13=K13,"B","S")</f>
        <v>B</v>
      </c>
      <c r="N13" s="14" t="s">
        <v>36</v>
      </c>
      <c r="O13" s="14" t="str">
        <f>IF(D13=N13,"B","S")</f>
        <v>S</v>
      </c>
      <c r="Q13" s="14" t="s">
        <v>32</v>
      </c>
      <c r="R13" s="14" t="str">
        <f>IF(D13=Q13,"B","S")</f>
        <v>B</v>
      </c>
      <c r="T13" s="14" t="s">
        <v>36</v>
      </c>
      <c r="U13" s="14" t="str">
        <f>IF(D13=T13,"B","S")</f>
        <v>S</v>
      </c>
      <c r="W13" s="14" t="s">
        <v>32</v>
      </c>
      <c r="X13" s="14" t="str">
        <f>IF(D13=W13,"B","S")</f>
        <v>B</v>
      </c>
      <c r="Z13" s="14" t="s">
        <v>32</v>
      </c>
      <c r="AA13" s="14" t="str">
        <f>IF(D13=Z13,"B","S")</f>
        <v>B</v>
      </c>
    </row>
    <row r="14" spans="1:28" x14ac:dyDescent="0.25">
      <c r="B14" t="s">
        <v>2</v>
      </c>
      <c r="D14" s="14" t="s">
        <v>35</v>
      </c>
    </row>
    <row r="15" spans="1:28" x14ac:dyDescent="0.25">
      <c r="B15" t="s">
        <v>3</v>
      </c>
      <c r="D15" s="14" t="s">
        <v>33</v>
      </c>
      <c r="E15" s="14" t="s">
        <v>33</v>
      </c>
      <c r="F15" s="14" t="str">
        <f t="shared" si="0"/>
        <v>B</v>
      </c>
      <c r="H15" s="14" t="s">
        <v>33</v>
      </c>
      <c r="I15" s="14" t="str">
        <f t="shared" ref="I15:I16" si="8">IF(D15=H15,"B","S")</f>
        <v>B</v>
      </c>
      <c r="K15" s="14" t="s">
        <v>33</v>
      </c>
      <c r="L15" s="14" t="str">
        <f t="shared" ref="L15:L16" si="9">IF(D15=K15,"B","S")</f>
        <v>B</v>
      </c>
      <c r="N15" s="14" t="s">
        <v>33</v>
      </c>
      <c r="O15" s="14" t="str">
        <f t="shared" ref="O15:O16" si="10">IF(D15=N15,"B","S")</f>
        <v>B</v>
      </c>
      <c r="Q15" s="14" t="s">
        <v>33</v>
      </c>
      <c r="R15" s="14" t="str">
        <f t="shared" ref="R15:R16" si="11">IF(D15=Q15,"B","S")</f>
        <v>B</v>
      </c>
      <c r="T15" s="14" t="s">
        <v>33</v>
      </c>
      <c r="U15" s="14" t="str">
        <f t="shared" ref="U15:U16" si="12">IF(D15=T15,"B","S")</f>
        <v>B</v>
      </c>
      <c r="W15" s="14" t="s">
        <v>36</v>
      </c>
      <c r="X15" s="14" t="str">
        <f t="shared" ref="X15:X16" si="13">IF(D15=W15,"B","S")</f>
        <v>S</v>
      </c>
      <c r="Z15" s="14" t="s">
        <v>33</v>
      </c>
      <c r="AA15" s="14" t="str">
        <f t="shared" ref="AA15:AA16" si="14">IF(D15=Z15,"B","S")</f>
        <v>B</v>
      </c>
    </row>
    <row r="16" spans="1:28" x14ac:dyDescent="0.25">
      <c r="B16" t="s">
        <v>4</v>
      </c>
      <c r="D16" s="14" t="s">
        <v>31</v>
      </c>
      <c r="E16" s="14" t="s">
        <v>31</v>
      </c>
      <c r="F16" s="14" t="str">
        <f t="shared" si="0"/>
        <v>B</v>
      </c>
      <c r="H16" s="14" t="s">
        <v>31</v>
      </c>
      <c r="I16" s="14" t="str">
        <f t="shared" si="8"/>
        <v>B</v>
      </c>
      <c r="K16" s="14" t="s">
        <v>32</v>
      </c>
      <c r="L16" s="14" t="str">
        <f t="shared" si="9"/>
        <v>S</v>
      </c>
      <c r="N16" s="14" t="s">
        <v>31</v>
      </c>
      <c r="O16" s="14" t="str">
        <f t="shared" si="10"/>
        <v>B</v>
      </c>
      <c r="Q16" s="14" t="s">
        <v>31</v>
      </c>
      <c r="R16" s="14" t="str">
        <f t="shared" si="11"/>
        <v>B</v>
      </c>
      <c r="T16" s="14" t="s">
        <v>31</v>
      </c>
      <c r="U16" s="14" t="str">
        <f t="shared" si="12"/>
        <v>B</v>
      </c>
      <c r="W16" s="14" t="s">
        <v>31</v>
      </c>
      <c r="X16" s="14" t="str">
        <f t="shared" si="13"/>
        <v>B</v>
      </c>
      <c r="Z16" s="14" t="s">
        <v>31</v>
      </c>
      <c r="AA16" s="14" t="str">
        <f t="shared" si="14"/>
        <v>B</v>
      </c>
    </row>
    <row r="18" spans="1:28" x14ac:dyDescent="0.25">
      <c r="A18" s="2" t="s">
        <v>15</v>
      </c>
      <c r="B18" t="s">
        <v>1</v>
      </c>
    </row>
    <row r="19" spans="1:28" x14ac:dyDescent="0.25">
      <c r="B19" t="s">
        <v>2</v>
      </c>
      <c r="D19" s="14" t="s">
        <v>31</v>
      </c>
      <c r="E19" s="14" t="s">
        <v>31</v>
      </c>
      <c r="F19" s="14" t="str">
        <f t="shared" si="0"/>
        <v>B</v>
      </c>
      <c r="H19" s="14" t="s">
        <v>31</v>
      </c>
      <c r="I19" s="14" t="str">
        <f t="shared" ref="I19:I21" si="15">IF(D19=H19,"B","S")</f>
        <v>B</v>
      </c>
      <c r="K19" s="14" t="s">
        <v>31</v>
      </c>
      <c r="L19" s="14" t="str">
        <f t="shared" ref="L19:L21" si="16">IF(D19=K19,"B","S")</f>
        <v>B</v>
      </c>
      <c r="N19" s="14" t="s">
        <v>36</v>
      </c>
      <c r="O19" s="14" t="str">
        <f t="shared" ref="O19:O21" si="17">IF(D19=N19,"B","S")</f>
        <v>S</v>
      </c>
      <c r="Q19" s="14" t="s">
        <v>31</v>
      </c>
      <c r="R19" s="14" t="str">
        <f t="shared" ref="R19:R21" si="18">IF(D19=Q19,"B","S")</f>
        <v>B</v>
      </c>
      <c r="T19" s="14" t="s">
        <v>31</v>
      </c>
      <c r="U19" s="14" t="str">
        <f t="shared" ref="U19:U21" si="19">IF(D19=T19,"B","S")</f>
        <v>B</v>
      </c>
      <c r="W19" s="14" t="s">
        <v>31</v>
      </c>
      <c r="X19" s="14" t="str">
        <f t="shared" ref="X19:X21" si="20">IF(D19=W19,"B","S")</f>
        <v>B</v>
      </c>
      <c r="Z19" s="14" t="s">
        <v>31</v>
      </c>
      <c r="AA19" s="14" t="str">
        <f t="shared" ref="AA19:AA21" si="21">IF(D19=Z19,"B","S")</f>
        <v>B</v>
      </c>
    </row>
    <row r="20" spans="1:28" x14ac:dyDescent="0.25">
      <c r="B20" t="s">
        <v>3</v>
      </c>
      <c r="D20" s="14" t="s">
        <v>31</v>
      </c>
      <c r="E20" s="14" t="s">
        <v>31</v>
      </c>
      <c r="F20" s="14" t="str">
        <f t="shared" si="0"/>
        <v>B</v>
      </c>
      <c r="H20" s="14" t="s">
        <v>31</v>
      </c>
      <c r="I20" s="14" t="str">
        <f t="shared" si="15"/>
        <v>B</v>
      </c>
      <c r="K20" s="14" t="s">
        <v>31</v>
      </c>
      <c r="L20" s="14" t="str">
        <f t="shared" si="16"/>
        <v>B</v>
      </c>
      <c r="N20" s="14" t="s">
        <v>31</v>
      </c>
      <c r="O20" s="14" t="str">
        <f t="shared" si="17"/>
        <v>B</v>
      </c>
      <c r="Q20" s="14" t="s">
        <v>31</v>
      </c>
      <c r="R20" s="14" t="str">
        <f t="shared" si="18"/>
        <v>B</v>
      </c>
      <c r="T20" s="14" t="s">
        <v>32</v>
      </c>
      <c r="U20" s="14" t="str">
        <f t="shared" si="19"/>
        <v>S</v>
      </c>
      <c r="W20" s="14" t="s">
        <v>31</v>
      </c>
      <c r="X20" s="14" t="str">
        <f t="shared" si="20"/>
        <v>B</v>
      </c>
      <c r="Z20" s="14" t="s">
        <v>32</v>
      </c>
      <c r="AA20" s="14" t="str">
        <f t="shared" si="21"/>
        <v>S</v>
      </c>
    </row>
    <row r="21" spans="1:28" x14ac:dyDescent="0.25">
      <c r="B21" t="s">
        <v>4</v>
      </c>
      <c r="D21" s="14" t="s">
        <v>33</v>
      </c>
      <c r="E21" s="14" t="s">
        <v>33</v>
      </c>
      <c r="F21" s="14" t="str">
        <f t="shared" si="0"/>
        <v>B</v>
      </c>
      <c r="H21" s="14" t="s">
        <v>33</v>
      </c>
      <c r="I21" s="14" t="str">
        <f t="shared" si="15"/>
        <v>B</v>
      </c>
      <c r="K21" s="14" t="s">
        <v>32</v>
      </c>
      <c r="L21" s="14" t="str">
        <f t="shared" si="16"/>
        <v>S</v>
      </c>
      <c r="N21" s="14" t="s">
        <v>33</v>
      </c>
      <c r="O21" s="14" t="str">
        <f t="shared" si="17"/>
        <v>B</v>
      </c>
      <c r="Q21" s="14" t="s">
        <v>33</v>
      </c>
      <c r="R21" s="14" t="str">
        <f t="shared" si="18"/>
        <v>B</v>
      </c>
      <c r="T21" s="14" t="s">
        <v>33</v>
      </c>
      <c r="U21" s="14" t="str">
        <f t="shared" si="19"/>
        <v>B</v>
      </c>
      <c r="W21" s="14" t="s">
        <v>33</v>
      </c>
      <c r="X21" s="14" t="str">
        <f t="shared" si="20"/>
        <v>B</v>
      </c>
      <c r="Z21" s="14" t="s">
        <v>33</v>
      </c>
      <c r="AA21" s="14" t="str">
        <f t="shared" si="21"/>
        <v>B</v>
      </c>
    </row>
    <row r="23" spans="1:28" x14ac:dyDescent="0.25">
      <c r="A23" s="2" t="s">
        <v>13</v>
      </c>
      <c r="B23" t="s">
        <v>16</v>
      </c>
      <c r="D23" s="14" t="s">
        <v>32</v>
      </c>
      <c r="E23" s="14" t="s">
        <v>34</v>
      </c>
      <c r="F23" s="14" t="str">
        <f t="shared" si="0"/>
        <v>S</v>
      </c>
      <c r="G23" t="s">
        <v>40</v>
      </c>
      <c r="H23" s="14" t="s">
        <v>36</v>
      </c>
      <c r="I23" s="14" t="str">
        <f t="shared" ref="I23" si="22">IF(D23=H23,"B","S")</f>
        <v>S</v>
      </c>
      <c r="J23" s="7" t="s">
        <v>67</v>
      </c>
      <c r="K23" s="14" t="s">
        <v>32</v>
      </c>
      <c r="L23" s="14" t="str">
        <f>IF(D23=K23,"B","S")</f>
        <v>B</v>
      </c>
      <c r="M23" s="7" t="s">
        <v>92</v>
      </c>
      <c r="N23" s="14" t="s">
        <v>32</v>
      </c>
      <c r="O23" s="14" t="str">
        <f>IF(D23=N23,"B","S")</f>
        <v>B</v>
      </c>
      <c r="P23" s="25" t="s">
        <v>118</v>
      </c>
      <c r="Q23" s="14" t="s">
        <v>32</v>
      </c>
      <c r="R23" s="14" t="str">
        <f>IF(D23=Q23,"B","S")</f>
        <v>B</v>
      </c>
      <c r="S23" s="7" t="s">
        <v>155</v>
      </c>
      <c r="T23" s="14" t="s">
        <v>31</v>
      </c>
      <c r="U23" s="14" t="str">
        <f>IF(D23=T23,"B","S")</f>
        <v>S</v>
      </c>
      <c r="V23" s="7" t="s">
        <v>172</v>
      </c>
      <c r="W23" s="14" t="s">
        <v>31</v>
      </c>
      <c r="X23" s="14" t="str">
        <f>IF(D23=W23,"B","S")</f>
        <v>S</v>
      </c>
      <c r="Y23" s="7" t="s">
        <v>191</v>
      </c>
      <c r="Z23" s="14" t="s">
        <v>32</v>
      </c>
      <c r="AA23" s="14" t="str">
        <f>IF(D23=Z23,"B","S")</f>
        <v>B</v>
      </c>
      <c r="AB23" s="7" t="s">
        <v>194</v>
      </c>
    </row>
    <row r="24" spans="1:28" x14ac:dyDescent="0.25">
      <c r="B24" s="29" t="s">
        <v>17</v>
      </c>
      <c r="C24" s="29"/>
      <c r="D24" s="30" t="s">
        <v>35</v>
      </c>
      <c r="E24" s="30" t="s">
        <v>221</v>
      </c>
      <c r="F24" s="30" t="s">
        <v>222</v>
      </c>
      <c r="G24" s="31" t="s">
        <v>41</v>
      </c>
      <c r="H24" s="30" t="s">
        <v>221</v>
      </c>
      <c r="I24" s="30" t="s">
        <v>222</v>
      </c>
      <c r="J24" s="31" t="s">
        <v>68</v>
      </c>
      <c r="K24" s="30" t="s">
        <v>221</v>
      </c>
      <c r="L24" s="30" t="s">
        <v>222</v>
      </c>
      <c r="M24" s="31" t="s">
        <v>93</v>
      </c>
      <c r="N24" s="30" t="s">
        <v>221</v>
      </c>
      <c r="O24" s="30" t="s">
        <v>222</v>
      </c>
      <c r="P24" s="32" t="s">
        <v>123</v>
      </c>
      <c r="Q24" s="30" t="s">
        <v>221</v>
      </c>
      <c r="R24" s="30" t="s">
        <v>222</v>
      </c>
      <c r="S24" s="31" t="s">
        <v>129</v>
      </c>
      <c r="T24" s="30" t="s">
        <v>221</v>
      </c>
      <c r="U24" s="30" t="s">
        <v>222</v>
      </c>
      <c r="V24" s="31" t="s">
        <v>173</v>
      </c>
      <c r="W24" s="30" t="s">
        <v>221</v>
      </c>
      <c r="X24" s="30" t="s">
        <v>222</v>
      </c>
      <c r="Y24" s="31" t="s">
        <v>173</v>
      </c>
      <c r="Z24" s="30" t="s">
        <v>221</v>
      </c>
      <c r="AA24" s="30" t="s">
        <v>222</v>
      </c>
      <c r="AB24" s="31" t="s">
        <v>195</v>
      </c>
    </row>
    <row r="25" spans="1:28" x14ac:dyDescent="0.25">
      <c r="B25" t="s">
        <v>18</v>
      </c>
      <c r="D25" s="14" t="s">
        <v>36</v>
      </c>
      <c r="E25" s="14" t="s">
        <v>36</v>
      </c>
      <c r="F25" s="14" t="str">
        <f t="shared" si="0"/>
        <v>B</v>
      </c>
      <c r="G25" s="7" t="s">
        <v>42</v>
      </c>
      <c r="H25" s="14" t="s">
        <v>36</v>
      </c>
      <c r="I25" s="14" t="str">
        <f t="shared" ref="I25:I27" si="23">IF(D25=H25,"B","S")</f>
        <v>B</v>
      </c>
      <c r="J25" s="7" t="s">
        <v>69</v>
      </c>
      <c r="K25" s="14" t="s">
        <v>36</v>
      </c>
      <c r="L25" s="14" t="str">
        <f t="shared" ref="L25:L26" si="24">IF(D25=K25,"B","S")</f>
        <v>B</v>
      </c>
      <c r="M25" s="7" t="s">
        <v>94</v>
      </c>
      <c r="N25" s="14" t="s">
        <v>36</v>
      </c>
      <c r="O25" s="14" t="str">
        <f t="shared" ref="O25:O27" si="25">IF(D25=N25,"B","S")</f>
        <v>B</v>
      </c>
      <c r="P25" s="25" t="s">
        <v>124</v>
      </c>
      <c r="Q25" s="14" t="s">
        <v>36</v>
      </c>
      <c r="R25" s="14" t="str">
        <f t="shared" ref="R25:R27" si="26">IF(D25=Q25,"B","S")</f>
        <v>B</v>
      </c>
      <c r="S25" s="7" t="s">
        <v>156</v>
      </c>
      <c r="T25" s="14" t="s">
        <v>36</v>
      </c>
      <c r="U25" s="14" t="str">
        <f t="shared" ref="U25:U27" si="27">IF(D25=T25,"B","S")</f>
        <v>B</v>
      </c>
      <c r="V25" s="7" t="s">
        <v>67</v>
      </c>
      <c r="W25" s="14" t="s">
        <v>31</v>
      </c>
      <c r="X25" s="14" t="str">
        <f t="shared" ref="X25:X27" si="28">IF(D25=W25,"B","S")</f>
        <v>S</v>
      </c>
      <c r="Y25" s="7" t="s">
        <v>192</v>
      </c>
      <c r="Z25" s="14" t="s">
        <v>32</v>
      </c>
      <c r="AA25" s="14" t="str">
        <f t="shared" ref="AA25:AA27" si="29">IF(D25=Z25,"B","S")</f>
        <v>S</v>
      </c>
      <c r="AB25" s="7" t="s">
        <v>196</v>
      </c>
    </row>
    <row r="26" spans="1:28" x14ac:dyDescent="0.25">
      <c r="B26" t="s">
        <v>19</v>
      </c>
      <c r="D26" s="14" t="s">
        <v>34</v>
      </c>
      <c r="E26" s="14" t="s">
        <v>33</v>
      </c>
      <c r="F26" s="14" t="str">
        <f t="shared" si="0"/>
        <v>S</v>
      </c>
      <c r="G26" s="7" t="s">
        <v>43</v>
      </c>
      <c r="H26" s="14" t="s">
        <v>34</v>
      </c>
      <c r="I26" s="14" t="str">
        <f t="shared" si="23"/>
        <v>B</v>
      </c>
      <c r="J26" s="7" t="s">
        <v>70</v>
      </c>
      <c r="K26" s="14" t="s">
        <v>34</v>
      </c>
      <c r="L26" s="14" t="str">
        <f t="shared" si="24"/>
        <v>B</v>
      </c>
      <c r="M26" s="7" t="s">
        <v>95</v>
      </c>
      <c r="N26" s="14" t="s">
        <v>34</v>
      </c>
      <c r="O26" s="14" t="str">
        <f t="shared" si="25"/>
        <v>B</v>
      </c>
      <c r="P26" s="25" t="s">
        <v>125</v>
      </c>
      <c r="Q26" s="14" t="s">
        <v>36</v>
      </c>
      <c r="R26" s="14" t="str">
        <f t="shared" si="26"/>
        <v>S</v>
      </c>
      <c r="S26" s="7" t="s">
        <v>157</v>
      </c>
      <c r="T26" s="14" t="s">
        <v>36</v>
      </c>
      <c r="U26" s="14" t="str">
        <f t="shared" si="27"/>
        <v>S</v>
      </c>
      <c r="V26" s="7" t="s">
        <v>174</v>
      </c>
      <c r="W26" s="14" t="s">
        <v>33</v>
      </c>
      <c r="X26" s="14" t="str">
        <f t="shared" si="28"/>
        <v>S</v>
      </c>
      <c r="Y26" s="7" t="s">
        <v>193</v>
      </c>
      <c r="Z26" s="14" t="s">
        <v>33</v>
      </c>
      <c r="AA26" s="14" t="str">
        <f t="shared" si="29"/>
        <v>S</v>
      </c>
      <c r="AB26" s="7" t="s">
        <v>197</v>
      </c>
    </row>
    <row r="27" spans="1:28" x14ac:dyDescent="0.25">
      <c r="B27" t="s">
        <v>20</v>
      </c>
      <c r="D27" s="14" t="s">
        <v>33</v>
      </c>
      <c r="E27" s="14" t="s">
        <v>33</v>
      </c>
      <c r="F27" s="14" t="str">
        <f t="shared" si="0"/>
        <v>B</v>
      </c>
      <c r="G27" s="7" t="s">
        <v>44</v>
      </c>
      <c r="H27" s="14" t="s">
        <v>33</v>
      </c>
      <c r="I27" s="14" t="str">
        <f t="shared" si="23"/>
        <v>B</v>
      </c>
      <c r="J27" s="7" t="s">
        <v>71</v>
      </c>
      <c r="K27" s="14" t="s">
        <v>33</v>
      </c>
      <c r="L27" s="14" t="str">
        <f>IF(D27=K27,"B","S")</f>
        <v>B</v>
      </c>
      <c r="M27" s="7" t="s">
        <v>96</v>
      </c>
      <c r="N27" s="14" t="s">
        <v>32</v>
      </c>
      <c r="O27" s="14" t="str">
        <f t="shared" si="25"/>
        <v>S</v>
      </c>
      <c r="P27" s="25" t="s">
        <v>126</v>
      </c>
      <c r="Q27" s="14" t="s">
        <v>34</v>
      </c>
      <c r="R27" s="14" t="str">
        <f t="shared" si="26"/>
        <v>S</v>
      </c>
      <c r="S27" s="7" t="s">
        <v>158</v>
      </c>
      <c r="T27" s="14" t="s">
        <v>32</v>
      </c>
      <c r="U27" s="14" t="str">
        <f t="shared" si="27"/>
        <v>S</v>
      </c>
      <c r="V27" s="7" t="s">
        <v>175</v>
      </c>
      <c r="W27" s="14" t="s">
        <v>33</v>
      </c>
      <c r="X27" s="14" t="str">
        <f t="shared" si="28"/>
        <v>B</v>
      </c>
      <c r="Y27" s="7" t="s">
        <v>69</v>
      </c>
      <c r="Z27" s="14" t="s">
        <v>33</v>
      </c>
      <c r="AA27" s="14" t="str">
        <f t="shared" si="29"/>
        <v>B</v>
      </c>
      <c r="AB27" s="7" t="s">
        <v>198</v>
      </c>
    </row>
    <row r="29" spans="1:28" x14ac:dyDescent="0.25">
      <c r="A29" s="2" t="s">
        <v>21</v>
      </c>
      <c r="B29" t="s">
        <v>16</v>
      </c>
      <c r="D29" s="14" t="s">
        <v>32</v>
      </c>
      <c r="E29" s="14" t="s">
        <v>32</v>
      </c>
      <c r="F29" s="14" t="str">
        <f t="shared" si="0"/>
        <v>B</v>
      </c>
      <c r="G29" s="7" t="s">
        <v>45</v>
      </c>
      <c r="H29" s="14" t="s">
        <v>34</v>
      </c>
      <c r="I29" s="14" t="str">
        <f t="shared" ref="I29:I32" si="30">IF(D29=H29,"B","S")</f>
        <v>S</v>
      </c>
      <c r="J29" s="7" t="s">
        <v>77</v>
      </c>
      <c r="K29" s="14" t="s">
        <v>32</v>
      </c>
      <c r="L29" s="14" t="str">
        <f t="shared" ref="L29:L31" si="31">IF(D29=K29,"B","S")</f>
        <v>B</v>
      </c>
      <c r="M29" s="7" t="s">
        <v>97</v>
      </c>
      <c r="N29" s="14" t="s">
        <v>33</v>
      </c>
      <c r="O29" s="14" t="str">
        <f t="shared" ref="O29:O31" si="32">IF(D29=N29,"B","S")</f>
        <v>S</v>
      </c>
      <c r="P29" s="25" t="s">
        <v>127</v>
      </c>
      <c r="Q29" s="14" t="s">
        <v>32</v>
      </c>
      <c r="R29" s="14" t="str">
        <f t="shared" ref="R29:R31" si="33">IF(D29=Q29,"B","S")</f>
        <v>B</v>
      </c>
      <c r="S29" s="7" t="s">
        <v>159</v>
      </c>
      <c r="T29" s="14" t="s">
        <v>33</v>
      </c>
      <c r="U29" s="14" t="str">
        <f t="shared" ref="U29:U31" si="34">IF(D29=T29,"B","S")</f>
        <v>S</v>
      </c>
      <c r="V29" s="7" t="s">
        <v>176</v>
      </c>
      <c r="X29" s="14" t="str">
        <f t="shared" ref="X29:X31" si="35">IF(D29=W29,"B","S")</f>
        <v>S</v>
      </c>
      <c r="Z29" s="14" t="s">
        <v>32</v>
      </c>
      <c r="AA29" s="14" t="str">
        <f t="shared" ref="AA29:AA31" si="36">IF(D29=Z29,"B","S")</f>
        <v>B</v>
      </c>
      <c r="AB29" s="7" t="s">
        <v>199</v>
      </c>
    </row>
    <row r="30" spans="1:28" x14ac:dyDescent="0.25">
      <c r="B30" t="s">
        <v>17</v>
      </c>
      <c r="D30" s="14" t="s">
        <v>33</v>
      </c>
      <c r="E30" s="14" t="s">
        <v>36</v>
      </c>
      <c r="F30" s="14" t="str">
        <f t="shared" si="0"/>
        <v>S</v>
      </c>
      <c r="G30" s="7" t="s">
        <v>46</v>
      </c>
      <c r="H30" s="14" t="s">
        <v>33</v>
      </c>
      <c r="I30" s="14" t="str">
        <f t="shared" si="30"/>
        <v>B</v>
      </c>
      <c r="J30" s="7" t="s">
        <v>78</v>
      </c>
      <c r="K30" s="14" t="s">
        <v>33</v>
      </c>
      <c r="L30" s="14" t="str">
        <f t="shared" si="31"/>
        <v>B</v>
      </c>
      <c r="M30" s="7" t="s">
        <v>98</v>
      </c>
      <c r="N30" s="14" t="s">
        <v>33</v>
      </c>
      <c r="O30" s="14" t="str">
        <f t="shared" si="32"/>
        <v>B</v>
      </c>
      <c r="P30" s="25" t="s">
        <v>128</v>
      </c>
      <c r="Q30" s="14" t="s">
        <v>33</v>
      </c>
      <c r="R30" s="14" t="str">
        <f t="shared" si="33"/>
        <v>B</v>
      </c>
      <c r="S30" s="7" t="s">
        <v>102</v>
      </c>
      <c r="T30" s="14" t="s">
        <v>36</v>
      </c>
      <c r="U30" s="14" t="str">
        <f t="shared" si="34"/>
        <v>S</v>
      </c>
      <c r="V30" s="7" t="s">
        <v>177</v>
      </c>
      <c r="X30" s="14" t="str">
        <f t="shared" si="35"/>
        <v>S</v>
      </c>
      <c r="Z30" s="14" t="s">
        <v>33</v>
      </c>
      <c r="AA30" s="14" t="str">
        <f t="shared" si="36"/>
        <v>B</v>
      </c>
      <c r="AB30" s="7" t="s">
        <v>200</v>
      </c>
    </row>
    <row r="31" spans="1:28" ht="15.75" thickBot="1" x14ac:dyDescent="0.3">
      <c r="B31" t="s">
        <v>18</v>
      </c>
      <c r="D31" s="14" t="s">
        <v>31</v>
      </c>
      <c r="E31" s="14" t="s">
        <v>34</v>
      </c>
      <c r="F31" s="14" t="str">
        <f t="shared" si="0"/>
        <v>S</v>
      </c>
      <c r="G31" s="7" t="s">
        <v>47</v>
      </c>
      <c r="H31" s="14" t="s">
        <v>31</v>
      </c>
      <c r="I31" s="14" t="str">
        <f t="shared" si="30"/>
        <v>B</v>
      </c>
      <c r="J31" s="7" t="s">
        <v>79</v>
      </c>
      <c r="K31" s="14" t="s">
        <v>31</v>
      </c>
      <c r="L31" s="14" t="str">
        <f t="shared" si="31"/>
        <v>B</v>
      </c>
      <c r="M31" s="7" t="s">
        <v>99</v>
      </c>
      <c r="N31" s="14" t="s">
        <v>31</v>
      </c>
      <c r="O31" s="14" t="str">
        <f t="shared" si="32"/>
        <v>B</v>
      </c>
      <c r="P31" s="25" t="s">
        <v>129</v>
      </c>
      <c r="Q31" s="14" t="s">
        <v>36</v>
      </c>
      <c r="R31" s="14" t="str">
        <f t="shared" si="33"/>
        <v>S</v>
      </c>
      <c r="S31" s="7" t="s">
        <v>160</v>
      </c>
      <c r="T31" s="14" t="s">
        <v>36</v>
      </c>
      <c r="U31" s="14" t="str">
        <f t="shared" si="34"/>
        <v>S</v>
      </c>
      <c r="V31" s="7" t="s">
        <v>160</v>
      </c>
      <c r="X31" s="14" t="str">
        <f t="shared" si="35"/>
        <v>S</v>
      </c>
      <c r="Z31" s="14" t="s">
        <v>31</v>
      </c>
      <c r="AA31" s="14" t="str">
        <f t="shared" si="36"/>
        <v>B</v>
      </c>
      <c r="AB31" s="7" t="s">
        <v>201</v>
      </c>
    </row>
    <row r="32" spans="1:28" ht="15.75" thickBot="1" x14ac:dyDescent="0.3">
      <c r="B32" s="29" t="s">
        <v>19</v>
      </c>
      <c r="C32" s="29"/>
      <c r="D32" s="30" t="s">
        <v>35</v>
      </c>
      <c r="E32" s="30" t="s">
        <v>221</v>
      </c>
      <c r="F32" s="30" t="s">
        <v>222</v>
      </c>
      <c r="G32" s="31" t="s">
        <v>48</v>
      </c>
      <c r="H32" s="30" t="s">
        <v>221</v>
      </c>
      <c r="I32" s="30" t="str">
        <f t="shared" si="30"/>
        <v>S</v>
      </c>
      <c r="J32" s="31" t="s">
        <v>80</v>
      </c>
      <c r="K32" s="30" t="s">
        <v>221</v>
      </c>
      <c r="L32" s="30" t="s">
        <v>222</v>
      </c>
      <c r="M32" s="31" t="s">
        <v>100</v>
      </c>
      <c r="N32" s="30" t="s">
        <v>221</v>
      </c>
      <c r="O32" s="30" t="s">
        <v>224</v>
      </c>
      <c r="P32" s="32" t="s">
        <v>130</v>
      </c>
      <c r="Q32" s="30" t="s">
        <v>221</v>
      </c>
      <c r="R32" s="30" t="s">
        <v>224</v>
      </c>
      <c r="S32" s="33" t="s">
        <v>103</v>
      </c>
      <c r="T32" s="30" t="s">
        <v>221</v>
      </c>
      <c r="U32" s="30" t="s">
        <v>224</v>
      </c>
      <c r="V32" s="31" t="s">
        <v>51</v>
      </c>
      <c r="W32" s="30"/>
      <c r="X32" s="30" t="s">
        <v>224</v>
      </c>
      <c r="Y32" s="29"/>
      <c r="Z32" s="30" t="s">
        <v>221</v>
      </c>
      <c r="AA32" s="30" t="s">
        <v>222</v>
      </c>
      <c r="AB32" s="31" t="s">
        <v>142</v>
      </c>
    </row>
    <row r="33" spans="1:28" x14ac:dyDescent="0.25">
      <c r="B33" t="s">
        <v>20</v>
      </c>
      <c r="D33" s="14" t="s">
        <v>33</v>
      </c>
      <c r="E33" s="14" t="s">
        <v>36</v>
      </c>
      <c r="F33" s="14" t="str">
        <f t="shared" si="0"/>
        <v>S</v>
      </c>
      <c r="G33" s="7" t="s">
        <v>49</v>
      </c>
      <c r="H33" s="14" t="s">
        <v>32</v>
      </c>
      <c r="I33" s="14" t="str">
        <f t="shared" ref="I33" si="37">IF(D33=H33,"B","S")</f>
        <v>S</v>
      </c>
      <c r="J33" s="7" t="s">
        <v>81</v>
      </c>
      <c r="K33" s="14" t="s">
        <v>32</v>
      </c>
      <c r="L33" s="14" t="str">
        <f>IF(D33=K33,"B","S")</f>
        <v>S</v>
      </c>
      <c r="M33" s="7" t="s">
        <v>101</v>
      </c>
      <c r="N33" s="14" t="s">
        <v>33</v>
      </c>
      <c r="O33" s="14" t="str">
        <f>IF(D33=N33,"B","S")</f>
        <v>B</v>
      </c>
      <c r="P33" s="25" t="s">
        <v>131</v>
      </c>
      <c r="Q33" s="14" t="s">
        <v>31</v>
      </c>
      <c r="R33" s="14" t="str">
        <f>IF(D33=Q33,"B","S")</f>
        <v>S</v>
      </c>
      <c r="S33" s="7" t="s">
        <v>161</v>
      </c>
      <c r="T33" s="14" t="s">
        <v>33</v>
      </c>
      <c r="U33" s="14" t="str">
        <f>IF(D33=T33,"B","S")</f>
        <v>B</v>
      </c>
      <c r="V33" s="7" t="s">
        <v>178</v>
      </c>
      <c r="X33" s="14" t="str">
        <f>IF(D33=W33,"B","S")</f>
        <v>S</v>
      </c>
      <c r="Z33" s="14" t="s">
        <v>36</v>
      </c>
      <c r="AA33" s="14" t="str">
        <f>IF(D33=Z33,"B","S")</f>
        <v>S</v>
      </c>
      <c r="AB33" s="7" t="s">
        <v>111</v>
      </c>
    </row>
    <row r="35" spans="1:28" x14ac:dyDescent="0.25">
      <c r="A35" s="2" t="s">
        <v>22</v>
      </c>
      <c r="B35" t="s">
        <v>16</v>
      </c>
      <c r="D35" s="14" t="s">
        <v>33</v>
      </c>
      <c r="E35" s="14" t="s">
        <v>36</v>
      </c>
      <c r="F35" s="14" t="str">
        <f t="shared" si="0"/>
        <v>S</v>
      </c>
      <c r="G35" s="7" t="s">
        <v>50</v>
      </c>
      <c r="H35" s="14" t="s">
        <v>33</v>
      </c>
      <c r="I35" s="14" t="str">
        <f t="shared" ref="I35:I39" si="38">IF(D35=H35,"B","S")</f>
        <v>B</v>
      </c>
      <c r="J35" s="7" t="s">
        <v>83</v>
      </c>
      <c r="K35" s="14" t="s">
        <v>33</v>
      </c>
      <c r="L35" s="14" t="str">
        <f t="shared" ref="L35:L39" si="39">IF(D35=K35,"B","S")</f>
        <v>B</v>
      </c>
      <c r="M35" s="7" t="s">
        <v>102</v>
      </c>
      <c r="N35" s="14" t="s">
        <v>33</v>
      </c>
      <c r="O35" s="14" t="str">
        <f t="shared" ref="O35:O38" si="40">IF(D35=N35,"B","S")</f>
        <v>B</v>
      </c>
      <c r="P35" s="25" t="s">
        <v>132</v>
      </c>
      <c r="Q35" s="14" t="s">
        <v>32</v>
      </c>
      <c r="R35" s="14" t="str">
        <f t="shared" ref="R35:R39" si="41">IF(D35=Q35,"B","S")</f>
        <v>S</v>
      </c>
      <c r="S35" s="7" t="s">
        <v>162</v>
      </c>
      <c r="T35" s="14" t="s">
        <v>33</v>
      </c>
      <c r="U35" s="14" t="str">
        <f t="shared" ref="U35:U39" si="42">IF(D35=T35,"B","S")</f>
        <v>B</v>
      </c>
      <c r="V35" s="7" t="s">
        <v>84</v>
      </c>
      <c r="X35" s="14" t="str">
        <f t="shared" ref="X35:X39" si="43">IF(D35=W35,"B","S")</f>
        <v>S</v>
      </c>
      <c r="Z35" s="14" t="s">
        <v>33</v>
      </c>
      <c r="AA35" s="14" t="str">
        <f t="shared" ref="AA35:AA39" si="44">IF(D35=Z35,"B","S")</f>
        <v>B</v>
      </c>
      <c r="AB35" s="7" t="s">
        <v>127</v>
      </c>
    </row>
    <row r="36" spans="1:28" x14ac:dyDescent="0.25">
      <c r="B36" t="s">
        <v>17</v>
      </c>
      <c r="D36" s="14" t="s">
        <v>34</v>
      </c>
      <c r="E36" s="14" t="s">
        <v>34</v>
      </c>
      <c r="F36" s="14" t="str">
        <f t="shared" si="0"/>
        <v>B</v>
      </c>
      <c r="G36" s="7" t="s">
        <v>51</v>
      </c>
      <c r="H36" s="14" t="s">
        <v>34</v>
      </c>
      <c r="I36" s="14" t="str">
        <f t="shared" si="38"/>
        <v>B</v>
      </c>
      <c r="J36" s="7" t="s">
        <v>84</v>
      </c>
      <c r="K36" s="14" t="s">
        <v>34</v>
      </c>
      <c r="L36" s="14" t="str">
        <f t="shared" si="39"/>
        <v>B</v>
      </c>
      <c r="M36" s="7" t="s">
        <v>103</v>
      </c>
      <c r="N36" s="14" t="s">
        <v>34</v>
      </c>
      <c r="O36" s="14" t="str">
        <f t="shared" si="40"/>
        <v>B</v>
      </c>
      <c r="P36" s="25" t="s">
        <v>133</v>
      </c>
      <c r="Q36" s="14" t="s">
        <v>33</v>
      </c>
      <c r="R36" s="14" t="str">
        <f t="shared" si="41"/>
        <v>S</v>
      </c>
      <c r="S36" s="7" t="s">
        <v>163</v>
      </c>
      <c r="T36" s="14" t="s">
        <v>34</v>
      </c>
      <c r="U36" s="14" t="str">
        <f t="shared" si="42"/>
        <v>B</v>
      </c>
      <c r="V36" s="7" t="s">
        <v>179</v>
      </c>
      <c r="X36" s="14" t="str">
        <f t="shared" si="43"/>
        <v>S</v>
      </c>
      <c r="Z36" s="14" t="s">
        <v>34</v>
      </c>
      <c r="AA36" s="14" t="str">
        <f t="shared" si="44"/>
        <v>B</v>
      </c>
      <c r="AB36" s="7" t="s">
        <v>180</v>
      </c>
    </row>
    <row r="37" spans="1:28" x14ac:dyDescent="0.25">
      <c r="B37" t="s">
        <v>18</v>
      </c>
      <c r="D37" s="14" t="s">
        <v>34</v>
      </c>
      <c r="E37" s="14" t="s">
        <v>36</v>
      </c>
      <c r="F37" s="14" t="str">
        <f t="shared" si="0"/>
        <v>S</v>
      </c>
      <c r="G37" s="7" t="s">
        <v>52</v>
      </c>
      <c r="H37" s="14" t="s">
        <v>33</v>
      </c>
      <c r="I37" s="14" t="str">
        <f t="shared" si="38"/>
        <v>S</v>
      </c>
      <c r="J37" s="7" t="s">
        <v>85</v>
      </c>
      <c r="K37" s="14" t="s">
        <v>33</v>
      </c>
      <c r="L37" s="14" t="str">
        <f t="shared" si="39"/>
        <v>S</v>
      </c>
      <c r="M37" s="7" t="s">
        <v>104</v>
      </c>
      <c r="N37" s="14" t="s">
        <v>31</v>
      </c>
      <c r="O37" s="14" t="str">
        <f t="shared" si="40"/>
        <v>S</v>
      </c>
      <c r="P37" s="25" t="s">
        <v>134</v>
      </c>
      <c r="Q37" s="14" t="s">
        <v>36</v>
      </c>
      <c r="R37" s="14" t="str">
        <f t="shared" si="41"/>
        <v>S</v>
      </c>
      <c r="S37" s="7" t="s">
        <v>88</v>
      </c>
      <c r="T37" s="14" t="s">
        <v>36</v>
      </c>
      <c r="U37" s="14" t="str">
        <f t="shared" si="42"/>
        <v>S</v>
      </c>
      <c r="V37" s="7" t="s">
        <v>167</v>
      </c>
      <c r="X37" s="14" t="str">
        <f t="shared" si="43"/>
        <v>S</v>
      </c>
      <c r="Z37" s="14" t="s">
        <v>33</v>
      </c>
      <c r="AA37" s="14" t="str">
        <f t="shared" si="44"/>
        <v>S</v>
      </c>
      <c r="AB37" s="7" t="s">
        <v>202</v>
      </c>
    </row>
    <row r="38" spans="1:28" x14ac:dyDescent="0.25">
      <c r="B38" t="s">
        <v>19</v>
      </c>
      <c r="D38" s="14" t="s">
        <v>33</v>
      </c>
      <c r="E38" s="14" t="s">
        <v>33</v>
      </c>
      <c r="F38" s="14" t="str">
        <f t="shared" si="0"/>
        <v>B</v>
      </c>
      <c r="G38" s="7" t="s">
        <v>53</v>
      </c>
      <c r="H38" s="14" t="s">
        <v>33</v>
      </c>
      <c r="I38" s="14" t="str">
        <f t="shared" si="38"/>
        <v>B</v>
      </c>
      <c r="J38" s="7" t="s">
        <v>86</v>
      </c>
      <c r="K38" s="14" t="s">
        <v>33</v>
      </c>
      <c r="L38" s="14" t="str">
        <f t="shared" si="39"/>
        <v>B</v>
      </c>
      <c r="M38" s="7" t="s">
        <v>105</v>
      </c>
      <c r="N38" s="14" t="s">
        <v>33</v>
      </c>
      <c r="O38" s="14" t="str">
        <f t="shared" si="40"/>
        <v>B</v>
      </c>
      <c r="P38" s="25" t="s">
        <v>135</v>
      </c>
      <c r="Q38" s="14" t="s">
        <v>32</v>
      </c>
      <c r="R38" s="14" t="str">
        <f t="shared" si="41"/>
        <v>S</v>
      </c>
      <c r="S38" s="7" t="s">
        <v>82</v>
      </c>
      <c r="T38" s="14" t="s">
        <v>33</v>
      </c>
      <c r="U38" s="14" t="str">
        <f t="shared" si="42"/>
        <v>B</v>
      </c>
      <c r="V38" s="7" t="s">
        <v>145</v>
      </c>
      <c r="X38" s="14" t="str">
        <f t="shared" si="43"/>
        <v>S</v>
      </c>
      <c r="Z38" s="14" t="s">
        <v>33</v>
      </c>
      <c r="AA38" s="14" t="str">
        <f t="shared" si="44"/>
        <v>B</v>
      </c>
      <c r="AB38" s="7" t="s">
        <v>203</v>
      </c>
    </row>
    <row r="39" spans="1:28" x14ac:dyDescent="0.25">
      <c r="B39" t="s">
        <v>20</v>
      </c>
      <c r="D39" s="14" t="s">
        <v>36</v>
      </c>
      <c r="E39" s="14" t="s">
        <v>36</v>
      </c>
      <c r="F39" s="14" t="str">
        <f t="shared" si="0"/>
        <v>B</v>
      </c>
      <c r="G39" s="7" t="s">
        <v>54</v>
      </c>
      <c r="H39" s="14" t="s">
        <v>31</v>
      </c>
      <c r="I39" s="14" t="str">
        <f t="shared" si="38"/>
        <v>S</v>
      </c>
      <c r="J39" s="7" t="s">
        <v>81</v>
      </c>
      <c r="K39" s="14" t="s">
        <v>31</v>
      </c>
      <c r="L39" s="14" t="str">
        <f t="shared" si="39"/>
        <v>S</v>
      </c>
      <c r="M39" s="7" t="s">
        <v>106</v>
      </c>
      <c r="N39" s="14" t="s">
        <v>36</v>
      </c>
      <c r="O39" s="14" t="str">
        <f>IF(D39=N39,"B","S")</f>
        <v>B</v>
      </c>
      <c r="P39" s="25" t="s">
        <v>136</v>
      </c>
      <c r="Q39" s="14" t="s">
        <v>36</v>
      </c>
      <c r="R39" s="14" t="str">
        <f t="shared" si="41"/>
        <v>B</v>
      </c>
      <c r="S39" s="7" t="s">
        <v>164</v>
      </c>
      <c r="T39" s="14" t="s">
        <v>36</v>
      </c>
      <c r="U39" s="14" t="str">
        <f t="shared" si="42"/>
        <v>B</v>
      </c>
      <c r="V39" s="7" t="s">
        <v>180</v>
      </c>
      <c r="X39" s="14" t="str">
        <f t="shared" si="43"/>
        <v>S</v>
      </c>
      <c r="Z39" s="14" t="s">
        <v>34</v>
      </c>
      <c r="AA39" s="14" t="str">
        <f t="shared" si="44"/>
        <v>S</v>
      </c>
      <c r="AB39" s="7" t="s">
        <v>204</v>
      </c>
    </row>
    <row r="41" spans="1:28" x14ac:dyDescent="0.25">
      <c r="A41" s="2" t="s">
        <v>23</v>
      </c>
      <c r="B41" s="29" t="s">
        <v>16</v>
      </c>
      <c r="C41" s="29"/>
      <c r="D41" s="30" t="s">
        <v>35</v>
      </c>
      <c r="E41" s="30" t="s">
        <v>221</v>
      </c>
      <c r="F41" s="30" t="s">
        <v>222</v>
      </c>
      <c r="G41" s="31" t="s">
        <v>60</v>
      </c>
      <c r="H41" s="30"/>
      <c r="I41" s="30" t="s">
        <v>224</v>
      </c>
      <c r="J41" s="29"/>
      <c r="K41" s="30" t="s">
        <v>221</v>
      </c>
      <c r="L41" s="30" t="s">
        <v>222</v>
      </c>
      <c r="M41" s="31" t="s">
        <v>107</v>
      </c>
      <c r="N41" s="30" t="s">
        <v>221</v>
      </c>
      <c r="O41" s="30" t="s">
        <v>224</v>
      </c>
      <c r="P41" s="32" t="s">
        <v>137</v>
      </c>
      <c r="Q41" s="30"/>
      <c r="R41" s="30" t="s">
        <v>224</v>
      </c>
      <c r="S41" s="29"/>
      <c r="T41" s="30" t="s">
        <v>221</v>
      </c>
      <c r="U41" s="30" t="s">
        <v>224</v>
      </c>
      <c r="V41" s="31" t="s">
        <v>181</v>
      </c>
      <c r="W41" s="30"/>
      <c r="X41" s="30" t="s">
        <v>224</v>
      </c>
      <c r="Y41" s="29"/>
      <c r="Z41" s="30" t="s">
        <v>221</v>
      </c>
      <c r="AA41" s="30" t="s">
        <v>224</v>
      </c>
      <c r="AB41" s="31" t="s">
        <v>113</v>
      </c>
    </row>
    <row r="42" spans="1:28" ht="15.75" thickBot="1" x14ac:dyDescent="0.3">
      <c r="B42" t="s">
        <v>17</v>
      </c>
      <c r="D42" s="14" t="s">
        <v>31</v>
      </c>
      <c r="E42" s="14" t="s">
        <v>31</v>
      </c>
      <c r="F42" s="14" t="str">
        <f t="shared" si="0"/>
        <v>B</v>
      </c>
      <c r="G42" s="7" t="s">
        <v>56</v>
      </c>
      <c r="I42" s="14" t="str">
        <f t="shared" ref="I42:I45" si="45">IF(D42=H42,"B","S")</f>
        <v>S</v>
      </c>
      <c r="K42" s="14" t="s">
        <v>31</v>
      </c>
      <c r="L42" s="14" t="str">
        <f t="shared" ref="L42:L45" si="46">IF(D42=K42,"B","S")</f>
        <v>B</v>
      </c>
      <c r="M42" s="7" t="s">
        <v>108</v>
      </c>
      <c r="N42" s="14" t="s">
        <v>31</v>
      </c>
      <c r="O42" s="14" t="str">
        <f t="shared" ref="O42:O45" si="47">IF(D42=N42,"B","S")</f>
        <v>B</v>
      </c>
      <c r="P42" s="25" t="s">
        <v>46</v>
      </c>
      <c r="R42" s="14" t="str">
        <f t="shared" ref="R42:R45" si="48">IF(D42=Q42,"B","S")</f>
        <v>S</v>
      </c>
      <c r="T42" s="14" t="s">
        <v>31</v>
      </c>
      <c r="U42" s="14" t="str">
        <f t="shared" ref="U42:U45" si="49">IF(D42=T42,"B","S")</f>
        <v>B</v>
      </c>
      <c r="V42" s="7" t="s">
        <v>50</v>
      </c>
      <c r="X42" s="14" t="str">
        <f t="shared" ref="X42:X45" si="50">IF(D42=W42,"B","S")</f>
        <v>S</v>
      </c>
      <c r="Z42" s="14" t="s">
        <v>31</v>
      </c>
      <c r="AA42" s="14" t="str">
        <f t="shared" ref="AA42:AA45" si="51">IF(D42=Z42,"B","S")</f>
        <v>B</v>
      </c>
      <c r="AB42" s="7" t="s">
        <v>205</v>
      </c>
    </row>
    <row r="43" spans="1:28" ht="15.75" thickBot="1" x14ac:dyDescent="0.3">
      <c r="B43" t="s">
        <v>18</v>
      </c>
      <c r="D43" s="14" t="s">
        <v>33</v>
      </c>
      <c r="E43" s="14" t="s">
        <v>33</v>
      </c>
      <c r="F43" s="14" t="str">
        <f t="shared" si="0"/>
        <v>B</v>
      </c>
      <c r="G43" s="7" t="s">
        <v>57</v>
      </c>
      <c r="I43" s="14" t="str">
        <f t="shared" si="45"/>
        <v>S</v>
      </c>
      <c r="K43" s="14" t="s">
        <v>33</v>
      </c>
      <c r="L43" s="14" t="str">
        <f t="shared" si="46"/>
        <v>B</v>
      </c>
      <c r="M43" s="7" t="s">
        <v>109</v>
      </c>
      <c r="N43" s="14" t="s">
        <v>33</v>
      </c>
      <c r="O43" s="14" t="str">
        <f t="shared" si="47"/>
        <v>B</v>
      </c>
      <c r="P43" s="25" t="s">
        <v>115</v>
      </c>
      <c r="R43" s="14" t="str">
        <f t="shared" si="48"/>
        <v>S</v>
      </c>
      <c r="T43" s="14" t="s">
        <v>33</v>
      </c>
      <c r="U43" s="14" t="str">
        <f t="shared" si="49"/>
        <v>B</v>
      </c>
      <c r="V43" s="9" t="s">
        <v>182</v>
      </c>
      <c r="X43" s="14" t="str">
        <f t="shared" si="50"/>
        <v>S</v>
      </c>
      <c r="Z43" s="14" t="s">
        <v>34</v>
      </c>
      <c r="AA43" s="14" t="str">
        <f t="shared" si="51"/>
        <v>S</v>
      </c>
      <c r="AB43" s="7" t="s">
        <v>206</v>
      </c>
    </row>
    <row r="44" spans="1:28" ht="15.75" thickBot="1" x14ac:dyDescent="0.3">
      <c r="B44" t="s">
        <v>19</v>
      </c>
      <c r="D44" s="14" t="s">
        <v>32</v>
      </c>
      <c r="E44" s="14" t="s">
        <v>32</v>
      </c>
      <c r="F44" s="14" t="str">
        <f t="shared" si="0"/>
        <v>B</v>
      </c>
      <c r="G44" s="7" t="s">
        <v>58</v>
      </c>
      <c r="I44" s="14" t="str">
        <f t="shared" si="45"/>
        <v>S</v>
      </c>
      <c r="K44" s="14" t="s">
        <v>32</v>
      </c>
      <c r="L44" s="14" t="str">
        <f t="shared" si="46"/>
        <v>B</v>
      </c>
      <c r="M44" s="7" t="s">
        <v>110</v>
      </c>
      <c r="N44" s="14" t="s">
        <v>33</v>
      </c>
      <c r="O44" s="14" t="str">
        <f t="shared" si="47"/>
        <v>S</v>
      </c>
      <c r="P44" s="25" t="s">
        <v>93</v>
      </c>
      <c r="R44" s="14" t="str">
        <f t="shared" si="48"/>
        <v>S</v>
      </c>
      <c r="T44" s="14" t="s">
        <v>33</v>
      </c>
      <c r="U44" s="14" t="str">
        <f t="shared" si="49"/>
        <v>S</v>
      </c>
      <c r="V44" s="8" t="s">
        <v>183</v>
      </c>
      <c r="X44" s="14" t="str">
        <f t="shared" si="50"/>
        <v>S</v>
      </c>
      <c r="Z44" s="14" t="s">
        <v>34</v>
      </c>
      <c r="AA44" s="14" t="str">
        <f t="shared" si="51"/>
        <v>S</v>
      </c>
      <c r="AB44" s="7" t="s">
        <v>207</v>
      </c>
    </row>
    <row r="45" spans="1:28" x14ac:dyDescent="0.25">
      <c r="B45" t="s">
        <v>20</v>
      </c>
      <c r="D45" s="14" t="s">
        <v>31</v>
      </c>
      <c r="E45" s="14" t="s">
        <v>34</v>
      </c>
      <c r="F45" s="14" t="str">
        <f t="shared" si="0"/>
        <v>S</v>
      </c>
      <c r="G45" s="7" t="s">
        <v>59</v>
      </c>
      <c r="I45" s="14" t="str">
        <f t="shared" si="45"/>
        <v>S</v>
      </c>
      <c r="K45" s="14" t="s">
        <v>31</v>
      </c>
      <c r="L45" s="14" t="str">
        <f t="shared" si="46"/>
        <v>B</v>
      </c>
      <c r="M45" s="7" t="s">
        <v>111</v>
      </c>
      <c r="N45" s="14" t="s">
        <v>31</v>
      </c>
      <c r="O45" s="14" t="str">
        <f t="shared" si="47"/>
        <v>B</v>
      </c>
      <c r="P45" s="25" t="s">
        <v>138</v>
      </c>
      <c r="R45" s="14" t="str">
        <f t="shared" si="48"/>
        <v>S</v>
      </c>
      <c r="T45" s="14" t="s">
        <v>32</v>
      </c>
      <c r="U45" s="14" t="str">
        <f t="shared" si="49"/>
        <v>S</v>
      </c>
      <c r="V45" s="7" t="s">
        <v>184</v>
      </c>
      <c r="X45" s="14" t="str">
        <f t="shared" si="50"/>
        <v>S</v>
      </c>
      <c r="Z45" s="14" t="s">
        <v>36</v>
      </c>
      <c r="AA45" s="14" t="str">
        <f t="shared" si="51"/>
        <v>S</v>
      </c>
      <c r="AB45" s="7" t="s">
        <v>208</v>
      </c>
    </row>
    <row r="47" spans="1:28" x14ac:dyDescent="0.25">
      <c r="A47" s="2" t="s">
        <v>37</v>
      </c>
      <c r="B47" t="s">
        <v>16</v>
      </c>
      <c r="D47" s="14" t="s">
        <v>32</v>
      </c>
      <c r="E47" s="14" t="s">
        <v>32</v>
      </c>
      <c r="F47" s="14" t="str">
        <f t="shared" si="0"/>
        <v>B</v>
      </c>
      <c r="G47" s="7" t="s">
        <v>61</v>
      </c>
      <c r="I47" s="14" t="str">
        <f t="shared" ref="I47" si="52">IF(D47=H47,"B","S")</f>
        <v>S</v>
      </c>
      <c r="K47" s="14" t="s">
        <v>32</v>
      </c>
      <c r="L47" s="14" t="str">
        <f>IF(D47=K47,"B","S")</f>
        <v>B</v>
      </c>
      <c r="M47" s="7" t="s">
        <v>78</v>
      </c>
      <c r="N47" s="14" t="s">
        <v>32</v>
      </c>
      <c r="O47" s="14" t="str">
        <f>IF(D47=N47,"B","S")</f>
        <v>B</v>
      </c>
      <c r="P47" s="25" t="s">
        <v>139</v>
      </c>
      <c r="Q47" s="14" t="s">
        <v>31</v>
      </c>
      <c r="R47" s="14" t="str">
        <f>IF(D47=Q47,"B","S")</f>
        <v>S</v>
      </c>
      <c r="S47" s="7" t="s">
        <v>165</v>
      </c>
      <c r="T47" s="14" t="s">
        <v>36</v>
      </c>
      <c r="U47" s="14" t="str">
        <f>IF(D47=T47,"B","S")</f>
        <v>S</v>
      </c>
      <c r="V47" s="7" t="s">
        <v>176</v>
      </c>
      <c r="X47" s="14" t="str">
        <f>IF(D47=W47,"B","S")</f>
        <v>S</v>
      </c>
      <c r="Z47" s="14" t="s">
        <v>32</v>
      </c>
      <c r="AA47" s="14" t="str">
        <f>IF(D47=Z47,"B","S")</f>
        <v>B</v>
      </c>
      <c r="AB47" s="7" t="s">
        <v>172</v>
      </c>
    </row>
    <row r="48" spans="1:28" x14ac:dyDescent="0.25">
      <c r="B48" s="29" t="s">
        <v>17</v>
      </c>
      <c r="C48" s="29"/>
      <c r="D48" s="30" t="s">
        <v>35</v>
      </c>
      <c r="E48" s="30" t="s">
        <v>221</v>
      </c>
      <c r="F48" s="30" t="str">
        <f t="shared" si="0"/>
        <v>S</v>
      </c>
      <c r="G48" s="31" t="s">
        <v>62</v>
      </c>
      <c r="H48" s="30"/>
      <c r="I48" s="30" t="s">
        <v>224</v>
      </c>
      <c r="J48" s="29"/>
      <c r="K48" s="30" t="s">
        <v>221</v>
      </c>
      <c r="L48" s="30" t="s">
        <v>222</v>
      </c>
      <c r="M48" s="31" t="s">
        <v>112</v>
      </c>
      <c r="N48" s="30" t="s">
        <v>221</v>
      </c>
      <c r="O48" s="30" t="s">
        <v>224</v>
      </c>
      <c r="P48" s="32" t="s">
        <v>140</v>
      </c>
      <c r="Q48" s="30" t="s">
        <v>221</v>
      </c>
      <c r="R48" s="30" t="s">
        <v>224</v>
      </c>
      <c r="S48" s="31" t="s">
        <v>77</v>
      </c>
      <c r="T48" s="30" t="s">
        <v>221</v>
      </c>
      <c r="U48" s="30" t="s">
        <v>224</v>
      </c>
      <c r="V48" s="31" t="s">
        <v>185</v>
      </c>
      <c r="W48" s="30"/>
      <c r="X48" s="30" t="s">
        <v>224</v>
      </c>
      <c r="Y48" s="29"/>
      <c r="Z48" s="30" t="s">
        <v>221</v>
      </c>
      <c r="AA48" s="30" t="s">
        <v>224</v>
      </c>
      <c r="AB48" s="31" t="s">
        <v>70</v>
      </c>
    </row>
    <row r="49" spans="1:28" x14ac:dyDescent="0.25">
      <c r="B49" t="s">
        <v>18</v>
      </c>
      <c r="D49" s="14" t="s">
        <v>32</v>
      </c>
      <c r="E49" s="14" t="s">
        <v>32</v>
      </c>
      <c r="F49" s="14" t="str">
        <f t="shared" si="0"/>
        <v>B</v>
      </c>
      <c r="G49" s="7" t="s">
        <v>63</v>
      </c>
      <c r="I49" s="14" t="str">
        <f t="shared" ref="I49:I50" si="53">IF(D49=H49,"B","S")</f>
        <v>S</v>
      </c>
      <c r="K49" s="14" t="s">
        <v>32</v>
      </c>
      <c r="L49" s="14" t="str">
        <f t="shared" ref="L49:L50" si="54">IF(D49=K49,"B","S")</f>
        <v>B</v>
      </c>
      <c r="M49" s="7" t="s">
        <v>113</v>
      </c>
      <c r="N49" s="14" t="s">
        <v>32</v>
      </c>
      <c r="O49" s="14" t="str">
        <f t="shared" ref="O49:O50" si="55">IF(D49=N49,"B","S")</f>
        <v>B</v>
      </c>
      <c r="P49" s="25" t="s">
        <v>141</v>
      </c>
      <c r="Q49" s="14" t="s">
        <v>33</v>
      </c>
      <c r="R49" s="14" t="str">
        <f t="shared" ref="R49:R50" si="56">IF(D49=Q49,"B","S")</f>
        <v>S</v>
      </c>
      <c r="S49" s="7" t="s">
        <v>82</v>
      </c>
      <c r="T49" s="14" t="s">
        <v>33</v>
      </c>
      <c r="U49" s="14" t="str">
        <f t="shared" ref="U49:U50" si="57">IF(D49=T49,"B","S")</f>
        <v>S</v>
      </c>
      <c r="V49" s="7" t="s">
        <v>186</v>
      </c>
      <c r="X49" s="14" t="str">
        <f t="shared" ref="X49:X50" si="58">IF(D49=W49,"B","S")</f>
        <v>S</v>
      </c>
      <c r="Z49" s="14" t="s">
        <v>32</v>
      </c>
      <c r="AA49" s="14" t="str">
        <f t="shared" ref="AA49:AA50" si="59">IF(D49=Z49,"B","S")</f>
        <v>B</v>
      </c>
      <c r="AB49" s="7" t="s">
        <v>209</v>
      </c>
    </row>
    <row r="50" spans="1:28" x14ac:dyDescent="0.25">
      <c r="B50" t="s">
        <v>19</v>
      </c>
      <c r="D50" s="14" t="s">
        <v>33</v>
      </c>
      <c r="E50" s="14" t="s">
        <v>33</v>
      </c>
      <c r="F50" s="14" t="str">
        <f t="shared" si="0"/>
        <v>B</v>
      </c>
      <c r="G50" s="7" t="s">
        <v>64</v>
      </c>
      <c r="I50" s="14" t="str">
        <f t="shared" si="53"/>
        <v>S</v>
      </c>
      <c r="K50" s="14" t="s">
        <v>33</v>
      </c>
      <c r="L50" s="14" t="str">
        <f t="shared" si="54"/>
        <v>B</v>
      </c>
      <c r="M50" s="7" t="s">
        <v>114</v>
      </c>
      <c r="N50" s="14" t="s">
        <v>34</v>
      </c>
      <c r="O50" s="14" t="str">
        <f t="shared" si="55"/>
        <v>S</v>
      </c>
      <c r="P50" s="25" t="s">
        <v>142</v>
      </c>
      <c r="Q50" s="14" t="s">
        <v>36</v>
      </c>
      <c r="R50" s="14" t="str">
        <f t="shared" si="56"/>
        <v>S</v>
      </c>
      <c r="S50" s="7" t="s">
        <v>166</v>
      </c>
      <c r="T50" s="14" t="s">
        <v>34</v>
      </c>
      <c r="U50" s="14" t="str">
        <f t="shared" si="57"/>
        <v>S</v>
      </c>
      <c r="V50" s="7" t="s">
        <v>127</v>
      </c>
      <c r="X50" s="14" t="str">
        <f t="shared" si="58"/>
        <v>S</v>
      </c>
      <c r="Z50" s="14" t="s">
        <v>32</v>
      </c>
      <c r="AA50" s="14" t="str">
        <f t="shared" si="59"/>
        <v>S</v>
      </c>
      <c r="AB50" s="7" t="s">
        <v>210</v>
      </c>
    </row>
    <row r="51" spans="1:28" x14ac:dyDescent="0.25">
      <c r="B51" s="29" t="s">
        <v>20</v>
      </c>
      <c r="C51" s="29"/>
      <c r="D51" s="30" t="s">
        <v>35</v>
      </c>
      <c r="E51" s="30" t="s">
        <v>221</v>
      </c>
      <c r="F51" s="30" t="s">
        <v>222</v>
      </c>
      <c r="G51" s="31" t="s">
        <v>65</v>
      </c>
      <c r="H51" s="30"/>
      <c r="I51" s="30" t="s">
        <v>224</v>
      </c>
      <c r="J51" s="29"/>
      <c r="K51" s="30" t="s">
        <v>221</v>
      </c>
      <c r="L51" s="30" t="s">
        <v>222</v>
      </c>
      <c r="M51" s="31" t="s">
        <v>115</v>
      </c>
      <c r="N51" s="30" t="s">
        <v>221</v>
      </c>
      <c r="O51" s="30" t="s">
        <v>222</v>
      </c>
      <c r="P51" s="32" t="s">
        <v>143</v>
      </c>
      <c r="Q51" s="30" t="s">
        <v>221</v>
      </c>
      <c r="R51" s="30" t="s">
        <v>222</v>
      </c>
      <c r="S51" s="31" t="s">
        <v>167</v>
      </c>
      <c r="T51" s="30" t="s">
        <v>221</v>
      </c>
      <c r="U51" s="30" t="s">
        <v>224</v>
      </c>
      <c r="V51" s="31" t="s">
        <v>187</v>
      </c>
      <c r="W51" s="30"/>
      <c r="X51" s="30" t="s">
        <v>224</v>
      </c>
      <c r="Y51" s="29"/>
      <c r="Z51" s="30" t="s">
        <v>221</v>
      </c>
      <c r="AA51" s="30" t="s">
        <v>224</v>
      </c>
      <c r="AB51" s="31" t="s">
        <v>211</v>
      </c>
    </row>
    <row r="53" spans="1:28" x14ac:dyDescent="0.25">
      <c r="A53" s="2" t="s">
        <v>24</v>
      </c>
      <c r="B53" t="s">
        <v>16</v>
      </c>
      <c r="D53" s="14" t="s">
        <v>36</v>
      </c>
      <c r="E53" s="14" t="s">
        <v>31</v>
      </c>
      <c r="F53" s="14" t="str">
        <f t="shared" si="0"/>
        <v>S</v>
      </c>
      <c r="G53" s="7" t="s">
        <v>72</v>
      </c>
      <c r="H53" s="14" t="s">
        <v>31</v>
      </c>
      <c r="I53" s="14" t="str">
        <f t="shared" ref="I53:I57" si="60">IF(D53=H53,"B","S")</f>
        <v>S</v>
      </c>
      <c r="J53" s="7" t="s">
        <v>87</v>
      </c>
      <c r="K53" s="14" t="s">
        <v>31</v>
      </c>
      <c r="L53" s="14" t="str">
        <f t="shared" ref="L53:L57" si="61">IF(D53=K53,"B","S")</f>
        <v>S</v>
      </c>
      <c r="M53" s="7" t="s">
        <v>119</v>
      </c>
      <c r="N53" s="14" t="s">
        <v>36</v>
      </c>
      <c r="O53" s="14" t="str">
        <f t="shared" ref="O53:O57" si="62">IF(D53=N53,"B","S")</f>
        <v>B</v>
      </c>
      <c r="P53" s="25" t="s">
        <v>144</v>
      </c>
      <c r="Q53" s="14" t="s">
        <v>33</v>
      </c>
      <c r="R53" s="14" t="str">
        <f t="shared" ref="R53:R57" si="63">IF(D53=Q53,"B","S")</f>
        <v>S</v>
      </c>
      <c r="S53" s="7" t="s">
        <v>168</v>
      </c>
      <c r="T53" s="14" t="s">
        <v>36</v>
      </c>
      <c r="U53" s="14" t="str">
        <f t="shared" ref="U53:U57" si="64">IF(D53=T53,"B","S")</f>
        <v>B</v>
      </c>
      <c r="V53" s="7" t="s">
        <v>176</v>
      </c>
      <c r="X53" s="14" t="str">
        <f t="shared" ref="X53:X57" si="65">IF(D53=W53,"B","S")</f>
        <v>S</v>
      </c>
      <c r="Z53" s="14" t="s">
        <v>36</v>
      </c>
      <c r="AA53" s="14" t="str">
        <f t="shared" ref="AA53:AA57" si="66">IF(D53=Z53,"B","S")</f>
        <v>B</v>
      </c>
      <c r="AB53" s="7" t="s">
        <v>118</v>
      </c>
    </row>
    <row r="54" spans="1:28" x14ac:dyDescent="0.25">
      <c r="B54" t="s">
        <v>17</v>
      </c>
      <c r="D54" s="14" t="s">
        <v>32</v>
      </c>
      <c r="E54" s="14" t="s">
        <v>34</v>
      </c>
      <c r="F54" s="14" t="str">
        <f t="shared" si="0"/>
        <v>S</v>
      </c>
      <c r="G54" s="7" t="s">
        <v>73</v>
      </c>
      <c r="H54" s="14" t="s">
        <v>34</v>
      </c>
      <c r="I54" s="14" t="str">
        <f t="shared" si="60"/>
        <v>S</v>
      </c>
      <c r="J54" s="7" t="s">
        <v>88</v>
      </c>
      <c r="K54" s="14" t="s">
        <v>34</v>
      </c>
      <c r="L54" s="14" t="str">
        <f t="shared" si="61"/>
        <v>S</v>
      </c>
      <c r="M54" s="7" t="s">
        <v>107</v>
      </c>
      <c r="N54" s="14" t="s">
        <v>31</v>
      </c>
      <c r="O54" s="14" t="str">
        <f t="shared" si="62"/>
        <v>S</v>
      </c>
      <c r="P54" s="25" t="s">
        <v>145</v>
      </c>
      <c r="Q54" s="14" t="s">
        <v>34</v>
      </c>
      <c r="R54" s="14" t="str">
        <f t="shared" si="63"/>
        <v>S</v>
      </c>
      <c r="S54" s="7" t="s">
        <v>163</v>
      </c>
      <c r="T54" s="14" t="s">
        <v>34</v>
      </c>
      <c r="U54" s="14" t="str">
        <f t="shared" si="64"/>
        <v>S</v>
      </c>
      <c r="V54" s="7" t="s">
        <v>188</v>
      </c>
      <c r="X54" s="14" t="str">
        <f t="shared" si="65"/>
        <v>S</v>
      </c>
      <c r="Z54" s="14" t="s">
        <v>34</v>
      </c>
      <c r="AA54" s="14" t="str">
        <f t="shared" si="66"/>
        <v>S</v>
      </c>
      <c r="AB54" s="7" t="s">
        <v>212</v>
      </c>
    </row>
    <row r="55" spans="1:28" x14ac:dyDescent="0.25">
      <c r="B55" t="s">
        <v>18</v>
      </c>
      <c r="D55" s="14" t="s">
        <v>31</v>
      </c>
      <c r="E55" s="14" t="s">
        <v>31</v>
      </c>
      <c r="F55" s="14" t="str">
        <f t="shared" si="0"/>
        <v>B</v>
      </c>
      <c r="G55" s="7" t="s">
        <v>74</v>
      </c>
      <c r="H55" s="14" t="s">
        <v>33</v>
      </c>
      <c r="I55" s="14" t="str">
        <f t="shared" si="60"/>
        <v>S</v>
      </c>
      <c r="J55" s="7" t="s">
        <v>89</v>
      </c>
      <c r="K55" s="14" t="s">
        <v>31</v>
      </c>
      <c r="L55" s="14" t="str">
        <f t="shared" si="61"/>
        <v>B</v>
      </c>
      <c r="M55" s="7" t="s">
        <v>120</v>
      </c>
      <c r="N55" s="14" t="s">
        <v>31</v>
      </c>
      <c r="O55" s="14" t="str">
        <f t="shared" si="62"/>
        <v>B</v>
      </c>
      <c r="P55" s="25" t="s">
        <v>146</v>
      </c>
      <c r="Q55" s="14" t="s">
        <v>33</v>
      </c>
      <c r="R55" s="14" t="str">
        <f t="shared" si="63"/>
        <v>S</v>
      </c>
      <c r="S55" s="7" t="s">
        <v>169</v>
      </c>
      <c r="T55" s="14" t="s">
        <v>33</v>
      </c>
      <c r="U55" s="14" t="str">
        <f t="shared" si="64"/>
        <v>S</v>
      </c>
      <c r="V55" s="7" t="s">
        <v>189</v>
      </c>
      <c r="X55" s="14" t="str">
        <f t="shared" si="65"/>
        <v>S</v>
      </c>
      <c r="Z55" s="14" t="s">
        <v>34</v>
      </c>
      <c r="AA55" s="14" t="str">
        <f t="shared" si="66"/>
        <v>S</v>
      </c>
      <c r="AB55" s="7" t="s">
        <v>213</v>
      </c>
    </row>
    <row r="56" spans="1:28" x14ac:dyDescent="0.25">
      <c r="B56" t="s">
        <v>19</v>
      </c>
      <c r="D56" s="14" t="s">
        <v>36</v>
      </c>
      <c r="E56" s="14" t="s">
        <v>31</v>
      </c>
      <c r="F56" s="14" t="str">
        <f t="shared" si="0"/>
        <v>S</v>
      </c>
      <c r="G56" s="7" t="s">
        <v>75</v>
      </c>
      <c r="H56" s="14" t="s">
        <v>31</v>
      </c>
      <c r="I56" s="14" t="str">
        <f t="shared" si="60"/>
        <v>S</v>
      </c>
      <c r="J56" s="7" t="s">
        <v>55</v>
      </c>
      <c r="K56" s="14" t="s">
        <v>31</v>
      </c>
      <c r="L56" s="14" t="str">
        <f t="shared" si="61"/>
        <v>S</v>
      </c>
      <c r="M56" s="7" t="s">
        <v>121</v>
      </c>
      <c r="N56" s="14" t="s">
        <v>31</v>
      </c>
      <c r="O56" s="14" t="str">
        <f t="shared" si="62"/>
        <v>S</v>
      </c>
      <c r="P56" s="25" t="s">
        <v>147</v>
      </c>
      <c r="Q56" s="14" t="s">
        <v>34</v>
      </c>
      <c r="R56" s="14" t="str">
        <f t="shared" si="63"/>
        <v>S</v>
      </c>
      <c r="S56" s="7" t="s">
        <v>170</v>
      </c>
      <c r="T56" s="14" t="s">
        <v>34</v>
      </c>
      <c r="U56" s="14" t="str">
        <f t="shared" si="64"/>
        <v>S</v>
      </c>
      <c r="V56" s="7" t="s">
        <v>185</v>
      </c>
      <c r="X56" s="14" t="str">
        <f t="shared" si="65"/>
        <v>S</v>
      </c>
      <c r="Z56" s="14" t="s">
        <v>36</v>
      </c>
      <c r="AA56" s="14" t="str">
        <f t="shared" si="66"/>
        <v>B</v>
      </c>
      <c r="AB56" s="7" t="s">
        <v>214</v>
      </c>
    </row>
    <row r="57" spans="1:28" x14ac:dyDescent="0.25">
      <c r="B57" t="s">
        <v>20</v>
      </c>
      <c r="D57" s="14" t="s">
        <v>32</v>
      </c>
      <c r="E57" s="14" t="s">
        <v>32</v>
      </c>
      <c r="F57" s="14" t="str">
        <f t="shared" si="0"/>
        <v>B</v>
      </c>
      <c r="G57" s="7" t="s">
        <v>76</v>
      </c>
      <c r="H57" s="14" t="s">
        <v>32</v>
      </c>
      <c r="I57" s="14" t="str">
        <f t="shared" si="60"/>
        <v>B</v>
      </c>
      <c r="J57" s="7" t="s">
        <v>90</v>
      </c>
      <c r="K57" s="14" t="s">
        <v>36</v>
      </c>
      <c r="L57" s="14" t="str">
        <f t="shared" si="61"/>
        <v>S</v>
      </c>
      <c r="M57" s="7" t="s">
        <v>122</v>
      </c>
      <c r="N57" s="14" t="s">
        <v>32</v>
      </c>
      <c r="O57" s="14" t="str">
        <f t="shared" si="62"/>
        <v>B</v>
      </c>
      <c r="P57" s="25" t="s">
        <v>148</v>
      </c>
      <c r="Q57" s="14" t="s">
        <v>31</v>
      </c>
      <c r="R57" s="14" t="str">
        <f t="shared" si="63"/>
        <v>S</v>
      </c>
      <c r="S57" s="7" t="s">
        <v>171</v>
      </c>
      <c r="T57" s="14" t="s">
        <v>32</v>
      </c>
      <c r="U57" s="14" t="str">
        <f t="shared" si="64"/>
        <v>B</v>
      </c>
      <c r="V57" s="7" t="s">
        <v>190</v>
      </c>
      <c r="X57" s="14" t="str">
        <f t="shared" si="65"/>
        <v>S</v>
      </c>
      <c r="Z57" s="14" t="s">
        <v>32</v>
      </c>
      <c r="AA57" s="14" t="str">
        <f t="shared" si="66"/>
        <v>B</v>
      </c>
      <c r="AB57" s="7" t="s">
        <v>215</v>
      </c>
    </row>
    <row r="58" spans="1:28" x14ac:dyDescent="0.25">
      <c r="K58" s="14">
        <v>4</v>
      </c>
      <c r="M58" s="7" t="s">
        <v>122</v>
      </c>
    </row>
    <row r="60" spans="1:28" s="13" customFormat="1" x14ac:dyDescent="0.25">
      <c r="A60" s="13" t="s">
        <v>216</v>
      </c>
      <c r="D60" s="17"/>
      <c r="E60" s="17"/>
      <c r="F60" s="17">
        <f>COUNTIF(F3:F57,"B")</f>
        <v>30</v>
      </c>
      <c r="H60" s="17"/>
      <c r="I60" s="17">
        <f>COUNTIF(I3:I57,"B")</f>
        <v>21</v>
      </c>
      <c r="K60" s="17"/>
      <c r="L60" s="17">
        <f>COUNTIF(L3:L57,"B")</f>
        <v>32</v>
      </c>
      <c r="N60" s="17"/>
      <c r="O60" s="17">
        <f>COUNTIF(O3:O57,"B")</f>
        <v>29</v>
      </c>
      <c r="P60" s="17"/>
      <c r="Q60" s="17"/>
      <c r="R60" s="17">
        <f>COUNTIF(R3:R57,"B")</f>
        <v>18</v>
      </c>
      <c r="T60" s="17"/>
      <c r="U60" s="17">
        <f>COUNTIF(U3:U57,"B")</f>
        <v>17</v>
      </c>
      <c r="W60" s="17"/>
      <c r="X60" s="17">
        <f>COUNTIF(X3:X57,"B")</f>
        <v>8</v>
      </c>
      <c r="Z60" s="17"/>
      <c r="AA60" s="17">
        <f>COUNTIF(AA3:AA57,"B")</f>
        <v>25</v>
      </c>
    </row>
    <row r="61" spans="1:28" s="12" customFormat="1" x14ac:dyDescent="0.25">
      <c r="A61" s="12" t="s">
        <v>217</v>
      </c>
      <c r="D61" s="18"/>
      <c r="E61" s="18"/>
      <c r="F61" s="18">
        <f>COUNTIF(F3:F57,"S")</f>
        <v>13</v>
      </c>
      <c r="H61" s="18"/>
      <c r="I61" s="18">
        <f>COUNTIF(I3:I57,"S")</f>
        <v>22</v>
      </c>
      <c r="K61" s="18"/>
      <c r="L61" s="18">
        <f>COUNTIF(L3:L57,"S")</f>
        <v>11</v>
      </c>
      <c r="N61" s="18"/>
      <c r="O61" s="18">
        <f>COUNTIF(O3:O57,"S")</f>
        <v>14</v>
      </c>
      <c r="P61" s="18"/>
      <c r="Q61" s="18"/>
      <c r="R61" s="18">
        <f>COUNTIF(R3:R57,"S")</f>
        <v>25</v>
      </c>
      <c r="T61" s="18"/>
      <c r="U61" s="18">
        <f>COUNTIF(U3:U57,"S")</f>
        <v>26</v>
      </c>
      <c r="W61" s="18"/>
      <c r="X61" s="18">
        <f>COUNTIF(X3:X57,"S")</f>
        <v>35</v>
      </c>
      <c r="Z61" s="18"/>
      <c r="AA61" s="18">
        <f>COUNTIF(AA3:AA57,"S")</f>
        <v>18</v>
      </c>
    </row>
    <row r="62" spans="1:28" x14ac:dyDescent="0.25">
      <c r="A62" t="s">
        <v>218</v>
      </c>
      <c r="F62" s="14">
        <f>SUM(F60:F61)</f>
        <v>43</v>
      </c>
      <c r="I62" s="14">
        <f>SUM(I60:I61)</f>
        <v>43</v>
      </c>
      <c r="L62" s="14">
        <f>SUM(L60:L61)</f>
        <v>43</v>
      </c>
      <c r="O62" s="14">
        <f>SUM(O60:O61)</f>
        <v>43</v>
      </c>
      <c r="R62" s="14">
        <f>SUM(R60:R61)</f>
        <v>43</v>
      </c>
      <c r="U62" s="14">
        <f>SUM(U60:U61)</f>
        <v>43</v>
      </c>
      <c r="X62" s="14">
        <f>SUM(X60:X61)</f>
        <v>43</v>
      </c>
      <c r="AA62" s="14">
        <f>SUM(AA60:AA61)</f>
        <v>43</v>
      </c>
    </row>
    <row r="64" spans="1:28" x14ac:dyDescent="0.25">
      <c r="A64" t="s">
        <v>220</v>
      </c>
      <c r="B64">
        <f>30+4+4+7</f>
        <v>45</v>
      </c>
      <c r="H64" s="34" t="s">
        <v>225</v>
      </c>
    </row>
  </sheetData>
  <mergeCells count="3">
    <mergeCell ref="G1:G2"/>
    <mergeCell ref="J1:J2"/>
    <mergeCell ref="M1:M2"/>
  </mergeCells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0"/>
  <sheetViews>
    <sheetView tabSelected="1" topLeftCell="A4" zoomScaleNormal="100" workbookViewId="0">
      <pane xSplit="7665" ySplit="3600" topLeftCell="C35" activePane="bottomRight"/>
      <selection activeCell="G53" sqref="G53"/>
      <selection pane="topRight" activeCell="P4" sqref="P4"/>
      <selection pane="bottomLeft" activeCell="A23" sqref="A23"/>
      <selection pane="bottomRight" activeCell="Q53" sqref="Q53"/>
    </sheetView>
  </sheetViews>
  <sheetFormatPr defaultRowHeight="15" x14ac:dyDescent="0.25"/>
  <cols>
    <col min="1" max="1" width="41.85546875" bestFit="1" customWidth="1"/>
    <col min="6" max="6" width="5.7109375" customWidth="1"/>
    <col min="7" max="7" width="4" customWidth="1"/>
    <col min="8" max="8" width="5.7109375" customWidth="1"/>
    <col min="9" max="9" width="3" customWidth="1"/>
    <col min="10" max="10" width="5.7109375" customWidth="1"/>
    <col min="11" max="11" width="4" customWidth="1"/>
    <col min="12" max="12" width="8.28515625" customWidth="1"/>
    <col min="13" max="13" width="5.28515625" customWidth="1"/>
    <col min="15" max="15" width="4.5703125" customWidth="1"/>
    <col min="16" max="16" width="5.7109375" customWidth="1"/>
    <col min="17" max="17" width="4" customWidth="1"/>
    <col min="18" max="18" width="5.7109375" customWidth="1"/>
    <col min="19" max="19" width="4" customWidth="1"/>
  </cols>
  <sheetData>
    <row r="2" spans="1:19" x14ac:dyDescent="0.25">
      <c r="A2" t="s">
        <v>227</v>
      </c>
      <c r="B2" s="1" t="s">
        <v>226</v>
      </c>
      <c r="L2" t="s">
        <v>228</v>
      </c>
    </row>
    <row r="3" spans="1:19" x14ac:dyDescent="0.25">
      <c r="A3" t="s">
        <v>9</v>
      </c>
    </row>
    <row r="4" spans="1:19" x14ac:dyDescent="0.25">
      <c r="L4" t="s">
        <v>229</v>
      </c>
      <c r="M4">
        <v>2</v>
      </c>
      <c r="N4" t="s">
        <v>230</v>
      </c>
    </row>
    <row r="5" spans="1:19" x14ac:dyDescent="0.25">
      <c r="L5" t="s">
        <v>231</v>
      </c>
      <c r="M5">
        <v>1</v>
      </c>
      <c r="N5" t="s">
        <v>230</v>
      </c>
    </row>
    <row r="6" spans="1:19" x14ac:dyDescent="0.25">
      <c r="L6" t="s">
        <v>232</v>
      </c>
      <c r="M6">
        <v>2</v>
      </c>
      <c r="N6" t="s">
        <v>230</v>
      </c>
    </row>
    <row r="7" spans="1:19" x14ac:dyDescent="0.25">
      <c r="L7" t="s">
        <v>233</v>
      </c>
      <c r="M7">
        <v>1</v>
      </c>
      <c r="N7" t="s">
        <v>230</v>
      </c>
    </row>
    <row r="8" spans="1:19" x14ac:dyDescent="0.25">
      <c r="A8" t="s">
        <v>237</v>
      </c>
    </row>
    <row r="9" spans="1:19" x14ac:dyDescent="0.25">
      <c r="A9" t="s">
        <v>238</v>
      </c>
      <c r="L9" t="s">
        <v>234</v>
      </c>
      <c r="M9">
        <v>2</v>
      </c>
      <c r="N9" t="s">
        <v>230</v>
      </c>
    </row>
    <row r="10" spans="1:19" x14ac:dyDescent="0.25">
      <c r="L10" t="s">
        <v>235</v>
      </c>
      <c r="M10">
        <v>1</v>
      </c>
      <c r="N10" t="s">
        <v>230</v>
      </c>
    </row>
    <row r="11" spans="1:19" x14ac:dyDescent="0.25">
      <c r="L11" s="24" t="s">
        <v>236</v>
      </c>
      <c r="M11" s="24">
        <f>SUM(M4:M10)</f>
        <v>9</v>
      </c>
      <c r="N11" s="24" t="s">
        <v>230</v>
      </c>
    </row>
    <row r="13" spans="1:19" x14ac:dyDescent="0.25">
      <c r="F13" s="35" t="s">
        <v>29</v>
      </c>
      <c r="G13" s="35"/>
      <c r="H13" t="s">
        <v>28</v>
      </c>
      <c r="J13" s="35" t="s">
        <v>116</v>
      </c>
      <c r="K13" s="35"/>
      <c r="L13" t="s">
        <v>28</v>
      </c>
      <c r="N13" s="35" t="s">
        <v>28</v>
      </c>
      <c r="O13" s="35"/>
      <c r="P13" t="s">
        <v>150</v>
      </c>
      <c r="R13" s="35" t="s">
        <v>153</v>
      </c>
      <c r="S13" s="35"/>
    </row>
    <row r="14" spans="1:19" x14ac:dyDescent="0.25">
      <c r="C14" s="39" t="s">
        <v>222</v>
      </c>
      <c r="D14" s="39" t="s">
        <v>224</v>
      </c>
      <c r="F14" s="35" t="s">
        <v>239</v>
      </c>
      <c r="G14" s="35">
        <v>301</v>
      </c>
      <c r="H14" t="s">
        <v>239</v>
      </c>
      <c r="I14">
        <v>66</v>
      </c>
      <c r="J14" s="35" t="s">
        <v>239</v>
      </c>
      <c r="K14" s="35">
        <v>191</v>
      </c>
      <c r="L14" t="s">
        <v>239</v>
      </c>
      <c r="M14">
        <v>303</v>
      </c>
      <c r="N14" s="35" t="s">
        <v>239</v>
      </c>
      <c r="O14" s="35">
        <v>2</v>
      </c>
      <c r="P14" t="s">
        <v>239</v>
      </c>
      <c r="Q14">
        <v>304</v>
      </c>
      <c r="R14" s="35" t="s">
        <v>239</v>
      </c>
      <c r="S14" s="35">
        <v>308</v>
      </c>
    </row>
    <row r="15" spans="1:19" x14ac:dyDescent="0.25">
      <c r="A15" s="2" t="s">
        <v>13</v>
      </c>
      <c r="B15" t="s">
        <v>16</v>
      </c>
      <c r="C15" s="39">
        <v>4</v>
      </c>
      <c r="D15" s="39">
        <v>3</v>
      </c>
      <c r="F15" s="38" t="s">
        <v>222</v>
      </c>
      <c r="G15">
        <v>3</v>
      </c>
      <c r="I15">
        <v>5</v>
      </c>
      <c r="K15">
        <v>4</v>
      </c>
      <c r="M15">
        <v>3</v>
      </c>
      <c r="O15">
        <v>4</v>
      </c>
      <c r="Q15">
        <v>2</v>
      </c>
      <c r="S15">
        <v>3</v>
      </c>
    </row>
    <row r="16" spans="1:19" x14ac:dyDescent="0.25">
      <c r="B16" s="29" t="s">
        <v>17</v>
      </c>
      <c r="C16" s="39">
        <v>7</v>
      </c>
      <c r="D16" s="39">
        <v>0</v>
      </c>
      <c r="F16" s="37" t="s">
        <v>224</v>
      </c>
      <c r="G16">
        <v>2</v>
      </c>
      <c r="I16">
        <v>0</v>
      </c>
      <c r="K16">
        <v>1</v>
      </c>
      <c r="M16">
        <v>2</v>
      </c>
      <c r="O16">
        <v>1</v>
      </c>
      <c r="Q16">
        <v>3</v>
      </c>
      <c r="S16">
        <v>2</v>
      </c>
    </row>
    <row r="17" spans="1:19" x14ac:dyDescent="0.25">
      <c r="B17" t="s">
        <v>18</v>
      </c>
      <c r="C17" s="39">
        <v>6</v>
      </c>
      <c r="D17" s="39">
        <v>1</v>
      </c>
    </row>
    <row r="18" spans="1:19" x14ac:dyDescent="0.25">
      <c r="B18" t="s">
        <v>19</v>
      </c>
      <c r="C18" s="39">
        <v>3</v>
      </c>
      <c r="D18" s="39">
        <v>4</v>
      </c>
    </row>
    <row r="19" spans="1:19" x14ac:dyDescent="0.25">
      <c r="B19" t="s">
        <v>20</v>
      </c>
      <c r="C19" s="39">
        <v>4</v>
      </c>
      <c r="D19" s="39">
        <v>3</v>
      </c>
    </row>
    <row r="20" spans="1:19" x14ac:dyDescent="0.25">
      <c r="C20" s="40"/>
      <c r="D20" s="40"/>
    </row>
    <row r="21" spans="1:19" x14ac:dyDescent="0.25">
      <c r="A21" s="2" t="s">
        <v>21</v>
      </c>
      <c r="B21" t="s">
        <v>16</v>
      </c>
      <c r="C21" s="39">
        <v>4</v>
      </c>
      <c r="D21" s="39">
        <v>3</v>
      </c>
      <c r="F21" s="38" t="s">
        <v>222</v>
      </c>
      <c r="G21">
        <v>2</v>
      </c>
      <c r="I21">
        <v>4</v>
      </c>
      <c r="K21">
        <v>3</v>
      </c>
      <c r="M21">
        <v>2</v>
      </c>
      <c r="O21">
        <v>2</v>
      </c>
      <c r="Q21">
        <v>1</v>
      </c>
      <c r="S21">
        <v>4</v>
      </c>
    </row>
    <row r="22" spans="1:19" x14ac:dyDescent="0.25">
      <c r="B22" t="s">
        <v>17</v>
      </c>
      <c r="C22" s="39">
        <v>5</v>
      </c>
      <c r="D22" s="39">
        <v>2</v>
      </c>
      <c r="F22" s="37" t="s">
        <v>224</v>
      </c>
      <c r="G22">
        <v>3</v>
      </c>
      <c r="I22">
        <v>1</v>
      </c>
      <c r="K22">
        <v>2</v>
      </c>
      <c r="M22">
        <v>3</v>
      </c>
      <c r="O22">
        <v>3</v>
      </c>
      <c r="Q22">
        <v>3</v>
      </c>
      <c r="S22">
        <v>1</v>
      </c>
    </row>
    <row r="23" spans="1:19" x14ac:dyDescent="0.25">
      <c r="B23" t="s">
        <v>18</v>
      </c>
      <c r="C23" s="39">
        <v>4</v>
      </c>
      <c r="D23" s="39">
        <v>3</v>
      </c>
    </row>
    <row r="24" spans="1:19" x14ac:dyDescent="0.25">
      <c r="B24" s="29" t="s">
        <v>19</v>
      </c>
    </row>
    <row r="25" spans="1:19" x14ac:dyDescent="0.25">
      <c r="B25" t="s">
        <v>20</v>
      </c>
    </row>
    <row r="27" spans="1:19" x14ac:dyDescent="0.25">
      <c r="A27" s="2" t="s">
        <v>22</v>
      </c>
      <c r="B27" t="s">
        <v>16</v>
      </c>
      <c r="F27" s="38" t="s">
        <v>222</v>
      </c>
      <c r="G27">
        <v>3</v>
      </c>
      <c r="I27">
        <v>3</v>
      </c>
      <c r="K27">
        <v>4</v>
      </c>
      <c r="M27">
        <v>1</v>
      </c>
      <c r="O27">
        <v>3</v>
      </c>
      <c r="Q27">
        <v>4</v>
      </c>
      <c r="S27">
        <v>3</v>
      </c>
    </row>
    <row r="28" spans="1:19" x14ac:dyDescent="0.25">
      <c r="B28" t="s">
        <v>17</v>
      </c>
      <c r="F28" s="37" t="s">
        <v>224</v>
      </c>
      <c r="G28">
        <v>2</v>
      </c>
      <c r="I28">
        <v>2</v>
      </c>
      <c r="K28">
        <v>1</v>
      </c>
      <c r="M28">
        <v>4</v>
      </c>
      <c r="O28">
        <v>2</v>
      </c>
      <c r="Q28">
        <v>1</v>
      </c>
      <c r="S28">
        <v>2</v>
      </c>
    </row>
    <row r="29" spans="1:19" x14ac:dyDescent="0.25">
      <c r="B29" t="s">
        <v>18</v>
      </c>
    </row>
    <row r="30" spans="1:19" x14ac:dyDescent="0.25">
      <c r="B30" t="s">
        <v>19</v>
      </c>
    </row>
    <row r="31" spans="1:19" x14ac:dyDescent="0.25">
      <c r="B31" t="s">
        <v>20</v>
      </c>
    </row>
    <row r="33" spans="1:19" x14ac:dyDescent="0.25">
      <c r="A33" s="2" t="s">
        <v>23</v>
      </c>
      <c r="B33" s="29" t="s">
        <v>16</v>
      </c>
      <c r="F33" s="38" t="s">
        <v>222</v>
      </c>
      <c r="G33">
        <v>4</v>
      </c>
      <c r="I33">
        <v>5</v>
      </c>
      <c r="K33">
        <v>3</v>
      </c>
      <c r="Q33">
        <v>2</v>
      </c>
      <c r="S33">
        <v>1</v>
      </c>
    </row>
    <row r="34" spans="1:19" x14ac:dyDescent="0.25">
      <c r="B34" t="s">
        <v>17</v>
      </c>
      <c r="F34" s="37" t="s">
        <v>224</v>
      </c>
      <c r="G34">
        <v>1</v>
      </c>
      <c r="I34">
        <v>0</v>
      </c>
      <c r="K34">
        <v>2</v>
      </c>
      <c r="Q34">
        <v>3</v>
      </c>
      <c r="S34">
        <v>4</v>
      </c>
    </row>
    <row r="35" spans="1:19" x14ac:dyDescent="0.25">
      <c r="B35" t="s">
        <v>18</v>
      </c>
    </row>
    <row r="36" spans="1:19" x14ac:dyDescent="0.25">
      <c r="B36" t="s">
        <v>19</v>
      </c>
    </row>
    <row r="37" spans="1:19" x14ac:dyDescent="0.25">
      <c r="B37" t="s">
        <v>20</v>
      </c>
    </row>
    <row r="39" spans="1:19" x14ac:dyDescent="0.25">
      <c r="A39" s="2" t="s">
        <v>37</v>
      </c>
      <c r="B39" t="s">
        <v>16</v>
      </c>
      <c r="F39" s="38" t="s">
        <v>222</v>
      </c>
      <c r="G39">
        <v>4</v>
      </c>
      <c r="I39">
        <v>5</v>
      </c>
      <c r="K39">
        <v>3</v>
      </c>
      <c r="M39">
        <v>1</v>
      </c>
      <c r="Q39">
        <v>0</v>
      </c>
      <c r="S39">
        <v>2</v>
      </c>
    </row>
    <row r="40" spans="1:19" x14ac:dyDescent="0.25">
      <c r="B40" s="29" t="s">
        <v>17</v>
      </c>
      <c r="F40" s="37" t="s">
        <v>224</v>
      </c>
      <c r="G40">
        <v>1</v>
      </c>
      <c r="I40">
        <v>0</v>
      </c>
      <c r="K40">
        <v>2</v>
      </c>
      <c r="M40">
        <v>4</v>
      </c>
      <c r="Q40">
        <v>5</v>
      </c>
      <c r="S40">
        <v>3</v>
      </c>
    </row>
    <row r="41" spans="1:19" x14ac:dyDescent="0.25">
      <c r="B41" t="s">
        <v>18</v>
      </c>
    </row>
    <row r="42" spans="1:19" x14ac:dyDescent="0.25">
      <c r="B42" t="s">
        <v>19</v>
      </c>
    </row>
    <row r="43" spans="1:19" x14ac:dyDescent="0.25">
      <c r="B43" s="29" t="s">
        <v>20</v>
      </c>
    </row>
    <row r="45" spans="1:19" x14ac:dyDescent="0.25">
      <c r="A45" s="2" t="s">
        <v>24</v>
      </c>
      <c r="B45" t="s">
        <v>16</v>
      </c>
      <c r="F45" s="38" t="s">
        <v>222</v>
      </c>
      <c r="G45">
        <v>2</v>
      </c>
      <c r="I45">
        <v>1</v>
      </c>
      <c r="K45">
        <v>3</v>
      </c>
      <c r="M45">
        <v>0</v>
      </c>
      <c r="O45">
        <v>1</v>
      </c>
      <c r="Q45">
        <v>2</v>
      </c>
      <c r="S45">
        <v>3</v>
      </c>
    </row>
    <row r="46" spans="1:19" x14ac:dyDescent="0.25">
      <c r="B46" t="s">
        <v>17</v>
      </c>
      <c r="F46" s="37" t="s">
        <v>224</v>
      </c>
      <c r="G46">
        <v>3</v>
      </c>
      <c r="I46">
        <v>4</v>
      </c>
      <c r="K46">
        <v>2</v>
      </c>
      <c r="M46">
        <v>5</v>
      </c>
      <c r="O46">
        <v>4</v>
      </c>
      <c r="Q46">
        <v>3</v>
      </c>
      <c r="S46">
        <v>2</v>
      </c>
    </row>
    <row r="47" spans="1:19" x14ac:dyDescent="0.25">
      <c r="B47" t="s">
        <v>18</v>
      </c>
    </row>
    <row r="48" spans="1:19" x14ac:dyDescent="0.25">
      <c r="B48" t="s">
        <v>19</v>
      </c>
    </row>
    <row r="49" spans="2:19" x14ac:dyDescent="0.25">
      <c r="B49" t="s">
        <v>20</v>
      </c>
    </row>
    <row r="51" spans="2:19" s="13" customFormat="1" x14ac:dyDescent="0.25">
      <c r="G51" s="13">
        <f>G15+G21+G27+G33+G39+G45</f>
        <v>18</v>
      </c>
      <c r="I51" s="13">
        <f t="shared" ref="I51" si="0">I15+I21+I27+I33+I39+I45</f>
        <v>23</v>
      </c>
      <c r="K51" s="13">
        <f t="shared" ref="K51" si="1">K15+K21+K27+K33+K39+K45</f>
        <v>20</v>
      </c>
      <c r="M51" s="13">
        <f t="shared" ref="M51" si="2">M15+M21+M27+M33+M39+M45</f>
        <v>7</v>
      </c>
      <c r="O51" s="13">
        <f t="shared" ref="O51" si="3">O15+O21+O27+O33+O39+O45</f>
        <v>10</v>
      </c>
      <c r="Q51" s="13">
        <f t="shared" ref="Q51" si="4">Q15+Q21+Q27+Q33+Q39+Q45</f>
        <v>11</v>
      </c>
      <c r="S51" s="13">
        <f t="shared" ref="S51" si="5">S15+S21+S27+S33+S39+S45</f>
        <v>16</v>
      </c>
    </row>
    <row r="52" spans="2:19" x14ac:dyDescent="0.25">
      <c r="G52" t="s">
        <v>306</v>
      </c>
      <c r="I52" t="s">
        <v>307</v>
      </c>
      <c r="K52" t="s">
        <v>307</v>
      </c>
      <c r="M52" t="s">
        <v>308</v>
      </c>
      <c r="O52" t="s">
        <v>309</v>
      </c>
      <c r="Q52" t="s">
        <v>309</v>
      </c>
      <c r="S52" t="s">
        <v>306</v>
      </c>
    </row>
    <row r="53" spans="2:19" x14ac:dyDescent="0.25">
      <c r="I53" s="53" t="s">
        <v>311</v>
      </c>
      <c r="K53" s="53" t="s">
        <v>312</v>
      </c>
      <c r="M53" s="53" t="s">
        <v>313</v>
      </c>
      <c r="O53" s="53" t="s">
        <v>310</v>
      </c>
      <c r="Q53" s="53" t="s">
        <v>314</v>
      </c>
    </row>
    <row r="55" spans="2:19" x14ac:dyDescent="0.25">
      <c r="D55" s="52">
        <v>20000</v>
      </c>
    </row>
    <row r="56" spans="2:19" x14ac:dyDescent="0.25">
      <c r="D56" s="52">
        <v>20000</v>
      </c>
    </row>
    <row r="57" spans="2:19" x14ac:dyDescent="0.25">
      <c r="D57" s="52">
        <v>5000</v>
      </c>
    </row>
    <row r="58" spans="2:19" x14ac:dyDescent="0.25">
      <c r="D58" s="52">
        <v>10000</v>
      </c>
    </row>
    <row r="59" spans="2:19" x14ac:dyDescent="0.25">
      <c r="D59" s="52">
        <v>10000</v>
      </c>
    </row>
    <row r="60" spans="2:19" x14ac:dyDescent="0.25">
      <c r="D60" s="52">
        <f>SUM(D55:D59)</f>
        <v>65000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="80" zoomScaleNormal="80" workbookViewId="0">
      <selection activeCell="Q9" sqref="Q9"/>
    </sheetView>
  </sheetViews>
  <sheetFormatPr defaultRowHeight="15" x14ac:dyDescent="0.25"/>
  <cols>
    <col min="1" max="1" width="24.28515625" bestFit="1" customWidth="1"/>
    <col min="3" max="3" width="10.85546875" customWidth="1"/>
    <col min="4" max="4" width="7.28515625" customWidth="1"/>
  </cols>
  <sheetData>
    <row r="1" spans="1:17" x14ac:dyDescent="0.25">
      <c r="D1" s="35" t="s">
        <v>29</v>
      </c>
      <c r="E1" s="35"/>
      <c r="F1" t="s">
        <v>28</v>
      </c>
      <c r="H1" s="35" t="s">
        <v>116</v>
      </c>
      <c r="I1" s="35"/>
      <c r="J1" t="s">
        <v>28</v>
      </c>
      <c r="L1" s="35" t="s">
        <v>28</v>
      </c>
      <c r="M1" s="35"/>
      <c r="N1" t="s">
        <v>150</v>
      </c>
      <c r="P1" s="35" t="s">
        <v>153</v>
      </c>
      <c r="Q1" s="35"/>
    </row>
    <row r="2" spans="1:17" x14ac:dyDescent="0.25">
      <c r="D2" s="35" t="s">
        <v>239</v>
      </c>
      <c r="E2" s="35">
        <v>301</v>
      </c>
      <c r="F2" t="s">
        <v>239</v>
      </c>
      <c r="G2">
        <v>66</v>
      </c>
      <c r="H2" s="35" t="s">
        <v>239</v>
      </c>
      <c r="I2" s="35">
        <v>191</v>
      </c>
      <c r="J2" t="s">
        <v>239</v>
      </c>
      <c r="K2">
        <v>303</v>
      </c>
      <c r="L2" s="35" t="s">
        <v>239</v>
      </c>
      <c r="M2" s="35">
        <v>2</v>
      </c>
      <c r="N2" t="s">
        <v>239</v>
      </c>
      <c r="O2">
        <v>304</v>
      </c>
      <c r="P2" s="35" t="s">
        <v>239</v>
      </c>
      <c r="Q2" s="35">
        <v>308</v>
      </c>
    </row>
    <row r="3" spans="1:17" x14ac:dyDescent="0.25">
      <c r="A3" s="2" t="s">
        <v>13</v>
      </c>
      <c r="B3" t="s">
        <v>16</v>
      </c>
      <c r="C3" t="s">
        <v>241</v>
      </c>
      <c r="D3" s="41"/>
    </row>
    <row r="4" spans="1:17" x14ac:dyDescent="0.25">
      <c r="A4" t="s">
        <v>244</v>
      </c>
      <c r="B4" s="29" t="s">
        <v>17</v>
      </c>
      <c r="C4" t="s">
        <v>242</v>
      </c>
      <c r="D4" s="41"/>
      <c r="E4" s="43" t="s">
        <v>243</v>
      </c>
      <c r="G4" s="10" t="s">
        <v>250</v>
      </c>
      <c r="I4" s="37" t="s">
        <v>256</v>
      </c>
      <c r="K4" s="10" t="s">
        <v>262</v>
      </c>
      <c r="M4" s="10" t="s">
        <v>267</v>
      </c>
      <c r="O4" s="37" t="s">
        <v>270</v>
      </c>
      <c r="Q4" s="37" t="s">
        <v>276</v>
      </c>
    </row>
    <row r="5" spans="1:17" x14ac:dyDescent="0.25">
      <c r="B5" t="s">
        <v>18</v>
      </c>
      <c r="D5" s="41"/>
      <c r="E5" s="10"/>
      <c r="G5" s="10"/>
      <c r="I5" s="37"/>
      <c r="K5" s="10"/>
      <c r="M5" s="10"/>
      <c r="O5" s="37"/>
      <c r="Q5" s="37"/>
    </row>
    <row r="6" spans="1:17" x14ac:dyDescent="0.25">
      <c r="B6" t="s">
        <v>19</v>
      </c>
      <c r="D6" s="41"/>
      <c r="E6" s="10"/>
      <c r="G6" s="10"/>
      <c r="I6" s="37"/>
      <c r="K6" s="10"/>
      <c r="M6" s="10"/>
      <c r="O6" s="37"/>
      <c r="Q6" s="37"/>
    </row>
    <row r="7" spans="1:17" x14ac:dyDescent="0.25">
      <c r="B7" t="s">
        <v>20</v>
      </c>
      <c r="D7" s="41"/>
      <c r="E7" s="10"/>
      <c r="G7" s="10"/>
      <c r="I7" s="37"/>
      <c r="K7" s="10"/>
      <c r="M7" s="10"/>
      <c r="O7" s="37"/>
      <c r="Q7" s="37"/>
    </row>
    <row r="8" spans="1:17" x14ac:dyDescent="0.25">
      <c r="D8" s="41"/>
      <c r="E8" s="10"/>
      <c r="G8" s="10"/>
      <c r="I8" s="37"/>
      <c r="K8" s="10"/>
      <c r="M8" s="10"/>
      <c r="O8" s="37"/>
      <c r="Q8" s="37"/>
    </row>
    <row r="9" spans="1:17" x14ac:dyDescent="0.25">
      <c r="A9" s="2" t="s">
        <v>21</v>
      </c>
      <c r="B9" t="s">
        <v>16</v>
      </c>
      <c r="D9" s="41"/>
      <c r="E9" s="43" t="s">
        <v>245</v>
      </c>
      <c r="G9" s="10" t="s">
        <v>251</v>
      </c>
      <c r="I9" s="37" t="s">
        <v>257</v>
      </c>
      <c r="K9" s="10" t="s">
        <v>263</v>
      </c>
      <c r="M9" s="10" t="s">
        <v>268</v>
      </c>
      <c r="O9" s="37" t="s">
        <v>271</v>
      </c>
      <c r="Q9" s="37" t="s">
        <v>253</v>
      </c>
    </row>
    <row r="10" spans="1:17" x14ac:dyDescent="0.25">
      <c r="A10" t="s">
        <v>244</v>
      </c>
      <c r="B10" t="s">
        <v>17</v>
      </c>
      <c r="D10" s="41"/>
    </row>
    <row r="11" spans="1:17" x14ac:dyDescent="0.25">
      <c r="B11" t="s">
        <v>18</v>
      </c>
      <c r="D11" s="41"/>
    </row>
    <row r="12" spans="1:17" x14ac:dyDescent="0.25">
      <c r="B12" s="29" t="s">
        <v>19</v>
      </c>
      <c r="D12" s="41"/>
    </row>
    <row r="13" spans="1:17" x14ac:dyDescent="0.25">
      <c r="B13" t="s">
        <v>20</v>
      </c>
      <c r="D13" s="41"/>
    </row>
    <row r="14" spans="1:17" x14ac:dyDescent="0.25">
      <c r="D14" s="41"/>
    </row>
    <row r="15" spans="1:17" x14ac:dyDescent="0.25">
      <c r="A15" s="2" t="s">
        <v>22</v>
      </c>
      <c r="B15" t="s">
        <v>16</v>
      </c>
      <c r="D15" s="41"/>
      <c r="E15" t="s">
        <v>246</v>
      </c>
      <c r="G15" t="s">
        <v>252</v>
      </c>
      <c r="I15" t="s">
        <v>258</v>
      </c>
      <c r="K15" t="s">
        <v>264</v>
      </c>
      <c r="M15" t="s">
        <v>268</v>
      </c>
      <c r="O15" t="s">
        <v>272</v>
      </c>
      <c r="Q15" t="s">
        <v>277</v>
      </c>
    </row>
    <row r="16" spans="1:17" x14ac:dyDescent="0.25">
      <c r="A16" t="s">
        <v>244</v>
      </c>
      <c r="B16" t="s">
        <v>17</v>
      </c>
      <c r="D16" s="41"/>
    </row>
    <row r="17" spans="1:17" x14ac:dyDescent="0.25">
      <c r="B17" t="s">
        <v>18</v>
      </c>
      <c r="D17" s="41"/>
    </row>
    <row r="18" spans="1:17" x14ac:dyDescent="0.25">
      <c r="B18" t="s">
        <v>19</v>
      </c>
      <c r="D18" s="41"/>
    </row>
    <row r="19" spans="1:17" x14ac:dyDescent="0.25">
      <c r="B19" t="s">
        <v>20</v>
      </c>
      <c r="D19" s="41"/>
    </row>
    <row r="20" spans="1:17" x14ac:dyDescent="0.25">
      <c r="D20" s="41"/>
    </row>
    <row r="21" spans="1:17" x14ac:dyDescent="0.25">
      <c r="A21" s="2" t="s">
        <v>23</v>
      </c>
      <c r="B21" s="29" t="s">
        <v>16</v>
      </c>
      <c r="D21" s="41"/>
      <c r="E21" s="10" t="s">
        <v>247</v>
      </c>
      <c r="G21" s="37" t="s">
        <v>253</v>
      </c>
      <c r="I21" s="37" t="s">
        <v>259</v>
      </c>
      <c r="O21" s="37" t="s">
        <v>273</v>
      </c>
      <c r="Q21" s="10" t="s">
        <v>278</v>
      </c>
    </row>
    <row r="22" spans="1:17" x14ac:dyDescent="0.25">
      <c r="A22" t="s">
        <v>244</v>
      </c>
      <c r="B22" t="s">
        <v>17</v>
      </c>
      <c r="D22" s="41"/>
      <c r="E22" s="10"/>
      <c r="G22" s="37"/>
      <c r="I22" s="37"/>
      <c r="O22" s="37"/>
      <c r="Q22" s="10"/>
    </row>
    <row r="23" spans="1:17" x14ac:dyDescent="0.25">
      <c r="B23" t="s">
        <v>18</v>
      </c>
      <c r="D23" s="41"/>
      <c r="E23" s="10"/>
      <c r="G23" s="37"/>
      <c r="I23" s="37"/>
      <c r="O23" s="37"/>
      <c r="Q23" s="10"/>
    </row>
    <row r="24" spans="1:17" x14ac:dyDescent="0.25">
      <c r="B24" t="s">
        <v>19</v>
      </c>
      <c r="D24" s="41"/>
      <c r="E24" s="10"/>
      <c r="G24" s="37"/>
      <c r="I24" s="37"/>
      <c r="O24" s="37"/>
      <c r="Q24" s="10"/>
    </row>
    <row r="25" spans="1:17" x14ac:dyDescent="0.25">
      <c r="B25" t="s">
        <v>20</v>
      </c>
      <c r="D25" s="41"/>
      <c r="E25" s="10"/>
      <c r="G25" s="37"/>
      <c r="I25" s="37"/>
      <c r="O25" s="37"/>
      <c r="Q25" s="10"/>
    </row>
    <row r="26" spans="1:17" x14ac:dyDescent="0.25">
      <c r="D26" s="41"/>
      <c r="E26" s="10"/>
      <c r="G26" s="37"/>
      <c r="I26" s="37"/>
      <c r="O26" s="37"/>
      <c r="Q26" s="10"/>
    </row>
    <row r="27" spans="1:17" x14ac:dyDescent="0.25">
      <c r="A27" s="2" t="s">
        <v>37</v>
      </c>
      <c r="B27" t="s">
        <v>16</v>
      </c>
      <c r="D27" s="41"/>
      <c r="E27" s="10" t="s">
        <v>248</v>
      </c>
      <c r="G27" s="37" t="s">
        <v>254</v>
      </c>
      <c r="I27" s="37" t="s">
        <v>260</v>
      </c>
      <c r="K27" t="s">
        <v>265</v>
      </c>
      <c r="O27" s="37" t="s">
        <v>274</v>
      </c>
      <c r="Q27" s="10" t="s">
        <v>279</v>
      </c>
    </row>
    <row r="28" spans="1:17" x14ac:dyDescent="0.25">
      <c r="A28" t="s">
        <v>244</v>
      </c>
      <c r="B28" s="29" t="s">
        <v>17</v>
      </c>
      <c r="D28" s="41"/>
    </row>
    <row r="29" spans="1:17" x14ac:dyDescent="0.25">
      <c r="B29" t="s">
        <v>18</v>
      </c>
      <c r="D29" s="41"/>
    </row>
    <row r="30" spans="1:17" x14ac:dyDescent="0.25">
      <c r="B30" t="s">
        <v>19</v>
      </c>
      <c r="D30" s="41"/>
    </row>
    <row r="31" spans="1:17" x14ac:dyDescent="0.25">
      <c r="B31" s="29" t="s">
        <v>20</v>
      </c>
      <c r="D31" s="41"/>
    </row>
    <row r="32" spans="1:17" x14ac:dyDescent="0.25">
      <c r="D32" s="41"/>
    </row>
    <row r="33" spans="1:17" x14ac:dyDescent="0.25">
      <c r="A33" s="2" t="s">
        <v>24</v>
      </c>
      <c r="B33" t="s">
        <v>16</v>
      </c>
      <c r="D33" s="41"/>
      <c r="E33" t="s">
        <v>249</v>
      </c>
      <c r="G33" t="s">
        <v>255</v>
      </c>
      <c r="I33" t="s">
        <v>261</v>
      </c>
      <c r="K33" t="s">
        <v>266</v>
      </c>
      <c r="M33" t="s">
        <v>269</v>
      </c>
      <c r="O33" t="s">
        <v>275</v>
      </c>
      <c r="Q33" t="s">
        <v>280</v>
      </c>
    </row>
    <row r="34" spans="1:17" x14ac:dyDescent="0.25">
      <c r="A34" t="s">
        <v>244</v>
      </c>
      <c r="B34" t="s">
        <v>17</v>
      </c>
      <c r="D34" s="41"/>
    </row>
    <row r="35" spans="1:17" x14ac:dyDescent="0.25">
      <c r="B35" t="s">
        <v>18</v>
      </c>
    </row>
    <row r="36" spans="1:17" x14ac:dyDescent="0.25">
      <c r="B36" t="s">
        <v>19</v>
      </c>
    </row>
    <row r="37" spans="1:17" x14ac:dyDescent="0.25">
      <c r="B37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D4" sqref="D4:D10"/>
    </sheetView>
  </sheetViews>
  <sheetFormatPr defaultRowHeight="15" x14ac:dyDescent="0.25"/>
  <cols>
    <col min="4" max="4" width="14.28515625" customWidth="1"/>
    <col min="5" max="5" width="17.85546875" customWidth="1"/>
    <col min="6" max="6" width="16.140625" customWidth="1"/>
    <col min="7" max="7" width="18" customWidth="1"/>
    <col min="8" max="8" width="17" customWidth="1"/>
    <col min="9" max="9" width="9.140625" style="15"/>
  </cols>
  <sheetData>
    <row r="1" spans="2:9" x14ac:dyDescent="0.25">
      <c r="B1" s="44"/>
      <c r="D1" s="59" t="s">
        <v>305</v>
      </c>
      <c r="E1" s="57" t="s">
        <v>282</v>
      </c>
      <c r="F1" s="57"/>
      <c r="G1" s="58" t="s">
        <v>281</v>
      </c>
      <c r="H1" s="58"/>
    </row>
    <row r="2" spans="2:9" x14ac:dyDescent="0.25">
      <c r="D2" s="59"/>
      <c r="E2" s="51" t="s">
        <v>291</v>
      </c>
      <c r="F2" s="51" t="s">
        <v>292</v>
      </c>
      <c r="G2" s="51" t="s">
        <v>291</v>
      </c>
      <c r="H2" s="51" t="s">
        <v>292</v>
      </c>
    </row>
    <row r="3" spans="2:9" x14ac:dyDescent="0.25">
      <c r="D3" s="59"/>
      <c r="E3" s="51" t="s">
        <v>295</v>
      </c>
      <c r="F3" s="51" t="s">
        <v>296</v>
      </c>
      <c r="G3" s="51" t="s">
        <v>295</v>
      </c>
      <c r="H3" s="51" t="s">
        <v>296</v>
      </c>
    </row>
    <row r="4" spans="2:9" x14ac:dyDescent="0.25">
      <c r="B4" s="41" t="s">
        <v>28</v>
      </c>
      <c r="C4" s="41" t="s">
        <v>284</v>
      </c>
      <c r="D4" s="48">
        <f>'Rekap Data'!L60</f>
        <v>32</v>
      </c>
      <c r="E4" t="s">
        <v>290</v>
      </c>
      <c r="F4" t="s">
        <v>293</v>
      </c>
      <c r="G4" s="42" t="s">
        <v>289</v>
      </c>
      <c r="H4" t="s">
        <v>290</v>
      </c>
      <c r="I4" s="15">
        <v>1</v>
      </c>
    </row>
    <row r="5" spans="2:9" x14ac:dyDescent="0.25">
      <c r="B5" s="41" t="s">
        <v>116</v>
      </c>
      <c r="C5" s="41" t="s">
        <v>285</v>
      </c>
      <c r="D5" s="48">
        <f>'Rekap Data'!O60</f>
        <v>29</v>
      </c>
      <c r="E5" t="s">
        <v>290</v>
      </c>
      <c r="F5" t="s">
        <v>293</v>
      </c>
      <c r="G5" t="s">
        <v>290</v>
      </c>
      <c r="H5" t="s">
        <v>290</v>
      </c>
    </row>
    <row r="6" spans="2:9" x14ac:dyDescent="0.25">
      <c r="B6" s="45" t="s">
        <v>28</v>
      </c>
      <c r="C6" s="45" t="s">
        <v>240</v>
      </c>
      <c r="D6" s="49">
        <f>'Rekap Data'!R60</f>
        <v>18</v>
      </c>
      <c r="E6" s="46" t="s">
        <v>290</v>
      </c>
      <c r="F6" s="46" t="s">
        <v>294</v>
      </c>
      <c r="G6" s="47" t="s">
        <v>289</v>
      </c>
      <c r="H6" s="46" t="s">
        <v>294</v>
      </c>
    </row>
    <row r="7" spans="2:9" x14ac:dyDescent="0.25">
      <c r="B7" s="45" t="s">
        <v>28</v>
      </c>
      <c r="C7" s="45" t="s">
        <v>286</v>
      </c>
      <c r="D7" s="49">
        <f>'Rekap Data'!I60</f>
        <v>21</v>
      </c>
      <c r="E7" s="46" t="s">
        <v>290</v>
      </c>
      <c r="F7" s="46" t="s">
        <v>294</v>
      </c>
      <c r="G7" s="47" t="s">
        <v>289</v>
      </c>
      <c r="H7" s="46" t="s">
        <v>294</v>
      </c>
    </row>
    <row r="8" spans="2:9" x14ac:dyDescent="0.25">
      <c r="B8" s="41" t="s">
        <v>150</v>
      </c>
      <c r="C8" s="41" t="s">
        <v>287</v>
      </c>
      <c r="D8" s="48">
        <f>'Rekap Data'!U60</f>
        <v>17</v>
      </c>
      <c r="E8" t="s">
        <v>290</v>
      </c>
      <c r="F8" s="42" t="s">
        <v>289</v>
      </c>
      <c r="G8" t="s">
        <v>290</v>
      </c>
      <c r="H8" t="s">
        <v>290</v>
      </c>
      <c r="I8" s="15">
        <v>1</v>
      </c>
    </row>
    <row r="9" spans="2:9" x14ac:dyDescent="0.25">
      <c r="B9" s="41" t="s">
        <v>153</v>
      </c>
      <c r="C9" s="41" t="s">
        <v>288</v>
      </c>
      <c r="D9" s="48">
        <f>'Rekap Data'!AA60</f>
        <v>25</v>
      </c>
      <c r="E9" s="42" t="s">
        <v>297</v>
      </c>
      <c r="F9" t="s">
        <v>303</v>
      </c>
      <c r="G9" t="s">
        <v>301</v>
      </c>
      <c r="H9" s="42" t="s">
        <v>298</v>
      </c>
      <c r="I9" s="50">
        <v>2</v>
      </c>
    </row>
    <row r="10" spans="2:9" x14ac:dyDescent="0.25">
      <c r="B10" s="41" t="s">
        <v>29</v>
      </c>
      <c r="C10" s="41" t="s">
        <v>283</v>
      </c>
      <c r="D10" s="48">
        <f>'Rekap Data'!F60</f>
        <v>30</v>
      </c>
      <c r="E10" t="s">
        <v>302</v>
      </c>
      <c r="F10" t="s">
        <v>304</v>
      </c>
      <c r="G10" s="42" t="s">
        <v>299</v>
      </c>
      <c r="H10" s="42" t="s">
        <v>300</v>
      </c>
      <c r="I10" s="15">
        <v>2</v>
      </c>
    </row>
  </sheetData>
  <mergeCells count="3">
    <mergeCell ref="E1:F1"/>
    <mergeCell ref="G1:H1"/>
    <mergeCell ref="D1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Rekap Data</vt:lpstr>
      <vt:lpstr>Analisis</vt:lpstr>
      <vt:lpstr>Timing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Habibie Ed Dien</dc:creator>
  <cp:lastModifiedBy>Habibie Ed Dien</cp:lastModifiedBy>
  <dcterms:created xsi:type="dcterms:W3CDTF">2018-06-03T13:51:31Z</dcterms:created>
  <dcterms:modified xsi:type="dcterms:W3CDTF">2018-06-05T00:25:32Z</dcterms:modified>
</cp:coreProperties>
</file>