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-37160" yWindow="-1920" windowWidth="23720" windowHeight="12520" tabRatio="500"/>
  </bookViews>
  <sheets>
    <sheet name="input" sheetId="5" r:id="rId1"/>
    <sheet name="input check" sheetId="4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8" i="4" l="1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D21" i="4"/>
  <c r="E21" i="4"/>
  <c r="F21" i="4"/>
  <c r="G21" i="4"/>
  <c r="H21" i="4"/>
  <c r="C21" i="4"/>
  <c r="C19" i="4"/>
  <c r="D19" i="4"/>
  <c r="E19" i="4"/>
  <c r="F19" i="4"/>
  <c r="G19" i="4"/>
  <c r="H19" i="4"/>
  <c r="D18" i="4"/>
  <c r="E18" i="4"/>
  <c r="F18" i="4"/>
  <c r="G18" i="4"/>
  <c r="H18" i="4"/>
  <c r="C18" i="4"/>
  <c r="D16" i="4"/>
  <c r="E16" i="4"/>
  <c r="F16" i="4"/>
  <c r="G16" i="4"/>
  <c r="H16" i="4"/>
  <c r="C16" i="4"/>
  <c r="D15" i="4"/>
  <c r="E15" i="4"/>
  <c r="F15" i="4"/>
  <c r="G15" i="4"/>
  <c r="H15" i="4"/>
  <c r="C15" i="4"/>
  <c r="C12" i="5"/>
  <c r="B7" i="4"/>
  <c r="C12" i="4"/>
  <c r="C17" i="4"/>
  <c r="C20" i="4"/>
  <c r="C22" i="4"/>
  <c r="C25" i="4"/>
  <c r="D17" i="4"/>
  <c r="D20" i="4"/>
  <c r="D22" i="4"/>
  <c r="D25" i="4"/>
  <c r="E17" i="4"/>
  <c r="E20" i="4"/>
  <c r="E22" i="4"/>
  <c r="E25" i="4"/>
  <c r="F17" i="4"/>
  <c r="F20" i="4"/>
  <c r="F22" i="4"/>
  <c r="F25" i="4"/>
  <c r="G17" i="4"/>
  <c r="G20" i="4"/>
  <c r="G22" i="4"/>
  <c r="G25" i="4"/>
  <c r="H17" i="4"/>
  <c r="H20" i="4"/>
  <c r="H22" i="4"/>
  <c r="H25" i="4"/>
  <c r="D26" i="4"/>
  <c r="I25" i="4"/>
  <c r="B26" i="4"/>
  <c r="B26" i="5"/>
  <c r="C25" i="5"/>
  <c r="D25" i="5"/>
  <c r="E25" i="5"/>
  <c r="F25" i="5"/>
  <c r="G25" i="5"/>
  <c r="H25" i="5"/>
  <c r="L25" i="5"/>
  <c r="K25" i="5"/>
  <c r="J25" i="5"/>
  <c r="I25" i="5"/>
  <c r="F6" i="5"/>
  <c r="G6" i="5"/>
  <c r="H6" i="5"/>
  <c r="I6" i="5"/>
  <c r="J6" i="5"/>
  <c r="K6" i="5"/>
  <c r="L6" i="5"/>
  <c r="L25" i="4"/>
  <c r="K25" i="4"/>
  <c r="J25" i="4"/>
  <c r="F6" i="4"/>
  <c r="G6" i="4"/>
  <c r="H6" i="4"/>
  <c r="I6" i="4"/>
  <c r="J6" i="4"/>
  <c r="K6" i="4"/>
  <c r="L6" i="4"/>
</calcChain>
</file>

<file path=xl/sharedStrings.xml><?xml version="1.0" encoding="utf-8"?>
<sst xmlns="http://schemas.openxmlformats.org/spreadsheetml/2006/main" count="97" uniqueCount="52">
  <si>
    <t>First two columns contain variable name (col0) and seed data or formula (col1)</t>
  </si>
  <si>
    <t>Initial Investment</t>
  </si>
  <si>
    <t>N</t>
  </si>
  <si>
    <t>Marketing</t>
  </si>
  <si>
    <t># Profit</t>
  </si>
  <si>
    <t># IRR</t>
  </si>
  <si>
    <t>Variables</t>
  </si>
  <si>
    <t>N is an obligotary parameter (sets the columns)</t>
  </si>
  <si>
    <t>Between the ( ) and the variable name a space should be inserted. So ( variable ) and not (variable)</t>
  </si>
  <si>
    <t>These calculations are for checking purposes only</t>
  </si>
  <si>
    <t>Revenue growth rate</t>
  </si>
  <si>
    <t>Cost increase growth rate</t>
  </si>
  <si>
    <t>Sustainable growth rate</t>
  </si>
  <si>
    <t>Exit yield</t>
  </si>
  <si>
    <t>Discount rate</t>
  </si>
  <si>
    <t>Normaal</t>
  </si>
  <si>
    <t>norm</t>
  </si>
  <si>
    <t>Triangulair</t>
  </si>
  <si>
    <t>Lognormaal</t>
  </si>
  <si>
    <t>tria</t>
  </si>
  <si>
    <t>Uniform</t>
  </si>
  <si>
    <t>uni</t>
  </si>
  <si>
    <t>Distributions</t>
  </si>
  <si>
    <t>a</t>
  </si>
  <si>
    <t>( mean   ,</t>
  </si>
  <si>
    <t>stdv )</t>
  </si>
  <si>
    <t>( a     ,</t>
  </si>
  <si>
    <t>b      ,</t>
  </si>
  <si>
    <t>c )</t>
  </si>
  <si>
    <t>logn</t>
  </si>
  <si>
    <t>Exit price</t>
  </si>
  <si>
    <t>Description</t>
  </si>
  <si>
    <t>Number of simulations</t>
  </si>
  <si>
    <t>Efficacy</t>
  </si>
  <si>
    <t>norm ( 50 , 15 )</t>
  </si>
  <si>
    <t>Alternative</t>
  </si>
  <si>
    <t>tria ( 70 , 100 , 70 )</t>
  </si>
  <si>
    <t>MarketSize</t>
  </si>
  <si>
    <t>norm ( 1800 , 100 )</t>
  </si>
  <si>
    <t>MarketSize*MarketShare</t>
  </si>
  <si>
    <t>MarketShareStart</t>
  </si>
  <si>
    <t>MarketingCosts</t>
  </si>
  <si>
    <t>MarketSizeStart</t>
  </si>
  <si>
    <t>MarketSizeStart * ( 1 + Revenue growth rate )</t>
  </si>
  <si>
    <t>MarketShare</t>
  </si>
  <si>
    <t>MarketShareStart * ( 1 + Revenue growth rate )</t>
  </si>
  <si>
    <t>Profit</t>
  </si>
  <si>
    <t>GrossProfit - Marketing</t>
  </si>
  <si>
    <t>GrossProfit</t>
  </si>
  <si>
    <t>MarketingCosts * ( 1 + Cost increase growth rate )</t>
  </si>
  <si>
    <t>84 if Efficacy &gt; 84  else 0</t>
  </si>
  <si>
    <t>Efficacy**2 / (Efficacy**2 + Alternative**2) if Efficacy &gt; 84 else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</si>
</sst>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b/>
      <sz val="16"/>
      <color theme="0"/>
      <name val="Calibri"/>
      <scheme val="minor"/>
    </font>
    <font>
      <sz val="12"/>
      <color rgb="FF0000FF"/>
      <name val="Calibri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B8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  <xf numFmtId="10" fontId="1" fillId="2" borderId="0" xfId="0" applyNumberFormat="1" applyFont="1" applyFill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0" fillId="2" borderId="0" xfId="0" applyFill="1"/>
    <xf numFmtId="9" fontId="4" fillId="3" borderId="0" xfId="0" applyNumberFormat="1" applyFont="1" applyFill="1" applyAlignment="1">
      <alignment horizontal="center" vertical="center"/>
    </xf>
    <xf numFmtId="0" fontId="0" fillId="2" borderId="0" xfId="0" applyFont="1" applyFill="1"/>
    <xf numFmtId="0" fontId="4" fillId="2" borderId="0" xfId="0" applyFont="1" applyFill="1"/>
    <xf numFmtId="0" fontId="6" fillId="2" borderId="0" xfId="0" applyFont="1" applyFill="1"/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right" vertical="center"/>
    </xf>
    <xf numFmtId="0" fontId="0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4" borderId="0" xfId="0" applyFont="1" applyFill="1" applyAlignment="1">
      <alignment vertical="center"/>
    </xf>
    <xf numFmtId="0" fontId="7" fillId="2" borderId="0" xfId="0" applyFont="1" applyFill="1"/>
    <xf numFmtId="10" fontId="7" fillId="2" borderId="0" xfId="0" applyNumberFormat="1" applyFont="1" applyFill="1" applyAlignment="1">
      <alignment horizontal="left" vertical="center"/>
    </xf>
    <xf numFmtId="1" fontId="4" fillId="3" borderId="0" xfId="0" applyNumberFormat="1" applyFont="1" applyFill="1" applyAlignment="1">
      <alignment horizontal="center" vertical="center"/>
    </xf>
    <xf numFmtId="1" fontId="6" fillId="2" borderId="0" xfId="0" applyNumberFormat="1" applyFont="1" applyFill="1"/>
    <xf numFmtId="0" fontId="5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showGridLines="0" tabSelected="1" workbookViewId="0">
      <selection activeCell="E21" sqref="E21"/>
    </sheetView>
  </sheetViews>
  <sheetFormatPr baseColWidth="10" defaultRowHeight="15" x14ac:dyDescent="0"/>
  <cols>
    <col min="1" max="1" width="25.33203125" customWidth="1"/>
    <col min="2" max="2" width="55.6640625" style="1" customWidth="1"/>
  </cols>
  <sheetData>
    <row r="1" spans="1:12" ht="15" customHeight="1">
      <c r="A1" s="15" t="s">
        <v>0</v>
      </c>
      <c r="B1" s="17"/>
      <c r="C1" s="15"/>
      <c r="D1" s="15"/>
      <c r="E1" s="24" t="s">
        <v>22</v>
      </c>
      <c r="F1" s="24"/>
      <c r="G1" s="15"/>
      <c r="H1" s="15"/>
      <c r="I1" s="15"/>
      <c r="J1" s="12"/>
      <c r="K1" s="12"/>
      <c r="L1" s="15"/>
    </row>
    <row r="2" spans="1:12" ht="15" customHeight="1">
      <c r="A2" s="15" t="s">
        <v>7</v>
      </c>
      <c r="B2" s="17"/>
      <c r="C2" s="15"/>
      <c r="D2" s="15"/>
      <c r="E2" s="15" t="s">
        <v>15</v>
      </c>
      <c r="F2" s="16" t="s">
        <v>16</v>
      </c>
      <c r="G2" s="18" t="s">
        <v>24</v>
      </c>
      <c r="H2" s="18" t="s">
        <v>25</v>
      </c>
      <c r="I2" s="15"/>
      <c r="J2" s="12"/>
      <c r="K2" s="12"/>
      <c r="L2" s="15"/>
    </row>
    <row r="3" spans="1:12" ht="15" customHeight="1">
      <c r="A3" s="15" t="s">
        <v>8</v>
      </c>
      <c r="B3" s="17"/>
      <c r="C3" s="15"/>
      <c r="D3" s="15"/>
      <c r="E3" s="15" t="s">
        <v>18</v>
      </c>
      <c r="F3" s="16" t="s">
        <v>29</v>
      </c>
      <c r="G3" s="18" t="s">
        <v>24</v>
      </c>
      <c r="H3" s="18" t="s">
        <v>25</v>
      </c>
      <c r="I3" s="15"/>
      <c r="J3" s="12"/>
      <c r="K3" s="12"/>
      <c r="L3" s="15"/>
    </row>
    <row r="4" spans="1:12" ht="15" customHeight="1">
      <c r="A4" s="5"/>
      <c r="B4" s="9"/>
      <c r="C4" s="9"/>
      <c r="D4" s="9"/>
      <c r="E4" s="15" t="s">
        <v>17</v>
      </c>
      <c r="F4" s="16" t="s">
        <v>19</v>
      </c>
      <c r="G4" s="18" t="s">
        <v>26</v>
      </c>
      <c r="H4" s="18" t="s">
        <v>27</v>
      </c>
      <c r="I4" s="18" t="s">
        <v>28</v>
      </c>
      <c r="J4" s="12"/>
      <c r="K4" s="12"/>
      <c r="L4" s="15"/>
    </row>
    <row r="5" spans="1:12" ht="15" customHeight="1">
      <c r="A5" s="5"/>
      <c r="B5" s="9"/>
      <c r="C5" s="9"/>
      <c r="D5" s="9"/>
      <c r="E5" s="15" t="s">
        <v>20</v>
      </c>
      <c r="F5" s="16" t="s">
        <v>21</v>
      </c>
      <c r="G5" s="18" t="s">
        <v>23</v>
      </c>
      <c r="H5" s="15"/>
      <c r="I5" s="15"/>
      <c r="J5" s="12"/>
      <c r="K5" s="12"/>
      <c r="L5" s="15"/>
    </row>
    <row r="6" spans="1:12" s="2" customFormat="1">
      <c r="A6" s="4" t="s">
        <v>6</v>
      </c>
      <c r="B6" s="4" t="s">
        <v>31</v>
      </c>
      <c r="C6" s="3">
        <v>1</v>
      </c>
      <c r="D6" s="3">
        <v>2</v>
      </c>
      <c r="E6" s="3">
        <v>3</v>
      </c>
      <c r="F6" s="3">
        <f t="shared" ref="F6:L6" si="0">IF(E6="","",IF($B$13-($B$13-(E6+1))&gt;$B$13,"",$B$13-($B$13-(E6+1))))</f>
        <v>4</v>
      </c>
      <c r="G6" s="3">
        <f t="shared" si="0"/>
        <v>5</v>
      </c>
      <c r="H6" s="3">
        <f t="shared" si="0"/>
        <v>6</v>
      </c>
      <c r="I6" s="3">
        <f t="shared" si="0"/>
        <v>7</v>
      </c>
      <c r="J6" s="3">
        <f t="shared" si="0"/>
        <v>8</v>
      </c>
      <c r="K6" s="3" t="str">
        <f t="shared" si="0"/>
        <v/>
      </c>
      <c r="L6" s="3" t="str">
        <f t="shared" si="0"/>
        <v/>
      </c>
    </row>
    <row r="7" spans="1:12">
      <c r="A7" s="5" t="s">
        <v>10</v>
      </c>
      <c r="B7" s="11">
        <v>0.1</v>
      </c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>
      <c r="A8" s="5" t="s">
        <v>11</v>
      </c>
      <c r="B8" s="11">
        <v>0.03</v>
      </c>
      <c r="C8" s="12"/>
      <c r="D8" s="12"/>
      <c r="E8" s="12"/>
      <c r="F8" s="12"/>
      <c r="G8" s="12"/>
      <c r="H8" s="12"/>
      <c r="I8" s="12"/>
      <c r="J8" s="12"/>
      <c r="K8" s="12"/>
      <c r="L8" s="12"/>
    </row>
    <row r="9" spans="1:12">
      <c r="A9" s="5" t="s">
        <v>12</v>
      </c>
      <c r="B9" s="11">
        <v>0.05</v>
      </c>
      <c r="C9" s="12"/>
      <c r="D9" s="12"/>
      <c r="E9" s="12"/>
      <c r="F9" s="12"/>
      <c r="G9" s="12"/>
      <c r="H9" s="12"/>
      <c r="I9" s="12"/>
      <c r="J9" s="12"/>
      <c r="K9" s="12"/>
      <c r="L9" s="12"/>
    </row>
    <row r="10" spans="1:12">
      <c r="A10" s="5" t="s">
        <v>13</v>
      </c>
      <c r="B10" s="11">
        <v>7.0000000000000007E-2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1:12">
      <c r="A11" s="5" t="s">
        <v>14</v>
      </c>
      <c r="B11" s="11">
        <v>0.05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>
      <c r="A12" s="5" t="s">
        <v>1</v>
      </c>
      <c r="B12" s="8">
        <v>-650</v>
      </c>
      <c r="C12" s="14">
        <f>B12</f>
        <v>-650</v>
      </c>
      <c r="D12" s="10"/>
      <c r="E12" s="10"/>
      <c r="F12" s="10"/>
      <c r="G12" s="10"/>
      <c r="H12" s="10"/>
      <c r="I12" s="10"/>
      <c r="J12" s="10"/>
      <c r="K12" s="10"/>
      <c r="L12" s="10"/>
    </row>
    <row r="13" spans="1:12">
      <c r="A13" s="5" t="s">
        <v>2</v>
      </c>
      <c r="B13" s="8">
        <v>8</v>
      </c>
      <c r="C13" s="13"/>
      <c r="D13" s="10"/>
      <c r="E13" s="10"/>
      <c r="F13" s="10"/>
      <c r="G13" s="10"/>
      <c r="H13" s="10"/>
      <c r="I13" s="10"/>
      <c r="J13" s="10"/>
      <c r="K13" s="10"/>
      <c r="L13" s="10"/>
    </row>
    <row r="14" spans="1:12">
      <c r="A14" s="5" t="s">
        <v>32</v>
      </c>
      <c r="B14" s="8">
        <v>100</v>
      </c>
      <c r="C14" s="13"/>
      <c r="D14" s="10"/>
      <c r="E14" s="10"/>
      <c r="F14" s="10"/>
      <c r="G14" s="10"/>
      <c r="H14" s="10"/>
      <c r="I14" s="10"/>
      <c r="J14" s="10"/>
      <c r="K14" s="10"/>
      <c r="L14" s="10"/>
    </row>
    <row r="15" spans="1:12">
      <c r="A15" s="6" t="s">
        <v>33</v>
      </c>
      <c r="B15" s="8" t="s">
        <v>34</v>
      </c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>
      <c r="A16" s="6" t="s">
        <v>35</v>
      </c>
      <c r="B16" s="8" t="s">
        <v>36</v>
      </c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>
      <c r="A17" s="6" t="s">
        <v>42</v>
      </c>
      <c r="B17" s="8" t="s">
        <v>38</v>
      </c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>
      <c r="A18" s="6" t="s">
        <v>41</v>
      </c>
      <c r="B18" s="8" t="s">
        <v>50</v>
      </c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>
      <c r="A19" s="6" t="s">
        <v>37</v>
      </c>
      <c r="B19" s="8" t="s">
        <v>43</v>
      </c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>
      <c r="A20" s="6" t="s">
        <v>40</v>
      </c>
      <c r="B20" s="25" t="s">
        <v>51</v>
      </c>
      <c r="C20" s="6"/>
      <c r="D20" s="6"/>
      <c r="E20" s="8"/>
      <c r="F20" s="6"/>
      <c r="G20" s="6"/>
      <c r="H20" s="6"/>
      <c r="I20" s="6"/>
      <c r="J20" s="6"/>
      <c r="K20" s="6"/>
      <c r="L20" s="6"/>
    </row>
    <row r="21" spans="1:12">
      <c r="A21" s="6" t="s">
        <v>44</v>
      </c>
      <c r="B21" s="8" t="s">
        <v>45</v>
      </c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>
      <c r="A22" s="6" t="s">
        <v>48</v>
      </c>
      <c r="B22" s="8" t="s">
        <v>39</v>
      </c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>
      <c r="A23" s="6" t="s">
        <v>3</v>
      </c>
      <c r="B23" s="8" t="s">
        <v>49</v>
      </c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>
      <c r="A24" s="6" t="s">
        <v>46</v>
      </c>
      <c r="B24" s="8" t="s">
        <v>47</v>
      </c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>
      <c r="A25" s="5" t="s">
        <v>4</v>
      </c>
      <c r="B25" s="4" t="s">
        <v>9</v>
      </c>
      <c r="C25" s="5">
        <f>SUM(C12:C24)</f>
        <v>-650</v>
      </c>
      <c r="D25" s="5">
        <f>SUM(D15:D24)</f>
        <v>0</v>
      </c>
      <c r="E25" s="5">
        <f>SUM(E15:E24)</f>
        <v>0</v>
      </c>
      <c r="F25" s="5">
        <f>SUM(F15:F24)</f>
        <v>0</v>
      </c>
      <c r="G25" s="5">
        <f>SUM(G15:G24)</f>
        <v>0</v>
      </c>
      <c r="H25" s="5">
        <f>SUM(H15:H24)</f>
        <v>0</v>
      </c>
      <c r="I25" s="5">
        <f>SUM(I12:I24)</f>
        <v>0</v>
      </c>
      <c r="J25" s="5">
        <f>SUM(J12:J24)</f>
        <v>0</v>
      </c>
      <c r="K25" s="5">
        <f>SUM(K12:K24)</f>
        <v>0</v>
      </c>
      <c r="L25" s="5">
        <f>SUM(L12:L24)</f>
        <v>0</v>
      </c>
    </row>
    <row r="26" spans="1:12">
      <c r="A26" s="20" t="s">
        <v>5</v>
      </c>
      <c r="B26" s="21" t="e">
        <f>'input check'!B26</f>
        <v>#VALUE!</v>
      </c>
      <c r="C26" s="5"/>
      <c r="D26" s="5"/>
      <c r="E26" s="5"/>
      <c r="F26" s="5"/>
      <c r="G26" s="5"/>
      <c r="H26" s="5"/>
      <c r="I26" s="5"/>
      <c r="J26" s="5"/>
      <c r="K26" s="5"/>
      <c r="L26" s="5"/>
    </row>
  </sheetData>
  <mergeCells count="1">
    <mergeCell ref="E1:F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showGridLines="0" workbookViewId="0">
      <selection activeCell="B12" sqref="B12:C12"/>
    </sheetView>
  </sheetViews>
  <sheetFormatPr baseColWidth="10" defaultRowHeight="15" x14ac:dyDescent="0"/>
  <cols>
    <col min="1" max="1" width="25.33203125" customWidth="1"/>
    <col min="2" max="2" width="61.6640625" style="1" customWidth="1"/>
  </cols>
  <sheetData>
    <row r="1" spans="1:12" ht="15" customHeight="1">
      <c r="A1" s="15" t="s">
        <v>0</v>
      </c>
      <c r="B1" s="17"/>
      <c r="C1" s="19"/>
      <c r="D1" s="19"/>
      <c r="E1" s="24" t="s">
        <v>22</v>
      </c>
      <c r="F1" s="24"/>
      <c r="G1" s="15"/>
      <c r="H1" s="15"/>
      <c r="I1" s="15"/>
      <c r="J1" s="12"/>
      <c r="K1" s="12"/>
      <c r="L1" s="15"/>
    </row>
    <row r="2" spans="1:12" ht="15" customHeight="1">
      <c r="A2" s="15" t="s">
        <v>7</v>
      </c>
      <c r="B2" s="17"/>
      <c r="C2" s="19"/>
      <c r="D2" s="19"/>
      <c r="E2" s="15" t="s">
        <v>15</v>
      </c>
      <c r="F2" s="16" t="s">
        <v>16</v>
      </c>
      <c r="G2" s="18" t="s">
        <v>24</v>
      </c>
      <c r="H2" s="18" t="s">
        <v>25</v>
      </c>
      <c r="I2" s="15"/>
      <c r="J2" s="12"/>
      <c r="K2" s="12"/>
      <c r="L2" s="15"/>
    </row>
    <row r="3" spans="1:12" ht="15" customHeight="1">
      <c r="A3" s="15" t="s">
        <v>8</v>
      </c>
      <c r="B3" s="17"/>
      <c r="C3" s="15"/>
      <c r="D3" s="15"/>
      <c r="E3" s="15" t="s">
        <v>18</v>
      </c>
      <c r="F3" s="16" t="s">
        <v>29</v>
      </c>
      <c r="G3" s="18" t="s">
        <v>24</v>
      </c>
      <c r="H3" s="18" t="s">
        <v>25</v>
      </c>
      <c r="I3" s="15"/>
      <c r="J3" s="12"/>
      <c r="K3" s="12"/>
      <c r="L3" s="15"/>
    </row>
    <row r="4" spans="1:12" ht="15" customHeight="1">
      <c r="A4" s="5"/>
      <c r="B4" s="9"/>
      <c r="C4" s="9"/>
      <c r="D4" s="9"/>
      <c r="E4" s="15" t="s">
        <v>17</v>
      </c>
      <c r="F4" s="16" t="s">
        <v>19</v>
      </c>
      <c r="G4" s="18" t="s">
        <v>26</v>
      </c>
      <c r="H4" s="18" t="s">
        <v>27</v>
      </c>
      <c r="I4" s="18" t="s">
        <v>28</v>
      </c>
      <c r="J4" s="12"/>
      <c r="K4" s="12"/>
      <c r="L4" s="15"/>
    </row>
    <row r="5" spans="1:12" ht="15" customHeight="1">
      <c r="A5" s="5"/>
      <c r="B5" s="9"/>
      <c r="C5" s="9"/>
      <c r="D5" s="9"/>
      <c r="E5" s="15" t="s">
        <v>20</v>
      </c>
      <c r="F5" s="16" t="s">
        <v>21</v>
      </c>
      <c r="G5" s="18" t="s">
        <v>23</v>
      </c>
      <c r="H5" s="15"/>
      <c r="I5" s="15"/>
      <c r="J5" s="12"/>
      <c r="K5" s="12"/>
      <c r="L5" s="15"/>
    </row>
    <row r="6" spans="1:12" s="2" customFormat="1">
      <c r="A6" s="4" t="s">
        <v>6</v>
      </c>
      <c r="B6" s="4" t="s">
        <v>31</v>
      </c>
      <c r="C6" s="3">
        <v>2</v>
      </c>
      <c r="D6" s="3">
        <v>3</v>
      </c>
      <c r="E6" s="3">
        <v>4</v>
      </c>
      <c r="F6" s="3">
        <f t="shared" ref="F6:L6" si="0">IF(E6="","",IF($B$13-($B$13-(E6+1))&gt;$B$13,"",$B$13-($B$13-(E6+1))))</f>
        <v>5</v>
      </c>
      <c r="G6" s="3">
        <f t="shared" si="0"/>
        <v>6</v>
      </c>
      <c r="H6" s="3">
        <f t="shared" si="0"/>
        <v>7</v>
      </c>
      <c r="I6" s="3">
        <f t="shared" si="0"/>
        <v>8</v>
      </c>
      <c r="J6" s="3" t="str">
        <f t="shared" si="0"/>
        <v/>
      </c>
      <c r="K6" s="3" t="str">
        <f t="shared" si="0"/>
        <v/>
      </c>
      <c r="L6" s="3" t="str">
        <f t="shared" si="0"/>
        <v/>
      </c>
    </row>
    <row r="7" spans="1:12">
      <c r="A7" s="5" t="s">
        <v>10</v>
      </c>
      <c r="B7" s="11">
        <f>input!B7:B24</f>
        <v>0.1</v>
      </c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>
      <c r="A8" s="5" t="s">
        <v>11</v>
      </c>
      <c r="B8" s="11">
        <f>input!B8:B25</f>
        <v>0.03</v>
      </c>
      <c r="C8" s="12"/>
      <c r="D8" s="12"/>
      <c r="E8" s="12"/>
      <c r="F8" s="12"/>
      <c r="G8" s="12"/>
      <c r="H8" s="12"/>
      <c r="I8" s="12"/>
      <c r="J8" s="12"/>
      <c r="K8" s="12"/>
      <c r="L8" s="12"/>
    </row>
    <row r="9" spans="1:12">
      <c r="A9" s="5" t="s">
        <v>12</v>
      </c>
      <c r="B9" s="11">
        <f>input!B9:B26</f>
        <v>0.05</v>
      </c>
      <c r="C9" s="12"/>
      <c r="D9" s="12"/>
      <c r="E9" s="12"/>
      <c r="F9" s="12"/>
      <c r="G9" s="12"/>
      <c r="H9" s="12"/>
      <c r="I9" s="12"/>
      <c r="J9" s="12"/>
      <c r="K9" s="12"/>
      <c r="L9" s="12"/>
    </row>
    <row r="10" spans="1:12">
      <c r="A10" s="5" t="s">
        <v>13</v>
      </c>
      <c r="B10" s="11">
        <f>input!B10:B27</f>
        <v>7.0000000000000007E-2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1:12">
      <c r="A11" s="5" t="s">
        <v>14</v>
      </c>
      <c r="B11" s="11">
        <f>input!B11:B28</f>
        <v>0.05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>
      <c r="A12" s="5" t="s">
        <v>1</v>
      </c>
      <c r="B12" s="22">
        <f>input!B12:B29</f>
        <v>-650</v>
      </c>
      <c r="C12" s="23">
        <f>B12</f>
        <v>-650</v>
      </c>
      <c r="D12" s="10"/>
      <c r="E12" s="10"/>
      <c r="F12" s="10"/>
      <c r="G12" s="10"/>
      <c r="H12" s="10"/>
      <c r="I12" s="10"/>
      <c r="J12" s="10"/>
      <c r="K12" s="10"/>
      <c r="L12" s="10"/>
    </row>
    <row r="13" spans="1:12">
      <c r="A13" s="5" t="s">
        <v>2</v>
      </c>
      <c r="B13" s="11">
        <f>input!B13:B30</f>
        <v>8</v>
      </c>
      <c r="C13" s="13"/>
      <c r="D13" s="10"/>
      <c r="E13" s="10"/>
      <c r="F13" s="10"/>
      <c r="G13" s="10"/>
      <c r="H13" s="10"/>
      <c r="I13" s="10"/>
      <c r="J13" s="10"/>
      <c r="K13" s="10"/>
      <c r="L13" s="10"/>
    </row>
    <row r="14" spans="1:12">
      <c r="A14" s="5" t="s">
        <v>32</v>
      </c>
      <c r="B14" s="11">
        <f>input!B14:B31</f>
        <v>100</v>
      </c>
      <c r="C14" s="13"/>
      <c r="D14" s="10"/>
      <c r="E14" s="10"/>
      <c r="F14" s="10"/>
      <c r="G14" s="10"/>
      <c r="H14" s="10"/>
      <c r="I14" s="10"/>
      <c r="J14" s="10"/>
      <c r="K14" s="10"/>
      <c r="L14" s="10"/>
    </row>
    <row r="15" spans="1:12">
      <c r="A15" s="6" t="s">
        <v>33</v>
      </c>
      <c r="B15" s="11" t="str">
        <f>input!B15:B32</f>
        <v>norm ( 50 , 15 )</v>
      </c>
      <c r="C15" s="6">
        <f>input!C15</f>
        <v>0</v>
      </c>
      <c r="D15" s="6">
        <f>input!D15</f>
        <v>0</v>
      </c>
      <c r="E15" s="6">
        <f>input!E15</f>
        <v>0</v>
      </c>
      <c r="F15" s="6">
        <f>input!F15</f>
        <v>0</v>
      </c>
      <c r="G15" s="6">
        <f>input!G15</f>
        <v>0</v>
      </c>
      <c r="H15" s="6">
        <f>input!H15</f>
        <v>0</v>
      </c>
      <c r="I15" s="6"/>
      <c r="J15" s="6"/>
      <c r="K15" s="6"/>
      <c r="L15" s="6"/>
    </row>
    <row r="16" spans="1:12">
      <c r="A16" s="6" t="s">
        <v>35</v>
      </c>
      <c r="B16" s="11" t="str">
        <f>input!B16:B33</f>
        <v>tria ( 70 , 100 , 70 )</v>
      </c>
      <c r="C16" s="6">
        <f>input!C16</f>
        <v>0</v>
      </c>
      <c r="D16" s="6">
        <f>input!D16</f>
        <v>0</v>
      </c>
      <c r="E16" s="6">
        <f>input!E16</f>
        <v>0</v>
      </c>
      <c r="F16" s="6">
        <f>input!F16</f>
        <v>0</v>
      </c>
      <c r="G16" s="6">
        <f>input!G16</f>
        <v>0</v>
      </c>
      <c r="H16" s="6">
        <f>input!H16</f>
        <v>0</v>
      </c>
      <c r="I16" s="6"/>
      <c r="J16" s="6"/>
      <c r="K16" s="6"/>
      <c r="L16" s="6"/>
    </row>
    <row r="17" spans="1:12">
      <c r="A17" s="6" t="s">
        <v>42</v>
      </c>
      <c r="B17" s="11" t="str">
        <f>input!B17:B34</f>
        <v>norm ( 1800 , 100 )</v>
      </c>
      <c r="C17" s="6">
        <f>C15*0.35</f>
        <v>0</v>
      </c>
      <c r="D17" s="6">
        <f t="shared" ref="D17:H17" si="1">D15*0.35</f>
        <v>0</v>
      </c>
      <c r="E17" s="6">
        <f t="shared" si="1"/>
        <v>0</v>
      </c>
      <c r="F17" s="6">
        <f t="shared" si="1"/>
        <v>0</v>
      </c>
      <c r="G17" s="6">
        <f t="shared" si="1"/>
        <v>0</v>
      </c>
      <c r="H17" s="6">
        <f t="shared" si="1"/>
        <v>0</v>
      </c>
      <c r="I17" s="6"/>
      <c r="J17" s="6"/>
      <c r="K17" s="6"/>
      <c r="L17" s="6"/>
    </row>
    <row r="18" spans="1:12">
      <c r="A18" s="6" t="s">
        <v>41</v>
      </c>
      <c r="B18" s="11" t="str">
        <f>input!B18:B35</f>
        <v>84 if Efficacy &gt; 84  else 0</v>
      </c>
      <c r="C18" s="6">
        <f>input!C22</f>
        <v>0</v>
      </c>
      <c r="D18" s="6">
        <f>input!D22</f>
        <v>0</v>
      </c>
      <c r="E18" s="6">
        <f>input!E22</f>
        <v>0</v>
      </c>
      <c r="F18" s="6">
        <f>input!F22</f>
        <v>0</v>
      </c>
      <c r="G18" s="6">
        <f>input!G22</f>
        <v>0</v>
      </c>
      <c r="H18" s="6">
        <f>input!H22</f>
        <v>0</v>
      </c>
      <c r="I18" s="6"/>
      <c r="J18" s="6"/>
      <c r="K18" s="6"/>
      <c r="L18" s="6"/>
    </row>
    <row r="19" spans="1:12">
      <c r="A19" s="6" t="s">
        <v>37</v>
      </c>
      <c r="B19" s="11" t="str">
        <f>input!B19:B36</f>
        <v>MarketSizeStart * ( 1 + Revenue growth rate )</v>
      </c>
      <c r="C19" s="6">
        <f>input!C23</f>
        <v>0</v>
      </c>
      <c r="D19" s="6">
        <f>input!D23</f>
        <v>0</v>
      </c>
      <c r="E19" s="6">
        <f>input!E23</f>
        <v>0</v>
      </c>
      <c r="F19" s="6">
        <f>input!F23</f>
        <v>0</v>
      </c>
      <c r="G19" s="6">
        <f>input!G23</f>
        <v>0</v>
      </c>
      <c r="H19" s="6">
        <f>input!H23</f>
        <v>0</v>
      </c>
      <c r="I19" s="6"/>
      <c r="J19" s="6"/>
      <c r="K19" s="6"/>
      <c r="L19" s="6"/>
    </row>
    <row r="20" spans="1:12">
      <c r="A20" s="6" t="s">
        <v>40</v>
      </c>
      <c r="B20" s="11" t="str">
        <f>input!B20:B37</f>
        <v>Efficacy**2 / (Efficacy**2 + Alternative**2) if Efficacy &gt; 84 else 0</v>
      </c>
      <c r="C20" s="6">
        <f>(C15+C17+C18)*-0.1</f>
        <v>0</v>
      </c>
      <c r="D20" s="6">
        <f t="shared" ref="D20:H20" si="2">(D15+D17+D18)*-0.1</f>
        <v>0</v>
      </c>
      <c r="E20" s="6">
        <f t="shared" si="2"/>
        <v>0</v>
      </c>
      <c r="F20" s="6">
        <f t="shared" si="2"/>
        <v>0</v>
      </c>
      <c r="G20" s="6">
        <f t="shared" si="2"/>
        <v>0</v>
      </c>
      <c r="H20" s="6">
        <f t="shared" si="2"/>
        <v>0</v>
      </c>
      <c r="I20" s="6"/>
      <c r="J20" s="6"/>
      <c r="K20" s="6"/>
      <c r="L20" s="6"/>
    </row>
    <row r="21" spans="1:12">
      <c r="A21" s="6" t="s">
        <v>44</v>
      </c>
      <c r="B21" s="11" t="str">
        <f>input!B21:B38</f>
        <v>MarketShareStart * ( 1 + Revenue growth rate )</v>
      </c>
      <c r="C21" s="6" t="e">
        <f>input!#REF!</f>
        <v>#REF!</v>
      </c>
      <c r="D21" s="6" t="e">
        <f>input!#REF!</f>
        <v>#REF!</v>
      </c>
      <c r="E21" s="6" t="e">
        <f>input!#REF!</f>
        <v>#REF!</v>
      </c>
      <c r="F21" s="6" t="e">
        <f>input!#REF!</f>
        <v>#REF!</v>
      </c>
      <c r="G21" s="6" t="e">
        <f>input!#REF!</f>
        <v>#REF!</v>
      </c>
      <c r="H21" s="6" t="e">
        <f>input!#REF!</f>
        <v>#REF!</v>
      </c>
      <c r="I21" s="6"/>
      <c r="J21" s="6"/>
      <c r="K21" s="6"/>
      <c r="L21" s="6"/>
    </row>
    <row r="22" spans="1:12">
      <c r="A22" s="6" t="s">
        <v>48</v>
      </c>
      <c r="B22" s="11" t="str">
        <f>input!B22:B39</f>
        <v>MarketSize*MarketShare</v>
      </c>
      <c r="C22" s="6">
        <f>C20*0.01</f>
        <v>0</v>
      </c>
      <c r="D22" s="6">
        <f t="shared" ref="D22:H22" si="3">D20*0.01</f>
        <v>0</v>
      </c>
      <c r="E22" s="6">
        <f t="shared" si="3"/>
        <v>0</v>
      </c>
      <c r="F22" s="6">
        <f t="shared" si="3"/>
        <v>0</v>
      </c>
      <c r="G22" s="6">
        <f t="shared" si="3"/>
        <v>0</v>
      </c>
      <c r="H22" s="6">
        <f t="shared" si="3"/>
        <v>0</v>
      </c>
      <c r="I22" s="6"/>
      <c r="J22" s="6"/>
      <c r="K22" s="6"/>
      <c r="L22" s="6"/>
    </row>
    <row r="23" spans="1:12">
      <c r="A23" s="6" t="s">
        <v>3</v>
      </c>
      <c r="B23" s="11" t="str">
        <f>input!B23:B40</f>
        <v>MarketingCosts * ( 1 + Cost increase growth rate )</v>
      </c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>
      <c r="A24" s="6" t="s">
        <v>46</v>
      </c>
      <c r="B24" s="11" t="str">
        <f>input!B24:B41</f>
        <v>GrossProfit - Marketing</v>
      </c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>
      <c r="A25" s="5" t="s">
        <v>4</v>
      </c>
      <c r="B25" s="4" t="s">
        <v>9</v>
      </c>
      <c r="C25" s="5" t="e">
        <f>SUM(C12:C24)</f>
        <v>#REF!</v>
      </c>
      <c r="D25" s="5" t="e">
        <f>SUM(D15:D24)</f>
        <v>#REF!</v>
      </c>
      <c r="E25" s="5" t="e">
        <f>SUM(E15:E24)</f>
        <v>#REF!</v>
      </c>
      <c r="F25" s="5" t="e">
        <f>SUM(F15:F24)</f>
        <v>#REF!</v>
      </c>
      <c r="G25" s="5" t="e">
        <f>SUM(G15:G24)</f>
        <v>#REF!</v>
      </c>
      <c r="H25" s="5" t="e">
        <f>SUM(H15:H24)</f>
        <v>#REF!</v>
      </c>
      <c r="I25" s="5" t="e">
        <f>D26</f>
        <v>#REF!</v>
      </c>
      <c r="J25" s="5">
        <f>SUM(J12:J24)</f>
        <v>0</v>
      </c>
      <c r="K25" s="5">
        <f>SUM(K12:K24)</f>
        <v>0</v>
      </c>
      <c r="L25" s="5">
        <f>SUM(L12:L24)</f>
        <v>0</v>
      </c>
    </row>
    <row r="26" spans="1:12">
      <c r="A26" s="5" t="s">
        <v>5</v>
      </c>
      <c r="B26" s="7" t="e">
        <f>IRR(C25:I25,0.1)</f>
        <v>#VALUE!</v>
      </c>
      <c r="C26" s="5" t="s">
        <v>30</v>
      </c>
      <c r="D26" s="5" t="e">
        <f>(H25*(1+B9))/B10</f>
        <v>#REF!</v>
      </c>
      <c r="E26" s="5"/>
      <c r="F26" s="5"/>
      <c r="G26" s="5"/>
      <c r="H26" s="5"/>
      <c r="I26" s="5"/>
      <c r="J26" s="5"/>
      <c r="K26" s="5"/>
      <c r="L26" s="5"/>
    </row>
  </sheetData>
  <mergeCells count="1">
    <mergeCell ref="E1:F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input check</vt:lpstr>
    </vt:vector>
  </TitlesOfParts>
  <Company>B&amp;C Global Executive Counsel,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Boer</dc:creator>
  <cp:lastModifiedBy>Harry Boer</cp:lastModifiedBy>
  <dcterms:created xsi:type="dcterms:W3CDTF">2016-06-13T07:39:47Z</dcterms:created>
  <dcterms:modified xsi:type="dcterms:W3CDTF">2016-07-20T08:20:09Z</dcterms:modified>
</cp:coreProperties>
</file>