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00" yWindow="0" windowWidth="23360" windowHeight="12720" tabRatio="500"/>
  </bookViews>
  <sheets>
    <sheet name="input" sheetId="5" r:id="rId1"/>
    <sheet name="input chec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E20" i="4"/>
  <c r="F20" i="4"/>
  <c r="G20" i="4"/>
  <c r="H20" i="4"/>
  <c r="C20" i="4"/>
  <c r="C18" i="4"/>
  <c r="D18" i="4"/>
  <c r="E18" i="4"/>
  <c r="F18" i="4"/>
  <c r="G18" i="4"/>
  <c r="H18" i="4"/>
  <c r="D17" i="4"/>
  <c r="E17" i="4"/>
  <c r="F17" i="4"/>
  <c r="G17" i="4"/>
  <c r="H17" i="4"/>
  <c r="C17" i="4"/>
  <c r="D15" i="4"/>
  <c r="E15" i="4"/>
  <c r="F15" i="4"/>
  <c r="G15" i="4"/>
  <c r="H15" i="4"/>
  <c r="C15" i="4"/>
  <c r="D14" i="4"/>
  <c r="E14" i="4"/>
  <c r="F14" i="4"/>
  <c r="G14" i="4"/>
  <c r="H14" i="4"/>
  <c r="C14" i="4"/>
  <c r="C12" i="5"/>
  <c r="B19" i="4"/>
  <c r="B7" i="4"/>
  <c r="B12" i="4"/>
  <c r="C12" i="4"/>
  <c r="C16" i="4"/>
  <c r="C19" i="4"/>
  <c r="C21" i="4"/>
  <c r="C22" i="4"/>
  <c r="C23" i="4"/>
  <c r="D16" i="4"/>
  <c r="D19" i="4"/>
  <c r="D21" i="4"/>
  <c r="D22" i="4"/>
  <c r="D23" i="4"/>
  <c r="E16" i="4"/>
  <c r="E19" i="4"/>
  <c r="E21" i="4"/>
  <c r="E22" i="4"/>
  <c r="E23" i="4"/>
  <c r="F16" i="4"/>
  <c r="F19" i="4"/>
  <c r="F21" i="4"/>
  <c r="F22" i="4"/>
  <c r="F23" i="4"/>
  <c r="G16" i="4"/>
  <c r="G19" i="4"/>
  <c r="G21" i="4"/>
  <c r="G22" i="4"/>
  <c r="G23" i="4"/>
  <c r="H16" i="4"/>
  <c r="H19" i="4"/>
  <c r="H21" i="4"/>
  <c r="H22" i="4"/>
  <c r="H23" i="4"/>
  <c r="D24" i="4"/>
  <c r="I23" i="4"/>
  <c r="B24" i="4"/>
  <c r="B25" i="5"/>
  <c r="C24" i="5"/>
  <c r="D24" i="5"/>
  <c r="E24" i="5"/>
  <c r="F24" i="5"/>
  <c r="G24" i="5"/>
  <c r="H24" i="5"/>
  <c r="L24" i="5"/>
  <c r="K24" i="5"/>
  <c r="J24" i="5"/>
  <c r="I24" i="5"/>
  <c r="F6" i="5"/>
  <c r="G6" i="5"/>
  <c r="H6" i="5"/>
  <c r="I6" i="5"/>
  <c r="J6" i="5"/>
  <c r="K6" i="5"/>
  <c r="L6" i="5"/>
  <c r="L23" i="4"/>
  <c r="K23" i="4"/>
  <c r="J23" i="4"/>
  <c r="F6" i="4"/>
  <c r="G6" i="4"/>
  <c r="H6" i="4"/>
  <c r="I6" i="4"/>
  <c r="J6" i="4"/>
  <c r="K6" i="4"/>
  <c r="L6" i="4"/>
</calcChain>
</file>

<file path=xl/sharedStrings.xml><?xml version="1.0" encoding="utf-8"?>
<sst xmlns="http://schemas.openxmlformats.org/spreadsheetml/2006/main" count="91" uniqueCount="45">
  <si>
    <t>First two columns contain variable name (col0) and seed data or formula (col1)</t>
  </si>
  <si>
    <t>Initial Investment</t>
  </si>
  <si>
    <t>N</t>
  </si>
  <si>
    <t>Sales</t>
  </si>
  <si>
    <t>Fixed costs</t>
  </si>
  <si>
    <t>Marketing</t>
  </si>
  <si>
    <t>Other costs</t>
  </si>
  <si>
    <t># Profit</t>
  </si>
  <si>
    <t># IRR</t>
  </si>
  <si>
    <t>Variables</t>
  </si>
  <si>
    <t>Consulting</t>
  </si>
  <si>
    <t>Other</t>
  </si>
  <si>
    <t>N is an obligotary parameter (sets the columns)</t>
  </si>
  <si>
    <t>Between the ( ) and the variable name a space should be inserted. So ( variable ) and not (variable)</t>
  </si>
  <si>
    <t>These calculations are for checking purposes only</t>
  </si>
  <si>
    <t>Sales * 0.35</t>
  </si>
  <si>
    <t>Revenue growth rate</t>
  </si>
  <si>
    <t>Cost increase growth rate</t>
  </si>
  <si>
    <t>( Sales + Consulting + Other ) * -0.1</t>
  </si>
  <si>
    <t>Sustainable growth rate</t>
  </si>
  <si>
    <t>Other * -0.2</t>
  </si>
  <si>
    <t>Andere Kosten</t>
  </si>
  <si>
    <t>Variable-costs</t>
  </si>
  <si>
    <t>Variable-costs * 0.01</t>
  </si>
  <si>
    <t>Exit yield</t>
  </si>
  <si>
    <t>Discount rate</t>
  </si>
  <si>
    <t>Sales2</t>
  </si>
  <si>
    <t>Normaal</t>
  </si>
  <si>
    <t>norm</t>
  </si>
  <si>
    <t>Triangulair</t>
  </si>
  <si>
    <t>Lognormaal</t>
  </si>
  <si>
    <t>tria</t>
  </si>
  <si>
    <t>Uniform</t>
  </si>
  <si>
    <t>uni</t>
  </si>
  <si>
    <t>Distributions</t>
  </si>
  <si>
    <t>a</t>
  </si>
  <si>
    <t>( mean   ,</t>
  </si>
  <si>
    <t>stdv )</t>
  </si>
  <si>
    <t>( a     ,</t>
  </si>
  <si>
    <t>b      ,</t>
  </si>
  <si>
    <t>c )</t>
  </si>
  <si>
    <t>logn</t>
  </si>
  <si>
    <t>Exit price</t>
  </si>
  <si>
    <t>Description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</si>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</sst>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6"/>
      <color theme="0"/>
      <name val="Calibri"/>
      <scheme val="minor"/>
    </font>
    <font>
      <sz val="12"/>
      <color rgb="FFFFFFB8"/>
      <name val="Calibri"/>
      <scheme val="minor"/>
    </font>
    <font>
      <sz val="12"/>
      <color rgb="FF0000FF"/>
      <name val="Calibri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B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6" fillId="3" borderId="0" xfId="0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0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B17" sqref="B17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19"/>
      <c r="C1" s="17"/>
      <c r="D1" s="17"/>
      <c r="E1" s="24" t="s">
        <v>34</v>
      </c>
      <c r="F1" s="24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19"/>
      <c r="C2" s="17"/>
      <c r="D2" s="17"/>
      <c r="E2" s="17" t="s">
        <v>27</v>
      </c>
      <c r="F2" s="18" t="s">
        <v>28</v>
      </c>
      <c r="G2" s="20" t="s">
        <v>36</v>
      </c>
      <c r="H2" s="20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19"/>
      <c r="C3" s="17"/>
      <c r="D3" s="17"/>
      <c r="E3" s="17" t="s">
        <v>30</v>
      </c>
      <c r="F3" s="18" t="s">
        <v>41</v>
      </c>
      <c r="G3" s="20" t="s">
        <v>36</v>
      </c>
      <c r="H3" s="20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0" t="s">
        <v>38</v>
      </c>
      <c r="H4" s="20" t="s">
        <v>39</v>
      </c>
      <c r="I4" s="20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0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1</v>
      </c>
      <c r="D6" s="3">
        <v>2</v>
      </c>
      <c r="E6" s="3">
        <v>3</v>
      </c>
      <c r="F6" s="3">
        <f t="shared" ref="F6:L6" si="0">IF(E6="","",IF($B$13-($B$13-(E6+1))&gt;$B$13,"",$B$13-($B$13-(E6+1))))</f>
        <v>4</v>
      </c>
      <c r="G6" s="3">
        <f t="shared" si="0"/>
        <v>5</v>
      </c>
      <c r="H6" s="3">
        <f t="shared" si="0"/>
        <v>6</v>
      </c>
      <c r="I6" s="3">
        <f t="shared" si="0"/>
        <v>7</v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5" t="s">
        <v>44</v>
      </c>
      <c r="B14" s="9">
        <v>100</v>
      </c>
      <c r="C14" s="15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6" t="s">
        <v>3</v>
      </c>
      <c r="B15" s="9"/>
      <c r="C15" s="6">
        <v>100</v>
      </c>
      <c r="D15" s="6">
        <v>150</v>
      </c>
      <c r="E15" s="6">
        <v>250</v>
      </c>
      <c r="F15" s="6">
        <v>350</v>
      </c>
      <c r="G15" s="6">
        <v>350</v>
      </c>
      <c r="H15" s="6">
        <v>400</v>
      </c>
      <c r="I15" s="6"/>
      <c r="J15" s="6"/>
      <c r="K15" s="6"/>
      <c r="L15" s="6"/>
    </row>
    <row r="16" spans="1:12">
      <c r="A16" s="6" t="s">
        <v>26</v>
      </c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 t="s">
        <v>10</v>
      </c>
      <c r="B17" s="9" t="s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6" t="s">
        <v>11</v>
      </c>
      <c r="B18" s="12"/>
      <c r="C18" s="6">
        <v>10</v>
      </c>
      <c r="D18" s="6">
        <v>20</v>
      </c>
      <c r="E18" s="6">
        <v>20</v>
      </c>
      <c r="F18" s="6">
        <v>20</v>
      </c>
      <c r="G18" s="6">
        <v>20</v>
      </c>
      <c r="H18" s="6">
        <v>20</v>
      </c>
      <c r="I18" s="6"/>
      <c r="J18" s="6"/>
      <c r="K18" s="6"/>
      <c r="L18" s="6"/>
    </row>
    <row r="19" spans="1:12">
      <c r="A19" s="6" t="s">
        <v>4</v>
      </c>
      <c r="B19" s="9"/>
      <c r="C19" s="6">
        <v>-10</v>
      </c>
      <c r="D19" s="6">
        <v>-20</v>
      </c>
      <c r="E19" s="6">
        <v>-30</v>
      </c>
      <c r="F19" s="6">
        <v>-40</v>
      </c>
      <c r="G19" s="6">
        <v>-50</v>
      </c>
      <c r="H19" s="6">
        <v>-67</v>
      </c>
      <c r="I19" s="6"/>
      <c r="J19" s="6"/>
      <c r="K19" s="6"/>
      <c r="L19" s="6"/>
    </row>
    <row r="20" spans="1:12">
      <c r="A20" s="6" t="s">
        <v>22</v>
      </c>
      <c r="B20" s="9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6" t="s">
        <v>5</v>
      </c>
      <c r="B21" s="9"/>
      <c r="C21" s="6">
        <v>-12</v>
      </c>
      <c r="D21" s="6">
        <v>-12</v>
      </c>
      <c r="E21" s="6">
        <v>-12</v>
      </c>
      <c r="F21" s="6">
        <v>-20</v>
      </c>
      <c r="G21" s="6">
        <v>-20</v>
      </c>
      <c r="H21" s="6">
        <v>-20</v>
      </c>
      <c r="I21" s="6"/>
      <c r="J21" s="6"/>
      <c r="K21" s="6"/>
      <c r="L21" s="6"/>
    </row>
    <row r="22" spans="1:12">
      <c r="A22" s="6" t="s">
        <v>21</v>
      </c>
      <c r="B22" s="7" t="s">
        <v>23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6" t="s">
        <v>6</v>
      </c>
      <c r="B23" s="7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5" t="s">
        <v>7</v>
      </c>
      <c r="B24" s="4" t="s">
        <v>14</v>
      </c>
      <c r="C24" s="5">
        <f>SUM(C12:C23)</f>
        <v>-2912</v>
      </c>
      <c r="D24" s="5">
        <f>SUM(D15:D23)</f>
        <v>138</v>
      </c>
      <c r="E24" s="5">
        <f t="shared" ref="E24:H24" si="1">SUM(E15:E23)</f>
        <v>228</v>
      </c>
      <c r="F24" s="5">
        <f t="shared" si="1"/>
        <v>310</v>
      </c>
      <c r="G24" s="5">
        <f t="shared" si="1"/>
        <v>300</v>
      </c>
      <c r="H24" s="5">
        <f t="shared" si="1"/>
        <v>333</v>
      </c>
      <c r="I24" s="5">
        <f t="shared" ref="I24:L24" si="2">SUM(I12:I23)</f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</row>
    <row r="25" spans="1:12">
      <c r="A25" s="22" t="s">
        <v>8</v>
      </c>
      <c r="B25" s="23">
        <f>'input check'!B24</f>
        <v>0.20554469522044627</v>
      </c>
      <c r="C25" s="5"/>
      <c r="D25" s="5"/>
      <c r="E25" s="5"/>
      <c r="F25" s="5"/>
      <c r="G25" s="5"/>
      <c r="H25" s="5"/>
      <c r="I25" s="5"/>
      <c r="J25" s="5"/>
      <c r="K25" s="5"/>
      <c r="L25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J18" sqref="J18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19"/>
      <c r="C1" s="21"/>
      <c r="D1" s="21"/>
      <c r="E1" s="24" t="s">
        <v>34</v>
      </c>
      <c r="F1" s="24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19"/>
      <c r="C2" s="21"/>
      <c r="D2" s="21"/>
      <c r="E2" s="17" t="s">
        <v>27</v>
      </c>
      <c r="F2" s="18" t="s">
        <v>28</v>
      </c>
      <c r="G2" s="20" t="s">
        <v>36</v>
      </c>
      <c r="H2" s="20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19"/>
      <c r="C3" s="17"/>
      <c r="D3" s="17"/>
      <c r="E3" s="17" t="s">
        <v>30</v>
      </c>
      <c r="F3" s="18" t="s">
        <v>41</v>
      </c>
      <c r="G3" s="20" t="s">
        <v>36</v>
      </c>
      <c r="H3" s="20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0" t="s">
        <v>38</v>
      </c>
      <c r="H4" s="20" t="s">
        <v>39</v>
      </c>
      <c r="I4" s="20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0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2</v>
      </c>
      <c r="D6" s="3">
        <v>3</v>
      </c>
      <c r="E6" s="3">
        <v>4</v>
      </c>
      <c r="F6" s="3">
        <f t="shared" ref="F6:L6" si="0">IF(E6="","",IF($B$13-($B$13-(E6+1))&gt;$B$13,"",$B$13-($B$13-(E6+1))))</f>
        <v>5</v>
      </c>
      <c r="G6" s="3">
        <f t="shared" si="0"/>
        <v>6</v>
      </c>
      <c r="H6" s="3">
        <f t="shared" si="0"/>
        <v>7</v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f>input!B7:B23</f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f>input!B12</f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6" t="s">
        <v>3</v>
      </c>
      <c r="B14" s="9"/>
      <c r="C14" s="6">
        <f>input!C15</f>
        <v>100</v>
      </c>
      <c r="D14" s="6">
        <f>input!D15</f>
        <v>150</v>
      </c>
      <c r="E14" s="6">
        <f>input!E15</f>
        <v>250</v>
      </c>
      <c r="F14" s="6">
        <f>input!F15</f>
        <v>350</v>
      </c>
      <c r="G14" s="6">
        <f>input!G15</f>
        <v>350</v>
      </c>
      <c r="H14" s="6">
        <f>input!H15</f>
        <v>400</v>
      </c>
      <c r="I14" s="6"/>
      <c r="J14" s="6"/>
      <c r="K14" s="6"/>
      <c r="L14" s="6"/>
    </row>
    <row r="15" spans="1:12">
      <c r="A15" s="6" t="s">
        <v>26</v>
      </c>
      <c r="B15" s="9"/>
      <c r="C15" s="6">
        <f>input!C16</f>
        <v>0</v>
      </c>
      <c r="D15" s="6">
        <f>input!D16</f>
        <v>0</v>
      </c>
      <c r="E15" s="6">
        <f>input!E16</f>
        <v>0</v>
      </c>
      <c r="F15" s="6">
        <f>input!F16</f>
        <v>0</v>
      </c>
      <c r="G15" s="6">
        <f>input!G16</f>
        <v>0</v>
      </c>
      <c r="H15" s="6">
        <f>input!H16</f>
        <v>0</v>
      </c>
      <c r="I15" s="6"/>
      <c r="J15" s="6"/>
      <c r="K15" s="6"/>
      <c r="L15" s="6"/>
    </row>
    <row r="16" spans="1:12">
      <c r="A16" s="6" t="s">
        <v>10</v>
      </c>
      <c r="B16" s="9" t="s">
        <v>15</v>
      </c>
      <c r="C16" s="6">
        <f>C14*0.35</f>
        <v>35</v>
      </c>
      <c r="D16" s="6">
        <f t="shared" ref="D16:H16" si="1">D14*0.35</f>
        <v>52.5</v>
      </c>
      <c r="E16" s="6">
        <f t="shared" si="1"/>
        <v>87.5</v>
      </c>
      <c r="F16" s="6">
        <f t="shared" si="1"/>
        <v>122.49999999999999</v>
      </c>
      <c r="G16" s="6">
        <f t="shared" si="1"/>
        <v>122.49999999999999</v>
      </c>
      <c r="H16" s="6">
        <f t="shared" si="1"/>
        <v>140</v>
      </c>
      <c r="I16" s="6"/>
      <c r="J16" s="6"/>
      <c r="K16" s="6"/>
      <c r="L16" s="6"/>
    </row>
    <row r="17" spans="1:12">
      <c r="A17" s="6" t="s">
        <v>11</v>
      </c>
      <c r="B17" s="12"/>
      <c r="C17" s="6">
        <f>input!C18</f>
        <v>10</v>
      </c>
      <c r="D17" s="6">
        <f>input!D18</f>
        <v>20</v>
      </c>
      <c r="E17" s="6">
        <f>input!E18</f>
        <v>20</v>
      </c>
      <c r="F17" s="6">
        <f>input!F18</f>
        <v>20</v>
      </c>
      <c r="G17" s="6">
        <f>input!G18</f>
        <v>20</v>
      </c>
      <c r="H17" s="6">
        <f>input!H18</f>
        <v>20</v>
      </c>
      <c r="I17" s="6"/>
      <c r="J17" s="6"/>
      <c r="K17" s="6"/>
      <c r="L17" s="6"/>
    </row>
    <row r="18" spans="1:12">
      <c r="A18" s="6" t="s">
        <v>4</v>
      </c>
      <c r="B18" s="9"/>
      <c r="C18" s="6">
        <f>input!C19</f>
        <v>-10</v>
      </c>
      <c r="D18" s="6">
        <f>input!D19</f>
        <v>-20</v>
      </c>
      <c r="E18" s="6">
        <f>input!E19</f>
        <v>-30</v>
      </c>
      <c r="F18" s="6">
        <f>input!F19</f>
        <v>-40</v>
      </c>
      <c r="G18" s="6">
        <f>input!G19</f>
        <v>-50</v>
      </c>
      <c r="H18" s="6">
        <f>input!H19</f>
        <v>-67</v>
      </c>
      <c r="I18" s="6"/>
      <c r="J18" s="6"/>
      <c r="K18" s="6"/>
      <c r="L18" s="6"/>
    </row>
    <row r="19" spans="1:12">
      <c r="A19" s="6" t="s">
        <v>22</v>
      </c>
      <c r="B19" s="9" t="str">
        <f>input!B20</f>
        <v>( Sales + Consulting + Other ) * -0.1</v>
      </c>
      <c r="C19" s="6">
        <f>(C14+C16+C17)*-0.1</f>
        <v>-14.5</v>
      </c>
      <c r="D19" s="6">
        <f t="shared" ref="D19:H19" si="2">(D14+D16+D17)*-0.1</f>
        <v>-22.25</v>
      </c>
      <c r="E19" s="6">
        <f t="shared" si="2"/>
        <v>-35.75</v>
      </c>
      <c r="F19" s="6">
        <f t="shared" si="2"/>
        <v>-49.25</v>
      </c>
      <c r="G19" s="6">
        <f t="shared" si="2"/>
        <v>-49.25</v>
      </c>
      <c r="H19" s="6">
        <f t="shared" si="2"/>
        <v>-56</v>
      </c>
      <c r="I19" s="6"/>
      <c r="J19" s="6"/>
      <c r="K19" s="6"/>
      <c r="L19" s="6"/>
    </row>
    <row r="20" spans="1:12">
      <c r="A20" s="6" t="s">
        <v>5</v>
      </c>
      <c r="B20" s="9"/>
      <c r="C20" s="6">
        <f>input!C21</f>
        <v>-12</v>
      </c>
      <c r="D20" s="6">
        <f>input!D21</f>
        <v>-12</v>
      </c>
      <c r="E20" s="6">
        <f>input!E21</f>
        <v>-12</v>
      </c>
      <c r="F20" s="6">
        <f>input!F21</f>
        <v>-20</v>
      </c>
      <c r="G20" s="6">
        <f>input!G21</f>
        <v>-20</v>
      </c>
      <c r="H20" s="6">
        <f>input!H21</f>
        <v>-20</v>
      </c>
      <c r="I20" s="6"/>
      <c r="J20" s="6"/>
      <c r="K20" s="6"/>
      <c r="L20" s="6"/>
    </row>
    <row r="21" spans="1:12">
      <c r="A21" s="6" t="s">
        <v>21</v>
      </c>
      <c r="B21" s="7" t="s">
        <v>23</v>
      </c>
      <c r="C21" s="6">
        <f>C19*0.01</f>
        <v>-0.14499999999999999</v>
      </c>
      <c r="D21" s="6">
        <f t="shared" ref="D21:H21" si="3">D19*0.01</f>
        <v>-0.2225</v>
      </c>
      <c r="E21" s="6">
        <f t="shared" si="3"/>
        <v>-0.35749999999999998</v>
      </c>
      <c r="F21" s="6">
        <f t="shared" si="3"/>
        <v>-0.49249999999999999</v>
      </c>
      <c r="G21" s="6">
        <f t="shared" si="3"/>
        <v>-0.49249999999999999</v>
      </c>
      <c r="H21" s="6">
        <f t="shared" si="3"/>
        <v>-0.56000000000000005</v>
      </c>
      <c r="I21" s="6"/>
      <c r="J21" s="6"/>
      <c r="K21" s="6"/>
      <c r="L21" s="6"/>
    </row>
    <row r="22" spans="1:12">
      <c r="A22" s="6" t="s">
        <v>6</v>
      </c>
      <c r="B22" s="7" t="s">
        <v>20</v>
      </c>
      <c r="C22" s="6">
        <f>C17*-0.2</f>
        <v>-2</v>
      </c>
      <c r="D22" s="6">
        <f t="shared" ref="D22:H22" si="4">D17*-0.2</f>
        <v>-4</v>
      </c>
      <c r="E22" s="6">
        <f t="shared" si="4"/>
        <v>-4</v>
      </c>
      <c r="F22" s="6">
        <f t="shared" si="4"/>
        <v>-4</v>
      </c>
      <c r="G22" s="6">
        <f t="shared" si="4"/>
        <v>-4</v>
      </c>
      <c r="H22" s="6">
        <f t="shared" si="4"/>
        <v>-4</v>
      </c>
      <c r="I22" s="6"/>
      <c r="J22" s="6"/>
      <c r="K22" s="6"/>
      <c r="L22" s="6"/>
    </row>
    <row r="23" spans="1:12">
      <c r="A23" s="5" t="s">
        <v>7</v>
      </c>
      <c r="B23" s="4" t="s">
        <v>14</v>
      </c>
      <c r="C23" s="5">
        <f>SUM(C12:C22)</f>
        <v>-2893.645</v>
      </c>
      <c r="D23" s="5">
        <f>SUM(D14:D22)</f>
        <v>164.0275</v>
      </c>
      <c r="E23" s="5">
        <f t="shared" ref="E23:H23" si="5">SUM(E14:E22)</f>
        <v>275.39249999999998</v>
      </c>
      <c r="F23" s="5">
        <f t="shared" si="5"/>
        <v>378.75749999999999</v>
      </c>
      <c r="G23" s="5">
        <f t="shared" si="5"/>
        <v>368.75749999999999</v>
      </c>
      <c r="H23" s="5">
        <f t="shared" si="5"/>
        <v>412.44</v>
      </c>
      <c r="I23" s="5">
        <f>D24</f>
        <v>6186.5999999999995</v>
      </c>
      <c r="J23" s="5">
        <f t="shared" ref="J23:L23" si="6">SUM(J12:J22)</f>
        <v>0</v>
      </c>
      <c r="K23" s="5">
        <f t="shared" si="6"/>
        <v>0</v>
      </c>
      <c r="L23" s="5">
        <f t="shared" si="6"/>
        <v>0</v>
      </c>
    </row>
    <row r="24" spans="1:12">
      <c r="A24" s="5" t="s">
        <v>8</v>
      </c>
      <c r="B24" s="8">
        <f>IRR(C23:I23,0.1)</f>
        <v>0.20554469522044627</v>
      </c>
      <c r="C24" s="5" t="s">
        <v>42</v>
      </c>
      <c r="D24" s="5">
        <f>(H23*(1+B9))/B10</f>
        <v>6186.5999999999995</v>
      </c>
      <c r="E24" s="5"/>
      <c r="F24" s="5"/>
      <c r="G24" s="5"/>
      <c r="H24" s="5"/>
      <c r="I24" s="5"/>
      <c r="J24" s="5"/>
      <c r="K24" s="5"/>
      <c r="L24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input check</vt:lpstr>
    </vt:vector>
  </TitlesOfParts>
  <Company>B&amp;C Global Executive Counsel,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Boer</dc:creator>
  <cp:lastModifiedBy>Harry Boer</cp:lastModifiedBy>
  <dcterms:created xsi:type="dcterms:W3CDTF">2016-06-13T07:39:47Z</dcterms:created>
  <dcterms:modified xsi:type="dcterms:W3CDTF">2016-07-20T17:17:47Z</dcterms:modified>
</cp:coreProperties>
</file>