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3426"/>
  <workbookPr codeName="ThisWorkbook" autoCompressPictures="1"/>
  <bookViews>
    <workbookView xWindow="25176" yWindow="2160" windowWidth="21600" windowHeight="11388"/>
  </bookViews>
  <sheets>
    <sheet name="Part List Report" sheetId="3" r:id="rId1"/>
    <sheet name="Project Information" sheetId="4" r:id="rId2"/>
  </sheets>
  <calcPr calcId="191029" calcMode="auto" fullCalcOnLoad="0" refMode="A1" iterate="0" fullPrecision="1" calcCompleted="0" calcOnSave="0" concurrentCalc="0" forceFullCalc="0"/>
  <extLst>
    <ext uri="{B58B0392-4F1F-4190-BB64-5DF3571DCE5F}">
      <xcalcf:calcFeatures xmlns:xcalcf="http://schemas.microsoft.com/office/spreadsheetml/2018/calcfeatures"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1" i="3"/>
  <c r="L10" i="3"/>
  <c r="B11" i="3" l="1"/>
  <c r="B10" i="3"/>
  <c r="E8" i="3"/>
  <c r="F8" i="3"/>
</calcChain>
</file>

<file path=xl/sharedStrings.xml><?xml version="1.0" encoding="utf-8"?>
<sst xmlns="http://schemas.openxmlformats.org/spreadsheetml/2006/main" count="610" uniqueCount="487">
  <si>
    <t xml:space="preserve">Column=LibRef</t>
  </si>
  <si>
    <t xml:space="preserve">Project Full Path</t>
  </si>
  <si>
    <t xml:space="preserve">Field=ProjectFullPath</t>
  </si>
  <si>
    <t xml:space="preserve">Project Filename</t>
  </si>
  <si>
    <t xml:space="preserve">Field=ProjectFileName</t>
  </si>
  <si>
    <t xml:space="preserve">Variant Name</t>
  </si>
  <si>
    <t xml:space="preserve">Field=VariantName</t>
  </si>
  <si>
    <t xml:space="preserve">Data-Source Filename</t>
  </si>
  <si>
    <t xml:space="preserve">Field=DataSourceFileName</t>
  </si>
  <si>
    <t xml:space="preserve">Data-Source Full Path</t>
  </si>
  <si>
    <t xml:space="preserve">Field=DataSourceFullPath</t>
  </si>
  <si>
    <t xml:space="preserve">Title</t>
  </si>
  <si>
    <t xml:space="preserve">Field=Title</t>
  </si>
  <si>
    <t xml:space="preserve">Total Quantity</t>
  </si>
  <si>
    <t xml:space="preserve">Field=TotalQuantity</t>
  </si>
  <si>
    <t xml:space="preserve">Report Time</t>
  </si>
  <si>
    <t xml:space="preserve">Field=ReportTime</t>
  </si>
  <si>
    <t xml:space="preserve">Report Date</t>
  </si>
  <si>
    <t xml:space="preserve">Field=ReportDate</t>
  </si>
  <si>
    <t xml:space="preserve">Report Date &amp; Tine</t>
  </si>
  <si>
    <t xml:space="preserve">Field=ReportDateTime</t>
  </si>
  <si>
    <t xml:space="preserve">Output Name</t>
  </si>
  <si>
    <t xml:space="preserve">Field=OutputName</t>
  </si>
  <si>
    <t xml:space="preserve">Output Type</t>
  </si>
  <si>
    <t xml:space="preserve">Field=OutputType</t>
  </si>
  <si>
    <t xml:space="preserve">Output Generator Name</t>
  </si>
  <si>
    <t xml:space="preserve">Field=GeneratorName</t>
  </si>
  <si>
    <t xml:space="preserve">Output Generator Description</t>
  </si>
  <si>
    <t xml:space="preserve">Field=GeneratorDescription</t>
  </si>
  <si>
    <t xml:space="preserve">Source Data From:</t>
  </si>
  <si>
    <t xml:space="preserve">Project:</t>
  </si>
  <si>
    <t xml:space="preserve">Variant:</t>
  </si>
  <si>
    <t xml:space="preserve">Print Date:</t>
  </si>
  <si>
    <t xml:space="preserve">Column=Description</t>
  </si>
  <si>
    <t xml:space="preserve">Report Date:</t>
  </si>
  <si>
    <t xml:space="preserve">Approved</t>
  </si>
  <si>
    <t xml:space="preserve">Notes</t>
  </si>
  <si>
    <t xml:space="preserve">#</t>
  </si>
  <si>
    <t xml:space="preserve"> </t>
  </si>
  <si>
    <t xml:space="preserve">Total Actual Price</t>
  </si>
  <si>
    <t xml:space="preserve">Total Target Price</t>
  </si>
  <si>
    <t xml:space="preserve">Field=TotalActualPrice</t>
  </si>
  <si>
    <t xml:space="preserve">Field=TotalTargetPrice</t>
  </si>
  <si>
    <t xml:space="preserve">Column=Designator</t>
  </si>
  <si>
    <t xml:space="preserve">Column=Supplier 1</t>
  </si>
  <si>
    <t xml:space="preserve">Column=Supplier Part Number 1</t>
  </si>
  <si>
    <t xml:space="preserve">Column=Quantity</t>
  </si>
  <si>
    <t xml:space="preserve">Field=Revision</t>
  </si>
  <si>
    <t xml:space="preserve">Company Part Number:</t>
  </si>
  <si>
    <t xml:space="preserve">PCB Revision:</t>
  </si>
  <si>
    <t xml:space="preserve">Engineer:</t>
  </si>
  <si>
    <t xml:space="preserve">Field=Engineer</t>
  </si>
  <si>
    <t xml:space="preserve">Field=DocumentNumber</t>
  </si>
  <si>
    <t xml:space="preserve">Column=MFG</t>
  </si>
  <si>
    <t xml:space="preserve">Column=MFG_PN</t>
  </si>
  <si>
    <t xml:space="preserve">PROTOTYPE BOM</t>
  </si>
  <si>
    <t xml:space="preserve">Column=Unit Price</t>
  </si>
  <si>
    <t xml:space="preserve">TOTAL</t>
  </si>
  <si>
    <t xml:space="preserve">Bill of Cost (Unit Buy):</t>
  </si>
  <si>
    <t xml:space="preserve">Field=ProjectTitle</t>
  </si>
  <si>
    <t xml:space="preserve">IMR Technology Demonstrator</t>
  </si>
  <si>
    <t xml:space="preserve">TechDemo.PrjPcb</t>
  </si>
  <si>
    <t xml:space="preserve">IMR_002</t>
  </si>
  <si>
    <t xml:space="preserve">1</t>
  </si>
  <si>
    <t xml:space="preserve">None</t>
  </si>
  <si>
    <t xml:space="preserve">H. Collector</t>
  </si>
  <si>
    <t xml:space="preserve">12/23/2020</t>
  </si>
  <si>
    <t xml:space="preserve">8:19 AM</t>
  </si>
  <si>
    <t xml:space="preserve">Quantity</t>
  </si>
  <si>
    <t xml:space="preserve">LibRef</t>
  </si>
  <si>
    <t xml:space="preserve">CONN_BATTERY_18650</t>
  </si>
  <si>
    <t xml:space="preserve">CAP_2.2UF_50V_0805</t>
  </si>
  <si>
    <t xml:space="preserve">CAP_27PF_50V_0603</t>
  </si>
  <si>
    <t xml:space="preserve">CAP_4.7PF_50V_0603</t>
  </si>
  <si>
    <t xml:space="preserve">CAP_0.1UF_50V_0603</t>
  </si>
  <si>
    <t xml:space="preserve">CAP_0.1UF_50V_0805</t>
  </si>
  <si>
    <t xml:space="preserve">CAP_22UF_35V_ALE_NF</t>
  </si>
  <si>
    <t xml:space="preserve">CAP_1.0UF_50V_0805</t>
  </si>
  <si>
    <t xml:space="preserve">CAP_22UF_10V_TANT</t>
  </si>
  <si>
    <t xml:space="preserve">CAP_22UF_16V_TANT</t>
  </si>
  <si>
    <t xml:space="preserve">CAP_47UF_16V_ALE_NF</t>
  </si>
  <si>
    <t xml:space="preserve">CAP_18PF_50V_0805</t>
  </si>
  <si>
    <t xml:space="preserve">CAP_18NF_50V_0805</t>
  </si>
  <si>
    <t xml:space="preserve">DIODE_1N4148W-7-F</t>
  </si>
  <si>
    <t xml:space="preserve">DIODE_SCHOTTKY_MBRS2040LT3G</t>
  </si>
  <si>
    <t xml:space="preserve">DIODE_TVS_GSOT03C-G3-08</t>
  </si>
  <si>
    <t xml:space="preserve">DIODE_ZENER_MMSZ5227BS-7-F</t>
  </si>
  <si>
    <t xml:space="preserve">MODULE_NHD-4.3-480272EF-ASXV#-CTP</t>
  </si>
  <si>
    <t xml:space="preserve">FERRITE_BLM21AG102SN1D</t>
  </si>
  <si>
    <t xml:space="preserve">CONN_6P_SINGLE_ROW</t>
  </si>
  <si>
    <t xml:space="preserve">CONN_HIROSE_DM3BT-DSF-PEJS</t>
  </si>
  <si>
    <t xml:space="preserve">CONN_MOLEX_0512964033</t>
  </si>
  <si>
    <t xml:space="preserve">CONN_MOLEX_0522070660</t>
  </si>
  <si>
    <t xml:space="preserve">CONN_USB_MOLEX_0475900001</t>
  </si>
  <si>
    <t xml:space="preserve">CONN_3P_SINGLE_ROW</t>
  </si>
  <si>
    <t xml:space="preserve">CONN_TD_EXPANSION_MODULE</t>
  </si>
  <si>
    <t xml:space="preserve">CONN_2P_SINGLE_ROW</t>
  </si>
  <si>
    <t xml:space="preserve">INDUCTOR_LPS4018-472MRC</t>
  </si>
  <si>
    <t xml:space="preserve">INDUCTOR_SDR0403-1R0ML</t>
  </si>
  <si>
    <t xml:space="preserve">INDUCTOR_IHLP2020BZER1R0M01</t>
  </si>
  <si>
    <t xml:space="preserve">DIODE_LED_GREEN_LTST-C170GKT</t>
  </si>
  <si>
    <t xml:space="preserve">LED_RED_GREEN_HSMF-A201-A00J1</t>
  </si>
  <si>
    <t xml:space="preserve">MOSFET_PCH_IRLML5103PBF</t>
  </si>
  <si>
    <t xml:space="preserve">MOSFET_NCH_2N7002-7-F</t>
  </si>
  <si>
    <t xml:space="preserve">MOSFET_PCH_NTR3A30PZT1G</t>
  </si>
  <si>
    <t xml:space="preserve">RES_200_0805_1/8W_1%_1</t>
  </si>
  <si>
    <t xml:space="preserve">RES_1M_0603_1/10W_1%</t>
  </si>
  <si>
    <t xml:space="preserve">RES_10K_0603_1/10W_1%</t>
  </si>
  <si>
    <t xml:space="preserve">RES_100K_0603_1/10W_1%</t>
  </si>
  <si>
    <t xml:space="preserve">RES_0_0805_1/8W</t>
  </si>
  <si>
    <t xml:space="preserve">RES_10K_0805_1/4W_1%</t>
  </si>
  <si>
    <t xml:space="preserve">RES_100K_0805_1/4W_1%</t>
  </si>
  <si>
    <t xml:space="preserve">RES_5.1_0805_1/8W_1%</t>
  </si>
  <si>
    <t xml:space="preserve">RES_15K_0805_1/8W_1%</t>
  </si>
  <si>
    <t xml:space="preserve">RES_1K_0805_1/8W_1%</t>
  </si>
  <si>
    <t xml:space="preserve">RES_120_0805_1/4W_1%</t>
  </si>
  <si>
    <t xml:space="preserve">RES_POT_10K_500mW</t>
  </si>
  <si>
    <t xml:space="preserve">RES_0.140_1206_1/4W_1%</t>
  </si>
  <si>
    <t xml:space="preserve">RES_768K_0805_1/8W_1%</t>
  </si>
  <si>
    <t xml:space="preserve">RES_137K_0805_1/8W_1%</t>
  </si>
  <si>
    <t xml:space="preserve">RES_40.2K_0805_1/8W_1%_1</t>
  </si>
  <si>
    <t xml:space="preserve">RES_402K_0805_1/8W_1%</t>
  </si>
  <si>
    <t xml:space="preserve">SW_DIP_220ADC16</t>
  </si>
  <si>
    <t xml:space="preserve">SWITCH_EVQ-Q2U02W</t>
  </si>
  <si>
    <t xml:space="preserve">IC_STM32F746NGH6U</t>
  </si>
  <si>
    <t xml:space="preserve">IC_ IS42S32400F-6TL</t>
  </si>
  <si>
    <t xml:space="preserve">IC_MT25QL128ABA1ESE-0SIT</t>
  </si>
  <si>
    <t xml:space="preserve">IC_TPS61169DCKR</t>
  </si>
  <si>
    <t xml:space="preserve">IC_RCLAMP0504FATCT</t>
  </si>
  <si>
    <t xml:space="preserve">IC_STMPS2141MTR</t>
  </si>
  <si>
    <t xml:space="preserve">IC_LIS3DHTR</t>
  </si>
  <si>
    <t xml:space="preserve">MODULE_RCWL-1601</t>
  </si>
  <si>
    <t xml:space="preserve">IC_TPL0401A-10DCKR</t>
  </si>
  <si>
    <t xml:space="preserve">IC_OPAMP_TSV620ILT</t>
  </si>
  <si>
    <t xml:space="preserve">IC_OPAMP_LM4861</t>
  </si>
  <si>
    <t xml:space="preserve">IC_NX3DV221TKX</t>
  </si>
  <si>
    <t xml:space="preserve">MODULE_WRL-1746</t>
  </si>
  <si>
    <t xml:space="preserve">IC_MCP73826-4.1VCHTR</t>
  </si>
  <si>
    <t xml:space="preserve">IC_TPS63020DSJR</t>
  </si>
  <si>
    <t xml:space="preserve">IC_TPS61230DRCR</t>
  </si>
  <si>
    <t xml:space="preserve">IC_OSC_ECS-2520MVLC-250-BN-TR</t>
  </si>
  <si>
    <t xml:space="preserve">XTAL_25HZ_6PF_SMD</t>
  </si>
  <si>
    <t xml:space="preserve">XTAL_32.768KHZ_6PF_SMD</t>
  </si>
  <si>
    <t xml:space="preserve">Description</t>
  </si>
  <si>
    <t xml:space="preserve">BATTERY CONTACT CLP 18650 PC PIN (NOTE: QTY x2)</t>
  </si>
  <si>
    <t xml:space="preserve">CAP CER 2.2UF 50V X7R 0805</t>
  </si>
  <si>
    <t xml:space="preserve">CAP CER 4.7PF 50V C0G/NPO 0603</t>
  </si>
  <si>
    <t xml:space="preserve">CAP CER 0.1UF 50V X7R 0603</t>
  </si>
  <si>
    <t xml:space="preserve">CAP CER 0.1UF 50V X7R 0805</t>
  </si>
  <si>
    <t xml:space="preserve">CAP, AL E, 22UF, 35V, 20%, ROHS</t>
  </si>
  <si>
    <t xml:space="preserve">CAP CER 1UF 50V X7R 0805</t>
  </si>
  <si>
    <t xml:space="preserve">CAP TANT 22UF 20% 10V 1206</t>
  </si>
  <si>
    <t xml:space="preserve">CAP TANT 22UF 20% 16V 2312</t>
  </si>
  <si>
    <t xml:space="preserve">CAP ALUM 47UF 20% 16V SMD</t>
  </si>
  <si>
    <t xml:space="preserve">CAP CER 18PF 50V C0G/NP0 0805</t>
  </si>
  <si>
    <t xml:space="preserve">CAP CER 0.018UF 50V X7R 0805</t>
  </si>
  <si>
    <t xml:space="preserve">DIODE GEN PURP 100V 300MA SOD123</t>
  </si>
  <si>
    <t xml:space="preserve">DIODE SCHOTTKY 40V 2A SMB</t>
  </si>
  <si>
    <t xml:space="preserve">TVS DIODE 3.3V 12.3V SOT23</t>
  </si>
  <si>
    <t xml:space="preserve">DIODE ZENER 3.6V 200MW SOD323</t>
  </si>
  <si>
    <t xml:space="preserve">LCD TFT 480X272 HIGH BRIGHT</t>
  </si>
  <si>
    <t xml:space="preserve">FERRITE, 1KOHM AT 100MHZ, 220MA, .450DCR</t>
  </si>
  <si>
    <t xml:space="preserve">CONN HEADER VERT 6POS 2.54MM</t>
  </si>
  <si>
    <t xml:space="preserve">CONN MICRO SD CARD PUSH-PUSH R/A</t>
  </si>
  <si>
    <t xml:space="preserve">CONN FFC BOTTOM 40POS 0.50MM R/A</t>
  </si>
  <si>
    <t xml:space="preserve">CONN FPC TOP 6POS 1.00MM R/A</t>
  </si>
  <si>
    <t xml:space="preserve">CONN RCPT MICRO USB AB 5P SMD RA</t>
  </si>
  <si>
    <t xml:space="preserve">CONN HEADER VERT 3POS 2.54MM</t>
  </si>
  <si>
    <t xml:space="preserve">CONN HEADER VERT 5POS 2.54MM (NOTE: QTY x4)</t>
  </si>
  <si>
    <t xml:space="preserve">CONN HEADER VERT 2POS 2.54MM</t>
  </si>
  <si>
    <t xml:space="preserve">SHIELDED POWER INDUCTORS, 4.7UH</t>
  </si>
  <si>
    <t xml:space="preserve">FIXED IND 1UH 3.8A 33 MOHM SMD</t>
  </si>
  <si>
    <t xml:space="preserve">DIODE, LED GREEN CLEAR SMD</t>
  </si>
  <si>
    <t xml:space="preserve">LED GREEN/RED CLEAR 4PLCC SMD</t>
  </si>
  <si>
    <t xml:space="preserve">MOSFET P CHN, VDS=30V, RDSON = .6OHM, SOT 23</t>
  </si>
  <si>
    <t xml:space="preserve">MOSFET N-CH 60V 115MA SOT23-3</t>
  </si>
  <si>
    <t xml:space="preserve">MOSFET P-CH 20V 3A SOT23-3</t>
  </si>
  <si>
    <t xml:space="preserve">RES SMD 200 OHM 1% 1/8W 0805</t>
  </si>
  <si>
    <t xml:space="preserve">RES SMD 1M OHM 1% 1/10W 0603</t>
  </si>
  <si>
    <t xml:space="preserve">RES SMD 10K OHM 1% 1/10W 0603</t>
  </si>
  <si>
    <t xml:space="preserve">RES SMD 100K OHM 1% 1/10W 0603</t>
  </si>
  <si>
    <t xml:space="preserve">RES SMD 0 OHM JUMPER 1/8W 0805</t>
  </si>
  <si>
    <t xml:space="preserve">RES SMD 10K OHM 1% 1/4W 0805</t>
  </si>
  <si>
    <t xml:space="preserve">RES SMD 100K OHM 1% 1/4W 0805</t>
  </si>
  <si>
    <t xml:space="preserve">RES 5.1 OHM 1% 1/8W 0805</t>
  </si>
  <si>
    <t xml:space="preserve">RES SMD 15K OHM 1% 1/8W 0805</t>
  </si>
  <si>
    <t xml:space="preserve">RES SMD 1K OHM 1% 1/8W 0805</t>
  </si>
  <si>
    <t xml:space="preserve">RES 120 OHM 1% 1/4W 0805</t>
  </si>
  <si>
    <t xml:space="preserve">TRIMMER 10K OHM 0.5W PC PIN TOP</t>
  </si>
  <si>
    <t xml:space="preserve">RES 0.14 OHM 1% 1/4W 1206</t>
  </si>
  <si>
    <t xml:space="preserve">RES SMD 768K OHM 1% 1/8W 0805</t>
  </si>
  <si>
    <t xml:space="preserve">RES SMD 137K OHM 1% 1/8W 0805</t>
  </si>
  <si>
    <t xml:space="preserve">RES SMD 40.2K OHM 1% 1/8W 0805</t>
  </si>
  <si>
    <t xml:space="preserve">RES SMD 402K OHM 1% 1/8W 0805</t>
  </si>
  <si>
    <t xml:space="preserve">SWITCH ROTARY DIP HEX 100MA 50V</t>
  </si>
  <si>
    <t xml:space="preserve">SWITCH TACTILE SPST-NO 0.02A 15V</t>
  </si>
  <si>
    <t xml:space="preserve">STM32F746NGH6 (STM32F7 Birdie) TBGA216</t>
  </si>
  <si>
    <t xml:space="preserve">IC DRAM 128M PARALLEL 86TSOP II</t>
  </si>
  <si>
    <t xml:space="preserve">IC FLASH 128M SPI 133MHZ 8SOP2</t>
  </si>
  <si>
    <t xml:space="preserve">IC LED DRVR RGLTR DIM 1.8A SC70</t>
  </si>
  <si>
    <t xml:space="preserve">TVS DIODE 5V 25V SC70-6</t>
  </si>
  <si>
    <t xml:space="preserve">IC PWR SWITCH N-CHANNEL 1:1 8SO</t>
  </si>
  <si>
    <t xml:space="preserve">ACCEL 2-16G I2C/SPI 16LGA</t>
  </si>
  <si>
    <t xml:space="preserve">MODULE ULTRASONIC SENSOR 3V</t>
  </si>
  <si>
    <t xml:space="preserve">IC DGTL POT 10KOHM 128TAP SC70-6</t>
  </si>
  <si>
    <t xml:space="preserve">IC OPAMP GP 1 CIRCUIT SOT23-6</t>
  </si>
  <si>
    <t xml:space="preserve">IC AMP CLASS AB MONO 1.5W 8SOIC</t>
  </si>
  <si>
    <t xml:space="preserve">IC USB 2.0 SWITCH HS 10HVSON</t>
  </si>
  <si>
    <t xml:space="preserve">WIFI MODULE - ESP8266 4MB FLASH</t>
  </si>
  <si>
    <t xml:space="preserve">IC CONTROLLR LI-ION 4.1V SOT23-6</t>
  </si>
  <si>
    <t xml:space="preserve">IC REG BCK BST ADJ 3.5A 14VSON</t>
  </si>
  <si>
    <t xml:space="preserve">IC REG BOOST ADJ 4A 10VSON</t>
  </si>
  <si>
    <t xml:space="preserve">XTAL OSC XO 25MHZ CMOS SMD</t>
  </si>
  <si>
    <t xml:space="preserve">CRYSTAL 25.0000MHZ 18PF SMD</t>
  </si>
  <si>
    <t xml:space="preserve">CRYSTAL 32.7680KHZ 6PF SMD</t>
  </si>
  <si>
    <t xml:space="preserve">Designator</t>
  </si>
  <si>
    <t xml:space="preserve">BAT1</t>
  </si>
  <si>
    <t xml:space="preserve">C1, C22, C23, C24, C25, C26, C27, C28, C29, C54, C61, C62, C63</t>
  </si>
  <si>
    <t xml:space="preserve">C2, C3</t>
  </si>
  <si>
    <t xml:space="preserve">C4, C5</t>
  </si>
  <si>
    <t xml:space="preserve">C6, C7, C8, C9, C10, C11, C12, C13, C14, C15, C16, C17, C18, C19, C20, C21, C32, C33, C34, C35, C36, C37, C38, C39, C40, C41, C42, C43</t>
  </si>
  <si>
    <t xml:space="preserve">C30, C31, C44, C47, C48, C51, C52, C53, C56, C57, C58, C60, C64, C65, C67, C69, C70, C74</t>
  </si>
  <si>
    <t xml:space="preserve">C45, C50, C68, C71</t>
  </si>
  <si>
    <t xml:space="preserve">C46, C55</t>
  </si>
  <si>
    <t xml:space="preserve">C49</t>
  </si>
  <si>
    <t xml:space="preserve">C59</t>
  </si>
  <si>
    <t xml:space="preserve">C66</t>
  </si>
  <si>
    <t xml:space="preserve">C72</t>
  </si>
  <si>
    <t xml:space="preserve">C73</t>
  </si>
  <si>
    <t xml:space="preserve">D1, D5, D6</t>
  </si>
  <si>
    <t xml:space="preserve">D2, D7</t>
  </si>
  <si>
    <t xml:space="preserve">D3, D4</t>
  </si>
  <si>
    <t xml:space="preserve">D8</t>
  </si>
  <si>
    <t xml:space="preserve">DISP1</t>
  </si>
  <si>
    <t xml:space="preserve">FB1, FB2, FB3, FB4, FB5</t>
  </si>
  <si>
    <t xml:space="preserve">J1</t>
  </si>
  <si>
    <t xml:space="preserve">J3</t>
  </si>
  <si>
    <t xml:space="preserve">J4</t>
  </si>
  <si>
    <t xml:space="preserve">J5</t>
  </si>
  <si>
    <t xml:space="preserve">J6</t>
  </si>
  <si>
    <t xml:space="preserve">J7, J11</t>
  </si>
  <si>
    <t xml:space="preserve">J8</t>
  </si>
  <si>
    <t xml:space="preserve">J9, J10, J12, J13</t>
  </si>
  <si>
    <t xml:space="preserve">L1</t>
  </si>
  <si>
    <t xml:space="preserve">L2</t>
  </si>
  <si>
    <t xml:space="preserve">L3</t>
  </si>
  <si>
    <t xml:space="preserve">LED1</t>
  </si>
  <si>
    <t xml:space="preserve">LED2</t>
  </si>
  <si>
    <t xml:space="preserve">Q1</t>
  </si>
  <si>
    <t xml:space="preserve">Q2, Q3, Q4, Q5</t>
  </si>
  <si>
    <t xml:space="preserve">Q6, Q7</t>
  </si>
  <si>
    <t xml:space="preserve">R1</t>
  </si>
  <si>
    <t xml:space="preserve">R2, R3</t>
  </si>
  <si>
    <t xml:space="preserve">R4, R5, R34</t>
  </si>
  <si>
    <t xml:space="preserve">R6, R7, R11, R12, R13, R14, R15, R16, R17, R18, R19, R20, R21, R22, R23, R24, R25, R26, R67, R68</t>
  </si>
  <si>
    <t xml:space="preserve">R8, R29, R30, R55, R56, R59, R60</t>
  </si>
  <si>
    <t xml:space="preserve">R9, R10, R45, R47, R49, R52, R69, R70, R71, R72, R73, R74, R75</t>
  </si>
  <si>
    <t xml:space="preserve">R27, R35, R36, R37, R40, R41, R42, R43, R46, R48, R50, R51, R53, R61, R64, R65, R66</t>
  </si>
  <si>
    <t xml:space="preserve">R28</t>
  </si>
  <si>
    <t xml:space="preserve">R31, R32</t>
  </si>
  <si>
    <t xml:space="preserve">R33</t>
  </si>
  <si>
    <t xml:space="preserve">R38, R39</t>
  </si>
  <si>
    <t xml:space="preserve">R44</t>
  </si>
  <si>
    <t xml:space="preserve">R54</t>
  </si>
  <si>
    <t xml:space="preserve">R57</t>
  </si>
  <si>
    <t xml:space="preserve">R58</t>
  </si>
  <si>
    <t xml:space="preserve">R62</t>
  </si>
  <si>
    <t xml:space="preserve">R63</t>
  </si>
  <si>
    <t xml:space="preserve">SW1</t>
  </si>
  <si>
    <t xml:space="preserve">SW2, SW3</t>
  </si>
  <si>
    <t xml:space="preserve">U1</t>
  </si>
  <si>
    <t xml:space="preserve">U2</t>
  </si>
  <si>
    <t xml:space="preserve">U3</t>
  </si>
  <si>
    <t xml:space="preserve">U4</t>
  </si>
  <si>
    <t xml:space="preserve">U5</t>
  </si>
  <si>
    <t xml:space="preserve">U6</t>
  </si>
  <si>
    <t xml:space="preserve">U7</t>
  </si>
  <si>
    <t xml:space="preserve">U8</t>
  </si>
  <si>
    <t xml:space="preserve">U9</t>
  </si>
  <si>
    <t xml:space="preserve">U10</t>
  </si>
  <si>
    <t xml:space="preserve">U11</t>
  </si>
  <si>
    <t xml:space="preserve">U12</t>
  </si>
  <si>
    <t xml:space="preserve">U13</t>
  </si>
  <si>
    <t xml:space="preserve">U14</t>
  </si>
  <si>
    <t xml:space="preserve">U15</t>
  </si>
  <si>
    <t xml:space="preserve">U16</t>
  </si>
  <si>
    <t xml:space="preserve">X1</t>
  </si>
  <si>
    <t xml:space="preserve">X2</t>
  </si>
  <si>
    <t xml:space="preserve">X3</t>
  </si>
  <si>
    <t xml:space="preserve">MFG</t>
  </si>
  <si>
    <t xml:space="preserve">Keystone Electronics</t>
  </si>
  <si>
    <t xml:space="preserve">Taiyo Yuden</t>
  </si>
  <si>
    <t xml:space="preserve">Yageo</t>
  </si>
  <si>
    <t xml:space="preserve">AVX</t>
  </si>
  <si>
    <t xml:space="preserve">NICHICON</t>
  </si>
  <si>
    <t xml:space="preserve">AVX Corporation</t>
  </si>
  <si>
    <t xml:space="preserve">Stackpole Electronics Inc</t>
  </si>
  <si>
    <t xml:space="preserve">Diodes Incorporated</t>
  </si>
  <si>
    <t xml:space="preserve">ON SEMICONDUCTOR</t>
  </si>
  <si>
    <t xml:space="preserve">Vishay Semiconductor</t>
  </si>
  <si>
    <t xml:space="preserve">Newhaven Display Intl</t>
  </si>
  <si>
    <t xml:space="preserve">MURATA</t>
  </si>
  <si>
    <t xml:space="preserve">Sullins Connector Solutions</t>
  </si>
  <si>
    <t xml:space="preserve">Hirose Electric Co Ltd</t>
  </si>
  <si>
    <t xml:space="preserve">Molex</t>
  </si>
  <si>
    <t xml:space="preserve">COILCRAFT</t>
  </si>
  <si>
    <t xml:space="preserve">Bourns Inc.</t>
  </si>
  <si>
    <t xml:space="preserve">Lite-On Inc.</t>
  </si>
  <si>
    <t xml:space="preserve">Broadcom Limited</t>
  </si>
  <si>
    <t xml:space="preserve">INTERNATIONAL RECTIFIER</t>
  </si>
  <si>
    <t xml:space="preserve">ON Semiconductor</t>
  </si>
  <si>
    <t xml:space="preserve">KOA Speer Electronics, Inc.</t>
  </si>
  <si>
    <t xml:space="preserve">CTS Electrocomponents</t>
  </si>
  <si>
    <t xml:space="preserve">Panasonic Electronic Components</t>
  </si>
  <si>
    <t xml:space="preserve">STMicroelectronics</t>
  </si>
  <si>
    <t xml:space="preserve">ISSI, Integrated Silicon Solution Inc</t>
  </si>
  <si>
    <t xml:space="preserve">Micron Technology Inc.</t>
  </si>
  <si>
    <t xml:space="preserve">Texas Instruments</t>
  </si>
  <si>
    <t xml:space="preserve">Semtech Corporation</t>
  </si>
  <si>
    <t xml:space="preserve">Adafruit Industries LLC</t>
  </si>
  <si>
    <t xml:space="preserve">NXP USA Inc.</t>
  </si>
  <si>
    <t xml:space="preserve">Sparkfun</t>
  </si>
  <si>
    <t xml:space="preserve">Microchip Technology</t>
  </si>
  <si>
    <t xml:space="preserve">ECS Inc.</t>
  </si>
  <si>
    <t xml:space="preserve">EPSON</t>
  </si>
  <si>
    <t xml:space="preserve">MFG_PN</t>
  </si>
  <si>
    <t xml:space="preserve">54</t>
  </si>
  <si>
    <t xml:space="preserve">UMK212BB7225MG-T</t>
  </si>
  <si>
    <t xml:space="preserve">CC0603KRNPO9BN270</t>
  </si>
  <si>
    <t xml:space="preserve">CC0603CRNPO9BN4R7</t>
  </si>
  <si>
    <t xml:space="preserve">CC0603KRX7R9BB104</t>
  </si>
  <si>
    <t xml:space="preserve">08055C104KAT2A</t>
  </si>
  <si>
    <t xml:space="preserve">UZS1C220MCL1GB</t>
  </si>
  <si>
    <t xml:space="preserve">UMK212B7105MGHT</t>
  </si>
  <si>
    <t xml:space="preserve">TAJA226M010RNJ</t>
  </si>
  <si>
    <t xml:space="preserve">TRJC226K016RRJ</t>
  </si>
  <si>
    <t xml:space="preserve">UCL1C470MCL6GS</t>
  </si>
  <si>
    <t xml:space="preserve">CML0805C0G180JT50V</t>
  </si>
  <si>
    <t xml:space="preserve">CC0805KRX7R9BB183</t>
  </si>
  <si>
    <t xml:space="preserve">1N4148W-7-F</t>
  </si>
  <si>
    <t xml:space="preserve">MBRS2040LT3G</t>
  </si>
  <si>
    <t xml:space="preserve">GSOT03C-G3-08</t>
  </si>
  <si>
    <t xml:space="preserve">MMSZ5227BS-7-F</t>
  </si>
  <si>
    <t xml:space="preserve">NHD-4.3-480272EF-ASXV#-CTP</t>
  </si>
  <si>
    <t xml:space="preserve">BLM21AG102SN1D</t>
  </si>
  <si>
    <t xml:space="preserve">PREC006SFAN-RC</t>
  </si>
  <si>
    <t xml:space="preserve">DM3BT-DSF-PEJS</t>
  </si>
  <si>
    <t xml:space="preserve">0512964033</t>
  </si>
  <si>
    <t xml:space="preserve">0522070660</t>
  </si>
  <si>
    <t xml:space="preserve">0475900001</t>
  </si>
  <si>
    <t xml:space="preserve">PREC003SFAN-RC</t>
  </si>
  <si>
    <t xml:space="preserve">PPTC051LFBN-RC</t>
  </si>
  <si>
    <t xml:space="preserve">PREC002SFAN-RC</t>
  </si>
  <si>
    <t xml:space="preserve">LPS4018-472MRC</t>
  </si>
  <si>
    <t xml:space="preserve">SDR0403-1R0ML</t>
  </si>
  <si>
    <t xml:space="preserve">IHLP2020BZER1R0M01</t>
  </si>
  <si>
    <t xml:space="preserve">LTST-C170GKT</t>
  </si>
  <si>
    <t xml:space="preserve">HSMF-A201-A00J1</t>
  </si>
  <si>
    <t xml:space="preserve">IRLML5103PBF</t>
  </si>
  <si>
    <t xml:space="preserve">2N7002-7-F</t>
  </si>
  <si>
    <t xml:space="preserve">NTR3A30PZT1G</t>
  </si>
  <si>
    <t xml:space="preserve">RC0805FR-07200RL</t>
  </si>
  <si>
    <t xml:space="preserve">RC0603FR-071ML</t>
  </si>
  <si>
    <t xml:space="preserve">RC0603FR-0710KL</t>
  </si>
  <si>
    <t xml:space="preserve">RC0603FR-07100KL</t>
  </si>
  <si>
    <t xml:space="preserve">RC0805JR-070RL</t>
  </si>
  <si>
    <t xml:space="preserve">SG73S2ATTD1002F</t>
  </si>
  <si>
    <t xml:space="preserve">RK73H2ATTD1003F</t>
  </si>
  <si>
    <t xml:space="preserve">RC0805FR-075R1L</t>
  </si>
  <si>
    <t xml:space="preserve">RC0805FR-0715KL</t>
  </si>
  <si>
    <t xml:space="preserve">RC0805FR-071KL</t>
  </si>
  <si>
    <t xml:space="preserve">RK73H2ATTD1200F</t>
  </si>
  <si>
    <t xml:space="preserve">3386F-1-103TLF</t>
  </si>
  <si>
    <t xml:space="preserve">RL1206FR-070R14L</t>
  </si>
  <si>
    <t xml:space="preserve">RC0805FR-07768KL</t>
  </si>
  <si>
    <t xml:space="preserve">RC0805FR-07137KL</t>
  </si>
  <si>
    <t xml:space="preserve">RC0805FR-0740K2L</t>
  </si>
  <si>
    <t xml:space="preserve">RC0805FR-07402KL</t>
  </si>
  <si>
    <t xml:space="preserve">220ADC16</t>
  </si>
  <si>
    <t xml:space="preserve">EVQ-Q2U02W</t>
  </si>
  <si>
    <t xml:space="preserve">STM32F746IGT6</t>
  </si>
  <si>
    <t xml:space="preserve">IS42S32400F-6TL-TR</t>
  </si>
  <si>
    <t xml:space="preserve">MT25QL128ABA1ESE-0SIT</t>
  </si>
  <si>
    <t xml:space="preserve">TPS61169DCKR</t>
  </si>
  <si>
    <t xml:space="preserve">RCLAMP0504FATCT</t>
  </si>
  <si>
    <t xml:space="preserve">STMPS2141MTR</t>
  </si>
  <si>
    <t xml:space="preserve">LIS3DHTR</t>
  </si>
  <si>
    <t xml:space="preserve">4007</t>
  </si>
  <si>
    <t xml:space="preserve">TPL0401A-10DCKR</t>
  </si>
  <si>
    <t xml:space="preserve">TSV620ILT</t>
  </si>
  <si>
    <t xml:space="preserve">LM4861MX/NOPB</t>
  </si>
  <si>
    <t xml:space="preserve">NX3DV221TKX</t>
  </si>
  <si>
    <t xml:space="preserve">WRL-17146</t>
  </si>
  <si>
    <t xml:space="preserve">MCP73826-4.1VCHTR</t>
  </si>
  <si>
    <t xml:space="preserve">TPS63020DSJR</t>
  </si>
  <si>
    <t xml:space="preserve">TPS61230DRCR</t>
  </si>
  <si>
    <t xml:space="preserve">ECS-2520MVLC-250-BN-TR</t>
  </si>
  <si>
    <t xml:space="preserve">ECS-250-18-7SX-TR</t>
  </si>
  <si>
    <t xml:space="preserve">MC-306 32.7680K-E0:PURE SN</t>
  </si>
  <si>
    <t xml:space="preserve">Supplier 1</t>
  </si>
  <si>
    <t xml:space="preserve">Digi-Key</t>
  </si>
  <si>
    <t xml:space="preserve">DigiKey</t>
  </si>
  <si>
    <t xml:space="preserve">Mouser</t>
  </si>
  <si>
    <t xml:space="preserve">Supplier Part Number 1</t>
  </si>
  <si>
    <t xml:space="preserve">36-54-ND</t>
  </si>
  <si>
    <t xml:space="preserve">587-4963-1-ND</t>
  </si>
  <si>
    <t xml:space="preserve">311-4032-1-ND</t>
  </si>
  <si>
    <t xml:space="preserve">311-1740-1-ND</t>
  </si>
  <si>
    <t xml:space="preserve">311-1344-1-ND</t>
  </si>
  <si>
    <t xml:space="preserve">478-1395-1-ND</t>
  </si>
  <si>
    <t xml:space="preserve">493-10138-1-ND</t>
  </si>
  <si>
    <t xml:space="preserve">587-6375-1-ND</t>
  </si>
  <si>
    <t xml:space="preserve">478-5798-1-ND</t>
  </si>
  <si>
    <t xml:space="preserve">478-11127-1-ND</t>
  </si>
  <si>
    <t xml:space="preserve">493-3916-1-ND</t>
  </si>
  <si>
    <t xml:space="preserve">738-CML0805C0G180JT50VCT-ND</t>
  </si>
  <si>
    <t xml:space="preserve">311-1137-1-ND</t>
  </si>
  <si>
    <t xml:space="preserve">1N4148W-FDICT-ND</t>
  </si>
  <si>
    <t xml:space="preserve">MBRS2040LT3GOSCT-ND</t>
  </si>
  <si>
    <t xml:space="preserve">GSOT03C-G3-08GICT-ND</t>
  </si>
  <si>
    <t xml:space="preserve">MMSZ5227BS-FDICT-ND</t>
  </si>
  <si>
    <t xml:space="preserve">NHD-4.3-480272EF-ASXV#-CTP-ND</t>
  </si>
  <si>
    <t xml:space="preserve">490-1041-1-ND</t>
  </si>
  <si>
    <t xml:space="preserve">S1212EC-06-ND</t>
  </si>
  <si>
    <t xml:space="preserve">HR1942CT-ND</t>
  </si>
  <si>
    <t xml:space="preserve">WM11237CT-ND</t>
  </si>
  <si>
    <t xml:space="preserve">WM10939CT-ND</t>
  </si>
  <si>
    <t xml:space="preserve">WM17144CT-ND</t>
  </si>
  <si>
    <t xml:space="preserve">S1212EC-03-ND</t>
  </si>
  <si>
    <t xml:space="preserve">S6103-ND</t>
  </si>
  <si>
    <t xml:space="preserve">S1212EC-02-ND</t>
  </si>
  <si>
    <t xml:space="preserve">2457-LPS4018-472MRC-ND</t>
  </si>
  <si>
    <t xml:space="preserve">SDR0403-1R0MLCT-ND</t>
  </si>
  <si>
    <t xml:space="preserve">541-1087-1-ND</t>
  </si>
  <si>
    <t xml:space="preserve">160-1179-1-ND</t>
  </si>
  <si>
    <t xml:space="preserve">516-2491-1-ND</t>
  </si>
  <si>
    <t xml:space="preserve">IRLML5103PBFCT-ND</t>
  </si>
  <si>
    <t xml:space="preserve">2N7002-FDICT-ND</t>
  </si>
  <si>
    <t xml:space="preserve">NTR3A30PZT1GOSCT-ND</t>
  </si>
  <si>
    <t xml:space="preserve">311-200CRCT-ND</t>
  </si>
  <si>
    <t xml:space="preserve">311-1.00MHRCT-ND</t>
  </si>
  <si>
    <t xml:space="preserve">311-10.0KHRCT-ND</t>
  </si>
  <si>
    <t xml:space="preserve">311-100KHRCT-ND</t>
  </si>
  <si>
    <t xml:space="preserve">311-0.0ARCT-ND</t>
  </si>
  <si>
    <t xml:space="preserve">2019-SG73S2ATTD1002FCT-ND</t>
  </si>
  <si>
    <t xml:space="preserve">2019-RK73H2ATTD1003FCT-ND</t>
  </si>
  <si>
    <t xml:space="preserve">YAG3373CT-ND</t>
  </si>
  <si>
    <t xml:space="preserve">311-15.0KCRCT-ND</t>
  </si>
  <si>
    <t xml:space="preserve">311-1.00KCRCT-ND</t>
  </si>
  <si>
    <t xml:space="preserve">2019-RK73H2ATTD1200FCT-ND</t>
  </si>
  <si>
    <t xml:space="preserve">3386F-103TLF-ND</t>
  </si>
  <si>
    <t xml:space="preserve">311-.14LWCT-ND</t>
  </si>
  <si>
    <t xml:space="preserve">311-768KCRCT-ND</t>
  </si>
  <si>
    <t xml:space="preserve">311-137KCRCT-ND</t>
  </si>
  <si>
    <t xml:space="preserve">311-40.2KCRCT-ND</t>
  </si>
  <si>
    <t xml:space="preserve">311-402KCRCT-ND</t>
  </si>
  <si>
    <t xml:space="preserve">CT3070-ND</t>
  </si>
  <si>
    <t xml:space="preserve">P12954SCT-ND</t>
  </si>
  <si>
    <t xml:space="preserve">497-15817-ND</t>
  </si>
  <si>
    <t xml:space="preserve">870-IS42S32400F-6TL</t>
  </si>
  <si>
    <t xml:space="preserve">557-1772-1-ND</t>
  </si>
  <si>
    <t xml:space="preserve">296-40821-1-ND</t>
  </si>
  <si>
    <t xml:space="preserve">RCLAMP0504FATCTCT-ND</t>
  </si>
  <si>
    <t xml:space="preserve">497-6932-1-ND</t>
  </si>
  <si>
    <t xml:space="preserve">497-10613-1-ND</t>
  </si>
  <si>
    <t xml:space="preserve">1528-2832-ND</t>
  </si>
  <si>
    <t xml:space="preserve">296-29676-1-ND</t>
  </si>
  <si>
    <t xml:space="preserve">497-10160-1-ND</t>
  </si>
  <si>
    <t xml:space="preserve">296-38566-1-ND</t>
  </si>
  <si>
    <t xml:space="preserve">568-10368-1-ND</t>
  </si>
  <si>
    <t xml:space="preserve">1568-WRL-17146-ND</t>
  </si>
  <si>
    <t xml:space="preserve">MCP73826-4.1VCHCT-ND</t>
  </si>
  <si>
    <t xml:space="preserve">296-36491-1-ND</t>
  </si>
  <si>
    <t xml:space="preserve">296-37761-1-ND</t>
  </si>
  <si>
    <t xml:space="preserve">50-ECS-2520MVLC-250-BN-CT-ND</t>
  </si>
  <si>
    <t xml:space="preserve">XC2030-1-ND</t>
  </si>
  <si>
    <t xml:space="preserve">SER4097CT-ND</t>
  </si>
  <si>
    <t xml:space="preserve">#Column Name Error:' Unit Price</t>
  </si>
  <si>
    <t xml:space="preserve">C:\IMR_Projects\HabProjects\TechDemo\Hardware\TechDemo.PrjPcb</t>
  </si>
  <si>
    <t xml:space="preserve">Bill of Materials for Project [TechDemo.PrjPcb] (No PCB Document Selected)</t>
  </si>
  <si>
    <t xml:space="preserve">210</t>
  </si>
  <si>
    <t xml:space="preserve">12/23/2020 8:19 AM</t>
  </si>
  <si>
    <t xml:space="preserve">Bill of Materials</t>
  </si>
  <si>
    <t xml:space="preserve">BOM_PartType</t>
  </si>
  <si>
    <t xml:space="preserve">BOM</t>
  </si>
  <si>
    <t xml:space="preserve">&lt;Parameter TotalActualPrice not found&gt;</t>
  </si>
  <si>
    <t xml:space="preserve">&lt;Parameter TotalTargetPrice not found&gt;</t>
  </si>
</sst>
</file>

<file path=xl/styles.xml><?xml version="1.0" encoding="utf-8"?>
<styleSheet xmlns="http://schemas.openxmlformats.org/spreadsheetml/2006/main">
  <numFmts count="3">
    <numFmt numFmtId="164" formatCode="[$-C09]dd\-mmm\-yy;@"/>
    <numFmt numFmtId="165" formatCode="[$-409]h:mm:ss\ AM/PM;@"/>
    <numFmt numFmtId="166" formatCode="&quot;$&quot;#,##0.00"/>
  </numFmts>
  <fonts count="19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</font>
    <font>
      <sz val="8"/>
      <name val="Arial"/>
      <family val="2"/>
    </font>
    <font>
      <b/>
      <sz val="28"/>
      <color indexed="13"/>
      <name val="Arial"/>
      <family val="2"/>
    </font>
    <font>
      <b/>
      <sz val="24"/>
      <color rgb="FF0070C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99CCFF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/>
  </cellStyleXfs>
  <cellXfs count="77">
    <xf numFmtId="0" fontId="0" fillId="0" borderId="0" xfId="0" applyAlignment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5" fillId="2" borderId="1" xfId="0" applyFont="1" applyBorder="1" applyFill="1" applyAlignment="1"/>
    <xf numFmtId="0" fontId="5" fillId="2" borderId="2" xfId="0" applyFont="1" applyBorder="1" applyFill="1" applyAlignment="1"/>
    <xf numFmtId="0" fontId="13" fillId="3" borderId="0" xfId="0" applyFont="1" applyBorder="1" applyFill="1" applyAlignment="1">
      <alignment horizontal="left" vertical="center"/>
    </xf>
    <xf numFmtId="0" fontId="15" fillId="0" borderId="0" xfId="0" applyNumberFormat="1" applyFont="1" applyBorder="1" applyFill="1" applyAlignment="1" applyProtection="1">
      <alignment horizontal="left" vertical="top"/>
      <protection locked="0"/>
    </xf>
    <xf numFmtId="0" fontId="1" fillId="0" borderId="2" xfId="0" applyNumberFormat="1" applyFont="1" applyBorder="1" applyFill="1" applyAlignment="1" applyProtection="1">
      <alignment horizontal="left" vertical="top"/>
      <protection locked="0"/>
    </xf>
    <xf numFmtId="0" fontId="1" fillId="0" borderId="0" xfId="0" applyNumberFormat="1" applyFont="1" applyBorder="1" applyFill="1" applyAlignment="1" applyProtection="1">
      <alignment horizontal="left" vertical="top"/>
      <protection locked="0"/>
    </xf>
    <xf numFmtId="0" fontId="1" fillId="0" borderId="0" xfId="0" applyNumberFormat="1" applyFont="1" applyBorder="1" applyFill="1" applyAlignment="1" applyProtection="1">
      <alignment vertical="top"/>
      <protection locked="0"/>
    </xf>
    <xf numFmtId="0" fontId="1" fillId="0" borderId="3" xfId="0" applyNumberFormat="1" applyFont="1" applyBorder="1" applyFill="1" applyAlignment="1" applyProtection="1">
      <alignment horizontal="left" vertical="top"/>
      <protection locked="0"/>
    </xf>
    <xf numFmtId="0" fontId="1" fillId="0" borderId="4" xfId="0" applyNumberFormat="1" applyFont="1" applyBorder="1" applyFill="1" applyAlignment="1" applyProtection="1">
      <alignment horizontal="left" vertical="top"/>
      <protection locked="0"/>
    </xf>
    <xf numFmtId="0" fontId="5" fillId="2" borderId="0" xfId="0" applyFont="1" applyBorder="1" applyFill="1" applyAlignment="1"/>
    <xf numFmtId="0" fontId="5" fillId="2" borderId="5" xfId="0" applyFont="1" applyBorder="1" applyFill="1" applyAlignment="1"/>
    <xf numFmtId="0" fontId="1" fillId="0" borderId="6" xfId="0" applyNumberFormat="1" applyFont="1" applyBorder="1" applyFill="1" applyAlignment="1" applyProtection="1">
      <alignment horizontal="left" vertical="top"/>
      <protection locked="0"/>
    </xf>
    <xf numFmtId="0" fontId="1" fillId="0" borderId="7" xfId="0" applyNumberFormat="1" applyFont="1" applyBorder="1" applyFill="1" applyAlignment="1" applyProtection="1">
      <alignment horizontal="left" vertical="top"/>
      <protection locked="0"/>
    </xf>
    <xf numFmtId="0" fontId="1" fillId="0" borderId="7" xfId="0" applyNumberFormat="1" applyFont="1" applyBorder="1" applyFill="1" applyAlignment="1" applyProtection="1">
      <alignment vertical="top"/>
      <protection locked="0"/>
    </xf>
    <xf numFmtId="0" fontId="5" fillId="2" borderId="8" xfId="0" applyFont="1" applyBorder="1" applyFill="1" applyAlignment="1"/>
    <xf numFmtId="0" fontId="1" fillId="0" borderId="8" xfId="0" applyNumberFormat="1" applyFont="1" applyBorder="1" applyFill="1" applyAlignment="1" applyProtection="1">
      <alignment vertical="top"/>
      <protection locked="0"/>
    </xf>
    <xf numFmtId="0" fontId="1" fillId="0" borderId="5" xfId="0" applyNumberFormat="1" applyFont="1" applyBorder="1" applyFill="1" applyAlignment="1" applyProtection="1">
      <alignment vertical="top"/>
      <protection locked="0"/>
    </xf>
    <xf numFmtId="0" fontId="1" fillId="0" borderId="9" xfId="0" applyNumberFormat="1" applyFont="1" applyBorder="1" applyFill="1" applyAlignment="1" applyProtection="1">
      <alignment vertical="top"/>
      <protection locked="0"/>
    </xf>
    <xf numFmtId="0" fontId="0" fillId="0" borderId="10" xfId="0" applyBorder="1" applyAlignment="1">
      <alignment vertical="top"/>
    </xf>
    <xf numFmtId="0" fontId="6" fillId="2" borderId="7" xfId="0" applyFont="1" applyBorder="1" applyFill="1" applyAlignment="1">
      <alignment vertical="center"/>
    </xf>
    <xf numFmtId="0" fontId="5" fillId="2" borderId="9" xfId="0" applyFont="1" applyBorder="1" applyFill="1" applyAlignment="1"/>
    <xf numFmtId="0" fontId="4" fillId="2" borderId="11" xfId="0" applyFont="1" applyBorder="1" applyFill="1" applyAlignment="1">
      <alignment horizontal="center" vertical="center"/>
    </xf>
    <xf numFmtId="0" fontId="4" fillId="2" borderId="12" xfId="0" applyFont="1" applyBorder="1" applyFill="1" applyAlignment="1">
      <alignment horizontal="center" vertical="center"/>
    </xf>
    <xf numFmtId="0" fontId="8" fillId="4" borderId="0" xfId="0" applyFont="1" applyBorder="1" applyFill="1" applyAlignment="1"/>
    <xf numFmtId="0" fontId="9" fillId="4" borderId="0" xfId="0" applyFont="1" applyBorder="1" applyFill="1" applyAlignment="1">
      <alignment horizontal="left"/>
    </xf>
    <xf numFmtId="0" fontId="8" fillId="4" borderId="0" xfId="0" applyFont="1" applyBorder="1" applyFill="1" applyAlignment="1">
      <alignment horizontal="left"/>
    </xf>
    <xf numFmtId="0" fontId="9" fillId="4" borderId="0" xfId="0" applyFont="1" applyBorder="1" applyFill="1" applyAlignment="1"/>
    <xf numFmtId="0" fontId="9" fillId="4" borderId="5" xfId="0" applyFont="1" applyBorder="1" applyFill="1" applyAlignment="1"/>
    <xf numFmtId="0" fontId="8" fillId="4" borderId="13" xfId="0" applyFont="1" applyBorder="1" applyFill="1" applyAlignment="1">
      <alignment horizontal="left"/>
    </xf>
    <xf numFmtId="0" fontId="8" fillId="4" borderId="14" xfId="0" applyFont="1" applyBorder="1" applyFill="1" applyAlignment="1">
      <alignment horizontal="left"/>
    </xf>
    <xf numFmtId="0" fontId="9" fillId="4" borderId="14" xfId="0" applyFont="1" applyBorder="1" applyFill="1" applyAlignment="1"/>
    <xf numFmtId="0" fontId="8" fillId="4" borderId="14" xfId="0" applyFont="1" applyBorder="1" applyFill="1" applyAlignment="1"/>
    <xf numFmtId="0" fontId="9" fillId="4" borderId="14" xfId="0" applyFont="1" applyBorder="1" applyFill="1" applyAlignment="1">
      <alignment horizontal="left"/>
    </xf>
    <xf numFmtId="0" fontId="8" fillId="4" borderId="5" xfId="0" applyFont="1" applyBorder="1" applyFill="1" applyAlignment="1"/>
    <xf numFmtId="0" fontId="10" fillId="4" borderId="0" xfId="0" applyFont="1" applyBorder="1" applyFill="1" applyAlignment="1"/>
    <xf numFmtId="0" fontId="9" fillId="4" borderId="2" xfId="0" applyFont="1" applyBorder="1" applyFill="1" applyAlignment="1">
      <alignment horizontal="left"/>
    </xf>
    <xf numFmtId="164" fontId="9" fillId="4" borderId="14" xfId="0" applyNumberFormat="1" applyFont="1" applyBorder="1" applyFill="1" applyAlignment="1">
      <alignment horizontal="left"/>
    </xf>
    <xf numFmtId="165" fontId="9" fillId="4" borderId="14" xfId="0" applyNumberFormat="1" applyFont="1" applyBorder="1" applyFill="1" applyAlignment="1">
      <alignment horizontal="left"/>
    </xf>
    <xf numFmtId="0" fontId="11" fillId="4" borderId="15" xfId="0" applyFont="1" applyBorder="1" applyFill="1" applyAlignment="1">
      <alignment vertical="center"/>
    </xf>
    <xf numFmtId="0" fontId="11" fillId="4" borderId="16" xfId="0" applyFont="1" applyBorder="1" applyFill="1" applyAlignment="1">
      <alignment vertical="center"/>
    </xf>
    <xf numFmtId="0" fontId="12" fillId="3" borderId="0" xfId="0" applyFont="1" applyBorder="1" applyFill="1" applyAlignment="1">
      <alignment horizontal="left" vertical="center"/>
    </xf>
    <xf numFmtId="0" fontId="12" fillId="5" borderId="0" xfId="0" applyFont="1" applyBorder="1" applyFill="1" applyAlignment="1">
      <alignment horizontal="left" vertical="center"/>
    </xf>
    <xf numFmtId="0" fontId="13" fillId="5" borderId="17" xfId="0" applyFont="1" applyBorder="1" applyFill="1" applyAlignment="1">
      <alignment horizontal="left" vertical="center"/>
    </xf>
    <xf numFmtId="0" fontId="13" fillId="5" borderId="0" xfId="0" applyFont="1" applyBorder="1" applyFill="1" applyAlignment="1">
      <alignment horizontal="left" vertical="center"/>
    </xf>
    <xf numFmtId="0" fontId="1" fillId="0" borderId="18" xfId="0" applyNumberFormat="1" applyFont="1" applyBorder="1" applyFill="1" applyAlignment="1" applyProtection="1">
      <alignment vertical="top"/>
      <protection locked="0"/>
    </xf>
    <xf numFmtId="0" fontId="4" fillId="2" borderId="19" xfId="0" applyFont="1" applyBorder="1" applyFill="1" applyAlignment="1">
      <alignment horizontal="center" vertical="center"/>
    </xf>
    <xf numFmtId="0" fontId="1" fillId="0" borderId="20" xfId="0" applyNumberFormat="1" applyFont="1" applyBorder="1" applyFill="1" applyAlignment="1" applyProtection="1">
      <alignment horizontal="left" vertical="top"/>
      <protection locked="0"/>
    </xf>
    <xf numFmtId="0" fontId="1" fillId="0" borderId="13" xfId="0" applyNumberFormat="1" applyFont="1" applyBorder="1" applyFill="1" applyAlignment="1" applyProtection="1">
      <alignment horizontal="left" vertical="top"/>
      <protection locked="0"/>
    </xf>
    <xf numFmtId="0" fontId="7" fillId="6" borderId="23" xfId="0" applyFont="1" applyBorder="1" applyFill="1" applyAlignment="1">
      <alignment vertical="center" wrapText="1"/>
    </xf>
    <xf numFmtId="0" fontId="7" fillId="5" borderId="24" xfId="0" applyFont="1" applyBorder="1" applyFill="1" applyAlignment="1">
      <alignment vertical="center" wrapText="1"/>
    </xf>
    <xf numFmtId="0" fontId="7" fillId="6" borderId="25" xfId="0" applyFont="1" applyBorder="1" applyFill="1" applyAlignment="1">
      <alignment vertical="center" wrapText="1"/>
    </xf>
    <xf numFmtId="0" fontId="7" fillId="5" borderId="26" xfId="0" applyFont="1" applyBorder="1" applyFill="1" applyAlignment="1">
      <alignment vertical="center" wrapText="1"/>
    </xf>
    <xf numFmtId="0" fontId="7" fillId="6" borderId="27" xfId="0" applyFont="1" applyBorder="1" applyFill="1" applyAlignment="1">
      <alignment vertical="center" wrapText="1"/>
    </xf>
    <xf numFmtId="0" fontId="7" fillId="6" borderId="28" xfId="0" applyFont="1" applyBorder="1" applyFill="1" applyAlignment="1">
      <alignment vertical="center" wrapText="1"/>
    </xf>
    <xf numFmtId="0" fontId="7" fillId="6" borderId="29" xfId="0" applyFont="1" applyBorder="1" applyFill="1" applyAlignment="1">
      <alignment vertical="center" wrapText="1"/>
    </xf>
    <xf numFmtId="0" fontId="7" fillId="6" borderId="4" xfId="0" applyFont="1" applyBorder="1" applyFill="1" applyAlignment="1">
      <alignment vertical="center" wrapText="1"/>
    </xf>
    <xf numFmtId="0" fontId="7" fillId="5" borderId="30" xfId="0" applyFont="1" applyBorder="1" applyFill="1" applyAlignment="1">
      <alignment vertical="center" wrapText="1"/>
    </xf>
    <xf numFmtId="0" fontId="4" fillId="2" borderId="31" xfId="0" applyFont="1" applyBorder="1" applyFill="1" applyAlignment="1">
      <alignment horizontal="center" vertical="center"/>
    </xf>
    <xf numFmtId="0" fontId="18" fillId="4" borderId="15" xfId="0" applyFont="1" applyBorder="1" applyFill="1" applyAlignment="1">
      <alignment vertical="center"/>
    </xf>
    <xf numFmtId="0" fontId="2" fillId="0" borderId="31" xfId="0" applyFont="1" applyBorder="1" applyAlignment="1">
      <alignment horizontal="center" vertical="center"/>
    </xf>
    <xf numFmtId="0" fontId="7" fillId="6" borderId="20" xfId="0" applyFont="1" applyBorder="1" applyFill="1" applyAlignment="1">
      <alignment vertical="center" wrapText="1"/>
    </xf>
    <xf numFmtId="0" fontId="7" fillId="6" borderId="32" xfId="0" applyFont="1" applyBorder="1" applyFill="1" applyAlignment="1">
      <alignment vertical="center" wrapText="1"/>
    </xf>
    <xf numFmtId="0" fontId="17" fillId="2" borderId="7" xfId="0" applyFont="1" applyBorder="1" applyFill="1" applyAlignment="1">
      <alignment horizontal="left" vertical="center"/>
    </xf>
    <xf numFmtId="0" fontId="2" fillId="0" borderId="37" xfId="0" applyFont="1" applyBorder="1" applyAlignment="1">
      <alignment horizontal="center" vertical="center"/>
    </xf>
    <xf numFmtId="166" fontId="7" fillId="6" borderId="34" xfId="0" applyNumberFormat="1" applyFont="1" applyBorder="1" applyFill="1" applyAlignment="1">
      <alignment vertical="center" wrapText="1"/>
    </xf>
    <xf numFmtId="166" fontId="7" fillId="6" borderId="22" xfId="0" applyNumberFormat="1" applyFont="1" applyBorder="1" applyFill="1" applyAlignment="1">
      <alignment horizontal="center" vertical="center" wrapText="1"/>
    </xf>
    <xf numFmtId="166" fontId="7" fillId="5" borderId="35" xfId="0" applyNumberFormat="1" applyFont="1" applyBorder="1" applyFill="1" applyAlignment="1">
      <alignment vertical="center" wrapText="1"/>
    </xf>
    <xf numFmtId="166" fontId="7" fillId="6" borderId="36" xfId="0" applyNumberFormat="1" applyFont="1" applyBorder="1" applyFill="1" applyAlignment="1">
      <alignment vertical="center" wrapText="1"/>
    </xf>
    <xf numFmtId="166" fontId="14" fillId="4" borderId="21" xfId="0" applyNumberFormat="1" applyFont="1" applyBorder="1" applyFill="1" applyAlignment="1">
      <alignment horizontal="center" vertical="center" wrapText="1"/>
    </xf>
    <xf numFmtId="166" fontId="7" fillId="7" borderId="22" xfId="0" applyNumberFormat="1" applyFont="1" applyBorder="1" applyFill="1" applyAlignment="1">
      <alignment horizontal="center" vertical="center" wrapText="1"/>
    </xf>
    <xf numFmtId="0" fontId="15" fillId="0" borderId="33" xfId="0" applyNumberFormat="1" applyFont="1" applyBorder="1" applyFill="1" applyAlignment="1" applyProtection="1">
      <alignment horizontal="left" vertical="top"/>
      <protection locked="0"/>
    </xf>
    <xf numFmtId="0" fontId="15" fillId="0" borderId="14" xfId="0" applyNumberFormat="1" applyFont="1" applyBorder="1" applyFill="1" applyAlignment="1" applyProtection="1">
      <alignment horizontal="left"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CCFF"/>
    </mruColors>
  </colors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calcChain" Target="calcChain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</xdr:row>
      <xdr:rowOff>117395</xdr:rowOff>
    </xdr:from>
    <xdr:to>
      <xdr:col>10</xdr:col>
      <xdr:colOff>539115</xdr:colOff>
      <xdr:row>6</xdr:row>
      <xdr:rowOff>78818</xdr:rowOff>
    </xdr:to>
    <xdr:pic>
      <xdr:nvPicPr>
        <xdr:cNvPr id="1048" name="Picture 4">
          <a:extLst>
            <a:ext uri="{FF2B5EF4-FFF2-40B4-BE49-F238E27FC236}">
              <a16:creationId xmlns:a16="http://schemas.microsoft.com/office/drawing/2014/main" id="{066993B1-9C9B-413A-A7D6-6B8FD82CF397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060680" y="1069895"/>
          <a:ext cx="2253615" cy="5634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M21"/>
  <sheetViews>
    <sheetView showGridLines="0" tabSelected="1" topLeftCell="F1" zoomScaleNormal="100" workbookViewId="0">
      <selection activeCell="K9" sqref="K9"/>
    </sheetView>
  </sheetViews>
  <sheetFormatPr defaultRowHeight="12.75"/>
  <cols>
    <col min="1" max="1" width="3.140625" style="1" customWidth="1"/>
    <col min="2" max="2" width="4.7109375" style="1" customWidth="1"/>
    <col min="3" max="3" width="8.7109375" style="1" customWidth="1"/>
    <col min="4" max="4" width="25.7109375" style="4" customWidth="1"/>
    <col min="5" max="5" width="50.7109375" style="4" customWidth="1"/>
    <col min="6" max="6" width="25.7109375" style="4" customWidth="1"/>
    <col min="7" max="10" width="25.7109375" style="1" customWidth="1"/>
    <col min="11" max="12" width="10.7109375" style="1" customWidth="1"/>
    <col min="13" max="13" width="10" style="1" customWidth="1"/>
    <col min="14" max="16384" width="9.140625" style="1"/>
  </cols>
  <sheetData>
    <row r="1" spans="1:13" ht="13.5" thickBot="1">
      <c r="A1" s="14"/>
      <c r="B1" s="14"/>
      <c r="C1" s="14"/>
      <c r="D1" s="5"/>
      <c r="E1" s="5"/>
      <c r="F1" s="5"/>
      <c r="G1" s="6"/>
      <c r="H1" s="6"/>
      <c r="I1" s="6"/>
      <c r="J1" s="6"/>
      <c r="K1" s="6"/>
      <c r="L1" s="19"/>
      <c r="M1" s="23"/>
      <c r="N1"/>
      <c r="O1"/>
    </row>
    <row r="2" spans="1:13" ht="37.5" customHeight="1" thickBot="1">
      <c r="A2" s="15"/>
      <c r="B2" s="43"/>
      <c r="C2" s="43"/>
      <c r="D2" s="63" t="s">
        <v>55</v>
      </c>
      <c r="E2" s="43"/>
      <c r="F2" s="44"/>
      <c r="G2" s="67" t="s">
        <v>60</v>
      </c>
      <c r="H2" s="24"/>
      <c r="I2" s="24"/>
      <c r="J2" s="24"/>
      <c r="K2" s="24"/>
      <c r="L2" s="25"/>
      <c r="M2"/>
      <c r="N2"/>
    </row>
    <row r="3" spans="1:13" ht="23.25" customHeight="1">
      <c r="A3" s="15"/>
      <c r="B3" s="28"/>
      <c r="C3" s="28"/>
      <c r="D3" s="28" t="s">
        <v>29</v>
      </c>
      <c r="E3" s="30" t="s">
        <v>61</v>
      </c>
      <c r="F3" s="29"/>
      <c r="G3" s="30" t="s">
        <v>48</v>
      </c>
      <c r="H3" s="30" t="s">
        <v>62</v>
      </c>
      <c r="I3" s="28"/>
      <c r="J3" s="28"/>
      <c r="K3" s="28"/>
      <c r="L3" s="32"/>
      <c r="M3"/>
      <c r="N3"/>
    </row>
    <row r="4" spans="1:13" ht="17.25" customHeight="1">
      <c r="A4" s="15"/>
      <c r="B4" s="28"/>
      <c r="C4" s="28"/>
      <c r="D4" s="28" t="s">
        <v>30</v>
      </c>
      <c r="E4" s="33" t="s">
        <v>61</v>
      </c>
      <c r="F4" s="29"/>
      <c r="G4" s="33" t="s">
        <v>49</v>
      </c>
      <c r="H4" s="33" t="s">
        <v>63</v>
      </c>
      <c r="I4" s="31"/>
      <c r="J4" s="31"/>
      <c r="K4" s="31"/>
      <c r="L4" s="32"/>
      <c r="M4"/>
      <c r="N4"/>
    </row>
    <row r="5" spans="1:13" ht="17.25" customHeight="1">
      <c r="A5" s="15"/>
      <c r="B5" s="28"/>
      <c r="C5" s="28"/>
      <c r="D5" s="28" t="s">
        <v>31</v>
      </c>
      <c r="E5" s="34" t="s">
        <v>64</v>
      </c>
      <c r="F5" s="29"/>
      <c r="G5" s="34" t="s">
        <v>50</v>
      </c>
      <c r="H5" s="34" t="s">
        <v>65</v>
      </c>
      <c r="I5" s="31"/>
      <c r="J5" s="31"/>
      <c r="K5" s="31"/>
      <c r="L5" s="32"/>
      <c r="M5"/>
      <c r="N5"/>
    </row>
    <row r="6" spans="1:13">
      <c r="A6" s="15"/>
      <c r="B6" s="36"/>
      <c r="C6" s="36"/>
      <c r="D6" s="36"/>
      <c r="E6" s="36"/>
      <c r="F6" s="34"/>
      <c r="G6" s="37"/>
      <c r="H6" s="35"/>
      <c r="I6" s="31"/>
      <c r="J6" s="31"/>
      <c r="K6" s="31"/>
      <c r="L6" s="38"/>
      <c r="M6"/>
      <c r="N6"/>
    </row>
    <row r="7" spans="1:13" ht="15.75" customHeight="1">
      <c r="A7" s="15"/>
      <c r="B7" s="39"/>
      <c r="C7" s="39"/>
      <c r="D7" s="31" t="s">
        <v>34</v>
      </c>
      <c r="E7" s="40" t="s">
        <v>66</v>
      </c>
      <c r="F7" s="40" t="s">
        <v>67</v>
      </c>
      <c r="G7"/>
      <c r="H7" s="39"/>
      <c r="I7" s="39"/>
      <c r="J7" s="39"/>
      <c r="K7" s="39"/>
      <c r="L7" s="32"/>
      <c r="M7"/>
      <c r="N7"/>
    </row>
    <row r="8" spans="1:13" ht="15.75" customHeight="1">
      <c r="A8" s="15"/>
      <c r="B8" s="35"/>
      <c r="C8" s="35"/>
      <c r="D8" s="35" t="s">
        <v>32</v>
      </c>
      <c r="E8" s="41">
        <f ca="1">TODAY()</f>
        <v>44188</v>
      </c>
      <c r="F8" s="42">
        <f ca="1">NOW()</f>
        <v>44188.3466157138</v>
      </c>
      <c r="G8"/>
      <c r="H8" s="39"/>
      <c r="I8" s="39"/>
      <c r="J8" s="39"/>
      <c r="K8" s="39"/>
      <c r="L8" s="32"/>
      <c r="M8"/>
      <c r="N8"/>
    </row>
    <row r="9" spans="1:13" s="2" customFormat="1" ht="18" customHeight="1">
      <c r="A9" s="15"/>
      <c r="B9" s="50" t="s">
        <v>37</v>
      </c>
      <c r="C9" s="62" t="s">
        <v>68</v>
      </c>
      <c r="D9" s="26" t="s">
        <v>69</v>
      </c>
      <c r="E9" s="26" t="s">
        <v>143</v>
      </c>
      <c r="F9" s="26" t="s">
        <v>215</v>
      </c>
      <c r="G9" s="26" t="s">
        <v>289</v>
      </c>
      <c r="H9" s="26" t="s">
        <v>325</v>
      </c>
      <c r="I9" s="26" t="s">
        <v>399</v>
      </c>
      <c r="J9" s="26" t="s">
        <v>403</v>
      </c>
      <c r="K9" s="26" t="s">
        <v>477</v>
      </c>
      <c r="L9" s="27" t="s">
        <v>57</v>
      </c>
      <c r="M9"/>
      <c r="N9"/>
      <c r="O9"/>
    </row>
    <row r="10" spans="1:13" s="3" customFormat="1">
      <c r="A10" s="15"/>
      <c r="B10" s="53">
        <f>ROW(B10) - ROW($B$9)</f>
        <v>1</v>
      </c>
      <c r="C10" s="60">
        <v>1</v>
      </c>
      <c r="D10" s="55" t="s">
        <v>70</v>
      </c>
      <c r="E10" s="55" t="s">
        <v>144</v>
      </c>
      <c r="F10" s="58" t="s">
        <v>216</v>
      </c>
      <c r="G10" s="58" t="s">
        <v>290</v>
      </c>
      <c r="H10" s="58" t="s">
        <v>326</v>
      </c>
      <c r="I10" s="58" t="s">
        <v>400</v>
      </c>
      <c r="J10" s="58" t="s">
        <v>404</v>
      </c>
      <c r="K10" s="69"/>
      <c r="L10" s="70">
        <f>C10*K10</f>
        <v>0</v>
      </c>
      <c r="M10"/>
      <c r="N10"/>
    </row>
    <row r="11" spans="1:13" s="3" customFormat="1" ht="13.5" customHeight="1" thickBot="1">
      <c r="A11" s="15"/>
      <c r="B11" s="54">
        <f>ROW(B11) - ROW($B$9)</f>
        <v>2</v>
      </c>
      <c r="C11" s="61">
        <v>13</v>
      </c>
      <c r="D11" s="56" t="s">
        <v>71</v>
      </c>
      <c r="E11" s="56" t="s">
        <v>145</v>
      </c>
      <c r="F11" s="56" t="s">
        <v>217</v>
      </c>
      <c r="G11" s="56" t="s">
        <v>291</v>
      </c>
      <c r="H11" s="56" t="s">
        <v>327</v>
      </c>
      <c r="I11" s="56" t="s">
        <v>400</v>
      </c>
      <c r="J11" s="56" t="s">
        <v>405</v>
      </c>
      <c r="K11" s="71"/>
      <c r="L11" s="74">
        <f t="shared" ref="L11:L82" si="0">C11*K11</f>
        <v>0</v>
      </c>
      <c r="M11"/>
      <c r="N11"/>
    </row>
    <row r="12">
      <c r="A12" s="15"/>
      <c r="B12" s="53">
        <f>ROW(B12)-ROW($B$9)</f>
        <v>3</v>
      </c>
      <c r="C12" s="60">
        <v>2</v>
      </c>
      <c r="D12" s="55" t="s">
        <v>72</v>
      </c>
      <c r="E12" s="55" t="s">
        <v>146</v>
      </c>
      <c r="F12" s="58" t="s">
        <v>218</v>
      </c>
      <c r="G12" s="58" t="s">
        <v>292</v>
      </c>
      <c r="H12" s="58" t="s">
        <v>328</v>
      </c>
      <c r="I12" s="58" t="s">
        <v>400</v>
      </c>
      <c r="J12" s="58" t="s">
        <v>406</v>
      </c>
      <c r="K12" s="69"/>
      <c r="L12" s="70">
        <f>C12*K12</f>
        <v>0</v>
      </c>
      <c r="M12"/>
      <c r="N12"/>
    </row>
    <row r="13">
      <c r="A13" s="15"/>
      <c r="B13" s="54">
        <f>ROW(B13)-ROW($B$9)</f>
        <v>4</v>
      </c>
      <c r="C13" s="61">
        <v>2</v>
      </c>
      <c r="D13" s="56" t="s">
        <v>73</v>
      </c>
      <c r="E13" s="56" t="s">
        <v>146</v>
      </c>
      <c r="F13" s="56" t="s">
        <v>219</v>
      </c>
      <c r="G13" s="56" t="s">
        <v>292</v>
      </c>
      <c r="H13" s="56" t="s">
        <v>329</v>
      </c>
      <c r="I13" s="56" t="s">
        <v>400</v>
      </c>
      <c r="J13" s="56" t="s">
        <v>407</v>
      </c>
      <c r="K13" s="71"/>
      <c r="L13" s="74">
        <f>C13*K13</f>
        <v>0</v>
      </c>
      <c r="M13"/>
      <c r="N13"/>
    </row>
    <row r="14">
      <c r="A14" s="15"/>
      <c r="B14" s="53">
        <f>ROW(B14)-ROW($B$9)</f>
        <v>5</v>
      </c>
      <c r="C14" s="60">
        <v>28</v>
      </c>
      <c r="D14" s="55" t="s">
        <v>74</v>
      </c>
      <c r="E14" s="55" t="s">
        <v>147</v>
      </c>
      <c r="F14" s="58" t="s">
        <v>220</v>
      </c>
      <c r="G14" s="58" t="s">
        <v>292</v>
      </c>
      <c r="H14" s="58" t="s">
        <v>330</v>
      </c>
      <c r="I14" s="58" t="s">
        <v>400</v>
      </c>
      <c r="J14" s="58" t="s">
        <v>408</v>
      </c>
      <c r="K14" s="69"/>
      <c r="L14" s="70">
        <f>C14*K14</f>
        <v>0</v>
      </c>
      <c r="M14"/>
      <c r="N14"/>
    </row>
    <row r="15">
      <c r="A15" s="15"/>
      <c r="B15" s="54">
        <f>ROW(B15)-ROW($B$9)</f>
        <v>6</v>
      </c>
      <c r="C15" s="61">
        <v>18</v>
      </c>
      <c r="D15" s="56" t="s">
        <v>75</v>
      </c>
      <c r="E15" s="56" t="s">
        <v>148</v>
      </c>
      <c r="F15" s="56" t="s">
        <v>221</v>
      </c>
      <c r="G15" s="56" t="s">
        <v>293</v>
      </c>
      <c r="H15" s="56" t="s">
        <v>331</v>
      </c>
      <c r="I15" s="56" t="s">
        <v>400</v>
      </c>
      <c r="J15" s="56" t="s">
        <v>409</v>
      </c>
      <c r="K15" s="71"/>
      <c r="L15" s="74">
        <f>C15*K15</f>
        <v>0</v>
      </c>
      <c r="M15"/>
      <c r="N15"/>
    </row>
    <row r="16">
      <c r="A16" s="15"/>
      <c r="B16" s="53">
        <f>ROW(B16)-ROW($B$9)</f>
        <v>7</v>
      </c>
      <c r="C16" s="60">
        <v>4</v>
      </c>
      <c r="D16" s="55" t="s">
        <v>76</v>
      </c>
      <c r="E16" s="55" t="s">
        <v>149</v>
      </c>
      <c r="F16" s="58" t="s">
        <v>222</v>
      </c>
      <c r="G16" s="58" t="s">
        <v>294</v>
      </c>
      <c r="H16" s="58" t="s">
        <v>332</v>
      </c>
      <c r="I16" s="58" t="s">
        <v>400</v>
      </c>
      <c r="J16" s="58" t="s">
        <v>410</v>
      </c>
      <c r="K16" s="69"/>
      <c r="L16" s="70">
        <f>C16*K16</f>
        <v>0</v>
      </c>
      <c r="M16"/>
      <c r="N16"/>
    </row>
    <row r="17">
      <c r="A17" s="15"/>
      <c r="B17" s="54">
        <f>ROW(B17)-ROW($B$9)</f>
        <v>8</v>
      </c>
      <c r="C17" s="61">
        <v>2</v>
      </c>
      <c r="D17" s="56" t="s">
        <v>77</v>
      </c>
      <c r="E17" s="56" t="s">
        <v>150</v>
      </c>
      <c r="F17" s="56" t="s">
        <v>223</v>
      </c>
      <c r="G17" s="56" t="s">
        <v>291</v>
      </c>
      <c r="H17" s="56" t="s">
        <v>333</v>
      </c>
      <c r="I17" s="56" t="s">
        <v>400</v>
      </c>
      <c r="J17" s="56" t="s">
        <v>411</v>
      </c>
      <c r="K17" s="71"/>
      <c r="L17" s="74">
        <f>C17*K17</f>
        <v>0</v>
      </c>
      <c r="M17"/>
      <c r="N17"/>
    </row>
    <row r="18">
      <c r="A18" s="15"/>
      <c r="B18" s="53">
        <f>ROW(B18)-ROW($B$9)</f>
        <v>9</v>
      </c>
      <c r="C18" s="60">
        <v>1</v>
      </c>
      <c r="D18" s="55" t="s">
        <v>78</v>
      </c>
      <c r="E18" s="55" t="s">
        <v>151</v>
      </c>
      <c r="F18" s="58" t="s">
        <v>224</v>
      </c>
      <c r="G18" s="58" t="s">
        <v>295</v>
      </c>
      <c r="H18" s="58" t="s">
        <v>334</v>
      </c>
      <c r="I18" s="58" t="s">
        <v>400</v>
      </c>
      <c r="J18" s="58" t="s">
        <v>412</v>
      </c>
      <c r="K18" s="69"/>
      <c r="L18" s="70">
        <f>C18*K18</f>
        <v>0</v>
      </c>
      <c r="M18"/>
      <c r="N18"/>
    </row>
    <row r="19">
      <c r="A19" s="15"/>
      <c r="B19" s="54">
        <f>ROW(B19)-ROW($B$9)</f>
        <v>10</v>
      </c>
      <c r="C19" s="61">
        <v>1</v>
      </c>
      <c r="D19" s="56" t="s">
        <v>79</v>
      </c>
      <c r="E19" s="56" t="s">
        <v>152</v>
      </c>
      <c r="F19" s="56" t="s">
        <v>225</v>
      </c>
      <c r="G19" s="56" t="s">
        <v>295</v>
      </c>
      <c r="H19" s="56" t="s">
        <v>335</v>
      </c>
      <c r="I19" s="56" t="s">
        <v>400</v>
      </c>
      <c r="J19" s="56" t="s">
        <v>413</v>
      </c>
      <c r="K19" s="71"/>
      <c r="L19" s="74">
        <f>C19*K19</f>
        <v>0</v>
      </c>
      <c r="M19"/>
      <c r="N19"/>
    </row>
    <row r="20">
      <c r="A20" s="15"/>
      <c r="B20" s="53">
        <f>ROW(B20)-ROW($B$9)</f>
        <v>11</v>
      </c>
      <c r="C20" s="60">
        <v>1</v>
      </c>
      <c r="D20" s="55" t="s">
        <v>80</v>
      </c>
      <c r="E20" s="55" t="s">
        <v>153</v>
      </c>
      <c r="F20" s="58" t="s">
        <v>226</v>
      </c>
      <c r="G20" s="58" t="s">
        <v>294</v>
      </c>
      <c r="H20" s="58" t="s">
        <v>336</v>
      </c>
      <c r="I20" s="58" t="s">
        <v>400</v>
      </c>
      <c r="J20" s="58" t="s">
        <v>414</v>
      </c>
      <c r="K20" s="69"/>
      <c r="L20" s="70">
        <f>C20*K20</f>
        <v>0</v>
      </c>
      <c r="M20"/>
      <c r="N20"/>
    </row>
    <row r="21">
      <c r="A21" s="15"/>
      <c r="B21" s="54">
        <f>ROW(B21)-ROW($B$9)</f>
        <v>12</v>
      </c>
      <c r="C21" s="61">
        <v>1</v>
      </c>
      <c r="D21" s="56" t="s">
        <v>81</v>
      </c>
      <c r="E21" s="56" t="s">
        <v>154</v>
      </c>
      <c r="F21" s="56" t="s">
        <v>227</v>
      </c>
      <c r="G21" s="56" t="s">
        <v>296</v>
      </c>
      <c r="H21" s="56" t="s">
        <v>337</v>
      </c>
      <c r="I21" s="56" t="s">
        <v>400</v>
      </c>
      <c r="J21" s="56" t="s">
        <v>415</v>
      </c>
      <c r="K21" s="71"/>
      <c r="L21" s="74">
        <f>C21*K21</f>
        <v>0</v>
      </c>
      <c r="M21"/>
      <c r="N21"/>
    </row>
    <row r="22">
      <c r="A22" s="15"/>
      <c r="B22" s="53">
        <f>ROW(B22)-ROW($B$9)</f>
        <v>13</v>
      </c>
      <c r="C22" s="60">
        <v>1</v>
      </c>
      <c r="D22" s="55" t="s">
        <v>82</v>
      </c>
      <c r="E22" s="55" t="s">
        <v>155</v>
      </c>
      <c r="F22" s="58" t="s">
        <v>228</v>
      </c>
      <c r="G22" s="58" t="s">
        <v>292</v>
      </c>
      <c r="H22" s="58" t="s">
        <v>338</v>
      </c>
      <c r="I22" s="58" t="s">
        <v>400</v>
      </c>
      <c r="J22" s="58" t="s">
        <v>416</v>
      </c>
      <c r="K22" s="69"/>
      <c r="L22" s="70">
        <f>C22*K22</f>
        <v>0</v>
      </c>
      <c r="M22"/>
      <c r="N22"/>
    </row>
    <row r="23">
      <c r="A23" s="15"/>
      <c r="B23" s="54">
        <f>ROW(B23)-ROW($B$9)</f>
        <v>14</v>
      </c>
      <c r="C23" s="61">
        <v>3</v>
      </c>
      <c r="D23" s="56" t="s">
        <v>83</v>
      </c>
      <c r="E23" s="56" t="s">
        <v>156</v>
      </c>
      <c r="F23" s="56" t="s">
        <v>229</v>
      </c>
      <c r="G23" s="56" t="s">
        <v>297</v>
      </c>
      <c r="H23" s="56" t="s">
        <v>339</v>
      </c>
      <c r="I23" s="56" t="s">
        <v>400</v>
      </c>
      <c r="J23" s="56" t="s">
        <v>417</v>
      </c>
      <c r="K23" s="71"/>
      <c r="L23" s="74">
        <f>C23*K23</f>
        <v>0</v>
      </c>
      <c r="M23"/>
      <c r="N23"/>
    </row>
    <row r="24">
      <c r="A24" s="15"/>
      <c r="B24" s="53">
        <f>ROW(B24)-ROW($B$9)</f>
        <v>15</v>
      </c>
      <c r="C24" s="60">
        <v>2</v>
      </c>
      <c r="D24" s="55" t="s">
        <v>84</v>
      </c>
      <c r="E24" s="55" t="s">
        <v>157</v>
      </c>
      <c r="F24" s="58" t="s">
        <v>230</v>
      </c>
      <c r="G24" s="58" t="s">
        <v>298</v>
      </c>
      <c r="H24" s="58" t="s">
        <v>340</v>
      </c>
      <c r="I24" s="58" t="s">
        <v>400</v>
      </c>
      <c r="J24" s="58" t="s">
        <v>418</v>
      </c>
      <c r="K24" s="69"/>
      <c r="L24" s="70">
        <f>C24*K24</f>
        <v>0</v>
      </c>
      <c r="M24"/>
      <c r="N24"/>
    </row>
    <row r="25">
      <c r="A25" s="15"/>
      <c r="B25" s="54">
        <f>ROW(B25)-ROW($B$9)</f>
        <v>16</v>
      </c>
      <c r="C25" s="61">
        <v>2</v>
      </c>
      <c r="D25" s="56" t="s">
        <v>85</v>
      </c>
      <c r="E25" s="56" t="s">
        <v>158</v>
      </c>
      <c r="F25" s="56" t="s">
        <v>231</v>
      </c>
      <c r="G25" s="56" t="s">
        <v>299</v>
      </c>
      <c r="H25" s="56" t="s">
        <v>341</v>
      </c>
      <c r="I25" s="56" t="s">
        <v>400</v>
      </c>
      <c r="J25" s="56" t="s">
        <v>419</v>
      </c>
      <c r="K25" s="71"/>
      <c r="L25" s="74">
        <f>C25*K25</f>
        <v>0</v>
      </c>
      <c r="M25"/>
      <c r="N25"/>
    </row>
    <row r="26">
      <c r="A26" s="15"/>
      <c r="B26" s="53">
        <f>ROW(B26)-ROW($B$9)</f>
        <v>17</v>
      </c>
      <c r="C26" s="60">
        <v>1</v>
      </c>
      <c r="D26" s="55" t="s">
        <v>86</v>
      </c>
      <c r="E26" s="55" t="s">
        <v>159</v>
      </c>
      <c r="F26" s="58" t="s">
        <v>232</v>
      </c>
      <c r="G26" s="58" t="s">
        <v>299</v>
      </c>
      <c r="H26" s="58" t="s">
        <v>342</v>
      </c>
      <c r="I26" s="58" t="s">
        <v>400</v>
      </c>
      <c r="J26" s="58" t="s">
        <v>420</v>
      </c>
      <c r="K26" s="69"/>
      <c r="L26" s="70">
        <f>C26*K26</f>
        <v>0</v>
      </c>
      <c r="M26"/>
      <c r="N26"/>
    </row>
    <row r="27">
      <c r="A27" s="15"/>
      <c r="B27" s="54">
        <f>ROW(B27)-ROW($B$9)</f>
        <v>18</v>
      </c>
      <c r="C27" s="61">
        <v>1</v>
      </c>
      <c r="D27" s="56" t="s">
        <v>87</v>
      </c>
      <c r="E27" s="56" t="s">
        <v>160</v>
      </c>
      <c r="F27" s="56" t="s">
        <v>233</v>
      </c>
      <c r="G27" s="56" t="s">
        <v>300</v>
      </c>
      <c r="H27" s="56" t="s">
        <v>343</v>
      </c>
      <c r="I27" s="56" t="s">
        <v>401</v>
      </c>
      <c r="J27" s="56" t="s">
        <v>421</v>
      </c>
      <c r="K27" s="71"/>
      <c r="L27" s="74">
        <f>C27*K27</f>
        <v>0</v>
      </c>
      <c r="M27"/>
      <c r="N27"/>
    </row>
    <row r="28">
      <c r="A28" s="15"/>
      <c r="B28" s="53">
        <f>ROW(B28)-ROW($B$9)</f>
        <v>19</v>
      </c>
      <c r="C28" s="60">
        <v>5</v>
      </c>
      <c r="D28" s="55" t="s">
        <v>88</v>
      </c>
      <c r="E28" s="55" t="s">
        <v>161</v>
      </c>
      <c r="F28" s="58" t="s">
        <v>234</v>
      </c>
      <c r="G28" s="58" t="s">
        <v>301</v>
      </c>
      <c r="H28" s="58" t="s">
        <v>344</v>
      </c>
      <c r="I28" s="58" t="s">
        <v>400</v>
      </c>
      <c r="J28" s="58" t="s">
        <v>422</v>
      </c>
      <c r="K28" s="69"/>
      <c r="L28" s="70">
        <f>C28*K28</f>
        <v>0</v>
      </c>
      <c r="M28"/>
      <c r="N28"/>
    </row>
    <row r="29">
      <c r="A29" s="15"/>
      <c r="B29" s="54">
        <f>ROW(B29)-ROW($B$9)</f>
        <v>20</v>
      </c>
      <c r="C29" s="61">
        <v>1</v>
      </c>
      <c r="D29" s="56" t="s">
        <v>89</v>
      </c>
      <c r="E29" s="56" t="s">
        <v>162</v>
      </c>
      <c r="F29" s="56" t="s">
        <v>235</v>
      </c>
      <c r="G29" s="56" t="s">
        <v>302</v>
      </c>
      <c r="H29" s="56" t="s">
        <v>345</v>
      </c>
      <c r="I29" s="56" t="s">
        <v>400</v>
      </c>
      <c r="J29" s="56" t="s">
        <v>423</v>
      </c>
      <c r="K29" s="71"/>
      <c r="L29" s="74">
        <f>C29*K29</f>
        <v>0</v>
      </c>
      <c r="M29"/>
      <c r="N29"/>
    </row>
    <row r="30">
      <c r="A30" s="15"/>
      <c r="B30" s="53">
        <f>ROW(B30)-ROW($B$9)</f>
        <v>21</v>
      </c>
      <c r="C30" s="60">
        <v>1</v>
      </c>
      <c r="D30" s="55" t="s">
        <v>90</v>
      </c>
      <c r="E30" s="55" t="s">
        <v>163</v>
      </c>
      <c r="F30" s="58" t="s">
        <v>236</v>
      </c>
      <c r="G30" s="58" t="s">
        <v>303</v>
      </c>
      <c r="H30" s="58" t="s">
        <v>346</v>
      </c>
      <c r="I30" s="58" t="s">
        <v>400</v>
      </c>
      <c r="J30" s="58" t="s">
        <v>424</v>
      </c>
      <c r="K30" s="69"/>
      <c r="L30" s="70">
        <f>C30*K30</f>
        <v>0</v>
      </c>
      <c r="M30"/>
      <c r="N30"/>
    </row>
    <row r="31">
      <c r="A31" s="15"/>
      <c r="B31" s="54">
        <f>ROW(B31)-ROW($B$9)</f>
        <v>22</v>
      </c>
      <c r="C31" s="61">
        <v>1</v>
      </c>
      <c r="D31" s="56" t="s">
        <v>91</v>
      </c>
      <c r="E31" s="56" t="s">
        <v>164</v>
      </c>
      <c r="F31" s="56" t="s">
        <v>237</v>
      </c>
      <c r="G31" s="56" t="s">
        <v>304</v>
      </c>
      <c r="H31" s="56" t="s">
        <v>347</v>
      </c>
      <c r="I31" s="56" t="s">
        <v>400</v>
      </c>
      <c r="J31" s="56" t="s">
        <v>425</v>
      </c>
      <c r="K31" s="71"/>
      <c r="L31" s="74">
        <f>C31*K31</f>
        <v>0</v>
      </c>
      <c r="M31"/>
      <c r="N31"/>
    </row>
    <row r="32">
      <c r="A32" s="15"/>
      <c r="B32" s="53">
        <f>ROW(B32)-ROW($B$9)</f>
        <v>23</v>
      </c>
      <c r="C32" s="60">
        <v>1</v>
      </c>
      <c r="D32" s="55" t="s">
        <v>92</v>
      </c>
      <c r="E32" s="55" t="s">
        <v>165</v>
      </c>
      <c r="F32" s="58" t="s">
        <v>238</v>
      </c>
      <c r="G32" s="58" t="s">
        <v>304</v>
      </c>
      <c r="H32" s="58" t="s">
        <v>348</v>
      </c>
      <c r="I32" s="58" t="s">
        <v>400</v>
      </c>
      <c r="J32" s="58" t="s">
        <v>426</v>
      </c>
      <c r="K32" s="69"/>
      <c r="L32" s="70">
        <f>C32*K32</f>
        <v>0</v>
      </c>
      <c r="M32"/>
      <c r="N32"/>
    </row>
    <row r="33">
      <c r="A33" s="15"/>
      <c r="B33" s="54">
        <f>ROW(B33)-ROW($B$9)</f>
        <v>24</v>
      </c>
      <c r="C33" s="61">
        <v>1</v>
      </c>
      <c r="D33" s="56" t="s">
        <v>93</v>
      </c>
      <c r="E33" s="56" t="s">
        <v>166</v>
      </c>
      <c r="F33" s="56" t="s">
        <v>239</v>
      </c>
      <c r="G33" s="56" t="s">
        <v>304</v>
      </c>
      <c r="H33" s="56" t="s">
        <v>349</v>
      </c>
      <c r="I33" s="56" t="s">
        <v>400</v>
      </c>
      <c r="J33" s="56" t="s">
        <v>427</v>
      </c>
      <c r="K33" s="71"/>
      <c r="L33" s="74">
        <f>C33*K33</f>
        <v>0</v>
      </c>
      <c r="M33"/>
      <c r="N33"/>
    </row>
    <row r="34">
      <c r="A34" s="15"/>
      <c r="B34" s="53">
        <f>ROW(B34)-ROW($B$9)</f>
        <v>25</v>
      </c>
      <c r="C34" s="60">
        <v>2</v>
      </c>
      <c r="D34" s="55" t="s">
        <v>94</v>
      </c>
      <c r="E34" s="55" t="s">
        <v>167</v>
      </c>
      <c r="F34" s="58" t="s">
        <v>240</v>
      </c>
      <c r="G34" s="58" t="s">
        <v>302</v>
      </c>
      <c r="H34" s="58" t="s">
        <v>350</v>
      </c>
      <c r="I34" s="58" t="s">
        <v>400</v>
      </c>
      <c r="J34" s="58" t="s">
        <v>428</v>
      </c>
      <c r="K34" s="69"/>
      <c r="L34" s="70">
        <f>C34*K34</f>
        <v>0</v>
      </c>
      <c r="M34"/>
      <c r="N34"/>
    </row>
    <row r="35">
      <c r="A35" s="15"/>
      <c r="B35" s="54">
        <f>ROW(B35)-ROW($B$9)</f>
        <v>26</v>
      </c>
      <c r="C35" s="61">
        <v>1</v>
      </c>
      <c r="D35" s="56" t="s">
        <v>95</v>
      </c>
      <c r="E35" s="56" t="s">
        <v>168</v>
      </c>
      <c r="F35" s="56" t="s">
        <v>241</v>
      </c>
      <c r="G35" s="56" t="s">
        <v>302</v>
      </c>
      <c r="H35" s="56" t="s">
        <v>351</v>
      </c>
      <c r="I35" s="56" t="s">
        <v>400</v>
      </c>
      <c r="J35" s="56" t="s">
        <v>429</v>
      </c>
      <c r="K35" s="71"/>
      <c r="L35" s="74">
        <f>C35*K35</f>
        <v>0</v>
      </c>
      <c r="M35"/>
      <c r="N35"/>
    </row>
    <row r="36">
      <c r="A36" s="15"/>
      <c r="B36" s="53">
        <f>ROW(B36)-ROW($B$9)</f>
        <v>27</v>
      </c>
      <c r="C36" s="60">
        <v>4</v>
      </c>
      <c r="D36" s="55" t="s">
        <v>96</v>
      </c>
      <c r="E36" s="55" t="s">
        <v>169</v>
      </c>
      <c r="F36" s="58" t="s">
        <v>242</v>
      </c>
      <c r="G36" s="58" t="s">
        <v>302</v>
      </c>
      <c r="H36" s="58" t="s">
        <v>352</v>
      </c>
      <c r="I36" s="58" t="s">
        <v>400</v>
      </c>
      <c r="J36" s="58" t="s">
        <v>430</v>
      </c>
      <c r="K36" s="69"/>
      <c r="L36" s="70">
        <f>C36*K36</f>
        <v>0</v>
      </c>
      <c r="M36"/>
      <c r="N36"/>
    </row>
    <row r="37">
      <c r="A37" s="15"/>
      <c r="B37" s="54">
        <f>ROW(B37)-ROW($B$9)</f>
        <v>28</v>
      </c>
      <c r="C37" s="61">
        <v>1</v>
      </c>
      <c r="D37" s="56" t="s">
        <v>97</v>
      </c>
      <c r="E37" s="56" t="s">
        <v>170</v>
      </c>
      <c r="F37" s="56" t="s">
        <v>243</v>
      </c>
      <c r="G37" s="56" t="s">
        <v>305</v>
      </c>
      <c r="H37" s="56" t="s">
        <v>353</v>
      </c>
      <c r="I37" s="56" t="s">
        <v>400</v>
      </c>
      <c r="J37" s="56" t="s">
        <v>431</v>
      </c>
      <c r="K37" s="71"/>
      <c r="L37" s="74">
        <f>C37*K37</f>
        <v>0</v>
      </c>
      <c r="M37"/>
      <c r="N37"/>
    </row>
    <row r="38">
      <c r="A38" s="15"/>
      <c r="B38" s="53">
        <f>ROW(B38)-ROW($B$9)</f>
        <v>29</v>
      </c>
      <c r="C38" s="60">
        <v>1</v>
      </c>
      <c r="D38" s="55" t="s">
        <v>98</v>
      </c>
      <c r="E38" s="55" t="s">
        <v>171</v>
      </c>
      <c r="F38" s="58" t="s">
        <v>244</v>
      </c>
      <c r="G38" s="58" t="s">
        <v>306</v>
      </c>
      <c r="H38" s="58" t="s">
        <v>354</v>
      </c>
      <c r="I38" s="58" t="s">
        <v>400</v>
      </c>
      <c r="J38" s="58" t="s">
        <v>432</v>
      </c>
      <c r="K38" s="69"/>
      <c r="L38" s="70">
        <f>C38*K38</f>
        <v>0</v>
      </c>
      <c r="M38"/>
      <c r="N38"/>
    </row>
    <row r="39">
      <c r="A39" s="15"/>
      <c r="B39" s="54">
        <f>ROW(B39)-ROW($B$9)</f>
        <v>30</v>
      </c>
      <c r="C39" s="61">
        <v>1</v>
      </c>
      <c r="D39" s="56" t="s">
        <v>99</v>
      </c>
      <c r="E39" s="56" t="s">
        <v>171</v>
      </c>
      <c r="F39" s="56" t="s">
        <v>245</v>
      </c>
      <c r="G39" s="56" t="s">
        <v>306</v>
      </c>
      <c r="H39" s="56" t="s">
        <v>355</v>
      </c>
      <c r="I39" s="56" t="s">
        <v>400</v>
      </c>
      <c r="J39" s="56" t="s">
        <v>433</v>
      </c>
      <c r="K39" s="71"/>
      <c r="L39" s="74">
        <f>C39*K39</f>
        <v>0</v>
      </c>
      <c r="M39"/>
      <c r="N39"/>
    </row>
    <row r="40">
      <c r="A40" s="15"/>
      <c r="B40" s="53">
        <f>ROW(B40)-ROW($B$9)</f>
        <v>31</v>
      </c>
      <c r="C40" s="60">
        <v>1</v>
      </c>
      <c r="D40" s="55" t="s">
        <v>100</v>
      </c>
      <c r="E40" s="55" t="s">
        <v>172</v>
      </c>
      <c r="F40" s="58" t="s">
        <v>246</v>
      </c>
      <c r="G40" s="58" t="s">
        <v>307</v>
      </c>
      <c r="H40" s="58" t="s">
        <v>356</v>
      </c>
      <c r="I40" s="58" t="s">
        <v>400</v>
      </c>
      <c r="J40" s="58" t="s">
        <v>434</v>
      </c>
      <c r="K40" s="69"/>
      <c r="L40" s="70">
        <f>C40*K40</f>
        <v>0</v>
      </c>
      <c r="M40"/>
      <c r="N40"/>
    </row>
    <row r="41">
      <c r="A41" s="15"/>
      <c r="B41" s="54">
        <f>ROW(B41)-ROW($B$9)</f>
        <v>32</v>
      </c>
      <c r="C41" s="61">
        <v>1</v>
      </c>
      <c r="D41" s="56" t="s">
        <v>101</v>
      </c>
      <c r="E41" s="56" t="s">
        <v>173</v>
      </c>
      <c r="F41" s="56" t="s">
        <v>247</v>
      </c>
      <c r="G41" s="56" t="s">
        <v>308</v>
      </c>
      <c r="H41" s="56" t="s">
        <v>357</v>
      </c>
      <c r="I41" s="56" t="s">
        <v>400</v>
      </c>
      <c r="J41" s="56" t="s">
        <v>435</v>
      </c>
      <c r="K41" s="71"/>
      <c r="L41" s="74">
        <f>C41*K41</f>
        <v>0</v>
      </c>
      <c r="M41"/>
      <c r="N41"/>
    </row>
    <row r="42">
      <c r="A42" s="15"/>
      <c r="B42" s="53">
        <f>ROW(B42)-ROW($B$9)</f>
        <v>33</v>
      </c>
      <c r="C42" s="60">
        <v>1</v>
      </c>
      <c r="D42" s="55" t="s">
        <v>102</v>
      </c>
      <c r="E42" s="55" t="s">
        <v>174</v>
      </c>
      <c r="F42" s="58" t="s">
        <v>248</v>
      </c>
      <c r="G42" s="58" t="s">
        <v>309</v>
      </c>
      <c r="H42" s="58" t="s">
        <v>358</v>
      </c>
      <c r="I42" s="58" t="s">
        <v>400</v>
      </c>
      <c r="J42" s="58" t="s">
        <v>436</v>
      </c>
      <c r="K42" s="69"/>
      <c r="L42" s="70">
        <f>C42*K42</f>
        <v>0</v>
      </c>
      <c r="M42"/>
      <c r="N42"/>
    </row>
    <row r="43">
      <c r="A43" s="15"/>
      <c r="B43" s="54">
        <f>ROW(B43)-ROW($B$9)</f>
        <v>34</v>
      </c>
      <c r="C43" s="61">
        <v>4</v>
      </c>
      <c r="D43" s="56" t="s">
        <v>103</v>
      </c>
      <c r="E43" s="56" t="s">
        <v>175</v>
      </c>
      <c r="F43" s="56" t="s">
        <v>249</v>
      </c>
      <c r="G43" s="56" t="s">
        <v>297</v>
      </c>
      <c r="H43" s="56" t="s">
        <v>359</v>
      </c>
      <c r="I43" s="56" t="s">
        <v>400</v>
      </c>
      <c r="J43" s="56" t="s">
        <v>437</v>
      </c>
      <c r="K43" s="71"/>
      <c r="L43" s="74">
        <f>C43*K43</f>
        <v>0</v>
      </c>
      <c r="M43"/>
      <c r="N43"/>
    </row>
    <row r="44">
      <c r="A44" s="15"/>
      <c r="B44" s="53">
        <f>ROW(B44)-ROW($B$9)</f>
        <v>35</v>
      </c>
      <c r="C44" s="60">
        <v>2</v>
      </c>
      <c r="D44" s="55" t="s">
        <v>104</v>
      </c>
      <c r="E44" s="55" t="s">
        <v>176</v>
      </c>
      <c r="F44" s="58" t="s">
        <v>250</v>
      </c>
      <c r="G44" s="58" t="s">
        <v>310</v>
      </c>
      <c r="H44" s="58" t="s">
        <v>360</v>
      </c>
      <c r="I44" s="58" t="s">
        <v>400</v>
      </c>
      <c r="J44" s="58" t="s">
        <v>438</v>
      </c>
      <c r="K44" s="69"/>
      <c r="L44" s="70">
        <f>C44*K44</f>
        <v>0</v>
      </c>
      <c r="M44"/>
      <c r="N44"/>
    </row>
    <row r="45">
      <c r="A45" s="15"/>
      <c r="B45" s="54">
        <f>ROW(B45)-ROW($B$9)</f>
        <v>36</v>
      </c>
      <c r="C45" s="61">
        <v>1</v>
      </c>
      <c r="D45" s="56" t="s">
        <v>105</v>
      </c>
      <c r="E45" s="56" t="s">
        <v>177</v>
      </c>
      <c r="F45" s="56" t="s">
        <v>251</v>
      </c>
      <c r="G45" s="56" t="s">
        <v>292</v>
      </c>
      <c r="H45" s="56" t="s">
        <v>361</v>
      </c>
      <c r="I45" s="56" t="s">
        <v>400</v>
      </c>
      <c r="J45" s="56" t="s">
        <v>439</v>
      </c>
      <c r="K45" s="71"/>
      <c r="L45" s="74">
        <f>C45*K45</f>
        <v>0</v>
      </c>
      <c r="M45"/>
      <c r="N45"/>
    </row>
    <row r="46">
      <c r="A46" s="15"/>
      <c r="B46" s="53">
        <f>ROW(B46)-ROW($B$9)</f>
        <v>37</v>
      </c>
      <c r="C46" s="60">
        <v>2</v>
      </c>
      <c r="D46" s="55" t="s">
        <v>106</v>
      </c>
      <c r="E46" s="55" t="s">
        <v>178</v>
      </c>
      <c r="F46" s="58" t="s">
        <v>252</v>
      </c>
      <c r="G46" s="58" t="s">
        <v>292</v>
      </c>
      <c r="H46" s="58" t="s">
        <v>362</v>
      </c>
      <c r="I46" s="58" t="s">
        <v>400</v>
      </c>
      <c r="J46" s="58" t="s">
        <v>440</v>
      </c>
      <c r="K46" s="69"/>
      <c r="L46" s="70">
        <f>C46*K46</f>
        <v>0</v>
      </c>
      <c r="M46"/>
      <c r="N46"/>
    </row>
    <row r="47">
      <c r="A47" s="15"/>
      <c r="B47" s="54">
        <f>ROW(B47)-ROW($B$9)</f>
        <v>38</v>
      </c>
      <c r="C47" s="61">
        <v>3</v>
      </c>
      <c r="D47" s="56" t="s">
        <v>107</v>
      </c>
      <c r="E47" s="56" t="s">
        <v>179</v>
      </c>
      <c r="F47" s="56" t="s">
        <v>253</v>
      </c>
      <c r="G47" s="56" t="s">
        <v>292</v>
      </c>
      <c r="H47" s="56" t="s">
        <v>363</v>
      </c>
      <c r="I47" s="56" t="s">
        <v>400</v>
      </c>
      <c r="J47" s="56" t="s">
        <v>441</v>
      </c>
      <c r="K47" s="71"/>
      <c r="L47" s="74">
        <f>C47*K47</f>
        <v>0</v>
      </c>
      <c r="M47"/>
      <c r="N47"/>
    </row>
    <row r="48">
      <c r="A48" s="15"/>
      <c r="B48" s="53">
        <f>ROW(B48)-ROW($B$9)</f>
        <v>39</v>
      </c>
      <c r="C48" s="60">
        <v>20</v>
      </c>
      <c r="D48" s="55" t="s">
        <v>108</v>
      </c>
      <c r="E48" s="55" t="s">
        <v>180</v>
      </c>
      <c r="F48" s="58" t="s">
        <v>254</v>
      </c>
      <c r="G48" s="58" t="s">
        <v>292</v>
      </c>
      <c r="H48" s="58" t="s">
        <v>364</v>
      </c>
      <c r="I48" s="58" t="s">
        <v>400</v>
      </c>
      <c r="J48" s="58" t="s">
        <v>442</v>
      </c>
      <c r="K48" s="69"/>
      <c r="L48" s="70">
        <f>C48*K48</f>
        <v>0</v>
      </c>
      <c r="M48"/>
      <c r="N48"/>
    </row>
    <row r="49">
      <c r="A49" s="15"/>
      <c r="B49" s="54">
        <f>ROW(B49)-ROW($B$9)</f>
        <v>40</v>
      </c>
      <c r="C49" s="61">
        <v>7</v>
      </c>
      <c r="D49" s="56" t="s">
        <v>109</v>
      </c>
      <c r="E49" s="56" t="s">
        <v>181</v>
      </c>
      <c r="F49" s="56" t="s">
        <v>255</v>
      </c>
      <c r="G49" s="56" t="s">
        <v>292</v>
      </c>
      <c r="H49" s="56" t="s">
        <v>365</v>
      </c>
      <c r="I49" s="56" t="s">
        <v>400</v>
      </c>
      <c r="J49" s="56" t="s">
        <v>443</v>
      </c>
      <c r="K49" s="71"/>
      <c r="L49" s="74">
        <f>C49*K49</f>
        <v>0</v>
      </c>
      <c r="M49"/>
      <c r="N49"/>
    </row>
    <row r="50">
      <c r="A50" s="15"/>
      <c r="B50" s="53">
        <f>ROW(B50)-ROW($B$9)</f>
        <v>41</v>
      </c>
      <c r="C50" s="60">
        <v>13</v>
      </c>
      <c r="D50" s="55" t="s">
        <v>110</v>
      </c>
      <c r="E50" s="55" t="s">
        <v>182</v>
      </c>
      <c r="F50" s="58" t="s">
        <v>256</v>
      </c>
      <c r="G50" s="58" t="s">
        <v>311</v>
      </c>
      <c r="H50" s="58" t="s">
        <v>366</v>
      </c>
      <c r="I50" s="58" t="s">
        <v>400</v>
      </c>
      <c r="J50" s="58" t="s">
        <v>444</v>
      </c>
      <c r="K50" s="69"/>
      <c r="L50" s="70">
        <f>C50*K50</f>
        <v>0</v>
      </c>
      <c r="M50"/>
      <c r="N50"/>
    </row>
    <row r="51">
      <c r="A51" s="15"/>
      <c r="B51" s="54">
        <f>ROW(B51)-ROW($B$9)</f>
        <v>42</v>
      </c>
      <c r="C51" s="61">
        <v>17</v>
      </c>
      <c r="D51" s="56" t="s">
        <v>111</v>
      </c>
      <c r="E51" s="56" t="s">
        <v>183</v>
      </c>
      <c r="F51" s="56" t="s">
        <v>257</v>
      </c>
      <c r="G51" s="56" t="s">
        <v>311</v>
      </c>
      <c r="H51" s="56" t="s">
        <v>367</v>
      </c>
      <c r="I51" s="56" t="s">
        <v>400</v>
      </c>
      <c r="J51" s="56" t="s">
        <v>445</v>
      </c>
      <c r="K51" s="71"/>
      <c r="L51" s="74">
        <f>C51*K51</f>
        <v>0</v>
      </c>
      <c r="M51"/>
      <c r="N51"/>
    </row>
    <row r="52">
      <c r="A52" s="15"/>
      <c r="B52" s="53">
        <f>ROW(B52)-ROW($B$9)</f>
        <v>43</v>
      </c>
      <c r="C52" s="60">
        <v>1</v>
      </c>
      <c r="D52" s="55" t="s">
        <v>112</v>
      </c>
      <c r="E52" s="55" t="s">
        <v>184</v>
      </c>
      <c r="F52" s="58" t="s">
        <v>258</v>
      </c>
      <c r="G52" s="58" t="s">
        <v>292</v>
      </c>
      <c r="H52" s="58" t="s">
        <v>368</v>
      </c>
      <c r="I52" s="58" t="s">
        <v>400</v>
      </c>
      <c r="J52" s="58" t="s">
        <v>446</v>
      </c>
      <c r="K52" s="69"/>
      <c r="L52" s="70">
        <f>C52*K52</f>
        <v>0</v>
      </c>
      <c r="M52"/>
      <c r="N52"/>
    </row>
    <row r="53">
      <c r="A53" s="15"/>
      <c r="B53" s="54">
        <f>ROW(B53)-ROW($B$9)</f>
        <v>44</v>
      </c>
      <c r="C53" s="61">
        <v>2</v>
      </c>
      <c r="D53" s="56" t="s">
        <v>113</v>
      </c>
      <c r="E53" s="56" t="s">
        <v>185</v>
      </c>
      <c r="F53" s="56" t="s">
        <v>259</v>
      </c>
      <c r="G53" s="56" t="s">
        <v>292</v>
      </c>
      <c r="H53" s="56" t="s">
        <v>369</v>
      </c>
      <c r="I53" s="56" t="s">
        <v>400</v>
      </c>
      <c r="J53" s="56" t="s">
        <v>447</v>
      </c>
      <c r="K53" s="71"/>
      <c r="L53" s="74">
        <f>C53*K53</f>
        <v>0</v>
      </c>
      <c r="M53"/>
      <c r="N53"/>
    </row>
    <row r="54">
      <c r="A54" s="15"/>
      <c r="B54" s="53">
        <f>ROW(B54)-ROW($B$9)</f>
        <v>45</v>
      </c>
      <c r="C54" s="60">
        <v>1</v>
      </c>
      <c r="D54" s="55" t="s">
        <v>114</v>
      </c>
      <c r="E54" s="55" t="s">
        <v>186</v>
      </c>
      <c r="F54" s="58" t="s">
        <v>260</v>
      </c>
      <c r="G54" s="58" t="s">
        <v>292</v>
      </c>
      <c r="H54" s="58" t="s">
        <v>370</v>
      </c>
      <c r="I54" s="58" t="s">
        <v>400</v>
      </c>
      <c r="J54" s="58" t="s">
        <v>448</v>
      </c>
      <c r="K54" s="69"/>
      <c r="L54" s="70">
        <f>C54*K54</f>
        <v>0</v>
      </c>
      <c r="M54"/>
      <c r="N54"/>
    </row>
    <row r="55">
      <c r="A55" s="15"/>
      <c r="B55" s="54">
        <f>ROW(B55)-ROW($B$9)</f>
        <v>46</v>
      </c>
      <c r="C55" s="61">
        <v>2</v>
      </c>
      <c r="D55" s="56" t="s">
        <v>115</v>
      </c>
      <c r="E55" s="56" t="s">
        <v>187</v>
      </c>
      <c r="F55" s="56" t="s">
        <v>261</v>
      </c>
      <c r="G55" s="56" t="s">
        <v>311</v>
      </c>
      <c r="H55" s="56" t="s">
        <v>371</v>
      </c>
      <c r="I55" s="56" t="s">
        <v>400</v>
      </c>
      <c r="J55" s="56" t="s">
        <v>449</v>
      </c>
      <c r="K55" s="71"/>
      <c r="L55" s="74">
        <f>C55*K55</f>
        <v>0</v>
      </c>
      <c r="M55"/>
      <c r="N55"/>
    </row>
    <row r="56">
      <c r="A56" s="15"/>
      <c r="B56" s="53">
        <f>ROW(B56)-ROW($B$9)</f>
        <v>47</v>
      </c>
      <c r="C56" s="60">
        <v>1</v>
      </c>
      <c r="D56" s="55" t="s">
        <v>116</v>
      </c>
      <c r="E56" s="55" t="s">
        <v>188</v>
      </c>
      <c r="F56" s="58" t="s">
        <v>262</v>
      </c>
      <c r="G56" s="58" t="s">
        <v>306</v>
      </c>
      <c r="H56" s="58" t="s">
        <v>372</v>
      </c>
      <c r="I56" s="58" t="s">
        <v>400</v>
      </c>
      <c r="J56" s="58" t="s">
        <v>450</v>
      </c>
      <c r="K56" s="69"/>
      <c r="L56" s="70">
        <f>C56*K56</f>
        <v>0</v>
      </c>
      <c r="M56"/>
      <c r="N56"/>
    </row>
    <row r="57">
      <c r="A57" s="15"/>
      <c r="B57" s="54">
        <f>ROW(B57)-ROW($B$9)</f>
        <v>48</v>
      </c>
      <c r="C57" s="61">
        <v>1</v>
      </c>
      <c r="D57" s="56" t="s">
        <v>117</v>
      </c>
      <c r="E57" s="56" t="s">
        <v>189</v>
      </c>
      <c r="F57" s="56" t="s">
        <v>263</v>
      </c>
      <c r="G57" s="56" t="s">
        <v>292</v>
      </c>
      <c r="H57" s="56" t="s">
        <v>373</v>
      </c>
      <c r="I57" s="56" t="s">
        <v>400</v>
      </c>
      <c r="J57" s="56" t="s">
        <v>451</v>
      </c>
      <c r="K57" s="71"/>
      <c r="L57" s="74">
        <f>C57*K57</f>
        <v>0</v>
      </c>
      <c r="M57"/>
      <c r="N57"/>
    </row>
    <row r="58">
      <c r="A58" s="15"/>
      <c r="B58" s="53">
        <f>ROW(B58)-ROW($B$9)</f>
        <v>49</v>
      </c>
      <c r="C58" s="60">
        <v>1</v>
      </c>
      <c r="D58" s="55" t="s">
        <v>118</v>
      </c>
      <c r="E58" s="55" t="s">
        <v>190</v>
      </c>
      <c r="F58" s="58" t="s">
        <v>264</v>
      </c>
      <c r="G58" s="58" t="s">
        <v>292</v>
      </c>
      <c r="H58" s="58" t="s">
        <v>374</v>
      </c>
      <c r="I58" s="58" t="s">
        <v>400</v>
      </c>
      <c r="J58" s="58" t="s">
        <v>452</v>
      </c>
      <c r="K58" s="69"/>
      <c r="L58" s="70">
        <f>C58*K58</f>
        <v>0</v>
      </c>
      <c r="M58"/>
      <c r="N58"/>
    </row>
    <row r="59">
      <c r="A59" s="15"/>
      <c r="B59" s="54">
        <f>ROW(B59)-ROW($B$9)</f>
        <v>50</v>
      </c>
      <c r="C59" s="61">
        <v>1</v>
      </c>
      <c r="D59" s="56" t="s">
        <v>119</v>
      </c>
      <c r="E59" s="56" t="s">
        <v>191</v>
      </c>
      <c r="F59" s="56" t="s">
        <v>265</v>
      </c>
      <c r="G59" s="56" t="s">
        <v>292</v>
      </c>
      <c r="H59" s="56" t="s">
        <v>375</v>
      </c>
      <c r="I59" s="56" t="s">
        <v>400</v>
      </c>
      <c r="J59" s="56" t="s">
        <v>453</v>
      </c>
      <c r="K59" s="71"/>
      <c r="L59" s="74">
        <f>C59*K59</f>
        <v>0</v>
      </c>
      <c r="M59"/>
      <c r="N59"/>
    </row>
    <row r="60">
      <c r="A60" s="15"/>
      <c r="B60" s="53">
        <f>ROW(B60)-ROW($B$9)</f>
        <v>51</v>
      </c>
      <c r="C60" s="60">
        <v>1</v>
      </c>
      <c r="D60" s="55" t="s">
        <v>120</v>
      </c>
      <c r="E60" s="55" t="s">
        <v>192</v>
      </c>
      <c r="F60" s="58" t="s">
        <v>266</v>
      </c>
      <c r="G60" s="58" t="s">
        <v>292</v>
      </c>
      <c r="H60" s="58" t="s">
        <v>376</v>
      </c>
      <c r="I60" s="58" t="s">
        <v>400</v>
      </c>
      <c r="J60" s="58" t="s">
        <v>454</v>
      </c>
      <c r="K60" s="69"/>
      <c r="L60" s="70">
        <f>C60*K60</f>
        <v>0</v>
      </c>
      <c r="M60"/>
      <c r="N60"/>
    </row>
    <row r="61">
      <c r="A61" s="15"/>
      <c r="B61" s="54">
        <f>ROW(B61)-ROW($B$9)</f>
        <v>52</v>
      </c>
      <c r="C61" s="61">
        <v>1</v>
      </c>
      <c r="D61" s="56" t="s">
        <v>121</v>
      </c>
      <c r="E61" s="56" t="s">
        <v>193</v>
      </c>
      <c r="F61" s="56" t="s">
        <v>267</v>
      </c>
      <c r="G61" s="56" t="s">
        <v>292</v>
      </c>
      <c r="H61" s="56" t="s">
        <v>377</v>
      </c>
      <c r="I61" s="56" t="s">
        <v>400</v>
      </c>
      <c r="J61" s="56" t="s">
        <v>455</v>
      </c>
      <c r="K61" s="71"/>
      <c r="L61" s="74">
        <f>C61*K61</f>
        <v>0</v>
      </c>
      <c r="M61"/>
      <c r="N61"/>
    </row>
    <row r="62">
      <c r="A62" s="15"/>
      <c r="B62" s="53">
        <f>ROW(B62)-ROW($B$9)</f>
        <v>53</v>
      </c>
      <c r="C62" s="60">
        <v>1</v>
      </c>
      <c r="D62" s="55" t="s">
        <v>122</v>
      </c>
      <c r="E62" s="55" t="s">
        <v>194</v>
      </c>
      <c r="F62" s="58" t="s">
        <v>268</v>
      </c>
      <c r="G62" s="58" t="s">
        <v>312</v>
      </c>
      <c r="H62" s="58" t="s">
        <v>378</v>
      </c>
      <c r="I62" s="58" t="s">
        <v>401</v>
      </c>
      <c r="J62" s="58" t="s">
        <v>456</v>
      </c>
      <c r="K62" s="69"/>
      <c r="L62" s="70">
        <f>C62*K62</f>
        <v>0</v>
      </c>
      <c r="M62"/>
      <c r="N62"/>
    </row>
    <row r="63">
      <c r="A63" s="15"/>
      <c r="B63" s="54">
        <f>ROW(B63)-ROW($B$9)</f>
        <v>54</v>
      </c>
      <c r="C63" s="61">
        <v>2</v>
      </c>
      <c r="D63" s="56" t="s">
        <v>123</v>
      </c>
      <c r="E63" s="56" t="s">
        <v>195</v>
      </c>
      <c r="F63" s="56" t="s">
        <v>269</v>
      </c>
      <c r="G63" s="56" t="s">
        <v>313</v>
      </c>
      <c r="H63" s="56" t="s">
        <v>379</v>
      </c>
      <c r="I63" s="56" t="s">
        <v>400</v>
      </c>
      <c r="J63" s="56" t="s">
        <v>457</v>
      </c>
      <c r="K63" s="71"/>
      <c r="L63" s="74">
        <f>C63*K63</f>
        <v>0</v>
      </c>
      <c r="M63"/>
      <c r="N63"/>
    </row>
    <row r="64">
      <c r="A64" s="15"/>
      <c r="B64" s="53">
        <f>ROW(B64)-ROW($B$9)</f>
        <v>55</v>
      </c>
      <c r="C64" s="60">
        <v>1</v>
      </c>
      <c r="D64" s="55" t="s">
        <v>124</v>
      </c>
      <c r="E64" s="55" t="s">
        <v>196</v>
      </c>
      <c r="F64" s="58" t="s">
        <v>270</v>
      </c>
      <c r="G64" s="58" t="s">
        <v>314</v>
      </c>
      <c r="H64" s="58" t="s">
        <v>380</v>
      </c>
      <c r="I64" s="58" t="s">
        <v>401</v>
      </c>
      <c r="J64" s="58" t="s">
        <v>458</v>
      </c>
      <c r="K64" s="69"/>
      <c r="L64" s="70">
        <f>C64*K64</f>
        <v>0</v>
      </c>
      <c r="M64"/>
      <c r="N64"/>
    </row>
    <row r="65">
      <c r="A65" s="15"/>
      <c r="B65" s="54">
        <f>ROW(B65)-ROW($B$9)</f>
        <v>56</v>
      </c>
      <c r="C65" s="61">
        <v>1</v>
      </c>
      <c r="D65" s="56" t="s">
        <v>125</v>
      </c>
      <c r="E65" s="56" t="s">
        <v>197</v>
      </c>
      <c r="F65" s="56" t="s">
        <v>271</v>
      </c>
      <c r="G65" s="56" t="s">
        <v>315</v>
      </c>
      <c r="H65" s="56" t="s">
        <v>381</v>
      </c>
      <c r="I65" s="56" t="s">
        <v>402</v>
      </c>
      <c r="J65" s="56" t="s">
        <v>459</v>
      </c>
      <c r="K65" s="71"/>
      <c r="L65" s="74">
        <f>C65*K65</f>
        <v>0</v>
      </c>
      <c r="M65"/>
      <c r="N65"/>
    </row>
    <row r="66">
      <c r="A66" s="15"/>
      <c r="B66" s="53">
        <f>ROW(B66)-ROW($B$9)</f>
        <v>57</v>
      </c>
      <c r="C66" s="60">
        <v>1</v>
      </c>
      <c r="D66" s="55" t="s">
        <v>126</v>
      </c>
      <c r="E66" s="55" t="s">
        <v>198</v>
      </c>
      <c r="F66" s="58" t="s">
        <v>272</v>
      </c>
      <c r="G66" s="58" t="s">
        <v>316</v>
      </c>
      <c r="H66" s="58" t="s">
        <v>382</v>
      </c>
      <c r="I66" s="58" t="s">
        <v>400</v>
      </c>
      <c r="J66" s="58" t="s">
        <v>460</v>
      </c>
      <c r="K66" s="69"/>
      <c r="L66" s="70">
        <f>C66*K66</f>
        <v>0</v>
      </c>
      <c r="M66"/>
      <c r="N66"/>
    </row>
    <row r="67">
      <c r="A67" s="15"/>
      <c r="B67" s="54">
        <f>ROW(B67)-ROW($B$9)</f>
        <v>58</v>
      </c>
      <c r="C67" s="61">
        <v>1</v>
      </c>
      <c r="D67" s="56" t="s">
        <v>127</v>
      </c>
      <c r="E67" s="56" t="s">
        <v>199</v>
      </c>
      <c r="F67" s="56" t="s">
        <v>273</v>
      </c>
      <c r="G67" s="56" t="s">
        <v>317</v>
      </c>
      <c r="H67" s="56" t="s">
        <v>383</v>
      </c>
      <c r="I67" s="56" t="s">
        <v>400</v>
      </c>
      <c r="J67" s="56" t="s">
        <v>461</v>
      </c>
      <c r="K67" s="71"/>
      <c r="L67" s="74">
        <f>C67*K67</f>
        <v>0</v>
      </c>
      <c r="M67"/>
      <c r="N67"/>
    </row>
    <row r="68">
      <c r="A68" s="15"/>
      <c r="B68" s="53">
        <f>ROW(B68)-ROW($B$9)</f>
        <v>59</v>
      </c>
      <c r="C68" s="60">
        <v>1</v>
      </c>
      <c r="D68" s="55" t="s">
        <v>128</v>
      </c>
      <c r="E68" s="55" t="s">
        <v>200</v>
      </c>
      <c r="F68" s="58" t="s">
        <v>274</v>
      </c>
      <c r="G68" s="58" t="s">
        <v>318</v>
      </c>
      <c r="H68" s="58" t="s">
        <v>384</v>
      </c>
      <c r="I68" s="58" t="s">
        <v>400</v>
      </c>
      <c r="J68" s="58" t="s">
        <v>462</v>
      </c>
      <c r="K68" s="69"/>
      <c r="L68" s="70">
        <f>C68*K68</f>
        <v>0</v>
      </c>
      <c r="M68"/>
      <c r="N68"/>
    </row>
    <row r="69">
      <c r="A69" s="15"/>
      <c r="B69" s="54">
        <f>ROW(B69)-ROW($B$9)</f>
        <v>60</v>
      </c>
      <c r="C69" s="61">
        <v>1</v>
      </c>
      <c r="D69" s="56" t="s">
        <v>129</v>
      </c>
      <c r="E69" s="56" t="s">
        <v>201</v>
      </c>
      <c r="F69" s="56" t="s">
        <v>275</v>
      </c>
      <c r="G69" s="56" t="s">
        <v>314</v>
      </c>
      <c r="H69" s="56" t="s">
        <v>385</v>
      </c>
      <c r="I69" s="56" t="s">
        <v>400</v>
      </c>
      <c r="J69" s="56" t="s">
        <v>463</v>
      </c>
      <c r="K69" s="71"/>
      <c r="L69" s="74">
        <f>C69*K69</f>
        <v>0</v>
      </c>
      <c r="M69"/>
      <c r="N69"/>
    </row>
    <row r="70">
      <c r="A70" s="15"/>
      <c r="B70" s="53">
        <f>ROW(B70)-ROW($B$9)</f>
        <v>61</v>
      </c>
      <c r="C70" s="60">
        <v>1</v>
      </c>
      <c r="D70" s="55" t="s">
        <v>130</v>
      </c>
      <c r="E70" s="55" t="s">
        <v>202</v>
      </c>
      <c r="F70" s="58" t="s">
        <v>276</v>
      </c>
      <c r="G70" s="58" t="s">
        <v>314</v>
      </c>
      <c r="H70" s="58" t="s">
        <v>386</v>
      </c>
      <c r="I70" s="58" t="s">
        <v>400</v>
      </c>
      <c r="J70" s="58" t="s">
        <v>464</v>
      </c>
      <c r="K70" s="69"/>
      <c r="L70" s="70">
        <f>C70*K70</f>
        <v>0</v>
      </c>
      <c r="M70"/>
      <c r="N70"/>
    </row>
    <row r="71">
      <c r="A71" s="15"/>
      <c r="B71" s="54">
        <f>ROW(B71)-ROW($B$9)</f>
        <v>62</v>
      </c>
      <c r="C71" s="61">
        <v>1</v>
      </c>
      <c r="D71" s="56" t="s">
        <v>131</v>
      </c>
      <c r="E71" s="56" t="s">
        <v>203</v>
      </c>
      <c r="F71" s="56" t="s">
        <v>277</v>
      </c>
      <c r="G71" s="56" t="s">
        <v>319</v>
      </c>
      <c r="H71" s="56" t="s">
        <v>387</v>
      </c>
      <c r="I71" s="56" t="s">
        <v>400</v>
      </c>
      <c r="J71" s="56" t="s">
        <v>465</v>
      </c>
      <c r="K71" s="71"/>
      <c r="L71" s="74">
        <f>C71*K71</f>
        <v>0</v>
      </c>
      <c r="M71"/>
      <c r="N71"/>
    </row>
    <row r="72">
      <c r="A72" s="15"/>
      <c r="B72" s="53">
        <f>ROW(B72)-ROW($B$9)</f>
        <v>63</v>
      </c>
      <c r="C72" s="60">
        <v>1</v>
      </c>
      <c r="D72" s="55" t="s">
        <v>132</v>
      </c>
      <c r="E72" s="55" t="s">
        <v>204</v>
      </c>
      <c r="F72" s="58" t="s">
        <v>278</v>
      </c>
      <c r="G72" s="58" t="s">
        <v>317</v>
      </c>
      <c r="H72" s="58" t="s">
        <v>388</v>
      </c>
      <c r="I72" s="58" t="s">
        <v>400</v>
      </c>
      <c r="J72" s="58" t="s">
        <v>466</v>
      </c>
      <c r="K72" s="69"/>
      <c r="L72" s="70">
        <f>C72*K72</f>
        <v>0</v>
      </c>
      <c r="M72"/>
      <c r="N72"/>
    </row>
    <row r="73">
      <c r="A73" s="15"/>
      <c r="B73" s="54">
        <f>ROW(B73)-ROW($B$9)</f>
        <v>64</v>
      </c>
      <c r="C73" s="61">
        <v>1</v>
      </c>
      <c r="D73" s="56" t="s">
        <v>133</v>
      </c>
      <c r="E73" s="56" t="s">
        <v>205</v>
      </c>
      <c r="F73" s="56" t="s">
        <v>279</v>
      </c>
      <c r="G73" s="56" t="s">
        <v>314</v>
      </c>
      <c r="H73" s="56" t="s">
        <v>389</v>
      </c>
      <c r="I73" s="56" t="s">
        <v>400</v>
      </c>
      <c r="J73" s="56" t="s">
        <v>467</v>
      </c>
      <c r="K73" s="71"/>
      <c r="L73" s="74">
        <f>C73*K73</f>
        <v>0</v>
      </c>
      <c r="M73"/>
      <c r="N73"/>
    </row>
    <row r="74">
      <c r="A74" s="15"/>
      <c r="B74" s="53">
        <f>ROW(B74)-ROW($B$9)</f>
        <v>65</v>
      </c>
      <c r="C74" s="60">
        <v>1</v>
      </c>
      <c r="D74" s="55" t="s">
        <v>134</v>
      </c>
      <c r="E74" s="55" t="s">
        <v>206</v>
      </c>
      <c r="F74" s="58" t="s">
        <v>280</v>
      </c>
      <c r="G74" s="58" t="s">
        <v>317</v>
      </c>
      <c r="H74" s="58" t="s">
        <v>390</v>
      </c>
      <c r="I74" s="58" t="s">
        <v>400</v>
      </c>
      <c r="J74" s="58" t="s">
        <v>468</v>
      </c>
      <c r="K74" s="69"/>
      <c r="L74" s="70">
        <f>C74*K74</f>
        <v>0</v>
      </c>
      <c r="M74"/>
      <c r="N74"/>
    </row>
    <row r="75">
      <c r="A75" s="15"/>
      <c r="B75" s="54">
        <f>ROW(B75)-ROW($B$9)</f>
        <v>66</v>
      </c>
      <c r="C75" s="61">
        <v>1</v>
      </c>
      <c r="D75" s="56" t="s">
        <v>135</v>
      </c>
      <c r="E75" s="56" t="s">
        <v>207</v>
      </c>
      <c r="F75" s="56" t="s">
        <v>281</v>
      </c>
      <c r="G75" s="56" t="s">
        <v>320</v>
      </c>
      <c r="H75" s="56" t="s">
        <v>391</v>
      </c>
      <c r="I75" s="56" t="s">
        <v>400</v>
      </c>
      <c r="J75" s="56" t="s">
        <v>469</v>
      </c>
      <c r="K75" s="71"/>
      <c r="L75" s="74">
        <f>C75*K75</f>
        <v>0</v>
      </c>
      <c r="M75"/>
      <c r="N75"/>
    </row>
    <row r="76">
      <c r="A76" s="15"/>
      <c r="B76" s="53">
        <f>ROW(B76)-ROW($B$9)</f>
        <v>67</v>
      </c>
      <c r="C76" s="60">
        <v>1</v>
      </c>
      <c r="D76" s="55" t="s">
        <v>136</v>
      </c>
      <c r="E76" s="55" t="s">
        <v>208</v>
      </c>
      <c r="F76" s="58" t="s">
        <v>282</v>
      </c>
      <c r="G76" s="58" t="s">
        <v>321</v>
      </c>
      <c r="H76" s="58" t="s">
        <v>392</v>
      </c>
      <c r="I76" s="58" t="s">
        <v>400</v>
      </c>
      <c r="J76" s="58" t="s">
        <v>470</v>
      </c>
      <c r="K76" s="69"/>
      <c r="L76" s="70">
        <f>C76*K76</f>
        <v>0</v>
      </c>
      <c r="M76"/>
      <c r="N76"/>
    </row>
    <row r="77">
      <c r="A77" s="15"/>
      <c r="B77" s="54">
        <f>ROW(B77)-ROW($B$9)</f>
        <v>68</v>
      </c>
      <c r="C77" s="61">
        <v>1</v>
      </c>
      <c r="D77" s="56" t="s">
        <v>137</v>
      </c>
      <c r="E77" s="56" t="s">
        <v>209</v>
      </c>
      <c r="F77" s="56" t="s">
        <v>283</v>
      </c>
      <c r="G77" s="56" t="s">
        <v>322</v>
      </c>
      <c r="H77" s="56" t="s">
        <v>393</v>
      </c>
      <c r="I77" s="56" t="s">
        <v>400</v>
      </c>
      <c r="J77" s="56" t="s">
        <v>471</v>
      </c>
      <c r="K77" s="71"/>
      <c r="L77" s="74">
        <f>C77*K77</f>
        <v>0</v>
      </c>
      <c r="M77"/>
      <c r="N77"/>
    </row>
    <row r="78">
      <c r="A78" s="15"/>
      <c r="B78" s="53">
        <f>ROW(B78)-ROW($B$9)</f>
        <v>69</v>
      </c>
      <c r="C78" s="60">
        <v>1</v>
      </c>
      <c r="D78" s="55" t="s">
        <v>138</v>
      </c>
      <c r="E78" s="55" t="s">
        <v>210</v>
      </c>
      <c r="F78" s="58" t="s">
        <v>284</v>
      </c>
      <c r="G78" s="58" t="s">
        <v>317</v>
      </c>
      <c r="H78" s="58" t="s">
        <v>394</v>
      </c>
      <c r="I78" s="58" t="s">
        <v>400</v>
      </c>
      <c r="J78" s="58" t="s">
        <v>472</v>
      </c>
      <c r="K78" s="69"/>
      <c r="L78" s="70">
        <f>C78*K78</f>
        <v>0</v>
      </c>
      <c r="M78"/>
      <c r="N78"/>
    </row>
    <row r="79">
      <c r="A79" s="15"/>
      <c r="B79" s="54">
        <f>ROW(B79)-ROW($B$9)</f>
        <v>70</v>
      </c>
      <c r="C79" s="61">
        <v>1</v>
      </c>
      <c r="D79" s="56" t="s">
        <v>139</v>
      </c>
      <c r="E79" s="56" t="s">
        <v>211</v>
      </c>
      <c r="F79" s="56" t="s">
        <v>285</v>
      </c>
      <c r="G79" s="56" t="s">
        <v>317</v>
      </c>
      <c r="H79" s="56" t="s">
        <v>395</v>
      </c>
      <c r="I79" s="56" t="s">
        <v>400</v>
      </c>
      <c r="J79" s="56" t="s">
        <v>473</v>
      </c>
      <c r="K79" s="71"/>
      <c r="L79" s="74">
        <f>C79*K79</f>
        <v>0</v>
      </c>
      <c r="M79"/>
      <c r="N79"/>
    </row>
    <row r="80">
      <c r="A80" s="15"/>
      <c r="B80" s="53">
        <f>ROW(B80)-ROW($B$9)</f>
        <v>71</v>
      </c>
      <c r="C80" s="60">
        <v>1</v>
      </c>
      <c r="D80" s="55" t="s">
        <v>140</v>
      </c>
      <c r="E80" s="55" t="s">
        <v>212</v>
      </c>
      <c r="F80" s="58" t="s">
        <v>286</v>
      </c>
      <c r="G80" s="58" t="s">
        <v>323</v>
      </c>
      <c r="H80" s="58" t="s">
        <v>396</v>
      </c>
      <c r="I80" s="58" t="s">
        <v>400</v>
      </c>
      <c r="J80" s="58" t="s">
        <v>474</v>
      </c>
      <c r="K80" s="69"/>
      <c r="L80" s="70">
        <f>C80*K80</f>
        <v>0</v>
      </c>
      <c r="M80"/>
      <c r="N80"/>
    </row>
    <row r="81">
      <c r="A81" s="15"/>
      <c r="B81" s="54">
        <f>ROW(B81)-ROW($B$9)</f>
        <v>72</v>
      </c>
      <c r="C81" s="61">
        <v>1</v>
      </c>
      <c r="D81" s="56" t="s">
        <v>141</v>
      </c>
      <c r="E81" s="56" t="s">
        <v>213</v>
      </c>
      <c r="F81" s="56" t="s">
        <v>287</v>
      </c>
      <c r="G81" s="56" t="s">
        <v>323</v>
      </c>
      <c r="H81" s="56" t="s">
        <v>397</v>
      </c>
      <c r="I81" s="56" t="s">
        <v>400</v>
      </c>
      <c r="J81" s="56" t="s">
        <v>475</v>
      </c>
      <c r="K81" s="71"/>
      <c r="L81" s="74">
        <f>C81*K81</f>
        <v>0</v>
      </c>
      <c r="M81"/>
      <c r="N81"/>
    </row>
    <row r="82" spans="1:13" s="3" customFormat="1" thickBot="1">
      <c r="A82" s="15"/>
      <c r="B82" s="53">
        <f>ROW(B82)-ROW($B$9)</f>
        <v>73</v>
      </c>
      <c r="C82" s="60">
        <v>1</v>
      </c>
      <c r="D82" s="55" t="s">
        <v>142</v>
      </c>
      <c r="E82" s="55" t="s">
        <v>214</v>
      </c>
      <c r="F82" s="58" t="s">
        <v>288</v>
      </c>
      <c r="G82" s="58" t="s">
        <v>324</v>
      </c>
      <c r="H82" s="58" t="s">
        <v>398</v>
      </c>
      <c r="I82" s="58" t="s">
        <v>400</v>
      </c>
      <c r="J82" s="58" t="s">
        <v>476</v>
      </c>
      <c r="K82" s="69"/>
      <c r="L82" s="70">
        <f>C82*K82</f>
        <v>0</v>
      </c>
      <c r="M82"/>
      <c r="N82"/>
    </row>
    <row r="83" spans="1:13">
      <c r="A83" s="15"/>
      <c r="B83" s="75" t="s">
        <v>35</v>
      </c>
      <c r="C83" s="76"/>
      <c r="D83" s="76"/>
      <c r="E83" s="52"/>
      <c r="F83" s="51"/>
      <c r="G83" s="8" t="s">
        <v>36</v>
      </c>
      <c r="H83"/>
      <c r="I83"/>
      <c r="J83" s="64" t="s">
        <v>58</v>
      </c>
      <c r="K83" s="68"/>
      <c r="L83" s="73">
        <f>SUM(L10:L82)</f>
        <v>0</v>
      </c>
      <c r="M83"/>
      <c r="N83"/>
    </row>
    <row r="84" spans="1:13">
      <c r="A84" s="15"/>
      <c r="B84" s="11"/>
      <c r="C84" s="11"/>
      <c r="D84" s="11"/>
      <c r="E84" s="10"/>
      <c r="F84" s="12"/>
      <c r="G84" s="9"/>
      <c r="H84" s="9"/>
      <c r="I84" s="9"/>
      <c r="J84" s="9"/>
      <c r="K84" s="9"/>
      <c r="L84" s="20"/>
      <c r="M84"/>
      <c r="N84"/>
    </row>
    <row r="85" spans="1:13">
      <c r="A85" s="15"/>
      <c r="B85" s="11"/>
      <c r="C85" s="11"/>
      <c r="D85" s="11"/>
      <c r="E85" s="11"/>
      <c r="F85" s="13"/>
      <c r="G85" s="10"/>
      <c r="H85" s="10"/>
      <c r="I85" s="10"/>
      <c r="J85" s="10"/>
      <c r="K85" s="10"/>
      <c r="L85" s="21"/>
      <c r="M85"/>
      <c r="N85"/>
    </row>
    <row r="86" spans="1:13">
      <c r="A86" s="15"/>
      <c r="B86" s="11"/>
      <c r="C86" s="11"/>
      <c r="D86" s="11"/>
      <c r="E86" s="11"/>
      <c r="F86" s="13"/>
      <c r="G86" s="10"/>
      <c r="H86" s="10"/>
      <c r="I86" s="10"/>
      <c r="J86" s="10" t="s">
        <v>38</v>
      </c>
      <c r="K86" s="10"/>
      <c r="L86" s="21"/>
      <c r="M86"/>
      <c r="N86"/>
    </row>
    <row r="87" spans="1:12" thickBot="1">
      <c r="A87" s="15"/>
      <c r="B87" s="49"/>
      <c r="C87" s="18"/>
      <c r="D87" s="18"/>
      <c r="E87" s="18"/>
      <c r="F87" s="16"/>
      <c r="G87" s="17"/>
      <c r="H87" s="17"/>
      <c r="I87" s="17"/>
      <c r="J87" s="17"/>
      <c r="K87" s="17"/>
      <c r="L87" s="22"/>
      <c r="M87"/>
      <c r="N87"/>
    </row>
    <row r="89" spans="1:12">
      <c r="D89" s="1"/>
      <c r="E89" s="1"/>
      <c r="F89" s="1"/>
      <c r="G89"/>
      <c r="H89"/>
    </row>
    <row r="90" spans="1:12">
      <c r="D90" s="1"/>
      <c r="E90" s="1"/>
      <c r="F90" s="1"/>
      <c r="G90"/>
      <c r="H90"/>
    </row>
    <row r="91" spans="1:12">
      <c r="D91" s="1"/>
      <c r="E91" s="1"/>
      <c r="F91" s="1"/>
      <c r="G91"/>
      <c r="H91"/>
    </row>
  </sheetData>
  <mergeCells>
    <mergeCell ref="B83:D83"/>
  </mergeCells>
  <phoneticPr fontId="0" type="noConversion"/>
  <pageMargins left="0.46" right="0.36" top="0.58" bottom="1" header="0.5" footer="0.5"/>
  <pageSetup paperSize="9" scale="60" fitToHeight="0" orientation="landscape" horizontalDpi="200" verticalDpi="200" r:id="rId1"/>
  <headerFooter alignWithMargins="0">
    <oddFooter><![CDATA[&L&BAltium Limited Confidential&B&C&D&RPage &P]]>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B16"/>
  <sheetViews>
    <sheetView workbookViewId="0"/>
  </sheetViews>
  <sheetFormatPr defaultRowHeight="12.75"/>
  <cols>
    <col min="1" max="1" width="28" bestFit="1" customWidth="1"/>
    <col min="2" max="2" width="110.5703125" customWidth="1"/>
  </cols>
  <sheetData>
    <row r="1" spans="1:2">
      <c r="A1" s="46" t="s">
        <v>1</v>
      </c>
      <c r="B1" s="47" t="s">
        <v>478</v>
      </c>
      <c r="C1"/>
      <c r="D1"/>
    </row>
    <row r="2" spans="1:2">
      <c r="A2" s="45" t="s">
        <v>3</v>
      </c>
      <c r="B2" s="7" t="s">
        <v>61</v>
      </c>
      <c r="C2"/>
      <c r="D2"/>
    </row>
    <row r="3" spans="1:2">
      <c r="A3" s="46" t="s">
        <v>5</v>
      </c>
      <c r="B3" s="48" t="s">
        <v>64</v>
      </c>
      <c r="C3"/>
      <c r="D3"/>
    </row>
    <row r="4" spans="1:2">
      <c r="A4" s="45" t="s">
        <v>7</v>
      </c>
      <c r="B4" s="7" t="s">
        <v>61</v>
      </c>
      <c r="C4"/>
      <c r="D4"/>
    </row>
    <row r="5" spans="1:2">
      <c r="A5" s="46" t="s">
        <v>9</v>
      </c>
      <c r="B5" s="48" t="s">
        <v>478</v>
      </c>
      <c r="C5"/>
      <c r="D5"/>
    </row>
    <row r="6" spans="1:2">
      <c r="A6" s="45" t="s">
        <v>11</v>
      </c>
      <c r="B6" s="7" t="s">
        <v>479</v>
      </c>
      <c r="C6"/>
      <c r="D6"/>
    </row>
    <row r="7" spans="1:2">
      <c r="A7" s="46" t="s">
        <v>13</v>
      </c>
      <c r="B7" s="48" t="s">
        <v>480</v>
      </c>
      <c r="C7"/>
      <c r="D7"/>
    </row>
    <row r="8" spans="1:2">
      <c r="A8" s="45" t="s">
        <v>15</v>
      </c>
      <c r="B8" s="7" t="s">
        <v>67</v>
      </c>
      <c r="C8"/>
      <c r="D8"/>
    </row>
    <row r="9" spans="1:2">
      <c r="A9" s="46" t="s">
        <v>17</v>
      </c>
      <c r="B9" s="48" t="s">
        <v>66</v>
      </c>
      <c r="C9"/>
      <c r="D9"/>
    </row>
    <row r="10" spans="1:2">
      <c r="A10" s="45" t="s">
        <v>19</v>
      </c>
      <c r="B10" s="7" t="s">
        <v>481</v>
      </c>
      <c r="C10"/>
      <c r="D10"/>
    </row>
    <row r="11" spans="1:2">
      <c r="A11" s="46" t="s">
        <v>21</v>
      </c>
      <c r="B11" s="48" t="s">
        <v>482</v>
      </c>
      <c r="C11"/>
      <c r="D11"/>
    </row>
    <row r="12" spans="1:2">
      <c r="A12" s="45" t="s">
        <v>23</v>
      </c>
      <c r="B12" s="7" t="s">
        <v>483</v>
      </c>
      <c r="C12"/>
      <c r="D12"/>
    </row>
    <row r="13" spans="1:2">
      <c r="A13" s="46" t="s">
        <v>25</v>
      </c>
      <c r="B13" s="48" t="s">
        <v>484</v>
      </c>
      <c r="C13"/>
      <c r="D13"/>
    </row>
    <row r="14" spans="1:2">
      <c r="A14" s="45" t="s">
        <v>27</v>
      </c>
      <c r="B14" s="7" t="s">
        <v>482</v>
      </c>
      <c r="C14"/>
      <c r="D14"/>
    </row>
    <row r="15" spans="1:2">
      <c r="A15" s="46" t="s">
        <v>39</v>
      </c>
      <c r="B15" s="48" t="s">
        <v>485</v>
      </c>
      <c r="C15"/>
      <c r="D15"/>
    </row>
    <row r="16" spans="1:2">
      <c r="A16" s="45" t="s">
        <v>40</v>
      </c>
      <c r="B16" s="7" t="s">
        <v>486</v>
      </c>
      <c r="C16"/>
      <c r="D16"/>
    </row>
  </sheetData>
  <phoneticPr fontId="16" type="noConversion"/>
  <pageMargins left="0.75" right="0.75" top="1" bottom="1" header="0.5" footer="0.5"/>
  <headerFooter alignWithMargins="0"/>
</worksheet>
</file>

<file path=docProps/app.xml><?xml version="1.0" encoding="utf-8"?>
<Properties xmlns:vt="http://schemas.openxmlformats.org/officeDocument/2006/docPropsVTypes" xmlns="http://schemas.openxmlformats.org/officeDocument/2006/extended-properties">
  <Company>Altium Limited</Compan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Part List Report</vt:lpstr>
      <vt:lpstr>Project Information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2002-11-05T15:28:02Z</dcterms:created>
  <dc:creator>IMR HabPC</dc:creator>
  <cp:lastModifiedBy>IMR HabPC</cp:lastModifiedBy>
  <cp:lastPrinted>2005-05-16T01:11:50Z</cp:lastPrinted>
  <dcterms:modified xsi:type="dcterms:W3CDTF">2020-12-12T11:48:30Z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2.3.0</vt:lpwstr>
  </q1:property>
</q1:Properties>
</file>