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c809\Dropbox\My PC (UOB191344)\Desktop\FAO\Costos-produccion\"/>
    </mc:Choice>
  </mc:AlternateContent>
  <xr:revisionPtr revIDLastSave="0" documentId="13_ncr:1_{11A6A921-C69F-465F-BC96-E0867BF9E220}" xr6:coauthVersionLast="46" xr6:coauthVersionMax="46" xr10:uidLastSave="{00000000-0000-0000-0000-000000000000}"/>
  <bookViews>
    <workbookView xWindow="28680" yWindow="-4305" windowWidth="19440" windowHeight="14040" activeTab="7" xr2:uid="{00000000-000D-0000-FFFF-FFFF00000000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</sheets>
  <definedNames>
    <definedName name="_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4" l="1"/>
  <c r="P20" i="5"/>
  <c r="P20" i="10"/>
  <c r="P20" i="11"/>
  <c r="G26" i="5"/>
  <c r="G26" i="6"/>
  <c r="G26" i="7"/>
  <c r="G26" i="8"/>
  <c r="G26" i="10"/>
  <c r="K29" i="10"/>
  <c r="K22" i="10"/>
  <c r="K22" i="11"/>
  <c r="N10" i="4"/>
  <c r="N9" i="4"/>
  <c r="N8" i="4"/>
  <c r="N7" i="4"/>
  <c r="N6" i="4"/>
  <c r="S11" i="5"/>
  <c r="S10" i="5"/>
  <c r="S9" i="5"/>
  <c r="S8" i="5"/>
  <c r="S7" i="5"/>
  <c r="S6" i="5"/>
  <c r="S11" i="6"/>
  <c r="S10" i="6"/>
  <c r="S9" i="6"/>
  <c r="S8" i="6"/>
  <c r="S7" i="6"/>
  <c r="S6" i="6"/>
  <c r="S11" i="7"/>
  <c r="S10" i="7"/>
  <c r="S9" i="7"/>
  <c r="S8" i="7"/>
  <c r="S7" i="7"/>
  <c r="S6" i="7"/>
  <c r="S11" i="8"/>
  <c r="S10" i="8"/>
  <c r="S9" i="8"/>
  <c r="S8" i="8"/>
  <c r="S7" i="8"/>
  <c r="S6" i="8"/>
  <c r="U16" i="5"/>
  <c r="U15" i="5"/>
  <c r="U16" i="6"/>
  <c r="U15" i="6"/>
  <c r="U16" i="7"/>
  <c r="U15" i="7"/>
  <c r="U16" i="8"/>
  <c r="U15" i="8"/>
  <c r="M10" i="4"/>
  <c r="M7" i="4"/>
  <c r="M8" i="4"/>
  <c r="M9" i="4"/>
  <c r="M6" i="4"/>
  <c r="M7" i="2"/>
  <c r="M8" i="2"/>
  <c r="M9" i="2"/>
  <c r="M10" i="2"/>
  <c r="M6" i="2"/>
  <c r="V16" i="8" l="1"/>
  <c r="V16" i="7"/>
  <c r="V16" i="6"/>
  <c r="V16" i="5"/>
  <c r="V15" i="8"/>
  <c r="V15" i="7"/>
  <c r="V15" i="6"/>
  <c r="V15" i="5"/>
  <c r="T25" i="10"/>
  <c r="T25" i="8"/>
  <c r="T25" i="7"/>
  <c r="T25" i="6"/>
  <c r="T25" i="5"/>
  <c r="T24" i="10"/>
  <c r="T24" i="8"/>
  <c r="T24" i="7"/>
  <c r="T24" i="6"/>
  <c r="T24" i="5"/>
  <c r="T27" i="10"/>
  <c r="T27" i="8"/>
  <c r="T27" i="7"/>
  <c r="T27" i="6"/>
  <c r="T27" i="5"/>
  <c r="R11" i="8"/>
  <c r="R11" i="7"/>
  <c r="R11" i="6"/>
  <c r="R11" i="5"/>
  <c r="R10" i="8"/>
  <c r="R10" i="7"/>
  <c r="R10" i="6"/>
  <c r="R10" i="5"/>
  <c r="R9" i="8"/>
  <c r="R9" i="7"/>
  <c r="R9" i="6"/>
  <c r="R9" i="5"/>
  <c r="R8" i="8"/>
  <c r="R8" i="7"/>
  <c r="R8" i="6"/>
  <c r="R8" i="5"/>
  <c r="R7" i="8"/>
  <c r="R7" i="7"/>
  <c r="R7" i="6"/>
  <c r="R7" i="5"/>
  <c r="R6" i="8"/>
  <c r="R6" i="7"/>
  <c r="R6" i="6"/>
  <c r="R6" i="5"/>
  <c r="Q14" i="8"/>
  <c r="Q14" i="7"/>
  <c r="Q14" i="6"/>
  <c r="Q14" i="5"/>
  <c r="Q13" i="8"/>
  <c r="Q13" i="7"/>
  <c r="Q13" i="6"/>
  <c r="Q13" i="5"/>
  <c r="Q25" i="8"/>
  <c r="Q25" i="7"/>
  <c r="Q25" i="6"/>
  <c r="Q25" i="5"/>
  <c r="Q24" i="8"/>
  <c r="Q24" i="7"/>
  <c r="Q24" i="6"/>
  <c r="Q24" i="5"/>
  <c r="O20" i="11" l="1"/>
  <c r="O20" i="10"/>
  <c r="O20" i="5"/>
  <c r="O20" i="4"/>
  <c r="O20" i="2"/>
  <c r="E26" i="10" l="1"/>
  <c r="I29" i="2" l="1"/>
  <c r="J29" i="10"/>
  <c r="F26" i="10" l="1"/>
  <c r="F26" i="8"/>
  <c r="F26" i="7"/>
  <c r="F26" i="6"/>
  <c r="F26" i="5"/>
  <c r="L27" i="10"/>
  <c r="J22" i="11"/>
  <c r="J22" i="10"/>
  <c r="J22" i="3"/>
  <c r="J22" i="2"/>
  <c r="E24" i="8" l="1"/>
  <c r="E24" i="7"/>
  <c r="E24" i="6"/>
  <c r="E24" i="5"/>
  <c r="E25" i="8"/>
  <c r="E25" i="7"/>
  <c r="E25" i="6"/>
  <c r="E25" i="5"/>
</calcChain>
</file>

<file path=xl/sharedStrings.xml><?xml version="1.0" encoding="utf-8"?>
<sst xmlns="http://schemas.openxmlformats.org/spreadsheetml/2006/main" count="814" uniqueCount="56">
  <si>
    <t xml:space="preserve">Departamento </t>
  </si>
  <si>
    <t>Papa</t>
  </si>
  <si>
    <t>Caqueta</t>
  </si>
  <si>
    <t>Nariño</t>
  </si>
  <si>
    <t>Putumayo</t>
  </si>
  <si>
    <t>Cauca</t>
  </si>
  <si>
    <t>Bolivar</t>
  </si>
  <si>
    <t>Cordoba</t>
  </si>
  <si>
    <t>Magadalena</t>
  </si>
  <si>
    <t>Sucre</t>
  </si>
  <si>
    <t>Atlantico</t>
  </si>
  <si>
    <t>Guajira</t>
  </si>
  <si>
    <t>Cesar</t>
  </si>
  <si>
    <t>Santander</t>
  </si>
  <si>
    <t>N de Santander</t>
  </si>
  <si>
    <t xml:space="preserve">Tolima </t>
  </si>
  <si>
    <t>Huila</t>
  </si>
  <si>
    <t>Caldas</t>
  </si>
  <si>
    <t>Quindio</t>
  </si>
  <si>
    <t>Risaralda</t>
  </si>
  <si>
    <t>Meta</t>
  </si>
  <si>
    <t>Casanare</t>
  </si>
  <si>
    <t>Vichada</t>
  </si>
  <si>
    <t>Arauca</t>
  </si>
  <si>
    <t>Boyaca</t>
  </si>
  <si>
    <t>Cundinamarca</t>
  </si>
  <si>
    <t>Antioquia</t>
  </si>
  <si>
    <t>Valle del Cauca</t>
  </si>
  <si>
    <t>Amazonas</t>
  </si>
  <si>
    <t>Choco</t>
  </si>
  <si>
    <t>San Andres</t>
  </si>
  <si>
    <t>Guaviare</t>
  </si>
  <si>
    <t>Vaupes</t>
  </si>
  <si>
    <t>Guainia</t>
  </si>
  <si>
    <t>Maiz</t>
  </si>
  <si>
    <t>5.0</t>
  </si>
  <si>
    <t>Platano_est</t>
  </si>
  <si>
    <t>Yuca</t>
  </si>
  <si>
    <t>Arroz</t>
  </si>
  <si>
    <t xml:space="preserve"> </t>
  </si>
  <si>
    <t>Cana</t>
  </si>
  <si>
    <t>Tomate</t>
  </si>
  <si>
    <t>Platano_sos</t>
  </si>
  <si>
    <t>Cafe_est</t>
  </si>
  <si>
    <t>Cacao_est</t>
  </si>
  <si>
    <t>Banano_est</t>
  </si>
  <si>
    <t>Caucho_est</t>
  </si>
  <si>
    <t>Aguacate_est</t>
  </si>
  <si>
    <t>Palma_est</t>
  </si>
  <si>
    <t>Caucho_sos</t>
  </si>
  <si>
    <t>Palma_sos</t>
  </si>
  <si>
    <t>Aguacate_sos</t>
  </si>
  <si>
    <t>Banano_sos</t>
  </si>
  <si>
    <t>Cacao_sos</t>
  </si>
  <si>
    <t>Cafe_sos</t>
  </si>
  <si>
    <t>Cebolla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</si>
</sst>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;[Red]\-&quot;$&quot;\ #,##0"/>
    <numFmt numFmtId="165" formatCode="#,##0.0"/>
    <numFmt numFmtId="166" formatCode="#,##0_ ;[Red]\-#,##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33" borderId="10" xfId="0" applyFill="1" applyBorder="1"/>
    <xf numFmtId="165" fontId="0" fillId="0" borderId="10" xfId="0" applyNumberFormat="1" applyBorder="1"/>
    <xf numFmtId="165" fontId="0" fillId="34" borderId="10" xfId="0" applyNumberFormat="1" applyFill="1" applyBorder="1"/>
    <xf numFmtId="0" fontId="0" fillId="34" borderId="10" xfId="0" applyFill="1" applyBorder="1"/>
    <xf numFmtId="0" fontId="0" fillId="0" borderId="10" xfId="42" applyNumberFormat="1" applyFont="1" applyBorder="1"/>
    <xf numFmtId="165" fontId="18" fillId="0" borderId="10" xfId="0" applyNumberFormat="1" applyFont="1" applyBorder="1"/>
    <xf numFmtId="164" fontId="0" fillId="0" borderId="10" xfId="0" applyNumberFormat="1" applyBorder="1"/>
    <xf numFmtId="166" fontId="0" fillId="0" borderId="10" xfId="0" applyNumberFormat="1" applyBorder="1"/>
    <xf numFmtId="0" fontId="18" fillId="0" borderId="10" xfId="0" applyFont="1" applyBorder="1"/>
    <xf numFmtId="0" fontId="0" fillId="35" borderId="10" xfId="0" applyFill="1" applyBorder="1"/>
    <xf numFmtId="0" fontId="0" fillId="0" borderId="0" xfId="0" applyBorder="1"/>
    <xf numFmtId="0" fontId="0" fillId="0" borderId="0" xfId="42" applyNumberFormat="1" applyFont="1" applyBorder="1"/>
    <xf numFmtId="165" fontId="0" fillId="0" borderId="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W33"/>
  <sheetViews>
    <sheetView zoomScale="106" zoomScaleNormal="106" workbookViewId="0">
      <selection activeCell="H18" sqref="H18"/>
    </sheetView>
  </sheetViews>
  <sheetFormatPr defaultColWidth="9.109375" defaultRowHeight="14.4" x14ac:dyDescent="0.3"/>
  <cols>
    <col min="1" max="1" width="13.44140625" bestFit="1" customWidth="1"/>
    <col min="2" max="3" width="12.5546875" customWidth="1"/>
    <col min="4" max="4" width="11.5546875" customWidth="1"/>
  </cols>
  <sheetData>
    <row r="1" spans="1:23" x14ac:dyDescent="0.3">
      <c r="A1" s="1" t="s">
        <v>0</v>
      </c>
      <c r="B1" s="1" t="s">
        <v>36</v>
      </c>
      <c r="C1" s="1" t="s">
        <v>42</v>
      </c>
      <c r="D1" s="1" t="s">
        <v>34</v>
      </c>
      <c r="E1" s="1" t="s">
        <v>1</v>
      </c>
      <c r="F1" s="1" t="s">
        <v>43</v>
      </c>
      <c r="G1" s="1" t="s">
        <v>54</v>
      </c>
      <c r="H1" s="1" t="s">
        <v>37</v>
      </c>
      <c r="I1" s="1" t="s">
        <v>38</v>
      </c>
      <c r="J1" s="1" t="s">
        <v>44</v>
      </c>
      <c r="K1" s="1" t="s">
        <v>53</v>
      </c>
      <c r="L1" s="1" t="s">
        <v>40</v>
      </c>
      <c r="M1" s="1" t="s">
        <v>45</v>
      </c>
      <c r="N1" s="1" t="s">
        <v>52</v>
      </c>
      <c r="O1" s="1" t="s">
        <v>46</v>
      </c>
      <c r="P1" s="1" t="s">
        <v>49</v>
      </c>
      <c r="Q1" s="1" t="s">
        <v>55</v>
      </c>
      <c r="R1" s="1" t="s">
        <v>48</v>
      </c>
      <c r="S1" s="1" t="s">
        <v>50</v>
      </c>
      <c r="T1" s="1" t="s">
        <v>41</v>
      </c>
      <c r="U1" s="1" t="s">
        <v>47</v>
      </c>
      <c r="V1" s="1" t="s">
        <v>51</v>
      </c>
      <c r="W1" s="12"/>
    </row>
    <row r="2" spans="1:23" x14ac:dyDescent="0.3">
      <c r="A2" s="1" t="s">
        <v>2</v>
      </c>
      <c r="B2" s="1"/>
      <c r="C2" s="1"/>
      <c r="D2" s="1"/>
      <c r="E2" s="1"/>
      <c r="F2" s="1"/>
      <c r="G2" s="1"/>
      <c r="H2" s="1"/>
      <c r="I2" s="1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2"/>
    </row>
    <row r="3" spans="1:23" x14ac:dyDescent="0.3">
      <c r="A3" s="1" t="s">
        <v>3</v>
      </c>
      <c r="B3" s="1"/>
      <c r="C3" s="1"/>
      <c r="D3" s="1"/>
      <c r="E3" s="1">
        <v>13</v>
      </c>
      <c r="F3" s="1"/>
      <c r="G3" s="1"/>
      <c r="H3" s="1"/>
      <c r="I3" s="1"/>
      <c r="J3" s="1">
        <v>17</v>
      </c>
      <c r="K3" s="1"/>
      <c r="L3" s="1"/>
      <c r="M3" s="1"/>
      <c r="N3" s="1"/>
      <c r="O3" s="1"/>
      <c r="P3" s="1"/>
      <c r="Q3" s="1"/>
      <c r="R3" s="1">
        <v>30</v>
      </c>
      <c r="S3" s="1"/>
      <c r="T3" s="1"/>
      <c r="U3" s="1"/>
      <c r="V3" s="1"/>
      <c r="W3" s="12"/>
    </row>
    <row r="4" spans="1:23" x14ac:dyDescent="0.3">
      <c r="A4" s="1" t="s">
        <v>4</v>
      </c>
      <c r="B4" s="1"/>
      <c r="C4" s="1"/>
      <c r="D4" s="1"/>
      <c r="E4" s="1"/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2"/>
    </row>
    <row r="5" spans="1:23" x14ac:dyDescent="0.3">
      <c r="A5" s="2" t="s">
        <v>5</v>
      </c>
      <c r="B5" s="3"/>
      <c r="C5" s="3"/>
      <c r="D5" s="1"/>
      <c r="E5" s="1">
        <v>13</v>
      </c>
      <c r="F5" s="1"/>
      <c r="G5" s="1"/>
      <c r="H5" s="1"/>
      <c r="I5" s="1"/>
      <c r="J5" s="1">
        <v>17</v>
      </c>
      <c r="K5" s="1"/>
      <c r="L5" s="1"/>
      <c r="M5" s="1"/>
      <c r="N5" s="1"/>
      <c r="O5" s="1"/>
      <c r="P5" s="1"/>
      <c r="Q5" s="1"/>
      <c r="R5" s="1">
        <v>30</v>
      </c>
      <c r="S5" s="1"/>
      <c r="T5" s="1"/>
      <c r="U5" s="1"/>
      <c r="V5" s="1"/>
      <c r="W5" s="12"/>
    </row>
    <row r="6" spans="1:23" x14ac:dyDescent="0.3">
      <c r="A6" s="1" t="s">
        <v>6</v>
      </c>
      <c r="B6" s="1"/>
      <c r="C6" s="1"/>
      <c r="D6" s="1"/>
      <c r="E6" s="1"/>
      <c r="F6" s="1"/>
      <c r="G6" s="1"/>
      <c r="H6" s="1"/>
      <c r="I6" s="1"/>
      <c r="J6" s="3"/>
      <c r="K6" s="3"/>
      <c r="L6" s="1"/>
      <c r="M6" s="1">
        <f>224/15</f>
        <v>14.933333333333334</v>
      </c>
      <c r="N6" s="1"/>
      <c r="O6" s="1"/>
      <c r="P6" s="1"/>
      <c r="Q6" s="1"/>
      <c r="R6" s="1">
        <v>22</v>
      </c>
      <c r="S6" s="1"/>
      <c r="T6" s="1"/>
      <c r="U6" s="1"/>
      <c r="V6" s="1"/>
      <c r="W6" s="12"/>
    </row>
    <row r="7" spans="1:23" x14ac:dyDescent="0.3">
      <c r="A7" s="1" t="s">
        <v>7</v>
      </c>
      <c r="B7" s="1"/>
      <c r="C7" s="1"/>
      <c r="D7" s="3"/>
      <c r="E7" s="1"/>
      <c r="F7" s="1"/>
      <c r="G7" s="1"/>
      <c r="H7" s="1"/>
      <c r="I7" s="1"/>
      <c r="J7" s="3"/>
      <c r="K7" s="3"/>
      <c r="L7" s="1"/>
      <c r="M7" s="1">
        <f t="shared" ref="M7:M10" si="0">224/15</f>
        <v>14.933333333333334</v>
      </c>
      <c r="N7" s="1"/>
      <c r="O7" s="1">
        <v>1</v>
      </c>
      <c r="P7" s="1"/>
      <c r="Q7" s="1"/>
      <c r="R7" s="1">
        <v>22</v>
      </c>
      <c r="S7" s="1"/>
      <c r="T7" s="1"/>
      <c r="U7" s="1"/>
      <c r="V7" s="1"/>
      <c r="W7" s="12"/>
    </row>
    <row r="8" spans="1:23" x14ac:dyDescent="0.3">
      <c r="A8" s="1" t="s">
        <v>8</v>
      </c>
      <c r="B8" s="1"/>
      <c r="C8" s="1"/>
      <c r="D8" s="1"/>
      <c r="E8" s="1"/>
      <c r="F8" s="1"/>
      <c r="G8" s="1"/>
      <c r="H8" s="1"/>
      <c r="I8" s="1"/>
      <c r="J8" s="3"/>
      <c r="K8" s="3"/>
      <c r="L8" s="1"/>
      <c r="M8" s="1">
        <f t="shared" si="0"/>
        <v>14.933333333333334</v>
      </c>
      <c r="N8" s="1"/>
      <c r="O8" s="1"/>
      <c r="P8" s="1"/>
      <c r="Q8" s="1"/>
      <c r="R8" s="1">
        <v>22</v>
      </c>
      <c r="S8" s="1"/>
      <c r="T8" s="1"/>
      <c r="U8" s="1"/>
      <c r="V8" s="1"/>
      <c r="W8" s="12"/>
    </row>
    <row r="9" spans="1:23" x14ac:dyDescent="0.3">
      <c r="A9" s="1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14.933333333333334</v>
      </c>
      <c r="N9" s="1"/>
      <c r="O9" s="1"/>
      <c r="P9" s="1"/>
      <c r="Q9" s="1"/>
      <c r="R9" s="1">
        <v>22</v>
      </c>
      <c r="S9" s="1"/>
      <c r="T9" s="1"/>
      <c r="U9" s="1"/>
      <c r="V9" s="1"/>
      <c r="W9" s="12"/>
    </row>
    <row r="10" spans="1:23" x14ac:dyDescent="0.3">
      <c r="A10" s="2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14.933333333333334</v>
      </c>
      <c r="N10" s="1"/>
      <c r="O10" s="1"/>
      <c r="P10" s="1"/>
      <c r="Q10" s="1"/>
      <c r="R10" s="1">
        <v>22</v>
      </c>
      <c r="S10" s="1"/>
      <c r="T10" s="1"/>
      <c r="U10" s="1"/>
      <c r="V10" s="1"/>
      <c r="W10" s="12"/>
    </row>
    <row r="11" spans="1:23" x14ac:dyDescent="0.3">
      <c r="A11" s="2" t="s">
        <v>11</v>
      </c>
      <c r="B11" s="4">
        <v>6</v>
      </c>
      <c r="C11" s="4"/>
      <c r="D11" s="1"/>
      <c r="E11" s="1"/>
      <c r="F11" s="1"/>
      <c r="G11" s="1"/>
      <c r="H11" s="1"/>
      <c r="I11" s="1"/>
      <c r="J11" s="3"/>
      <c r="K11" s="3"/>
      <c r="L11" s="1"/>
      <c r="M11" s="1"/>
      <c r="N11" s="1"/>
      <c r="O11" s="1"/>
      <c r="P11" s="1"/>
      <c r="Q11" s="1"/>
      <c r="R11" s="1">
        <v>22</v>
      </c>
      <c r="S11" s="1"/>
      <c r="T11" s="1"/>
      <c r="U11" s="1"/>
      <c r="V11" s="1"/>
      <c r="W11" s="12"/>
    </row>
    <row r="12" spans="1:23" x14ac:dyDescent="0.3">
      <c r="A12" s="2" t="s">
        <v>12</v>
      </c>
      <c r="B12" s="1"/>
      <c r="C12" s="1"/>
      <c r="D12" s="1"/>
      <c r="E12" s="1"/>
      <c r="F12" s="1"/>
      <c r="G12" s="1"/>
      <c r="H12" s="1"/>
      <c r="I12" s="1"/>
      <c r="J12" s="3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2"/>
    </row>
    <row r="13" spans="1:23" x14ac:dyDescent="0.3">
      <c r="A13" s="1" t="s">
        <v>13</v>
      </c>
      <c r="B13" s="1"/>
      <c r="C13" s="1"/>
      <c r="D13" s="1"/>
      <c r="E13" s="1"/>
      <c r="F13" s="1"/>
      <c r="G13" s="1"/>
      <c r="H13" s="1">
        <v>5</v>
      </c>
      <c r="I13" s="1"/>
      <c r="J13" s="1"/>
      <c r="K13" s="1"/>
      <c r="L13" s="1"/>
      <c r="M13" s="1"/>
      <c r="N13" s="1"/>
      <c r="O13" s="1"/>
      <c r="P13" s="1"/>
      <c r="Q13" s="1">
        <v>20</v>
      </c>
      <c r="R13" s="1">
        <v>15</v>
      </c>
      <c r="S13" s="1"/>
      <c r="T13" s="1">
        <v>16</v>
      </c>
      <c r="U13" s="1"/>
      <c r="V13" s="1"/>
      <c r="W13" s="12"/>
    </row>
    <row r="14" spans="1:23" x14ac:dyDescent="0.3">
      <c r="A14" s="1" t="s">
        <v>14</v>
      </c>
      <c r="B14" s="1"/>
      <c r="C14" s="1"/>
      <c r="D14" s="1"/>
      <c r="E14" s="1"/>
      <c r="F14" s="1"/>
      <c r="G14" s="1"/>
      <c r="H14" s="1">
        <v>5</v>
      </c>
      <c r="I14" s="1"/>
      <c r="J14" s="1"/>
      <c r="K14" s="1"/>
      <c r="L14" s="1"/>
      <c r="M14" s="1"/>
      <c r="N14" s="1"/>
      <c r="O14" s="1"/>
      <c r="P14" s="1"/>
      <c r="Q14" s="1">
        <v>20</v>
      </c>
      <c r="R14" s="1">
        <v>15</v>
      </c>
      <c r="S14" s="1"/>
      <c r="T14" s="1">
        <v>16</v>
      </c>
      <c r="U14" s="1"/>
      <c r="V14" s="1"/>
      <c r="W14" s="12"/>
    </row>
    <row r="15" spans="1:23" x14ac:dyDescent="0.3">
      <c r="A15" s="1" t="s">
        <v>15</v>
      </c>
      <c r="B15" s="1"/>
      <c r="C15" s="1"/>
      <c r="D15" s="1"/>
      <c r="E15" s="1"/>
      <c r="F15" s="1"/>
      <c r="G15" s="1"/>
      <c r="H15" s="1"/>
      <c r="I15" s="1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17</v>
      </c>
      <c r="V15" s="1"/>
      <c r="W15" s="12"/>
    </row>
    <row r="16" spans="1:23" x14ac:dyDescent="0.3">
      <c r="A16" s="1" t="s">
        <v>16</v>
      </c>
      <c r="B16" s="1"/>
      <c r="C16" s="1"/>
      <c r="D16" s="1"/>
      <c r="E16" s="1"/>
      <c r="F16" s="1"/>
      <c r="G16" s="1"/>
      <c r="H16" s="1"/>
      <c r="I16" s="1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>
        <v>17</v>
      </c>
      <c r="V16" s="1"/>
      <c r="W16" s="12"/>
    </row>
    <row r="17" spans="1:23" x14ac:dyDescent="0.3">
      <c r="A17" s="1" t="s">
        <v>17</v>
      </c>
      <c r="B17" s="1"/>
      <c r="C17" s="1"/>
      <c r="D17" s="1"/>
      <c r="E17" s="1"/>
      <c r="F17" s="1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2"/>
    </row>
    <row r="18" spans="1:23" x14ac:dyDescent="0.3">
      <c r="A18" s="1" t="s">
        <v>18</v>
      </c>
      <c r="B18" s="1"/>
      <c r="C18" s="1"/>
      <c r="D18" s="1"/>
      <c r="E18" s="1"/>
      <c r="F18" s="1">
        <v>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2"/>
    </row>
    <row r="19" spans="1:23" x14ac:dyDescent="0.3">
      <c r="A19" s="2" t="s">
        <v>19</v>
      </c>
      <c r="B19" s="1"/>
      <c r="C19" s="1"/>
      <c r="D19" s="1"/>
      <c r="E19" s="1"/>
      <c r="F19" s="1">
        <v>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2"/>
    </row>
    <row r="20" spans="1:23" x14ac:dyDescent="0.3">
      <c r="A20" s="1" t="s">
        <v>20</v>
      </c>
      <c r="B20" s="1"/>
      <c r="C20" s="1"/>
      <c r="D20" s="1"/>
      <c r="E20" s="1"/>
      <c r="F20" s="1"/>
      <c r="G20" s="1"/>
      <c r="H20" s="1"/>
      <c r="I20" s="1">
        <v>1</v>
      </c>
      <c r="J20" s="3"/>
      <c r="K20" s="3"/>
      <c r="L20" s="1"/>
      <c r="M20" s="1"/>
      <c r="N20" s="1"/>
      <c r="O20" s="1">
        <f>2+2+4</f>
        <v>8</v>
      </c>
      <c r="P20" s="1"/>
      <c r="Q20" s="1"/>
      <c r="R20" s="1"/>
      <c r="S20" s="1"/>
      <c r="T20" s="1"/>
      <c r="U20" s="1"/>
      <c r="V20" s="1"/>
      <c r="W20" s="12"/>
    </row>
    <row r="21" spans="1:23" x14ac:dyDescent="0.3">
      <c r="A21" s="2" t="s">
        <v>21</v>
      </c>
      <c r="B21" s="1"/>
      <c r="C21" s="1"/>
      <c r="D21" s="1"/>
      <c r="E21" s="1"/>
      <c r="F21" s="1"/>
      <c r="G21" s="1"/>
      <c r="H21" s="1"/>
      <c r="I21" s="1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2"/>
    </row>
    <row r="22" spans="1:23" x14ac:dyDescent="0.3">
      <c r="A22" s="2" t="s">
        <v>22</v>
      </c>
      <c r="B22" s="1"/>
      <c r="C22" s="1"/>
      <c r="D22" s="3">
        <v>4</v>
      </c>
      <c r="E22" s="1"/>
      <c r="F22" s="1"/>
      <c r="G22" s="1"/>
      <c r="H22" s="1"/>
      <c r="I22" s="1">
        <v>1</v>
      </c>
      <c r="J22" s="1">
        <f>45+1.5+1</f>
        <v>47.5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2"/>
    </row>
    <row r="23" spans="1:23" x14ac:dyDescent="0.3">
      <c r="A23" s="2" t="s">
        <v>23</v>
      </c>
      <c r="B23" s="1" t="s">
        <v>35</v>
      </c>
      <c r="C23" s="1"/>
      <c r="D23" s="3">
        <v>8</v>
      </c>
      <c r="E23" s="1"/>
      <c r="F23" s="1"/>
      <c r="G23" s="1"/>
      <c r="H23" s="1"/>
      <c r="I23" s="1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2"/>
    </row>
    <row r="24" spans="1:23" x14ac:dyDescent="0.3">
      <c r="A24" s="1" t="s">
        <v>24</v>
      </c>
      <c r="B24" s="1"/>
      <c r="C24" s="1"/>
      <c r="D24" s="1"/>
      <c r="E24" s="1">
        <v>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30</v>
      </c>
      <c r="U24" s="1"/>
      <c r="V24" s="1"/>
      <c r="W24" s="12"/>
    </row>
    <row r="25" spans="1:23" x14ac:dyDescent="0.3">
      <c r="A25" s="1" t="s">
        <v>25</v>
      </c>
      <c r="B25" s="1"/>
      <c r="C25" s="1"/>
      <c r="D25" s="1"/>
      <c r="E25" s="1">
        <v>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30</v>
      </c>
      <c r="U25" s="1"/>
      <c r="V25" s="1"/>
      <c r="W25" s="12"/>
    </row>
    <row r="26" spans="1:23" x14ac:dyDescent="0.3">
      <c r="A26" s="1" t="s">
        <v>26</v>
      </c>
      <c r="B26" s="1"/>
      <c r="C26" s="1"/>
      <c r="D26" s="1"/>
      <c r="E26" s="1">
        <v>2</v>
      </c>
      <c r="F26" s="1">
        <v>10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2"/>
    </row>
    <row r="27" spans="1:23" x14ac:dyDescent="0.3">
      <c r="A27" s="1" t="s">
        <v>27</v>
      </c>
      <c r="B27" s="1"/>
      <c r="C27" s="1"/>
      <c r="D27" s="1">
        <v>5.7</v>
      </c>
      <c r="E27" s="1"/>
      <c r="F27" s="1"/>
      <c r="G27" s="1"/>
      <c r="H27" s="1"/>
      <c r="I27" s="1"/>
      <c r="J27" s="1"/>
      <c r="K27" s="1"/>
      <c r="L27" s="1">
        <v>1</v>
      </c>
      <c r="M27" s="1"/>
      <c r="N27" s="1"/>
      <c r="O27" s="1"/>
      <c r="P27" s="1"/>
      <c r="Q27" s="1"/>
      <c r="R27" s="1"/>
      <c r="S27" s="1"/>
      <c r="T27" s="1">
        <v>27</v>
      </c>
      <c r="U27" s="1"/>
      <c r="V27" s="1"/>
      <c r="W27" s="12"/>
    </row>
    <row r="28" spans="1:23" x14ac:dyDescent="0.3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</row>
    <row r="29" spans="1:23" x14ac:dyDescent="0.3">
      <c r="A29" s="1" t="s">
        <v>29</v>
      </c>
      <c r="B29" s="1"/>
      <c r="C29" s="1"/>
      <c r="D29" s="1"/>
      <c r="E29" s="1"/>
      <c r="F29" s="1"/>
      <c r="G29" s="1"/>
      <c r="H29" s="1"/>
      <c r="I29" s="1">
        <f>8+6+4</f>
        <v>18</v>
      </c>
      <c r="J29" s="1">
        <v>25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</row>
    <row r="30" spans="1:23" x14ac:dyDescent="0.3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</row>
    <row r="31" spans="1:23" x14ac:dyDescent="0.3">
      <c r="A31" s="1" t="s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</row>
    <row r="32" spans="1:23" x14ac:dyDescent="0.3">
      <c r="A32" s="1" t="s">
        <v>32</v>
      </c>
      <c r="B32" s="1"/>
      <c r="C32" s="1"/>
      <c r="D32" s="1"/>
      <c r="E32" s="1"/>
      <c r="F32" s="1"/>
      <c r="G32" s="1"/>
      <c r="H32" s="5">
        <v>26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2"/>
    </row>
    <row r="33" spans="1:23" x14ac:dyDescent="0.3">
      <c r="A33" s="1" t="s">
        <v>33</v>
      </c>
      <c r="B33" s="1"/>
      <c r="C33" s="1"/>
      <c r="D33" s="1"/>
      <c r="E33" s="1"/>
      <c r="F33" s="1"/>
      <c r="G33" s="1"/>
      <c r="H33" s="3">
        <v>30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W33"/>
  <sheetViews>
    <sheetView zoomScale="106" zoomScaleNormal="106" workbookViewId="0">
      <selection activeCell="H18" sqref="H18"/>
    </sheetView>
  </sheetViews>
  <sheetFormatPr defaultColWidth="9.109375" defaultRowHeight="14.4" x14ac:dyDescent="0.3"/>
  <cols>
    <col min="1" max="1" width="15.109375" customWidth="1"/>
  </cols>
  <sheetData>
    <row r="1" spans="1:23" x14ac:dyDescent="0.3">
      <c r="A1" s="1" t="s">
        <v>0</v>
      </c>
      <c r="B1" s="1" t="s">
        <v>36</v>
      </c>
      <c r="C1" s="1" t="s">
        <v>42</v>
      </c>
      <c r="D1" s="1" t="s">
        <v>34</v>
      </c>
      <c r="E1" s="1" t="s">
        <v>1</v>
      </c>
      <c r="F1" s="1" t="s">
        <v>43</v>
      </c>
      <c r="G1" s="1" t="s">
        <v>54</v>
      </c>
      <c r="H1" s="1" t="s">
        <v>37</v>
      </c>
      <c r="I1" s="1" t="s">
        <v>38</v>
      </c>
      <c r="J1" s="1" t="s">
        <v>44</v>
      </c>
      <c r="K1" s="1" t="s">
        <v>53</v>
      </c>
      <c r="L1" s="1" t="s">
        <v>40</v>
      </c>
      <c r="M1" s="1" t="s">
        <v>45</v>
      </c>
      <c r="N1" s="1" t="s">
        <v>52</v>
      </c>
      <c r="O1" s="1" t="s">
        <v>46</v>
      </c>
      <c r="P1" s="1" t="s">
        <v>49</v>
      </c>
      <c r="Q1" s="1" t="s">
        <v>55</v>
      </c>
      <c r="R1" s="1" t="s">
        <v>48</v>
      </c>
      <c r="S1" s="1" t="s">
        <v>50</v>
      </c>
      <c r="T1" s="1" t="s">
        <v>41</v>
      </c>
      <c r="U1" s="1" t="s">
        <v>47</v>
      </c>
      <c r="V1" s="1" t="s">
        <v>51</v>
      </c>
      <c r="W1" s="12"/>
    </row>
    <row r="2" spans="1:23" x14ac:dyDescent="0.3">
      <c r="A2" s="1" t="s">
        <v>2</v>
      </c>
      <c r="B2" s="1"/>
      <c r="C2" s="1"/>
      <c r="D2" s="1"/>
      <c r="E2" s="1"/>
      <c r="F2" s="1"/>
      <c r="G2" s="1"/>
      <c r="H2" s="1"/>
      <c r="I2" s="1">
        <v>530</v>
      </c>
      <c r="J2" s="1"/>
      <c r="K2" s="1"/>
      <c r="L2" s="1"/>
      <c r="M2" s="1"/>
      <c r="N2" s="1"/>
      <c r="O2" s="1"/>
      <c r="P2" s="1"/>
      <c r="Q2" s="1"/>
      <c r="R2" s="6">
        <v>903.1</v>
      </c>
      <c r="S2" s="6">
        <v>903.1</v>
      </c>
      <c r="T2" s="1"/>
      <c r="U2" s="1"/>
      <c r="V2" s="1"/>
      <c r="W2" s="12"/>
    </row>
    <row r="3" spans="1:23" x14ac:dyDescent="0.3">
      <c r="A3" s="1" t="s">
        <v>3</v>
      </c>
      <c r="B3" s="1"/>
      <c r="C3" s="1"/>
      <c r="D3" s="1"/>
      <c r="E3" s="1">
        <v>1759</v>
      </c>
      <c r="F3" s="1"/>
      <c r="G3" s="1"/>
      <c r="H3" s="1"/>
      <c r="I3" s="1"/>
      <c r="J3" s="6">
        <v>1142.3</v>
      </c>
      <c r="K3" s="6">
        <v>1142.3</v>
      </c>
      <c r="L3" s="1"/>
      <c r="M3" s="1"/>
      <c r="N3" s="1"/>
      <c r="O3" s="1"/>
      <c r="P3" s="1"/>
      <c r="Q3" s="1"/>
      <c r="R3" s="6">
        <v>435.8</v>
      </c>
      <c r="S3" s="6">
        <v>435.8</v>
      </c>
      <c r="T3" s="1"/>
      <c r="U3" s="1"/>
      <c r="V3" s="1"/>
      <c r="W3" s="12"/>
    </row>
    <row r="4" spans="1:23" x14ac:dyDescent="0.3">
      <c r="A4" s="1" t="s">
        <v>4</v>
      </c>
      <c r="B4" s="1"/>
      <c r="C4" s="1"/>
      <c r="D4" s="1"/>
      <c r="E4" s="1"/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2"/>
    </row>
    <row r="5" spans="1:23" x14ac:dyDescent="0.3">
      <c r="A5" s="1" t="s">
        <v>5</v>
      </c>
      <c r="B5" s="9"/>
      <c r="C5" s="9"/>
      <c r="D5" s="1"/>
      <c r="E5" s="1">
        <v>1759</v>
      </c>
      <c r="F5" s="1"/>
      <c r="G5" s="1"/>
      <c r="H5" s="1"/>
      <c r="I5" s="1"/>
      <c r="J5" s="6">
        <v>1142.3</v>
      </c>
      <c r="K5" s="6">
        <v>1142.3</v>
      </c>
      <c r="L5" s="1"/>
      <c r="M5" s="1"/>
      <c r="N5" s="1"/>
      <c r="O5" s="1"/>
      <c r="P5" s="1"/>
      <c r="Q5" s="1"/>
      <c r="R5" s="6">
        <v>435.8</v>
      </c>
      <c r="S5" s="6">
        <v>435.8</v>
      </c>
      <c r="T5" s="1"/>
      <c r="U5" s="1"/>
      <c r="V5" s="1"/>
      <c r="W5" s="12"/>
    </row>
    <row r="6" spans="1:23" x14ac:dyDescent="0.3">
      <c r="A6" s="1" t="s">
        <v>6</v>
      </c>
      <c r="B6" s="1"/>
      <c r="C6" s="1"/>
      <c r="D6" s="1"/>
      <c r="E6" s="1"/>
      <c r="F6" s="1"/>
      <c r="G6" s="1"/>
      <c r="H6" s="1"/>
      <c r="I6" s="3">
        <v>667.5</v>
      </c>
      <c r="J6" s="1"/>
      <c r="K6" s="1"/>
      <c r="L6" s="1"/>
      <c r="M6" s="6">
        <v>491.7</v>
      </c>
      <c r="N6" s="6">
        <v>491.7</v>
      </c>
      <c r="O6" s="1"/>
      <c r="P6" s="1"/>
      <c r="Q6" s="1"/>
      <c r="R6" s="6">
        <v>150</v>
      </c>
      <c r="S6" s="6">
        <v>150</v>
      </c>
      <c r="T6" s="1"/>
      <c r="U6" s="1"/>
      <c r="V6" s="1"/>
      <c r="W6" s="12"/>
    </row>
    <row r="7" spans="1:23" x14ac:dyDescent="0.3">
      <c r="A7" s="1" t="s">
        <v>7</v>
      </c>
      <c r="B7" s="1"/>
      <c r="C7" s="1"/>
      <c r="D7" s="1"/>
      <c r="E7" s="1"/>
      <c r="F7" s="1"/>
      <c r="G7" s="1"/>
      <c r="H7" s="1"/>
      <c r="I7" s="3">
        <v>667.5</v>
      </c>
      <c r="J7" s="1"/>
      <c r="K7" s="1"/>
      <c r="L7" s="1"/>
      <c r="M7" s="6">
        <v>491.7</v>
      </c>
      <c r="N7" s="6">
        <v>491.7</v>
      </c>
      <c r="O7" s="6">
        <v>1009</v>
      </c>
      <c r="P7" s="6">
        <v>1009</v>
      </c>
      <c r="Q7" s="1"/>
      <c r="R7" s="6">
        <v>150</v>
      </c>
      <c r="S7" s="6">
        <v>150</v>
      </c>
      <c r="T7" s="1"/>
      <c r="U7" s="1"/>
      <c r="V7" s="1"/>
      <c r="W7" s="12"/>
    </row>
    <row r="8" spans="1:23" x14ac:dyDescent="0.3">
      <c r="A8" s="1" t="s">
        <v>8</v>
      </c>
      <c r="B8" s="1"/>
      <c r="C8" s="1"/>
      <c r="D8" s="1"/>
      <c r="E8" s="1"/>
      <c r="F8" s="1"/>
      <c r="G8" s="1"/>
      <c r="H8" s="1"/>
      <c r="I8" s="3">
        <v>667.5</v>
      </c>
      <c r="J8" s="1"/>
      <c r="K8" s="1"/>
      <c r="L8" s="1"/>
      <c r="M8" s="6">
        <v>491.7</v>
      </c>
      <c r="N8" s="6">
        <v>491.7</v>
      </c>
      <c r="O8" s="1"/>
      <c r="P8" s="1"/>
      <c r="Q8" s="1"/>
      <c r="R8" s="6">
        <v>150</v>
      </c>
      <c r="S8" s="6">
        <v>150</v>
      </c>
      <c r="T8" s="1"/>
      <c r="U8" s="1"/>
      <c r="V8" s="1"/>
      <c r="W8" s="12"/>
    </row>
    <row r="9" spans="1:23" x14ac:dyDescent="0.3">
      <c r="A9" s="1" t="s">
        <v>9</v>
      </c>
      <c r="B9" s="1"/>
      <c r="C9" s="1"/>
      <c r="D9" s="1"/>
      <c r="E9" s="1"/>
      <c r="F9" s="1"/>
      <c r="G9" s="1"/>
      <c r="H9" s="1"/>
      <c r="I9" s="3">
        <v>667.5</v>
      </c>
      <c r="J9" s="1"/>
      <c r="K9" s="1"/>
      <c r="L9" s="1"/>
      <c r="M9" s="6">
        <v>491.7</v>
      </c>
      <c r="N9" s="6">
        <v>491.7</v>
      </c>
      <c r="O9" s="1"/>
      <c r="P9" s="1"/>
      <c r="Q9" s="1"/>
      <c r="R9" s="6">
        <v>150</v>
      </c>
      <c r="S9" s="6">
        <v>150</v>
      </c>
      <c r="T9" s="1"/>
      <c r="U9" s="1"/>
      <c r="V9" s="1"/>
      <c r="W9" s="12"/>
    </row>
    <row r="10" spans="1:23" x14ac:dyDescent="0.3">
      <c r="A10" s="1" t="s">
        <v>10</v>
      </c>
      <c r="B10" s="1"/>
      <c r="C10" s="1"/>
      <c r="D10" s="1"/>
      <c r="E10" s="1"/>
      <c r="F10" s="1"/>
      <c r="G10" s="1"/>
      <c r="H10" s="1"/>
      <c r="I10" s="3">
        <v>667.5</v>
      </c>
      <c r="J10" s="1"/>
      <c r="K10" s="1"/>
      <c r="L10" s="1"/>
      <c r="M10" s="6">
        <v>491.7</v>
      </c>
      <c r="N10" s="6">
        <v>491.7</v>
      </c>
      <c r="O10" s="1"/>
      <c r="P10" s="1"/>
      <c r="Q10" s="1"/>
      <c r="R10" s="6">
        <v>150</v>
      </c>
      <c r="S10" s="6">
        <v>150</v>
      </c>
      <c r="T10" s="1"/>
      <c r="U10" s="1"/>
      <c r="V10" s="1"/>
      <c r="W10" s="12"/>
    </row>
    <row r="11" spans="1:23" x14ac:dyDescent="0.3">
      <c r="A11" s="1" t="s">
        <v>11</v>
      </c>
      <c r="B11" s="1">
        <v>300</v>
      </c>
      <c r="C11" s="1">
        <v>300</v>
      </c>
      <c r="D11" s="1"/>
      <c r="E11" s="1"/>
      <c r="F11" s="1"/>
      <c r="G11" s="1"/>
      <c r="H11" s="1"/>
      <c r="I11" s="3">
        <v>667.5</v>
      </c>
      <c r="J11" s="1"/>
      <c r="K11" s="1"/>
      <c r="L11" s="1"/>
      <c r="M11" s="1"/>
      <c r="N11" s="1"/>
      <c r="O11" s="1"/>
      <c r="P11" s="1"/>
      <c r="Q11" s="1"/>
      <c r="R11" s="6">
        <v>150</v>
      </c>
      <c r="S11" s="6">
        <v>150</v>
      </c>
      <c r="T11" s="1"/>
      <c r="U11" s="1"/>
      <c r="V11" s="1"/>
      <c r="W11" s="12"/>
    </row>
    <row r="12" spans="1:23" x14ac:dyDescent="0.3">
      <c r="A12" s="1" t="s">
        <v>12</v>
      </c>
      <c r="B12" s="1"/>
      <c r="C12" s="1"/>
      <c r="D12" s="1"/>
      <c r="E12" s="1"/>
      <c r="F12" s="1"/>
      <c r="G12" s="1"/>
      <c r="H12" s="1"/>
      <c r="I12" s="3">
        <v>667.5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2"/>
    </row>
    <row r="13" spans="1:23" x14ac:dyDescent="0.3">
      <c r="A13" s="1" t="s">
        <v>13</v>
      </c>
      <c r="B13" s="1"/>
      <c r="C13" s="1"/>
      <c r="D13" s="1"/>
      <c r="E13" s="1"/>
      <c r="F13" s="1"/>
      <c r="G13" s="1"/>
      <c r="H13" s="1">
        <v>325</v>
      </c>
      <c r="I13" s="1">
        <v>497.3</v>
      </c>
      <c r="J13" s="1"/>
      <c r="K13" s="1"/>
      <c r="L13" s="1"/>
      <c r="M13" s="1"/>
      <c r="N13" s="1"/>
      <c r="O13" s="1"/>
      <c r="P13" s="1"/>
      <c r="Q13" s="6">
        <v>500.3</v>
      </c>
      <c r="R13" s="6">
        <v>732.4</v>
      </c>
      <c r="S13" s="6">
        <v>732.4</v>
      </c>
      <c r="T13" s="6">
        <v>1051</v>
      </c>
      <c r="U13" s="1"/>
      <c r="V13" s="1"/>
      <c r="W13" s="12"/>
    </row>
    <row r="14" spans="1:23" x14ac:dyDescent="0.3">
      <c r="A14" s="1" t="s">
        <v>14</v>
      </c>
      <c r="B14" s="1"/>
      <c r="C14" s="1"/>
      <c r="D14" s="1"/>
      <c r="E14" s="1"/>
      <c r="F14" s="1"/>
      <c r="G14" s="1"/>
      <c r="H14" s="1">
        <v>325</v>
      </c>
      <c r="I14" s="1">
        <v>497.3</v>
      </c>
      <c r="J14" s="1"/>
      <c r="K14" s="1"/>
      <c r="L14" s="1"/>
      <c r="M14" s="1"/>
      <c r="N14" s="1"/>
      <c r="O14" s="1"/>
      <c r="P14" s="1"/>
      <c r="Q14" s="6">
        <v>500.3</v>
      </c>
      <c r="R14" s="6">
        <v>732.4</v>
      </c>
      <c r="S14" s="6">
        <v>732.4</v>
      </c>
      <c r="T14" s="6">
        <v>1051</v>
      </c>
      <c r="U14" s="1"/>
      <c r="V14" s="1"/>
      <c r="W14" s="12"/>
    </row>
    <row r="15" spans="1:23" x14ac:dyDescent="0.3">
      <c r="A15" s="1" t="s">
        <v>15</v>
      </c>
      <c r="B15" s="1"/>
      <c r="C15" s="1"/>
      <c r="D15" s="1">
        <v>634</v>
      </c>
      <c r="E15" s="1"/>
      <c r="F15" s="1"/>
      <c r="G15" s="1"/>
      <c r="H15" s="1"/>
      <c r="I15" s="1">
        <v>811.8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6">
        <v>68</v>
      </c>
      <c r="V15" s="6">
        <v>68</v>
      </c>
      <c r="W15" s="13"/>
    </row>
    <row r="16" spans="1:23" x14ac:dyDescent="0.3">
      <c r="A16" s="1" t="s">
        <v>16</v>
      </c>
      <c r="B16" s="1"/>
      <c r="C16" s="1"/>
      <c r="D16" s="1">
        <v>634</v>
      </c>
      <c r="E16" s="1"/>
      <c r="F16" s="1"/>
      <c r="G16" s="1"/>
      <c r="H16" s="1"/>
      <c r="I16" s="1">
        <v>811.8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6">
        <v>68</v>
      </c>
      <c r="V16" s="6">
        <v>68</v>
      </c>
      <c r="W16" s="13"/>
    </row>
    <row r="17" spans="1:23" x14ac:dyDescent="0.3">
      <c r="A17" s="1" t="s">
        <v>17</v>
      </c>
      <c r="B17" s="1">
        <v>532.20000000000005</v>
      </c>
      <c r="C17" s="1">
        <v>532.20000000000005</v>
      </c>
      <c r="D17" s="1"/>
      <c r="E17" s="1"/>
      <c r="F17" s="1">
        <v>652.9</v>
      </c>
      <c r="G17" s="1">
        <v>652.9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2"/>
    </row>
    <row r="18" spans="1:23" x14ac:dyDescent="0.3">
      <c r="A18" s="1" t="s">
        <v>18</v>
      </c>
      <c r="B18" s="1">
        <v>532.20000000000005</v>
      </c>
      <c r="C18" s="1">
        <v>532.20000000000005</v>
      </c>
      <c r="D18" s="1"/>
      <c r="E18" s="1"/>
      <c r="F18" s="1">
        <v>652.9</v>
      </c>
      <c r="G18" s="1">
        <v>652.9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2"/>
    </row>
    <row r="19" spans="1:23" x14ac:dyDescent="0.3">
      <c r="A19" s="1" t="s">
        <v>19</v>
      </c>
      <c r="B19" s="1">
        <v>532.20000000000005</v>
      </c>
      <c r="C19" s="1">
        <v>532.20000000000005</v>
      </c>
      <c r="D19" s="1"/>
      <c r="E19" s="1"/>
      <c r="F19" s="1">
        <v>652.9</v>
      </c>
      <c r="G19" s="1">
        <v>652.9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2"/>
    </row>
    <row r="20" spans="1:23" x14ac:dyDescent="0.3">
      <c r="A20" s="1" t="s">
        <v>20</v>
      </c>
      <c r="B20" s="1"/>
      <c r="C20" s="1"/>
      <c r="D20" s="1"/>
      <c r="E20" s="1"/>
      <c r="F20" s="1"/>
      <c r="G20" s="1"/>
      <c r="H20" s="1"/>
      <c r="I20" s="1">
        <v>530</v>
      </c>
      <c r="J20" s="1"/>
      <c r="K20" s="1"/>
      <c r="L20" s="1"/>
      <c r="M20" s="1"/>
      <c r="N20" s="1"/>
      <c r="O20" s="6">
        <f>200+(4*50)+75+75+50+20</f>
        <v>620</v>
      </c>
      <c r="P20" s="6">
        <f>200+(4*50)+75+75+50+20</f>
        <v>620</v>
      </c>
      <c r="Q20" s="1"/>
      <c r="R20" s="6">
        <v>903.1</v>
      </c>
      <c r="S20" s="6">
        <v>903.1</v>
      </c>
      <c r="T20" s="1"/>
      <c r="U20" s="1"/>
      <c r="V20" s="1"/>
      <c r="W20" s="12"/>
    </row>
    <row r="21" spans="1:23" x14ac:dyDescent="0.3">
      <c r="A21" s="1" t="s">
        <v>21</v>
      </c>
      <c r="B21" s="1"/>
      <c r="C21" s="1"/>
      <c r="D21" s="1"/>
      <c r="E21" s="1"/>
      <c r="F21" s="1"/>
      <c r="G21" s="1"/>
      <c r="H21" s="1"/>
      <c r="I21" s="1">
        <v>530</v>
      </c>
      <c r="J21" s="1"/>
      <c r="K21" s="1"/>
      <c r="L21" s="1"/>
      <c r="M21" s="1"/>
      <c r="N21" s="1"/>
      <c r="O21" s="1"/>
      <c r="P21" s="1"/>
      <c r="Q21" s="1"/>
      <c r="R21" s="6">
        <v>903.1</v>
      </c>
      <c r="S21" s="6">
        <v>903.1</v>
      </c>
      <c r="T21" s="1"/>
      <c r="U21" s="1"/>
      <c r="V21" s="1"/>
      <c r="W21" s="12"/>
    </row>
    <row r="22" spans="1:23" x14ac:dyDescent="0.3">
      <c r="A22" s="1" t="s">
        <v>22</v>
      </c>
      <c r="B22" s="1"/>
      <c r="C22" s="1"/>
      <c r="D22" s="3">
        <v>1100</v>
      </c>
      <c r="E22" s="1"/>
      <c r="F22" s="1"/>
      <c r="G22" s="1"/>
      <c r="H22" s="1"/>
      <c r="I22" s="1">
        <v>530</v>
      </c>
      <c r="J22" s="6">
        <f>(1.6*50)+(16*50)</f>
        <v>880</v>
      </c>
      <c r="K22" s="6">
        <f>(1.6*50)+(16*50)</f>
        <v>880</v>
      </c>
      <c r="L22" s="1"/>
      <c r="M22" s="1"/>
      <c r="N22" s="1"/>
      <c r="O22" s="1"/>
      <c r="P22" s="1"/>
      <c r="Q22" s="1"/>
      <c r="R22" s="6">
        <v>903.1</v>
      </c>
      <c r="S22" s="6">
        <v>903.1</v>
      </c>
      <c r="T22" s="1"/>
      <c r="U22" s="1"/>
      <c r="V22" s="1"/>
      <c r="W22" s="12"/>
    </row>
    <row r="23" spans="1:23" x14ac:dyDescent="0.3">
      <c r="A23" s="1" t="s">
        <v>23</v>
      </c>
      <c r="B23" s="1">
        <v>385</v>
      </c>
      <c r="C23" s="1">
        <v>385</v>
      </c>
      <c r="D23" s="9">
        <v>3550</v>
      </c>
      <c r="E23" s="1"/>
      <c r="F23" s="1"/>
      <c r="G23" s="1"/>
      <c r="H23" s="1"/>
      <c r="I23" s="1">
        <v>530</v>
      </c>
      <c r="J23" s="1"/>
      <c r="K23" s="1"/>
      <c r="L23" s="1"/>
      <c r="M23" s="1"/>
      <c r="N23" s="1"/>
      <c r="O23" s="1"/>
      <c r="P23" s="1"/>
      <c r="Q23" s="1"/>
      <c r="R23" s="6">
        <v>903.1</v>
      </c>
      <c r="S23" s="6">
        <v>903.1</v>
      </c>
      <c r="T23" s="1"/>
      <c r="U23" s="1"/>
      <c r="V23" s="1"/>
      <c r="W23" s="12"/>
    </row>
    <row r="24" spans="1:23" x14ac:dyDescent="0.3">
      <c r="A24" s="1" t="s">
        <v>24</v>
      </c>
      <c r="B24" s="1"/>
      <c r="C24" s="1"/>
      <c r="D24" s="1"/>
      <c r="E24" s="6">
        <v>1350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>
        <v>608</v>
      </c>
      <c r="R24" s="1"/>
      <c r="S24" s="1"/>
      <c r="T24" s="6">
        <v>1210.7</v>
      </c>
      <c r="U24" s="1"/>
      <c r="V24" s="1"/>
      <c r="W24" s="12"/>
    </row>
    <row r="25" spans="1:23" x14ac:dyDescent="0.3">
      <c r="A25" s="1" t="s">
        <v>25</v>
      </c>
      <c r="B25" s="1"/>
      <c r="C25" s="1"/>
      <c r="D25" s="1"/>
      <c r="E25" s="6">
        <v>1350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v>608</v>
      </c>
      <c r="R25" s="1"/>
      <c r="S25" s="1"/>
      <c r="T25" s="6">
        <v>1210.7</v>
      </c>
      <c r="U25" s="1"/>
      <c r="V25" s="1"/>
      <c r="W25" s="12"/>
    </row>
    <row r="26" spans="1:23" x14ac:dyDescent="0.3">
      <c r="A26" s="1" t="s">
        <v>26</v>
      </c>
      <c r="B26" s="1"/>
      <c r="C26" s="1"/>
      <c r="D26" s="1"/>
      <c r="E26" s="6">
        <v>1013.8</v>
      </c>
      <c r="F26" s="6">
        <v>1142.3</v>
      </c>
      <c r="G26" s="6">
        <v>1142.3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2"/>
    </row>
    <row r="27" spans="1:23" x14ac:dyDescent="0.3">
      <c r="A27" s="1" t="s">
        <v>27</v>
      </c>
      <c r="B27" s="1"/>
      <c r="C27" s="1"/>
      <c r="D27" s="6">
        <v>850</v>
      </c>
      <c r="E27" s="1"/>
      <c r="F27" s="1"/>
      <c r="G27" s="1"/>
      <c r="H27" s="1"/>
      <c r="I27" s="1"/>
      <c r="J27" s="1"/>
      <c r="K27" s="1"/>
      <c r="L27" s="6">
        <v>516.70000000000005</v>
      </c>
      <c r="M27" s="1"/>
      <c r="N27" s="1"/>
      <c r="O27" s="1"/>
      <c r="P27" s="1"/>
      <c r="Q27" s="1"/>
      <c r="R27" s="1"/>
      <c r="S27" s="1"/>
      <c r="T27" s="6">
        <v>1447.2</v>
      </c>
      <c r="U27" s="1"/>
      <c r="V27" s="1"/>
      <c r="W27" s="12"/>
    </row>
    <row r="28" spans="1:23" x14ac:dyDescent="0.3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</row>
    <row r="29" spans="1:23" x14ac:dyDescent="0.3">
      <c r="A29" s="1" t="s">
        <v>29</v>
      </c>
      <c r="B29" s="1"/>
      <c r="C29" s="1"/>
      <c r="D29" s="1"/>
      <c r="E29" s="1"/>
      <c r="F29" s="1"/>
      <c r="G29" s="1"/>
      <c r="H29" s="1"/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</row>
    <row r="30" spans="1:23" x14ac:dyDescent="0.3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</row>
    <row r="31" spans="1:23" x14ac:dyDescent="0.3">
      <c r="A31" s="1" t="s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</row>
    <row r="32" spans="1:23" x14ac:dyDescent="0.3">
      <c r="A32" s="1" t="s">
        <v>32</v>
      </c>
      <c r="B32" s="1"/>
      <c r="C32" s="1"/>
      <c r="D32" s="1"/>
      <c r="E32" s="1"/>
      <c r="F32" s="1"/>
      <c r="G32" s="1"/>
      <c r="H32" s="3">
        <v>750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2"/>
    </row>
    <row r="33" spans="1:23" x14ac:dyDescent="0.3">
      <c r="A33" s="1" t="s">
        <v>33</v>
      </c>
      <c r="B33" s="1"/>
      <c r="C33" s="1"/>
      <c r="D33" s="1"/>
      <c r="E33" s="1"/>
      <c r="F33" s="1"/>
      <c r="G33" s="1"/>
      <c r="H33" s="3">
        <v>724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W33"/>
  <sheetViews>
    <sheetView zoomScale="106" zoomScaleNormal="106" workbookViewId="0">
      <selection activeCell="H18" sqref="H18"/>
    </sheetView>
  </sheetViews>
  <sheetFormatPr defaultColWidth="9.109375" defaultRowHeight="14.4" x14ac:dyDescent="0.3"/>
  <cols>
    <col min="1" max="1" width="15.109375" customWidth="1"/>
  </cols>
  <sheetData>
    <row r="1" spans="1:23" x14ac:dyDescent="0.3">
      <c r="A1" s="1" t="s">
        <v>0</v>
      </c>
      <c r="B1" s="1" t="s">
        <v>36</v>
      </c>
      <c r="C1" s="1" t="s">
        <v>42</v>
      </c>
      <c r="D1" s="1" t="s">
        <v>34</v>
      </c>
      <c r="E1" s="1" t="s">
        <v>1</v>
      </c>
      <c r="F1" s="1" t="s">
        <v>43</v>
      </c>
      <c r="G1" s="1" t="s">
        <v>54</v>
      </c>
      <c r="H1" s="1" t="s">
        <v>37</v>
      </c>
      <c r="I1" s="1" t="s">
        <v>38</v>
      </c>
      <c r="J1" s="1" t="s">
        <v>44</v>
      </c>
      <c r="K1" s="1" t="s">
        <v>53</v>
      </c>
      <c r="L1" s="1" t="s">
        <v>40</v>
      </c>
      <c r="M1" s="1" t="s">
        <v>45</v>
      </c>
      <c r="N1" s="1" t="s">
        <v>52</v>
      </c>
      <c r="O1" s="1" t="s">
        <v>46</v>
      </c>
      <c r="P1" s="1" t="s">
        <v>49</v>
      </c>
      <c r="Q1" s="1" t="s">
        <v>55</v>
      </c>
      <c r="R1" s="1" t="s">
        <v>48</v>
      </c>
      <c r="S1" s="1" t="s">
        <v>50</v>
      </c>
      <c r="T1" s="1" t="s">
        <v>41</v>
      </c>
      <c r="U1" s="1" t="s">
        <v>47</v>
      </c>
      <c r="V1" s="1" t="s">
        <v>51</v>
      </c>
      <c r="W1" s="12"/>
    </row>
    <row r="2" spans="1:23" x14ac:dyDescent="0.3">
      <c r="A2" s="1" t="s">
        <v>2</v>
      </c>
      <c r="B2" s="1"/>
      <c r="C2" s="1"/>
      <c r="D2" s="1"/>
      <c r="E2" s="1"/>
      <c r="F2" s="1"/>
      <c r="G2" s="1"/>
      <c r="H2" s="1"/>
      <c r="I2" s="1">
        <v>7.2</v>
      </c>
      <c r="J2" s="1"/>
      <c r="K2" s="1"/>
      <c r="L2" s="1"/>
      <c r="M2" s="1"/>
      <c r="N2" s="1"/>
      <c r="O2" s="1"/>
      <c r="P2" s="1"/>
      <c r="Q2" s="1"/>
      <c r="R2" s="6">
        <v>19.8</v>
      </c>
      <c r="S2" s="6">
        <v>19.8</v>
      </c>
      <c r="T2" s="1"/>
      <c r="U2" s="1"/>
      <c r="V2" s="1"/>
      <c r="W2" s="12"/>
    </row>
    <row r="3" spans="1:23" x14ac:dyDescent="0.3">
      <c r="A3" s="1" t="s">
        <v>3</v>
      </c>
      <c r="B3" s="1"/>
      <c r="C3" s="1"/>
      <c r="D3" s="1"/>
      <c r="E3" s="1">
        <v>14.4</v>
      </c>
      <c r="F3" s="1"/>
      <c r="G3" s="1"/>
      <c r="H3" s="1"/>
      <c r="I3" s="1"/>
      <c r="J3" s="6">
        <v>7.3</v>
      </c>
      <c r="K3" s="6">
        <v>7.3</v>
      </c>
      <c r="L3" s="1"/>
      <c r="M3" s="1"/>
      <c r="N3" s="1"/>
      <c r="O3" s="1"/>
      <c r="P3" s="1"/>
      <c r="Q3" s="1"/>
      <c r="R3" s="6">
        <v>36</v>
      </c>
      <c r="S3" s="6">
        <v>36</v>
      </c>
      <c r="T3" s="1"/>
      <c r="U3" s="1"/>
      <c r="V3" s="1"/>
      <c r="W3" s="12"/>
    </row>
    <row r="4" spans="1:23" x14ac:dyDescent="0.3">
      <c r="A4" s="1" t="s">
        <v>4</v>
      </c>
      <c r="B4" s="1"/>
      <c r="C4" s="1"/>
      <c r="D4" s="1"/>
      <c r="E4" s="1"/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2"/>
    </row>
    <row r="5" spans="1:23" x14ac:dyDescent="0.3">
      <c r="A5" s="1" t="s">
        <v>5</v>
      </c>
      <c r="B5" s="1"/>
      <c r="C5" s="1"/>
      <c r="D5" s="1"/>
      <c r="E5" s="1">
        <v>14.4</v>
      </c>
      <c r="F5" s="1"/>
      <c r="G5" s="1"/>
      <c r="H5" s="1"/>
      <c r="I5" s="1"/>
      <c r="J5" s="6">
        <v>7.3</v>
      </c>
      <c r="K5" s="6">
        <v>7.3</v>
      </c>
      <c r="L5" s="1"/>
      <c r="M5" s="1"/>
      <c r="N5" s="1"/>
      <c r="O5" s="1"/>
      <c r="P5" s="1"/>
      <c r="Q5" s="1"/>
      <c r="R5" s="6">
        <v>36</v>
      </c>
      <c r="S5" s="6">
        <v>36</v>
      </c>
      <c r="T5" s="1"/>
      <c r="U5" s="1"/>
      <c r="V5" s="1"/>
      <c r="W5" s="12"/>
    </row>
    <row r="6" spans="1:23" x14ac:dyDescent="0.3">
      <c r="A6" s="1" t="s">
        <v>6</v>
      </c>
      <c r="B6" s="1"/>
      <c r="C6" s="1"/>
      <c r="D6" s="1"/>
      <c r="E6" s="1"/>
      <c r="F6" s="1"/>
      <c r="G6" s="1"/>
      <c r="H6" s="1"/>
      <c r="I6" s="3">
        <v>2.6</v>
      </c>
      <c r="J6" s="1"/>
      <c r="K6" s="1"/>
      <c r="L6" s="1"/>
      <c r="M6" s="6"/>
      <c r="N6" s="6"/>
      <c r="O6" s="1"/>
      <c r="P6" s="1"/>
      <c r="Q6" s="1"/>
      <c r="R6" s="6"/>
      <c r="S6" s="6"/>
      <c r="T6" s="1"/>
      <c r="U6" s="1"/>
      <c r="V6" s="1"/>
      <c r="W6" s="12"/>
    </row>
    <row r="7" spans="1:23" x14ac:dyDescent="0.3">
      <c r="A7" s="1" t="s">
        <v>7</v>
      </c>
      <c r="B7" s="1"/>
      <c r="C7" s="1"/>
      <c r="D7" s="1"/>
      <c r="E7" s="1"/>
      <c r="F7" s="1"/>
      <c r="G7" s="1"/>
      <c r="H7" s="1"/>
      <c r="I7" s="3">
        <v>2.6</v>
      </c>
      <c r="J7" s="1"/>
      <c r="K7" s="1"/>
      <c r="L7" s="1"/>
      <c r="M7" s="6"/>
      <c r="N7" s="6"/>
      <c r="O7" s="6">
        <v>0.5</v>
      </c>
      <c r="P7" s="6">
        <v>0.5</v>
      </c>
      <c r="Q7" s="1"/>
      <c r="R7" s="6"/>
      <c r="S7" s="6"/>
      <c r="T7" s="1"/>
      <c r="U7" s="1"/>
      <c r="V7" s="1"/>
      <c r="W7" s="12"/>
    </row>
    <row r="8" spans="1:23" x14ac:dyDescent="0.3">
      <c r="A8" s="1" t="s">
        <v>8</v>
      </c>
      <c r="B8" s="1"/>
      <c r="C8" s="1"/>
      <c r="D8" s="1"/>
      <c r="E8" s="1"/>
      <c r="F8" s="1"/>
      <c r="G8" s="1"/>
      <c r="H8" s="1"/>
      <c r="I8" s="3">
        <v>2.6</v>
      </c>
      <c r="J8" s="1"/>
      <c r="K8" s="1"/>
      <c r="L8" s="1"/>
      <c r="M8" s="6"/>
      <c r="N8" s="6"/>
      <c r="O8" s="1"/>
      <c r="P8" s="1"/>
      <c r="Q8" s="1"/>
      <c r="R8" s="6"/>
      <c r="S8" s="6"/>
      <c r="T8" s="1"/>
      <c r="U8" s="1"/>
      <c r="V8" s="1"/>
      <c r="W8" s="12"/>
    </row>
    <row r="9" spans="1:23" x14ac:dyDescent="0.3">
      <c r="A9" s="1" t="s">
        <v>9</v>
      </c>
      <c r="B9" s="1"/>
      <c r="C9" s="1"/>
      <c r="D9" s="1"/>
      <c r="E9" s="1"/>
      <c r="F9" s="1"/>
      <c r="G9" s="1"/>
      <c r="H9" s="1"/>
      <c r="I9" s="3">
        <v>2.6</v>
      </c>
      <c r="J9" s="1"/>
      <c r="K9" s="1"/>
      <c r="L9" s="1"/>
      <c r="M9" s="6"/>
      <c r="N9" s="6"/>
      <c r="O9" s="1"/>
      <c r="P9" s="1"/>
      <c r="Q9" s="1"/>
      <c r="R9" s="6"/>
      <c r="S9" s="6"/>
      <c r="T9" s="1"/>
      <c r="U9" s="1"/>
      <c r="V9" s="1"/>
      <c r="W9" s="12"/>
    </row>
    <row r="10" spans="1:23" x14ac:dyDescent="0.3">
      <c r="A10" s="1" t="s">
        <v>10</v>
      </c>
      <c r="B10" s="1"/>
      <c r="C10" s="1"/>
      <c r="D10" s="1"/>
      <c r="E10" s="1"/>
      <c r="F10" s="1"/>
      <c r="G10" s="1"/>
      <c r="H10" s="1"/>
      <c r="I10" s="3">
        <v>2.6</v>
      </c>
      <c r="J10" s="1"/>
      <c r="K10" s="1"/>
      <c r="L10" s="1"/>
      <c r="M10" s="6"/>
      <c r="N10" s="6"/>
      <c r="O10" s="1"/>
      <c r="P10" s="1"/>
      <c r="Q10" s="1"/>
      <c r="R10" s="6"/>
      <c r="S10" s="6"/>
      <c r="T10" s="1"/>
      <c r="U10" s="1"/>
      <c r="V10" s="1"/>
      <c r="W10" s="12"/>
    </row>
    <row r="11" spans="1:23" x14ac:dyDescent="0.3">
      <c r="A11" s="1" t="s">
        <v>11</v>
      </c>
      <c r="B11" s="8"/>
      <c r="C11" s="8"/>
      <c r="D11" s="1"/>
      <c r="E11" s="1"/>
      <c r="F11" s="1"/>
      <c r="G11" s="1"/>
      <c r="H11" s="1"/>
      <c r="I11" s="3">
        <v>2.6</v>
      </c>
      <c r="J11" s="1"/>
      <c r="K11" s="1"/>
      <c r="L11" s="1"/>
      <c r="M11" s="1"/>
      <c r="N11" s="1"/>
      <c r="O11" s="1"/>
      <c r="P11" s="1"/>
      <c r="Q11" s="1"/>
      <c r="R11" s="6"/>
      <c r="S11" s="6"/>
      <c r="T11" s="1"/>
      <c r="U11" s="1"/>
      <c r="V11" s="1"/>
      <c r="W11" s="12"/>
    </row>
    <row r="12" spans="1:23" x14ac:dyDescent="0.3">
      <c r="A12" s="1" t="s">
        <v>12</v>
      </c>
      <c r="B12" s="1"/>
      <c r="C12" s="1"/>
      <c r="D12" s="1"/>
      <c r="E12" s="1"/>
      <c r="F12" s="1"/>
      <c r="G12" s="1"/>
      <c r="H12" s="1"/>
      <c r="I12" s="3">
        <v>2.6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2"/>
    </row>
    <row r="13" spans="1:23" x14ac:dyDescent="0.3">
      <c r="A13" s="1" t="s">
        <v>13</v>
      </c>
      <c r="B13" s="1"/>
      <c r="C13" s="1"/>
      <c r="D13" s="1"/>
      <c r="E13" s="1"/>
      <c r="F13" s="1"/>
      <c r="G13" s="1"/>
      <c r="H13" s="1">
        <v>0.5</v>
      </c>
      <c r="I13" s="1">
        <v>1.5</v>
      </c>
      <c r="J13" s="1"/>
      <c r="K13" s="1"/>
      <c r="L13" s="1"/>
      <c r="M13" s="1"/>
      <c r="N13" s="1"/>
      <c r="O13" s="1"/>
      <c r="P13" s="1"/>
      <c r="Q13" s="6">
        <v>1</v>
      </c>
      <c r="R13" s="6">
        <v>71.2</v>
      </c>
      <c r="S13" s="6">
        <v>71.2</v>
      </c>
      <c r="T13" s="6">
        <v>1.2</v>
      </c>
      <c r="U13" s="1"/>
      <c r="V13" s="1"/>
      <c r="W13" s="12"/>
    </row>
    <row r="14" spans="1:23" x14ac:dyDescent="0.3">
      <c r="A14" s="1" t="s">
        <v>14</v>
      </c>
      <c r="B14" s="1"/>
      <c r="C14" s="1"/>
      <c r="D14" s="1"/>
      <c r="E14" s="1"/>
      <c r="F14" s="1"/>
      <c r="G14" s="1"/>
      <c r="H14" s="1">
        <v>0.5</v>
      </c>
      <c r="I14" s="1">
        <v>1.5</v>
      </c>
      <c r="J14" s="1"/>
      <c r="K14" s="1"/>
      <c r="L14" s="1"/>
      <c r="M14" s="1"/>
      <c r="N14" s="1"/>
      <c r="O14" s="1"/>
      <c r="P14" s="1"/>
      <c r="Q14" s="6">
        <v>1</v>
      </c>
      <c r="R14" s="6">
        <v>71.2</v>
      </c>
      <c r="S14" s="6">
        <v>71.2</v>
      </c>
      <c r="T14" s="6">
        <v>1.2</v>
      </c>
      <c r="U14" s="1"/>
      <c r="V14" s="1"/>
      <c r="W14" s="12"/>
    </row>
    <row r="15" spans="1:23" x14ac:dyDescent="0.3">
      <c r="A15" s="1" t="s">
        <v>15</v>
      </c>
      <c r="B15" s="1"/>
      <c r="C15" s="1"/>
      <c r="D15" s="1">
        <v>1.3</v>
      </c>
      <c r="E15" s="1"/>
      <c r="F15" s="1"/>
      <c r="G15" s="1"/>
      <c r="H15" s="1"/>
      <c r="I15" s="1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6">
        <v>79.3</v>
      </c>
      <c r="V15" s="6">
        <v>79.3</v>
      </c>
      <c r="W15" s="13"/>
    </row>
    <row r="16" spans="1:23" x14ac:dyDescent="0.3">
      <c r="A16" s="1" t="s">
        <v>16</v>
      </c>
      <c r="B16" s="1"/>
      <c r="C16" s="1"/>
      <c r="D16" s="1">
        <v>1.3</v>
      </c>
      <c r="E16" s="1"/>
      <c r="F16" s="1"/>
      <c r="G16" s="1"/>
      <c r="H16" s="1"/>
      <c r="I16" s="1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6">
        <v>79.3</v>
      </c>
      <c r="V16" s="6">
        <v>79.3</v>
      </c>
      <c r="W16" s="13"/>
    </row>
    <row r="17" spans="1:23" x14ac:dyDescent="0.3">
      <c r="A17" s="1" t="s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2"/>
    </row>
    <row r="18" spans="1:23" x14ac:dyDescent="0.3">
      <c r="A18" s="1" t="s">
        <v>18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2"/>
    </row>
    <row r="19" spans="1:23" x14ac:dyDescent="0.3">
      <c r="A19" s="1" t="s">
        <v>19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2"/>
    </row>
    <row r="20" spans="1:23" x14ac:dyDescent="0.3">
      <c r="A20" s="1" t="s">
        <v>20</v>
      </c>
      <c r="B20" s="1"/>
      <c r="C20" s="1"/>
      <c r="D20" s="1"/>
      <c r="E20" s="1"/>
      <c r="F20" s="1"/>
      <c r="G20" s="1"/>
      <c r="H20" s="1"/>
      <c r="I20" s="1">
        <v>7.2</v>
      </c>
      <c r="J20" s="1"/>
      <c r="K20" s="1"/>
      <c r="L20" s="1"/>
      <c r="M20" s="1"/>
      <c r="N20" s="1"/>
      <c r="O20" s="6"/>
      <c r="P20" s="6"/>
      <c r="Q20" s="1"/>
      <c r="R20" s="6">
        <v>19.8</v>
      </c>
      <c r="S20" s="6">
        <v>19.8</v>
      </c>
      <c r="T20" s="1"/>
      <c r="U20" s="1"/>
      <c r="V20" s="1"/>
      <c r="W20" s="12"/>
    </row>
    <row r="21" spans="1:23" x14ac:dyDescent="0.3">
      <c r="A21" s="1" t="s">
        <v>21</v>
      </c>
      <c r="B21" s="1"/>
      <c r="C21" s="1"/>
      <c r="D21" s="1"/>
      <c r="E21" s="1"/>
      <c r="F21" s="1"/>
      <c r="G21" s="1"/>
      <c r="H21" s="1"/>
      <c r="I21" s="1">
        <v>7.2</v>
      </c>
      <c r="J21" s="1"/>
      <c r="K21" s="1"/>
      <c r="L21" s="1"/>
      <c r="M21" s="1"/>
      <c r="N21" s="1"/>
      <c r="O21" s="1"/>
      <c r="P21" s="1"/>
      <c r="Q21" s="1"/>
      <c r="R21" s="6">
        <v>19.8</v>
      </c>
      <c r="S21" s="6">
        <v>19.8</v>
      </c>
      <c r="T21" s="1"/>
      <c r="U21" s="1"/>
      <c r="V21" s="1"/>
      <c r="W21" s="12"/>
    </row>
    <row r="22" spans="1:23" x14ac:dyDescent="0.3">
      <c r="A22" s="1" t="s">
        <v>22</v>
      </c>
      <c r="B22" s="1"/>
      <c r="C22" s="1"/>
      <c r="D22" s="8"/>
      <c r="E22" s="1"/>
      <c r="F22" s="1"/>
      <c r="G22" s="1"/>
      <c r="H22" s="1"/>
      <c r="I22" s="1">
        <v>7.2</v>
      </c>
      <c r="J22" s="6">
        <v>0.3</v>
      </c>
      <c r="K22" s="6">
        <v>0.3</v>
      </c>
      <c r="L22" s="1"/>
      <c r="M22" s="1"/>
      <c r="N22" s="1"/>
      <c r="O22" s="1"/>
      <c r="P22" s="1"/>
      <c r="Q22" s="1"/>
      <c r="R22" s="6">
        <v>19.8</v>
      </c>
      <c r="S22" s="6">
        <v>19.8</v>
      </c>
      <c r="T22" s="1"/>
      <c r="U22" s="1"/>
      <c r="V22" s="1"/>
      <c r="W22" s="12"/>
    </row>
    <row r="23" spans="1:23" x14ac:dyDescent="0.3">
      <c r="A23" s="1" t="s">
        <v>23</v>
      </c>
      <c r="B23" s="1"/>
      <c r="C23" s="1"/>
      <c r="D23" s="1"/>
      <c r="E23" s="1"/>
      <c r="F23" s="1"/>
      <c r="G23" s="1"/>
      <c r="H23" s="1"/>
      <c r="I23" s="1">
        <v>7.2</v>
      </c>
      <c r="J23" s="1"/>
      <c r="K23" s="1"/>
      <c r="L23" s="1"/>
      <c r="M23" s="1"/>
      <c r="N23" s="1"/>
      <c r="O23" s="1"/>
      <c r="P23" s="1"/>
      <c r="Q23" s="1"/>
      <c r="R23" s="6">
        <v>19.8</v>
      </c>
      <c r="S23" s="6">
        <v>19.8</v>
      </c>
      <c r="T23" s="1"/>
      <c r="U23" s="1"/>
      <c r="V23" s="1"/>
      <c r="W23" s="12"/>
    </row>
    <row r="24" spans="1:23" x14ac:dyDescent="0.3">
      <c r="A24" s="1" t="s">
        <v>24</v>
      </c>
      <c r="B24" s="1"/>
      <c r="C24" s="1"/>
      <c r="D24" s="1"/>
      <c r="E24" s="6"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>
        <v>6.2</v>
      </c>
      <c r="R24" s="1"/>
      <c r="S24" s="1"/>
      <c r="T24" s="6">
        <v>30.5</v>
      </c>
      <c r="U24" s="1"/>
      <c r="V24" s="1"/>
      <c r="W24" s="12"/>
    </row>
    <row r="25" spans="1:23" x14ac:dyDescent="0.3">
      <c r="A25" s="1" t="s">
        <v>25</v>
      </c>
      <c r="B25" s="1"/>
      <c r="C25" s="1"/>
      <c r="D25" s="1"/>
      <c r="E25" s="6">
        <v>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v>6.2</v>
      </c>
      <c r="R25" s="1"/>
      <c r="S25" s="1"/>
      <c r="T25" s="6">
        <v>30.5</v>
      </c>
      <c r="U25" s="1"/>
      <c r="V25" s="1"/>
      <c r="W25" s="12"/>
    </row>
    <row r="26" spans="1:23" x14ac:dyDescent="0.3">
      <c r="A26" s="1" t="s">
        <v>26</v>
      </c>
      <c r="B26" s="1"/>
      <c r="C26" s="1"/>
      <c r="D26" s="1"/>
      <c r="E26" s="6">
        <v>0.5</v>
      </c>
      <c r="F26" s="6">
        <v>0.7</v>
      </c>
      <c r="G26" s="6">
        <v>0.7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2"/>
    </row>
    <row r="27" spans="1:23" x14ac:dyDescent="0.3">
      <c r="A27" s="1" t="s">
        <v>27</v>
      </c>
      <c r="B27" s="1"/>
      <c r="C27" s="1"/>
      <c r="D27" s="6"/>
      <c r="E27" s="1"/>
      <c r="F27" s="1"/>
      <c r="G27" s="1"/>
      <c r="H27" s="1"/>
      <c r="I27" s="1"/>
      <c r="J27" s="1"/>
      <c r="K27" s="1"/>
      <c r="L27" s="6"/>
      <c r="M27" s="1"/>
      <c r="N27" s="1"/>
      <c r="O27" s="1"/>
      <c r="P27" s="1"/>
      <c r="Q27" s="1"/>
      <c r="R27" s="1"/>
      <c r="S27" s="1"/>
      <c r="T27" s="6">
        <v>159.1</v>
      </c>
      <c r="U27" s="1"/>
      <c r="V27" s="1"/>
      <c r="W27" s="12"/>
    </row>
    <row r="28" spans="1:23" x14ac:dyDescent="0.3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</row>
    <row r="29" spans="1:23" x14ac:dyDescent="0.3">
      <c r="A29" s="1" t="s">
        <v>29</v>
      </c>
      <c r="B29" s="1"/>
      <c r="C29" s="1"/>
      <c r="D29" s="1"/>
      <c r="E29" s="1"/>
      <c r="F29" s="1"/>
      <c r="G29" s="1"/>
      <c r="H29" s="1"/>
      <c r="I29" s="6"/>
      <c r="J29" s="6">
        <v>5</v>
      </c>
      <c r="K29" s="6">
        <v>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</row>
    <row r="30" spans="1:23" x14ac:dyDescent="0.3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</row>
    <row r="31" spans="1:23" x14ac:dyDescent="0.3">
      <c r="A31" s="1" t="s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</row>
    <row r="32" spans="1:23" x14ac:dyDescent="0.3">
      <c r="A32" s="1" t="s">
        <v>32</v>
      </c>
      <c r="B32" s="1"/>
      <c r="C32" s="1"/>
      <c r="D32" s="1"/>
      <c r="E32" s="1"/>
      <c r="F32" s="1"/>
      <c r="G32" s="1"/>
      <c r="H32" s="3">
        <v>0.89999999999999991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2"/>
    </row>
    <row r="33" spans="1:23" x14ac:dyDescent="0.3">
      <c r="A33" s="1" t="s">
        <v>33</v>
      </c>
      <c r="B33" s="1"/>
      <c r="C33" s="1"/>
      <c r="D33" s="1"/>
      <c r="E33" s="1"/>
      <c r="F33" s="1"/>
      <c r="G33" s="1"/>
      <c r="H33" s="3">
        <v>0.9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A1:W33"/>
  <sheetViews>
    <sheetView zoomScale="106" zoomScaleNormal="106" workbookViewId="0">
      <selection activeCell="H18" sqref="H18"/>
    </sheetView>
  </sheetViews>
  <sheetFormatPr defaultColWidth="9.109375" defaultRowHeight="14.4" x14ac:dyDescent="0.3"/>
  <cols>
    <col min="1" max="1" width="15.109375" customWidth="1"/>
  </cols>
  <sheetData>
    <row r="1" spans="1:23" x14ac:dyDescent="0.3">
      <c r="A1" s="1" t="s">
        <v>0</v>
      </c>
      <c r="B1" s="1" t="s">
        <v>36</v>
      </c>
      <c r="C1" s="1" t="s">
        <v>42</v>
      </c>
      <c r="D1" s="1" t="s">
        <v>34</v>
      </c>
      <c r="E1" s="1" t="s">
        <v>1</v>
      </c>
      <c r="F1" s="1" t="s">
        <v>43</v>
      </c>
      <c r="G1" s="1" t="s">
        <v>54</v>
      </c>
      <c r="H1" s="1" t="s">
        <v>37</v>
      </c>
      <c r="I1" s="1" t="s">
        <v>38</v>
      </c>
      <c r="J1" s="1" t="s">
        <v>44</v>
      </c>
      <c r="K1" s="1" t="s">
        <v>53</v>
      </c>
      <c r="L1" s="1" t="s">
        <v>40</v>
      </c>
      <c r="M1" s="1" t="s">
        <v>45</v>
      </c>
      <c r="N1" s="1" t="s">
        <v>52</v>
      </c>
      <c r="O1" s="1" t="s">
        <v>46</v>
      </c>
      <c r="P1" s="1" t="s">
        <v>49</v>
      </c>
      <c r="Q1" s="1" t="s">
        <v>55</v>
      </c>
      <c r="R1" s="1" t="s">
        <v>48</v>
      </c>
      <c r="S1" s="1" t="s">
        <v>50</v>
      </c>
      <c r="T1" s="1" t="s">
        <v>41</v>
      </c>
      <c r="U1" s="1" t="s">
        <v>47</v>
      </c>
      <c r="V1" s="1" t="s">
        <v>51</v>
      </c>
      <c r="W1" s="12"/>
    </row>
    <row r="2" spans="1:23" x14ac:dyDescent="0.3">
      <c r="A2" s="1" t="s">
        <v>2</v>
      </c>
      <c r="B2" s="1"/>
      <c r="C2" s="1"/>
      <c r="D2" s="1"/>
      <c r="E2" s="1"/>
      <c r="F2" s="1"/>
      <c r="G2" s="1"/>
      <c r="H2" s="1"/>
      <c r="I2" s="1">
        <v>2.5</v>
      </c>
      <c r="J2" s="1"/>
      <c r="K2" s="1"/>
      <c r="L2" s="1"/>
      <c r="M2" s="1"/>
      <c r="N2" s="1"/>
      <c r="O2" s="1"/>
      <c r="P2" s="1"/>
      <c r="Q2" s="1"/>
      <c r="R2" s="6">
        <v>0.4</v>
      </c>
      <c r="S2" s="6">
        <v>0.4</v>
      </c>
      <c r="T2" s="1"/>
      <c r="U2" s="1"/>
      <c r="V2" s="1"/>
      <c r="W2" s="12"/>
    </row>
    <row r="3" spans="1:23" x14ac:dyDescent="0.3">
      <c r="A3" s="1" t="s">
        <v>3</v>
      </c>
      <c r="B3" s="1"/>
      <c r="C3" s="1"/>
      <c r="D3" s="1"/>
      <c r="E3" s="1">
        <v>8.4</v>
      </c>
      <c r="F3" s="1"/>
      <c r="G3" s="1"/>
      <c r="H3" s="1"/>
      <c r="I3" s="1"/>
      <c r="J3" s="6"/>
      <c r="K3" s="6"/>
      <c r="L3" s="1"/>
      <c r="M3" s="1"/>
      <c r="N3" s="1"/>
      <c r="O3" s="1"/>
      <c r="P3" s="1"/>
      <c r="Q3" s="1"/>
      <c r="R3" s="6"/>
      <c r="S3" s="6"/>
      <c r="T3" s="1"/>
      <c r="U3" s="1"/>
      <c r="V3" s="1"/>
      <c r="W3" s="12"/>
    </row>
    <row r="4" spans="1:23" x14ac:dyDescent="0.3">
      <c r="A4" s="1" t="s">
        <v>4</v>
      </c>
      <c r="B4" s="1"/>
      <c r="C4" s="1"/>
      <c r="D4" s="1"/>
      <c r="E4" s="1"/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2"/>
    </row>
    <row r="5" spans="1:23" x14ac:dyDescent="0.3">
      <c r="A5" s="1" t="s">
        <v>5</v>
      </c>
      <c r="B5" s="1"/>
      <c r="C5" s="1"/>
      <c r="D5" s="1"/>
      <c r="E5" s="1">
        <v>8.4</v>
      </c>
      <c r="F5" s="1"/>
      <c r="G5" s="1"/>
      <c r="H5" s="1"/>
      <c r="I5" s="1"/>
      <c r="J5" s="6"/>
      <c r="K5" s="6"/>
      <c r="L5" s="1"/>
      <c r="M5" s="1"/>
      <c r="N5" s="1"/>
      <c r="O5" s="1"/>
      <c r="P5" s="1"/>
      <c r="Q5" s="1"/>
      <c r="R5" s="6"/>
      <c r="S5" s="6"/>
      <c r="T5" s="1"/>
      <c r="U5" s="1"/>
      <c r="V5" s="1"/>
      <c r="W5" s="12"/>
    </row>
    <row r="6" spans="1:23" x14ac:dyDescent="0.3">
      <c r="A6" s="1" t="s">
        <v>6</v>
      </c>
      <c r="B6" s="1"/>
      <c r="C6" s="1"/>
      <c r="D6" s="1"/>
      <c r="E6" s="1"/>
      <c r="F6" s="1"/>
      <c r="G6" s="1"/>
      <c r="H6" s="1"/>
      <c r="I6" s="3">
        <v>2.1</v>
      </c>
      <c r="J6" s="1"/>
      <c r="K6" s="1"/>
      <c r="L6" s="1"/>
      <c r="M6" s="6"/>
      <c r="N6" s="6"/>
      <c r="O6" s="1"/>
      <c r="P6" s="1"/>
      <c r="Q6" s="1"/>
      <c r="R6" s="6">
        <v>14.4</v>
      </c>
      <c r="S6" s="6">
        <v>14.4</v>
      </c>
      <c r="T6" s="1"/>
      <c r="U6" s="1"/>
      <c r="V6" s="1"/>
      <c r="W6" s="12"/>
    </row>
    <row r="7" spans="1:23" x14ac:dyDescent="0.3">
      <c r="A7" s="1" t="s">
        <v>7</v>
      </c>
      <c r="B7" s="1"/>
      <c r="C7" s="1"/>
      <c r="D7" s="1"/>
      <c r="E7" s="1"/>
      <c r="F7" s="1"/>
      <c r="G7" s="1"/>
      <c r="H7" s="1"/>
      <c r="I7" s="3">
        <v>2.1</v>
      </c>
      <c r="J7" s="1"/>
      <c r="K7" s="1"/>
      <c r="L7" s="1"/>
      <c r="M7" s="6"/>
      <c r="N7" s="6"/>
      <c r="O7" s="6">
        <v>7.5</v>
      </c>
      <c r="P7" s="6">
        <v>7.5</v>
      </c>
      <c r="Q7" s="1"/>
      <c r="R7" s="6">
        <v>14.4</v>
      </c>
      <c r="S7" s="6">
        <v>14.4</v>
      </c>
      <c r="T7" s="1"/>
      <c r="U7" s="1"/>
      <c r="V7" s="1"/>
      <c r="W7" s="12"/>
    </row>
    <row r="8" spans="1:23" x14ac:dyDescent="0.3">
      <c r="A8" s="1" t="s">
        <v>8</v>
      </c>
      <c r="B8" s="1"/>
      <c r="C8" s="1"/>
      <c r="D8" s="1"/>
      <c r="E8" s="1"/>
      <c r="F8" s="1"/>
      <c r="G8" s="1"/>
      <c r="H8" s="1"/>
      <c r="I8" s="3">
        <v>2.1</v>
      </c>
      <c r="J8" s="1"/>
      <c r="K8" s="1"/>
      <c r="L8" s="1"/>
      <c r="M8" s="6"/>
      <c r="N8" s="6"/>
      <c r="O8" s="1"/>
      <c r="P8" s="1"/>
      <c r="Q8" s="1"/>
      <c r="R8" s="6">
        <v>14.4</v>
      </c>
      <c r="S8" s="6">
        <v>14.4</v>
      </c>
      <c r="T8" s="1"/>
      <c r="U8" s="1"/>
      <c r="V8" s="1"/>
      <c r="W8" s="12"/>
    </row>
    <row r="9" spans="1:23" x14ac:dyDescent="0.3">
      <c r="A9" s="1" t="s">
        <v>9</v>
      </c>
      <c r="B9" s="1"/>
      <c r="C9" s="1"/>
      <c r="D9" s="1"/>
      <c r="E9" s="1"/>
      <c r="F9" s="1"/>
      <c r="G9" s="1"/>
      <c r="H9" s="1"/>
      <c r="I9" s="3">
        <v>2.1</v>
      </c>
      <c r="J9" s="1"/>
      <c r="K9" s="1"/>
      <c r="L9" s="1"/>
      <c r="M9" s="6"/>
      <c r="N9" s="6"/>
      <c r="O9" s="1"/>
      <c r="P9" s="1"/>
      <c r="Q9" s="1"/>
      <c r="R9" s="6">
        <v>14.4</v>
      </c>
      <c r="S9" s="6">
        <v>14.4</v>
      </c>
      <c r="T9" s="1"/>
      <c r="U9" s="1"/>
      <c r="V9" s="1"/>
      <c r="W9" s="12"/>
    </row>
    <row r="10" spans="1:23" x14ac:dyDescent="0.3">
      <c r="A10" s="1" t="s">
        <v>10</v>
      </c>
      <c r="B10" s="1"/>
      <c r="C10" s="1"/>
      <c r="D10" s="1"/>
      <c r="E10" s="1"/>
      <c r="F10" s="1"/>
      <c r="G10" s="1"/>
      <c r="H10" s="1"/>
      <c r="I10" s="3">
        <v>2.1</v>
      </c>
      <c r="J10" s="1"/>
      <c r="K10" s="1"/>
      <c r="L10" s="1"/>
      <c r="M10" s="6"/>
      <c r="N10" s="6"/>
      <c r="O10" s="1"/>
      <c r="P10" s="1"/>
      <c r="Q10" s="1"/>
      <c r="R10" s="6">
        <v>14.4</v>
      </c>
      <c r="S10" s="6">
        <v>14.4</v>
      </c>
      <c r="T10" s="1"/>
      <c r="U10" s="1"/>
      <c r="V10" s="1"/>
      <c r="W10" s="12"/>
    </row>
    <row r="11" spans="1:23" x14ac:dyDescent="0.3">
      <c r="A11" s="1" t="s">
        <v>11</v>
      </c>
      <c r="B11" s="1"/>
      <c r="C11" s="1"/>
      <c r="D11" s="1"/>
      <c r="E11" s="1"/>
      <c r="F11" s="1"/>
      <c r="G11" s="1"/>
      <c r="H11" s="1"/>
      <c r="I11" s="3">
        <v>2.1</v>
      </c>
      <c r="J11" s="1"/>
      <c r="K11" s="1"/>
      <c r="L11" s="1"/>
      <c r="M11" s="1"/>
      <c r="N11" s="1"/>
      <c r="O11" s="1"/>
      <c r="P11" s="1"/>
      <c r="Q11" s="1"/>
      <c r="R11" s="6">
        <v>14.4</v>
      </c>
      <c r="S11" s="6">
        <v>14.4</v>
      </c>
      <c r="T11" s="1"/>
      <c r="U11" s="1"/>
      <c r="V11" s="1"/>
      <c r="W11" s="12"/>
    </row>
    <row r="12" spans="1:23" x14ac:dyDescent="0.3">
      <c r="A12" s="1" t="s">
        <v>12</v>
      </c>
      <c r="B12" s="1"/>
      <c r="C12" s="1"/>
      <c r="D12" s="1"/>
      <c r="E12" s="1"/>
      <c r="F12" s="1"/>
      <c r="G12" s="1"/>
      <c r="H12" s="1"/>
      <c r="I12" s="3">
        <v>2.1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2"/>
    </row>
    <row r="13" spans="1:23" x14ac:dyDescent="0.3">
      <c r="A13" s="1" t="s">
        <v>13</v>
      </c>
      <c r="B13" s="1"/>
      <c r="C13" s="1"/>
      <c r="D13" s="1"/>
      <c r="E13" s="1"/>
      <c r="F13" s="1"/>
      <c r="G13" s="1"/>
      <c r="H13" s="1"/>
      <c r="I13" s="1">
        <v>0.4</v>
      </c>
      <c r="J13" s="1"/>
      <c r="K13" s="1"/>
      <c r="L13" s="1"/>
      <c r="M13" s="1"/>
      <c r="N13" s="1"/>
      <c r="O13" s="1"/>
      <c r="P13" s="1"/>
      <c r="Q13" s="6">
        <v>1</v>
      </c>
      <c r="R13" s="6"/>
      <c r="S13" s="6"/>
      <c r="T13" s="6">
        <v>0.4</v>
      </c>
      <c r="U13" s="1"/>
      <c r="V13" s="1"/>
      <c r="W13" s="12"/>
    </row>
    <row r="14" spans="1:23" x14ac:dyDescent="0.3">
      <c r="A14" s="1" t="s">
        <v>14</v>
      </c>
      <c r="B14" s="1"/>
      <c r="C14" s="1"/>
      <c r="D14" s="1"/>
      <c r="E14" s="1"/>
      <c r="F14" s="1"/>
      <c r="G14" s="1"/>
      <c r="H14" s="1"/>
      <c r="I14" s="1">
        <v>0.4</v>
      </c>
      <c r="J14" s="1"/>
      <c r="K14" s="1"/>
      <c r="L14" s="1"/>
      <c r="M14" s="1"/>
      <c r="N14" s="1"/>
      <c r="O14" s="1"/>
      <c r="P14" s="1"/>
      <c r="Q14" s="6">
        <v>1</v>
      </c>
      <c r="R14" s="6"/>
      <c r="S14" s="6"/>
      <c r="T14" s="6">
        <v>0.4</v>
      </c>
      <c r="U14" s="1"/>
      <c r="V14" s="1"/>
      <c r="W14" s="12"/>
    </row>
    <row r="15" spans="1:23" x14ac:dyDescent="0.3">
      <c r="A15" s="1" t="s">
        <v>15</v>
      </c>
      <c r="B15" s="1"/>
      <c r="C15" s="1"/>
      <c r="D15" s="1"/>
      <c r="E15" s="1"/>
      <c r="F15" s="1"/>
      <c r="G15" s="1"/>
      <c r="H15" s="1"/>
      <c r="I15" s="1">
        <v>1.2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6">
        <v>1.3</v>
      </c>
      <c r="V15" s="6">
        <v>1.3</v>
      </c>
      <c r="W15" s="13"/>
    </row>
    <row r="16" spans="1:23" x14ac:dyDescent="0.3">
      <c r="A16" s="1" t="s">
        <v>16</v>
      </c>
      <c r="B16" s="1"/>
      <c r="C16" s="1"/>
      <c r="D16" s="1"/>
      <c r="E16" s="1"/>
      <c r="F16" s="1"/>
      <c r="G16" s="1"/>
      <c r="H16" s="1"/>
      <c r="I16" s="1">
        <v>1.2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6">
        <v>1.3</v>
      </c>
      <c r="V16" s="6">
        <v>1.3</v>
      </c>
      <c r="W16" s="13"/>
    </row>
    <row r="17" spans="1:23" x14ac:dyDescent="0.3">
      <c r="A17" s="1" t="s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2"/>
    </row>
    <row r="18" spans="1:23" x14ac:dyDescent="0.3">
      <c r="A18" s="1" t="s">
        <v>18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2"/>
    </row>
    <row r="19" spans="1:23" x14ac:dyDescent="0.3">
      <c r="A19" s="1" t="s">
        <v>19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2"/>
    </row>
    <row r="20" spans="1:23" x14ac:dyDescent="0.3">
      <c r="A20" s="1" t="s">
        <v>20</v>
      </c>
      <c r="B20" s="1"/>
      <c r="C20" s="1"/>
      <c r="D20" s="1"/>
      <c r="E20" s="1"/>
      <c r="F20" s="1"/>
      <c r="G20" s="1"/>
      <c r="H20" s="1"/>
      <c r="I20" s="1">
        <v>2.5</v>
      </c>
      <c r="J20" s="1"/>
      <c r="K20" s="1"/>
      <c r="L20" s="1"/>
      <c r="M20" s="1"/>
      <c r="N20" s="1"/>
      <c r="O20" s="6"/>
      <c r="P20" s="6"/>
      <c r="Q20" s="1"/>
      <c r="R20" s="6">
        <v>0.4</v>
      </c>
      <c r="S20" s="6">
        <v>0.4</v>
      </c>
      <c r="T20" s="1"/>
      <c r="U20" s="1"/>
      <c r="V20" s="1"/>
      <c r="W20" s="12"/>
    </row>
    <row r="21" spans="1:23" x14ac:dyDescent="0.3">
      <c r="A21" s="1" t="s">
        <v>21</v>
      </c>
      <c r="B21" s="1"/>
      <c r="C21" s="1"/>
      <c r="D21" s="1"/>
      <c r="E21" s="1"/>
      <c r="F21" s="1"/>
      <c r="G21" s="1"/>
      <c r="H21" s="1"/>
      <c r="I21" s="1">
        <v>2.5</v>
      </c>
      <c r="J21" s="1"/>
      <c r="K21" s="1"/>
      <c r="L21" s="1"/>
      <c r="M21" s="1"/>
      <c r="N21" s="1"/>
      <c r="O21" s="1"/>
      <c r="P21" s="1"/>
      <c r="Q21" s="1"/>
      <c r="R21" s="6">
        <v>0.4</v>
      </c>
      <c r="S21" s="6">
        <v>0.4</v>
      </c>
      <c r="T21" s="1"/>
      <c r="U21" s="1"/>
      <c r="V21" s="1"/>
      <c r="W21" s="12"/>
    </row>
    <row r="22" spans="1:23" x14ac:dyDescent="0.3">
      <c r="A22" s="1" t="s">
        <v>22</v>
      </c>
      <c r="B22" s="1"/>
      <c r="C22" s="1"/>
      <c r="D22" s="1"/>
      <c r="E22" s="1"/>
      <c r="F22" s="1"/>
      <c r="G22" s="1"/>
      <c r="H22" s="1"/>
      <c r="I22" s="1">
        <v>2.5</v>
      </c>
      <c r="J22" s="6"/>
      <c r="K22" s="6"/>
      <c r="L22" s="1"/>
      <c r="M22" s="1"/>
      <c r="N22" s="1"/>
      <c r="O22" s="1"/>
      <c r="P22" s="1"/>
      <c r="Q22" s="1"/>
      <c r="R22" s="6">
        <v>0.4</v>
      </c>
      <c r="S22" s="6">
        <v>0.4</v>
      </c>
      <c r="T22" s="1"/>
      <c r="U22" s="1"/>
      <c r="V22" s="1"/>
      <c r="W22" s="12"/>
    </row>
    <row r="23" spans="1:23" x14ac:dyDescent="0.3">
      <c r="A23" s="1" t="s">
        <v>23</v>
      </c>
      <c r="B23" s="1">
        <v>0.5</v>
      </c>
      <c r="C23" s="1">
        <v>0.5</v>
      </c>
      <c r="D23" s="1"/>
      <c r="E23" s="1"/>
      <c r="F23" s="1"/>
      <c r="G23" s="1"/>
      <c r="H23" s="1"/>
      <c r="I23" s="1">
        <v>2.5</v>
      </c>
      <c r="J23" s="1"/>
      <c r="K23" s="1"/>
      <c r="L23" s="1"/>
      <c r="M23" s="1"/>
      <c r="N23" s="1"/>
      <c r="O23" s="1"/>
      <c r="P23" s="1"/>
      <c r="Q23" s="1"/>
      <c r="R23" s="6">
        <v>0.4</v>
      </c>
      <c r="S23" s="6">
        <v>0.4</v>
      </c>
      <c r="T23" s="1"/>
      <c r="U23" s="1"/>
      <c r="V23" s="1"/>
      <c r="W23" s="12"/>
    </row>
    <row r="24" spans="1:23" x14ac:dyDescent="0.3">
      <c r="A24" s="1" t="s">
        <v>24</v>
      </c>
      <c r="B24" s="1"/>
      <c r="C24" s="1"/>
      <c r="D24" s="1"/>
      <c r="E24" s="6">
        <v>2.7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>
        <v>1.2</v>
      </c>
      <c r="R24" s="1"/>
      <c r="S24" s="1"/>
      <c r="T24" s="6">
        <v>18.2</v>
      </c>
      <c r="U24" s="1"/>
      <c r="V24" s="1"/>
      <c r="W24" s="12"/>
    </row>
    <row r="25" spans="1:23" x14ac:dyDescent="0.3">
      <c r="A25" s="1" t="s">
        <v>25</v>
      </c>
      <c r="B25" s="1"/>
      <c r="C25" s="1"/>
      <c r="D25" s="1"/>
      <c r="E25" s="6">
        <v>2.7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v>1.2</v>
      </c>
      <c r="R25" s="1"/>
      <c r="S25" s="1"/>
      <c r="T25" s="6">
        <v>18.2</v>
      </c>
      <c r="U25" s="1"/>
      <c r="V25" s="1"/>
      <c r="W25" s="12"/>
    </row>
    <row r="26" spans="1:23" x14ac:dyDescent="0.3">
      <c r="A26" s="1" t="s">
        <v>26</v>
      </c>
      <c r="B26" s="1"/>
      <c r="C26" s="1"/>
      <c r="D26" s="1"/>
      <c r="E26" s="6">
        <v>7.5</v>
      </c>
      <c r="F26" s="6">
        <v>0.3</v>
      </c>
      <c r="G26" s="6">
        <v>0.3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2"/>
    </row>
    <row r="27" spans="1:23" x14ac:dyDescent="0.3">
      <c r="A27" s="1" t="s">
        <v>27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6">
        <v>0.1</v>
      </c>
      <c r="M27" s="1"/>
      <c r="N27" s="1"/>
      <c r="O27" s="1"/>
      <c r="P27" s="1"/>
      <c r="Q27" s="1"/>
      <c r="R27" s="1"/>
      <c r="S27" s="1"/>
      <c r="T27" s="6">
        <v>21.4</v>
      </c>
      <c r="U27" s="1"/>
      <c r="V27" s="1"/>
      <c r="W27" s="12"/>
    </row>
    <row r="28" spans="1:23" x14ac:dyDescent="0.3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</row>
    <row r="29" spans="1:23" x14ac:dyDescent="0.3">
      <c r="A29" s="1" t="s">
        <v>29</v>
      </c>
      <c r="B29" s="1"/>
      <c r="C29" s="1"/>
      <c r="D29" s="1"/>
      <c r="E29" s="1"/>
      <c r="F29" s="1"/>
      <c r="G29" s="1"/>
      <c r="H29" s="1"/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</row>
    <row r="30" spans="1:23" x14ac:dyDescent="0.3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</row>
    <row r="31" spans="1:23" x14ac:dyDescent="0.3">
      <c r="A31" s="1" t="s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</row>
    <row r="32" spans="1:23" x14ac:dyDescent="0.3">
      <c r="A32" s="1" t="s">
        <v>32</v>
      </c>
      <c r="B32" s="1"/>
      <c r="C32" s="1"/>
      <c r="D32" s="1"/>
      <c r="E32" s="1"/>
      <c r="F32" s="1"/>
      <c r="G32" s="1"/>
      <c r="H32" s="7">
        <v>2.9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2"/>
    </row>
    <row r="33" spans="1:23" x14ac:dyDescent="0.3">
      <c r="A33" s="1" t="s">
        <v>33</v>
      </c>
      <c r="B33" s="1"/>
      <c r="C33" s="1"/>
      <c r="D33" s="1"/>
      <c r="E33" s="1"/>
      <c r="F33" s="1"/>
      <c r="G33" s="1"/>
      <c r="H33" s="3">
        <v>0.89999999999999991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A1:W33"/>
  <sheetViews>
    <sheetView zoomScale="106" zoomScaleNormal="106" zoomScaleSheetLayoutView="59" workbookViewId="0">
      <selection activeCell="H18" sqref="H18"/>
    </sheetView>
  </sheetViews>
  <sheetFormatPr defaultColWidth="9.109375" defaultRowHeight="14.4" x14ac:dyDescent="0.3"/>
  <cols>
    <col min="1" max="1" width="15.109375" customWidth="1"/>
  </cols>
  <sheetData>
    <row r="1" spans="1:23" x14ac:dyDescent="0.3">
      <c r="A1" s="1" t="s">
        <v>0</v>
      </c>
      <c r="B1" s="1" t="s">
        <v>36</v>
      </c>
      <c r="C1" s="1" t="s">
        <v>42</v>
      </c>
      <c r="D1" s="1" t="s">
        <v>34</v>
      </c>
      <c r="E1" s="1" t="s">
        <v>1</v>
      </c>
      <c r="F1" s="1" t="s">
        <v>43</v>
      </c>
      <c r="G1" s="1" t="s">
        <v>54</v>
      </c>
      <c r="H1" s="1" t="s">
        <v>37</v>
      </c>
      <c r="I1" s="1" t="s">
        <v>38</v>
      </c>
      <c r="J1" s="1" t="s">
        <v>44</v>
      </c>
      <c r="K1" s="1" t="s">
        <v>53</v>
      </c>
      <c r="L1" s="1" t="s">
        <v>40</v>
      </c>
      <c r="M1" s="1" t="s">
        <v>45</v>
      </c>
      <c r="N1" s="1" t="s">
        <v>52</v>
      </c>
      <c r="O1" s="1" t="s">
        <v>46</v>
      </c>
      <c r="P1" s="1" t="s">
        <v>49</v>
      </c>
      <c r="Q1" s="1" t="s">
        <v>55</v>
      </c>
      <c r="R1" s="1" t="s">
        <v>48</v>
      </c>
      <c r="S1" s="1" t="s">
        <v>50</v>
      </c>
      <c r="T1" s="1" t="s">
        <v>41</v>
      </c>
      <c r="U1" s="1" t="s">
        <v>47</v>
      </c>
      <c r="V1" s="1" t="s">
        <v>51</v>
      </c>
      <c r="W1" s="12"/>
    </row>
    <row r="2" spans="1:23" x14ac:dyDescent="0.3">
      <c r="A2" s="1" t="s">
        <v>2</v>
      </c>
      <c r="B2" s="1"/>
      <c r="C2" s="1"/>
      <c r="D2" s="1"/>
      <c r="E2" s="1"/>
      <c r="F2" s="1"/>
      <c r="G2" s="1"/>
      <c r="H2" s="1"/>
      <c r="I2" s="1">
        <v>8.6999999999999993</v>
      </c>
      <c r="J2" s="1"/>
      <c r="K2" s="1"/>
      <c r="L2" s="1"/>
      <c r="M2" s="1"/>
      <c r="N2" s="1"/>
      <c r="O2" s="1"/>
      <c r="P2" s="1"/>
      <c r="Q2" s="1"/>
      <c r="R2" s="6">
        <v>0.06</v>
      </c>
      <c r="S2" s="6">
        <v>0.06</v>
      </c>
      <c r="T2" s="1"/>
      <c r="U2" s="1"/>
      <c r="V2" s="1"/>
      <c r="W2" s="12"/>
    </row>
    <row r="3" spans="1:23" x14ac:dyDescent="0.3">
      <c r="A3" s="1" t="s">
        <v>3</v>
      </c>
      <c r="B3" s="1"/>
      <c r="C3" s="1"/>
      <c r="D3" s="1"/>
      <c r="E3" s="1">
        <v>1.8</v>
      </c>
      <c r="F3" s="1"/>
      <c r="G3" s="1"/>
      <c r="H3" s="1"/>
      <c r="I3" s="1"/>
      <c r="J3" s="6"/>
      <c r="K3" s="6"/>
      <c r="L3" s="1"/>
      <c r="M3" s="1"/>
      <c r="N3" s="1"/>
      <c r="O3" s="1"/>
      <c r="P3" s="1"/>
      <c r="Q3" s="1"/>
      <c r="R3" s="6"/>
      <c r="S3" s="6"/>
      <c r="T3" s="1"/>
      <c r="U3" s="1"/>
      <c r="V3" s="1"/>
      <c r="W3" s="12"/>
    </row>
    <row r="4" spans="1:23" x14ac:dyDescent="0.3">
      <c r="A4" s="1" t="s">
        <v>4</v>
      </c>
      <c r="B4" s="1"/>
      <c r="C4" s="1"/>
      <c r="D4" s="1"/>
      <c r="E4" s="1"/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2"/>
    </row>
    <row r="5" spans="1:23" x14ac:dyDescent="0.3">
      <c r="A5" s="1" t="s">
        <v>5</v>
      </c>
      <c r="B5" s="3"/>
      <c r="C5" s="3"/>
      <c r="D5" s="1"/>
      <c r="E5" s="1">
        <v>1.8</v>
      </c>
      <c r="F5" s="1"/>
      <c r="G5" s="1"/>
      <c r="H5" s="1"/>
      <c r="I5" s="1"/>
      <c r="J5" s="6"/>
      <c r="K5" s="6"/>
      <c r="L5" s="1"/>
      <c r="M5" s="1"/>
      <c r="N5" s="1"/>
      <c r="O5" s="1"/>
      <c r="P5" s="1"/>
      <c r="Q5" s="1"/>
      <c r="R5" s="6"/>
      <c r="S5" s="6"/>
      <c r="T5" s="1"/>
      <c r="U5" s="1"/>
      <c r="V5" s="1"/>
      <c r="W5" s="12"/>
    </row>
    <row r="6" spans="1:23" x14ac:dyDescent="0.3">
      <c r="A6" s="1" t="s">
        <v>6</v>
      </c>
      <c r="B6" s="1"/>
      <c r="C6" s="1"/>
      <c r="D6" s="1"/>
      <c r="E6" s="1"/>
      <c r="F6" s="1"/>
      <c r="G6" s="1"/>
      <c r="H6" s="1">
        <v>1.1000000000000001</v>
      </c>
      <c r="I6" s="7">
        <v>4.4000000000000004</v>
      </c>
      <c r="J6" s="1"/>
      <c r="K6" s="1"/>
      <c r="L6" s="1"/>
      <c r="M6" s="6"/>
      <c r="N6" s="6"/>
      <c r="O6" s="1"/>
      <c r="P6" s="1"/>
      <c r="Q6" s="1"/>
      <c r="R6" s="6"/>
      <c r="S6" s="6"/>
      <c r="T6" s="1"/>
      <c r="U6" s="1"/>
      <c r="V6" s="1"/>
      <c r="W6" s="12"/>
    </row>
    <row r="7" spans="1:23" x14ac:dyDescent="0.3">
      <c r="A7" s="1" t="s">
        <v>7</v>
      </c>
      <c r="B7" s="1"/>
      <c r="C7" s="1"/>
      <c r="D7" s="1"/>
      <c r="E7" s="1"/>
      <c r="F7" s="1"/>
      <c r="G7" s="1"/>
      <c r="H7" s="1">
        <v>1.1000000000000001</v>
      </c>
      <c r="I7" s="7">
        <v>4.4000000000000004</v>
      </c>
      <c r="J7" s="1"/>
      <c r="K7" s="1"/>
      <c r="L7" s="1"/>
      <c r="M7" s="6"/>
      <c r="N7" s="6"/>
      <c r="O7" s="6">
        <v>4</v>
      </c>
      <c r="P7" s="6">
        <v>4</v>
      </c>
      <c r="Q7" s="1"/>
      <c r="R7" s="6"/>
      <c r="S7" s="6"/>
      <c r="T7" s="1"/>
      <c r="U7" s="1"/>
      <c r="V7" s="1"/>
      <c r="W7" s="12"/>
    </row>
    <row r="8" spans="1:23" x14ac:dyDescent="0.3">
      <c r="A8" s="1" t="s">
        <v>8</v>
      </c>
      <c r="B8" s="1"/>
      <c r="C8" s="1"/>
      <c r="D8" s="1"/>
      <c r="E8" s="1"/>
      <c r="F8" s="1"/>
      <c r="G8" s="1"/>
      <c r="H8" s="1">
        <v>1.1000000000000001</v>
      </c>
      <c r="I8" s="7">
        <v>4.4000000000000004</v>
      </c>
      <c r="J8" s="1"/>
      <c r="K8" s="1"/>
      <c r="L8" s="1"/>
      <c r="M8" s="6"/>
      <c r="N8" s="6"/>
      <c r="O8" s="1"/>
      <c r="P8" s="1"/>
      <c r="Q8" s="1"/>
      <c r="R8" s="6"/>
      <c r="S8" s="6"/>
      <c r="T8" s="1"/>
      <c r="U8" s="1"/>
      <c r="V8" s="1"/>
      <c r="W8" s="12"/>
    </row>
    <row r="9" spans="1:23" x14ac:dyDescent="0.3">
      <c r="A9" s="1" t="s">
        <v>9</v>
      </c>
      <c r="B9" s="1"/>
      <c r="C9" s="1"/>
      <c r="D9" s="1"/>
      <c r="E9" s="1"/>
      <c r="F9" s="1"/>
      <c r="G9" s="1"/>
      <c r="H9" s="1">
        <v>1.1000000000000001</v>
      </c>
      <c r="I9" s="7">
        <v>4.4000000000000004</v>
      </c>
      <c r="J9" s="1"/>
      <c r="K9" s="1"/>
      <c r="L9" s="1"/>
      <c r="M9" s="6"/>
      <c r="N9" s="6"/>
      <c r="O9" s="1"/>
      <c r="P9" s="1"/>
      <c r="Q9" s="1"/>
      <c r="R9" s="6"/>
      <c r="S9" s="6"/>
      <c r="T9" s="1"/>
      <c r="U9" s="1"/>
      <c r="V9" s="1"/>
      <c r="W9" s="12"/>
    </row>
    <row r="10" spans="1:23" x14ac:dyDescent="0.3">
      <c r="A10" s="1" t="s">
        <v>10</v>
      </c>
      <c r="B10" s="1"/>
      <c r="C10" s="1"/>
      <c r="D10" s="1"/>
      <c r="E10" s="1"/>
      <c r="F10" s="1"/>
      <c r="G10" s="1"/>
      <c r="H10" s="1">
        <v>1.1000000000000001</v>
      </c>
      <c r="I10" s="7">
        <v>4.4000000000000004</v>
      </c>
      <c r="J10" s="1"/>
      <c r="K10" s="1"/>
      <c r="L10" s="1"/>
      <c r="M10" s="6"/>
      <c r="N10" s="6"/>
      <c r="O10" s="1"/>
      <c r="P10" s="1"/>
      <c r="Q10" s="1"/>
      <c r="R10" s="6"/>
      <c r="S10" s="6"/>
      <c r="T10" s="1"/>
      <c r="U10" s="1"/>
      <c r="V10" s="1"/>
      <c r="W10" s="12"/>
    </row>
    <row r="11" spans="1:23" x14ac:dyDescent="0.3">
      <c r="A11" s="1" t="s">
        <v>11</v>
      </c>
      <c r="B11" s="1"/>
      <c r="C11" s="1"/>
      <c r="D11" s="1"/>
      <c r="E11" s="1"/>
      <c r="F11" s="1"/>
      <c r="G11" s="1"/>
      <c r="H11" s="1">
        <v>1.1000000000000001</v>
      </c>
      <c r="I11" s="7">
        <v>4.4000000000000004</v>
      </c>
      <c r="J11" s="1"/>
      <c r="K11" s="1"/>
      <c r="L11" s="1"/>
      <c r="M11" s="1"/>
      <c r="N11" s="1"/>
      <c r="O11" s="1"/>
      <c r="P11" s="1"/>
      <c r="Q11" s="1"/>
      <c r="R11" s="6"/>
      <c r="S11" s="6"/>
      <c r="T11" s="1"/>
      <c r="U11" s="1"/>
      <c r="V11" s="1"/>
      <c r="W11" s="12"/>
    </row>
    <row r="12" spans="1:23" x14ac:dyDescent="0.3">
      <c r="A12" s="1" t="s">
        <v>12</v>
      </c>
      <c r="B12" s="1"/>
      <c r="C12" s="1"/>
      <c r="D12" s="1"/>
      <c r="E12" s="1"/>
      <c r="F12" s="1"/>
      <c r="G12" s="1"/>
      <c r="H12" s="1">
        <v>1.1000000000000001</v>
      </c>
      <c r="I12" s="7">
        <v>4.4000000000000004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2"/>
    </row>
    <row r="13" spans="1:23" x14ac:dyDescent="0.3">
      <c r="A13" s="1" t="s">
        <v>13</v>
      </c>
      <c r="B13" s="1"/>
      <c r="C13" s="1"/>
      <c r="D13" s="1"/>
      <c r="E13" s="1"/>
      <c r="F13" s="1"/>
      <c r="G13" s="1"/>
      <c r="H13" s="1">
        <v>3</v>
      </c>
      <c r="I13" s="1">
        <v>3.3</v>
      </c>
      <c r="J13" s="1"/>
      <c r="K13" s="1"/>
      <c r="L13" s="1"/>
      <c r="M13" s="1"/>
      <c r="N13" s="1"/>
      <c r="O13" s="1"/>
      <c r="P13" s="1"/>
      <c r="Q13" s="6">
        <v>1.7</v>
      </c>
      <c r="R13" s="6">
        <v>3.2</v>
      </c>
      <c r="S13" s="6">
        <v>3.2</v>
      </c>
      <c r="T13" s="6">
        <v>3.6</v>
      </c>
      <c r="U13" s="1"/>
      <c r="V13" s="1"/>
      <c r="W13" s="12"/>
    </row>
    <row r="14" spans="1:23" x14ac:dyDescent="0.3">
      <c r="A14" s="1" t="s">
        <v>14</v>
      </c>
      <c r="B14" s="1"/>
      <c r="C14" s="1"/>
      <c r="D14" s="1"/>
      <c r="E14" s="1"/>
      <c r="F14" s="1"/>
      <c r="G14" s="1"/>
      <c r="H14" s="1">
        <v>3</v>
      </c>
      <c r="I14" s="1">
        <v>3.3</v>
      </c>
      <c r="J14" s="1"/>
      <c r="K14" s="1"/>
      <c r="L14" s="1"/>
      <c r="M14" s="1"/>
      <c r="N14" s="1"/>
      <c r="O14" s="1"/>
      <c r="P14" s="1"/>
      <c r="Q14" s="6">
        <v>1.7</v>
      </c>
      <c r="R14" s="6">
        <v>3.2</v>
      </c>
      <c r="S14" s="6">
        <v>3.2</v>
      </c>
      <c r="T14" s="6">
        <v>3.6</v>
      </c>
      <c r="U14" s="1"/>
      <c r="V14" s="1"/>
      <c r="W14" s="12"/>
    </row>
    <row r="15" spans="1:23" x14ac:dyDescent="0.3">
      <c r="A15" s="1" t="s">
        <v>15</v>
      </c>
      <c r="B15" s="1"/>
      <c r="C15" s="1"/>
      <c r="D15" s="1">
        <v>3</v>
      </c>
      <c r="E15" s="1"/>
      <c r="F15" s="1"/>
      <c r="G15" s="1"/>
      <c r="H15" s="1"/>
      <c r="I15" s="1">
        <v>1.1000000000000001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6">
        <v>0.3</v>
      </c>
      <c r="V15" s="6">
        <v>0.3</v>
      </c>
      <c r="W15" s="13"/>
    </row>
    <row r="16" spans="1:23" x14ac:dyDescent="0.3">
      <c r="A16" s="1" t="s">
        <v>16</v>
      </c>
      <c r="B16" s="1"/>
      <c r="C16" s="1"/>
      <c r="D16" s="1">
        <v>3</v>
      </c>
      <c r="E16" s="1"/>
      <c r="F16" s="1"/>
      <c r="G16" s="1"/>
      <c r="H16" s="1"/>
      <c r="I16" s="1">
        <v>1.1000000000000001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6">
        <v>0.3</v>
      </c>
      <c r="V16" s="6">
        <v>0.3</v>
      </c>
      <c r="W16" s="13"/>
    </row>
    <row r="17" spans="1:23" x14ac:dyDescent="0.3">
      <c r="A17" s="1" t="s">
        <v>17</v>
      </c>
      <c r="B17" s="1">
        <v>3.2</v>
      </c>
      <c r="C17" s="1">
        <v>3.2</v>
      </c>
      <c r="D17" s="1"/>
      <c r="E17" s="1"/>
      <c r="F17" s="1">
        <v>3.8</v>
      </c>
      <c r="G17" s="1">
        <v>3.8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2"/>
    </row>
    <row r="18" spans="1:23" x14ac:dyDescent="0.3">
      <c r="A18" s="1" t="s">
        <v>18</v>
      </c>
      <c r="B18" s="1">
        <v>3.2</v>
      </c>
      <c r="C18" s="1">
        <v>3.2</v>
      </c>
      <c r="D18" s="1"/>
      <c r="E18" s="1"/>
      <c r="F18" s="1">
        <v>3.8</v>
      </c>
      <c r="G18" s="1">
        <v>3.8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2"/>
    </row>
    <row r="19" spans="1:23" x14ac:dyDescent="0.3">
      <c r="A19" s="1" t="s">
        <v>19</v>
      </c>
      <c r="B19" s="1">
        <v>3.2</v>
      </c>
      <c r="C19" s="1">
        <v>3.2</v>
      </c>
      <c r="D19" s="1"/>
      <c r="E19" s="1"/>
      <c r="F19" s="1">
        <v>3.8</v>
      </c>
      <c r="G19" s="1">
        <v>3.8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2"/>
    </row>
    <row r="20" spans="1:23" x14ac:dyDescent="0.3">
      <c r="A20" s="1" t="s">
        <v>20</v>
      </c>
      <c r="B20" s="1"/>
      <c r="C20" s="1"/>
      <c r="D20" s="1"/>
      <c r="E20" s="1"/>
      <c r="F20" s="1"/>
      <c r="G20" s="1"/>
      <c r="H20" s="1"/>
      <c r="I20" s="1">
        <v>8.6999999999999993</v>
      </c>
      <c r="J20" s="1"/>
      <c r="K20" s="1"/>
      <c r="L20" s="1"/>
      <c r="M20" s="1"/>
      <c r="N20" s="1"/>
      <c r="O20" s="6"/>
      <c r="P20" s="6"/>
      <c r="Q20" s="1"/>
      <c r="R20" s="6">
        <v>0.06</v>
      </c>
      <c r="S20" s="6">
        <v>0.06</v>
      </c>
      <c r="T20" s="1"/>
      <c r="U20" s="1"/>
      <c r="V20" s="1"/>
      <c r="W20" s="12"/>
    </row>
    <row r="21" spans="1:23" x14ac:dyDescent="0.3">
      <c r="A21" s="1" t="s">
        <v>21</v>
      </c>
      <c r="B21" s="1"/>
      <c r="C21" s="1"/>
      <c r="D21" s="1"/>
      <c r="E21" s="1"/>
      <c r="F21" s="1"/>
      <c r="G21" s="1"/>
      <c r="H21" s="1"/>
      <c r="I21" s="1">
        <v>8.6999999999999993</v>
      </c>
      <c r="J21" s="1"/>
      <c r="K21" s="1"/>
      <c r="L21" s="1"/>
      <c r="M21" s="1"/>
      <c r="N21" s="1"/>
      <c r="O21" s="1"/>
      <c r="P21" s="1"/>
      <c r="Q21" s="1"/>
      <c r="R21" s="6">
        <v>0.06</v>
      </c>
      <c r="S21" s="6">
        <v>0.06</v>
      </c>
      <c r="T21" s="1"/>
      <c r="U21" s="1"/>
      <c r="V21" s="1"/>
      <c r="W21" s="12"/>
    </row>
    <row r="22" spans="1:23" x14ac:dyDescent="0.3">
      <c r="A22" s="1" t="s">
        <v>22</v>
      </c>
      <c r="B22" s="1"/>
      <c r="C22" s="1"/>
      <c r="D22" s="3">
        <v>2</v>
      </c>
      <c r="E22" s="1"/>
      <c r="F22" s="1"/>
      <c r="G22" s="1"/>
      <c r="H22" s="1"/>
      <c r="I22" s="1">
        <v>8.6999999999999993</v>
      </c>
      <c r="J22" s="1"/>
      <c r="K22" s="1"/>
      <c r="L22" s="1"/>
      <c r="M22" s="1"/>
      <c r="N22" s="1"/>
      <c r="O22" s="1"/>
      <c r="P22" s="1"/>
      <c r="Q22" s="1"/>
      <c r="R22" s="6">
        <v>0.06</v>
      </c>
      <c r="S22" s="6">
        <v>0.06</v>
      </c>
      <c r="T22" s="1"/>
      <c r="U22" s="1"/>
      <c r="V22" s="1"/>
      <c r="W22" s="12"/>
    </row>
    <row r="23" spans="1:23" x14ac:dyDescent="0.3">
      <c r="A23" s="1" t="s">
        <v>23</v>
      </c>
      <c r="B23" s="1"/>
      <c r="C23" s="1"/>
      <c r="D23" s="3">
        <v>12</v>
      </c>
      <c r="E23" s="1"/>
      <c r="F23" s="1"/>
      <c r="G23" s="1"/>
      <c r="H23" s="1"/>
      <c r="I23" s="1">
        <v>8.6999999999999993</v>
      </c>
      <c r="J23" s="1"/>
      <c r="K23" s="1"/>
      <c r="L23" s="1"/>
      <c r="M23" s="1"/>
      <c r="N23" s="1"/>
      <c r="O23" s="1"/>
      <c r="P23" s="1"/>
      <c r="Q23" s="1"/>
      <c r="R23" s="6">
        <v>0.06</v>
      </c>
      <c r="S23" s="6">
        <v>0.06</v>
      </c>
      <c r="T23" s="1"/>
      <c r="U23" s="1"/>
      <c r="V23" s="1"/>
      <c r="W23" s="12"/>
    </row>
    <row r="24" spans="1:23" x14ac:dyDescent="0.3">
      <c r="A24" s="1" t="s">
        <v>24</v>
      </c>
      <c r="B24" s="1"/>
      <c r="C24" s="1"/>
      <c r="D24" s="1"/>
      <c r="E24" s="1">
        <v>2.5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>
        <v>1.9</v>
      </c>
      <c r="R24" s="1"/>
      <c r="S24" s="1"/>
      <c r="T24" s="6">
        <v>4.4000000000000004</v>
      </c>
      <c r="U24" s="1"/>
      <c r="V24" s="1"/>
      <c r="W24" s="12"/>
    </row>
    <row r="25" spans="1:23" x14ac:dyDescent="0.3">
      <c r="A25" s="1" t="s">
        <v>25</v>
      </c>
      <c r="B25" s="1"/>
      <c r="C25" s="1"/>
      <c r="D25" s="1"/>
      <c r="E25" s="1">
        <v>2.5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v>1.9</v>
      </c>
      <c r="R25" s="1"/>
      <c r="S25" s="1"/>
      <c r="T25" s="6">
        <v>4.4000000000000004</v>
      </c>
      <c r="U25" s="1"/>
      <c r="V25" s="1"/>
      <c r="W25" s="12"/>
    </row>
    <row r="26" spans="1:23" x14ac:dyDescent="0.3">
      <c r="A26" s="1" t="s">
        <v>26</v>
      </c>
      <c r="B26" s="1"/>
      <c r="C26" s="1"/>
      <c r="D26" s="1"/>
      <c r="E26" s="6">
        <v>1</v>
      </c>
      <c r="F26" s="6">
        <v>3.7</v>
      </c>
      <c r="G26" s="6">
        <v>3.7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2"/>
    </row>
    <row r="27" spans="1:23" x14ac:dyDescent="0.3">
      <c r="A27" s="1" t="s">
        <v>27</v>
      </c>
      <c r="B27" s="1"/>
      <c r="C27" s="1"/>
      <c r="D27" s="1">
        <v>3.8</v>
      </c>
      <c r="E27" s="1"/>
      <c r="F27" s="1"/>
      <c r="G27" s="1"/>
      <c r="H27" s="1"/>
      <c r="I27" s="1"/>
      <c r="J27" s="1"/>
      <c r="K27" s="1"/>
      <c r="L27" s="6">
        <v>9.6999999999999993</v>
      </c>
      <c r="M27" s="1"/>
      <c r="N27" s="1"/>
      <c r="O27" s="1"/>
      <c r="P27" s="1"/>
      <c r="Q27" s="1"/>
      <c r="R27" s="1"/>
      <c r="S27" s="1"/>
      <c r="T27" s="6">
        <v>7.9</v>
      </c>
      <c r="U27" s="1"/>
      <c r="V27" s="1"/>
      <c r="W27" s="12"/>
    </row>
    <row r="28" spans="1:23" x14ac:dyDescent="0.3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</row>
    <row r="29" spans="1:23" x14ac:dyDescent="0.3">
      <c r="A29" s="1" t="s">
        <v>29</v>
      </c>
      <c r="B29" s="1"/>
      <c r="C29" s="1"/>
      <c r="D29" s="1"/>
      <c r="E29" s="1"/>
      <c r="F29" s="1"/>
      <c r="G29" s="1"/>
      <c r="H29" s="1"/>
      <c r="I29" s="6"/>
      <c r="J29" s="6">
        <v>3.7</v>
      </c>
      <c r="K29" s="6">
        <v>3.7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</row>
    <row r="30" spans="1:23" x14ac:dyDescent="0.3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</row>
    <row r="31" spans="1:23" x14ac:dyDescent="0.3">
      <c r="A31" s="1" t="s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</row>
    <row r="32" spans="1:23" x14ac:dyDescent="0.3">
      <c r="A32" s="1" t="s">
        <v>32</v>
      </c>
      <c r="B32" s="1"/>
      <c r="C32" s="1"/>
      <c r="D32" s="1"/>
      <c r="E32" s="1"/>
      <c r="F32" s="1"/>
      <c r="G32" s="1"/>
      <c r="H32" s="1">
        <v>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2"/>
    </row>
    <row r="33" spans="1:23" x14ac:dyDescent="0.3">
      <c r="A33" s="1" t="s">
        <v>33</v>
      </c>
      <c r="B33" s="1"/>
      <c r="C33" s="1"/>
      <c r="D33" s="1"/>
      <c r="E33" s="1"/>
      <c r="F33" s="1"/>
      <c r="G33" s="1"/>
      <c r="H33" s="3">
        <v>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A1:W33"/>
  <sheetViews>
    <sheetView zoomScale="106" zoomScaleNormal="106" workbookViewId="0">
      <selection activeCell="H18" sqref="H18"/>
    </sheetView>
  </sheetViews>
  <sheetFormatPr defaultColWidth="9.109375" defaultRowHeight="14.4" x14ac:dyDescent="0.3"/>
  <cols>
    <col min="1" max="1" width="15.109375" customWidth="1"/>
  </cols>
  <sheetData>
    <row r="1" spans="1:23" x14ac:dyDescent="0.3">
      <c r="A1" s="1" t="s">
        <v>0</v>
      </c>
      <c r="B1" s="1" t="s">
        <v>36</v>
      </c>
      <c r="C1" s="1" t="s">
        <v>42</v>
      </c>
      <c r="D1" s="1" t="s">
        <v>34</v>
      </c>
      <c r="E1" s="1" t="s">
        <v>1</v>
      </c>
      <c r="F1" s="1" t="s">
        <v>43</v>
      </c>
      <c r="G1" s="1" t="s">
        <v>54</v>
      </c>
      <c r="H1" s="1" t="s">
        <v>37</v>
      </c>
      <c r="I1" s="1" t="s">
        <v>38</v>
      </c>
      <c r="J1" s="1" t="s">
        <v>44</v>
      </c>
      <c r="K1" s="1" t="s">
        <v>53</v>
      </c>
      <c r="L1" s="1" t="s">
        <v>40</v>
      </c>
      <c r="M1" s="1" t="s">
        <v>45</v>
      </c>
      <c r="N1" s="1" t="s">
        <v>52</v>
      </c>
      <c r="O1" s="1" t="s">
        <v>46</v>
      </c>
      <c r="P1" s="1" t="s">
        <v>49</v>
      </c>
      <c r="Q1" s="1" t="s">
        <v>55</v>
      </c>
      <c r="R1" s="1" t="s">
        <v>48</v>
      </c>
      <c r="S1" s="1" t="s">
        <v>50</v>
      </c>
      <c r="T1" s="1" t="s">
        <v>41</v>
      </c>
      <c r="U1" s="1" t="s">
        <v>47</v>
      </c>
      <c r="V1" s="1" t="s">
        <v>51</v>
      </c>
      <c r="W1" s="12"/>
    </row>
    <row r="2" spans="1:23" x14ac:dyDescent="0.3">
      <c r="A2" s="1" t="s">
        <v>2</v>
      </c>
      <c r="B2" s="1"/>
      <c r="C2" s="1"/>
      <c r="D2" s="1"/>
      <c r="E2" s="1"/>
      <c r="F2" s="1"/>
      <c r="G2" s="1"/>
      <c r="H2" s="1"/>
      <c r="I2" s="1">
        <v>2.5</v>
      </c>
      <c r="J2" s="1"/>
      <c r="K2" s="1"/>
      <c r="L2" s="1"/>
      <c r="M2" s="1"/>
      <c r="N2" s="1"/>
      <c r="O2" s="1"/>
      <c r="P2" s="1"/>
      <c r="Q2" s="1"/>
      <c r="R2" s="6">
        <v>2.2000000000000002</v>
      </c>
      <c r="S2" s="6">
        <v>2.2000000000000002</v>
      </c>
      <c r="T2" s="1"/>
      <c r="U2" s="1"/>
      <c r="V2" s="1"/>
      <c r="W2" s="12"/>
    </row>
    <row r="3" spans="1:23" x14ac:dyDescent="0.3">
      <c r="A3" s="1" t="s">
        <v>3</v>
      </c>
      <c r="B3" s="1"/>
      <c r="C3" s="1"/>
      <c r="D3" s="1"/>
      <c r="E3" s="1">
        <v>10.9</v>
      </c>
      <c r="F3" s="1"/>
      <c r="G3" s="1"/>
      <c r="H3" s="1"/>
      <c r="I3" s="1"/>
      <c r="J3" s="6">
        <v>5.7</v>
      </c>
      <c r="K3" s="6">
        <v>5.7</v>
      </c>
      <c r="L3" s="1"/>
      <c r="M3" s="1"/>
      <c r="N3" s="1"/>
      <c r="O3" s="1"/>
      <c r="P3" s="1"/>
      <c r="Q3" s="1"/>
      <c r="R3" s="6">
        <v>7.8</v>
      </c>
      <c r="S3" s="6">
        <v>7.8</v>
      </c>
      <c r="T3" s="1"/>
      <c r="U3" s="1"/>
      <c r="V3" s="1"/>
      <c r="W3" s="12"/>
    </row>
    <row r="4" spans="1:23" x14ac:dyDescent="0.3">
      <c r="A4" s="1" t="s">
        <v>4</v>
      </c>
      <c r="B4" s="1"/>
      <c r="C4" s="1"/>
      <c r="D4" s="1"/>
      <c r="E4" s="1"/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2"/>
    </row>
    <row r="5" spans="1:23" x14ac:dyDescent="0.3">
      <c r="A5" s="1" t="s">
        <v>5</v>
      </c>
      <c r="B5" s="3"/>
      <c r="C5" s="3"/>
      <c r="D5" s="1"/>
      <c r="E5" s="1">
        <v>10.9</v>
      </c>
      <c r="F5" s="1"/>
      <c r="G5" s="1"/>
      <c r="H5" s="1"/>
      <c r="I5" s="1"/>
      <c r="J5" s="6">
        <v>5.7</v>
      </c>
      <c r="K5" s="6">
        <v>5.7</v>
      </c>
      <c r="L5" s="1"/>
      <c r="M5" s="1"/>
      <c r="N5" s="1"/>
      <c r="O5" s="1"/>
      <c r="P5" s="1"/>
      <c r="Q5" s="1"/>
      <c r="R5" s="6">
        <v>7.8</v>
      </c>
      <c r="S5" s="6">
        <v>7.8</v>
      </c>
      <c r="T5" s="1"/>
      <c r="U5" s="1"/>
      <c r="V5" s="1"/>
      <c r="W5" s="12"/>
    </row>
    <row r="6" spans="1:23" x14ac:dyDescent="0.3">
      <c r="A6" s="1" t="s">
        <v>6</v>
      </c>
      <c r="B6" s="1"/>
      <c r="C6" s="1"/>
      <c r="D6" s="1"/>
      <c r="E6" s="1"/>
      <c r="F6" s="1"/>
      <c r="G6" s="1"/>
      <c r="H6" s="1"/>
      <c r="I6" s="1">
        <v>0.8</v>
      </c>
      <c r="J6" s="1"/>
      <c r="K6" s="1"/>
      <c r="L6" s="1"/>
      <c r="M6" s="6">
        <v>0.1</v>
      </c>
      <c r="N6" s="6">
        <v>0.1</v>
      </c>
      <c r="O6" s="1"/>
      <c r="P6" s="1"/>
      <c r="Q6" s="1"/>
      <c r="R6" s="6"/>
      <c r="S6" s="6"/>
      <c r="T6" s="1"/>
      <c r="U6" s="1"/>
      <c r="V6" s="1"/>
      <c r="W6" s="12"/>
    </row>
    <row r="7" spans="1:23" x14ac:dyDescent="0.3">
      <c r="A7" s="1" t="s">
        <v>7</v>
      </c>
      <c r="B7" s="1"/>
      <c r="C7" s="1"/>
      <c r="D7" s="1"/>
      <c r="E7" s="1"/>
      <c r="F7" s="1"/>
      <c r="G7" s="1"/>
      <c r="H7" s="1"/>
      <c r="I7" s="1">
        <v>0.8</v>
      </c>
      <c r="J7" s="1"/>
      <c r="K7" s="1"/>
      <c r="L7" s="1"/>
      <c r="M7" s="6">
        <v>0.1</v>
      </c>
      <c r="N7" s="6">
        <v>0.1</v>
      </c>
      <c r="O7" s="6">
        <v>1</v>
      </c>
      <c r="P7" s="6">
        <v>1</v>
      </c>
      <c r="Q7" s="1"/>
      <c r="R7" s="6"/>
      <c r="S7" s="6"/>
      <c r="T7" s="1"/>
      <c r="U7" s="1"/>
      <c r="V7" s="1"/>
      <c r="W7" s="12"/>
    </row>
    <row r="8" spans="1:23" x14ac:dyDescent="0.3">
      <c r="A8" s="1" t="s">
        <v>8</v>
      </c>
      <c r="B8" s="1"/>
      <c r="C8" s="1"/>
      <c r="D8" s="1"/>
      <c r="E8" s="1"/>
      <c r="F8" s="1"/>
      <c r="G8" s="1"/>
      <c r="H8" s="1"/>
      <c r="I8" s="1">
        <v>0.8</v>
      </c>
      <c r="J8" s="1"/>
      <c r="K8" s="1"/>
      <c r="L8" s="1"/>
      <c r="M8" s="6">
        <v>0.1</v>
      </c>
      <c r="N8" s="6">
        <v>0.1</v>
      </c>
      <c r="O8" s="1"/>
      <c r="P8" s="1"/>
      <c r="Q8" s="1"/>
      <c r="R8" s="6"/>
      <c r="S8" s="6"/>
      <c r="T8" s="1"/>
      <c r="U8" s="1"/>
      <c r="V8" s="1"/>
      <c r="W8" s="12"/>
    </row>
    <row r="9" spans="1:23" x14ac:dyDescent="0.3">
      <c r="A9" s="1" t="s">
        <v>9</v>
      </c>
      <c r="B9" s="1"/>
      <c r="C9" s="1"/>
      <c r="D9" s="1"/>
      <c r="E9" s="1"/>
      <c r="F9" s="1"/>
      <c r="G9" s="1"/>
      <c r="H9" s="1"/>
      <c r="I9" s="1">
        <v>0.8</v>
      </c>
      <c r="J9" s="1"/>
      <c r="K9" s="1"/>
      <c r="L9" s="1"/>
      <c r="M9" s="6">
        <v>0.1</v>
      </c>
      <c r="N9" s="6">
        <v>0.1</v>
      </c>
      <c r="O9" s="1"/>
      <c r="P9" s="1"/>
      <c r="Q9" s="1"/>
      <c r="R9" s="6"/>
      <c r="S9" s="6"/>
      <c r="T9" s="1"/>
      <c r="U9" s="1"/>
      <c r="V9" s="1"/>
      <c r="W9" s="12"/>
    </row>
    <row r="10" spans="1:23" x14ac:dyDescent="0.3">
      <c r="A10" s="1" t="s">
        <v>10</v>
      </c>
      <c r="B10" s="1"/>
      <c r="C10" s="1"/>
      <c r="D10" s="1"/>
      <c r="E10" s="1"/>
      <c r="F10" s="1"/>
      <c r="G10" s="1"/>
      <c r="H10" s="1"/>
      <c r="I10" s="1">
        <v>0.8</v>
      </c>
      <c r="J10" s="1"/>
      <c r="K10" s="1"/>
      <c r="L10" s="1"/>
      <c r="M10" s="6">
        <v>0.1</v>
      </c>
      <c r="N10" s="6">
        <v>0.1</v>
      </c>
      <c r="O10" s="1"/>
      <c r="P10" s="1"/>
      <c r="Q10" s="1"/>
      <c r="R10" s="6"/>
      <c r="S10" s="6"/>
      <c r="T10" s="1"/>
      <c r="U10" s="1"/>
      <c r="V10" s="1"/>
      <c r="W10" s="12"/>
    </row>
    <row r="11" spans="1:23" x14ac:dyDescent="0.3">
      <c r="A11" s="1" t="s">
        <v>11</v>
      </c>
      <c r="B11" s="1"/>
      <c r="C11" s="1"/>
      <c r="D11" s="1"/>
      <c r="E11" s="1"/>
      <c r="F11" s="1"/>
      <c r="G11" s="1"/>
      <c r="H11" s="1"/>
      <c r="I11" s="1">
        <v>0.8</v>
      </c>
      <c r="J11" s="1"/>
      <c r="K11" s="1"/>
      <c r="L11" s="1"/>
      <c r="M11" s="1"/>
      <c r="N11" s="1"/>
      <c r="O11" s="1"/>
      <c r="P11" s="1"/>
      <c r="Q11" s="1"/>
      <c r="R11" s="6"/>
      <c r="S11" s="6"/>
      <c r="T11" s="1"/>
      <c r="U11" s="1"/>
      <c r="V11" s="1"/>
      <c r="W11" s="12"/>
    </row>
    <row r="12" spans="1:23" x14ac:dyDescent="0.3">
      <c r="A12" s="1" t="s">
        <v>12</v>
      </c>
      <c r="B12" s="1"/>
      <c r="C12" s="1"/>
      <c r="D12" s="1"/>
      <c r="E12" s="1"/>
      <c r="F12" s="1"/>
      <c r="G12" s="1"/>
      <c r="H12" s="1"/>
      <c r="I12" s="1">
        <v>0.8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2"/>
    </row>
    <row r="13" spans="1:23" x14ac:dyDescent="0.3">
      <c r="A13" s="1" t="s">
        <v>13</v>
      </c>
      <c r="B13" s="1"/>
      <c r="C13" s="1"/>
      <c r="D13" s="1"/>
      <c r="E13" s="1"/>
      <c r="F13" s="1"/>
      <c r="G13" s="1"/>
      <c r="H13" s="1">
        <v>0.7</v>
      </c>
      <c r="I13" s="1">
        <v>1.1000000000000001</v>
      </c>
      <c r="J13" s="1"/>
      <c r="K13" s="1"/>
      <c r="L13" s="1"/>
      <c r="M13" s="1"/>
      <c r="N13" s="1"/>
      <c r="O13" s="1"/>
      <c r="P13" s="1"/>
      <c r="Q13" s="6">
        <v>1.8</v>
      </c>
      <c r="R13" s="6">
        <v>3.3</v>
      </c>
      <c r="S13" s="6">
        <v>3.3</v>
      </c>
      <c r="T13" s="6">
        <v>14.1</v>
      </c>
      <c r="U13" s="1"/>
      <c r="V13" s="1"/>
      <c r="W13" s="12"/>
    </row>
    <row r="14" spans="1:23" x14ac:dyDescent="0.3">
      <c r="A14" s="1" t="s">
        <v>14</v>
      </c>
      <c r="B14" s="1"/>
      <c r="C14" s="1"/>
      <c r="D14" s="1"/>
      <c r="E14" s="1"/>
      <c r="F14" s="1"/>
      <c r="G14" s="1"/>
      <c r="H14" s="1">
        <v>0.7</v>
      </c>
      <c r="I14" s="1">
        <v>1.1000000000000001</v>
      </c>
      <c r="J14" s="1"/>
      <c r="K14" s="1"/>
      <c r="L14" s="1"/>
      <c r="M14" s="1"/>
      <c r="N14" s="1"/>
      <c r="O14" s="1"/>
      <c r="P14" s="1"/>
      <c r="Q14" s="6">
        <v>1.8</v>
      </c>
      <c r="R14" s="6">
        <v>3.3</v>
      </c>
      <c r="S14" s="6">
        <v>3.3</v>
      </c>
      <c r="T14" s="6">
        <v>14.1</v>
      </c>
      <c r="U14" s="1"/>
      <c r="V14" s="1"/>
      <c r="W14" s="12"/>
    </row>
    <row r="15" spans="1:23" x14ac:dyDescent="0.3">
      <c r="A15" s="1" t="s">
        <v>15</v>
      </c>
      <c r="B15" s="1"/>
      <c r="C15" s="1"/>
      <c r="D15" s="1">
        <v>1.5</v>
      </c>
      <c r="E15" s="1"/>
      <c r="F15" s="1"/>
      <c r="G15" s="1"/>
      <c r="H15" s="1"/>
      <c r="I15" s="1">
        <v>1.4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6">
        <v>1.7</v>
      </c>
      <c r="V15" s="6">
        <v>1.7</v>
      </c>
      <c r="W15" s="13"/>
    </row>
    <row r="16" spans="1:23" x14ac:dyDescent="0.3">
      <c r="A16" s="1" t="s">
        <v>16</v>
      </c>
      <c r="B16" s="1"/>
      <c r="C16" s="1"/>
      <c r="D16" s="1">
        <v>1.5</v>
      </c>
      <c r="E16" s="1"/>
      <c r="F16" s="1"/>
      <c r="G16" s="1"/>
      <c r="H16" s="1"/>
      <c r="I16" s="1">
        <v>1.4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6">
        <v>1.7</v>
      </c>
      <c r="V16" s="6">
        <v>1.7</v>
      </c>
      <c r="W16" s="13"/>
    </row>
    <row r="17" spans="1:23" x14ac:dyDescent="0.3">
      <c r="A17" s="1" t="s">
        <v>17</v>
      </c>
      <c r="B17" s="1"/>
      <c r="C17" s="1"/>
      <c r="D17" s="1"/>
      <c r="E17" s="1"/>
      <c r="F17" s="1">
        <v>2.5</v>
      </c>
      <c r="G17" s="1">
        <v>2.5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2"/>
    </row>
    <row r="18" spans="1:23" x14ac:dyDescent="0.3">
      <c r="A18" s="1" t="s">
        <v>18</v>
      </c>
      <c r="B18" s="1"/>
      <c r="C18" s="1"/>
      <c r="D18" s="1"/>
      <c r="E18" s="1"/>
      <c r="F18" s="1">
        <v>2.5</v>
      </c>
      <c r="G18" s="1">
        <v>2.5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2"/>
    </row>
    <row r="19" spans="1:23" x14ac:dyDescent="0.3">
      <c r="A19" s="1" t="s">
        <v>19</v>
      </c>
      <c r="B19" s="1"/>
      <c r="C19" s="1"/>
      <c r="D19" s="1"/>
      <c r="E19" s="1"/>
      <c r="F19" s="1">
        <v>2.5</v>
      </c>
      <c r="G19" s="1">
        <v>2.5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2"/>
    </row>
    <row r="20" spans="1:23" x14ac:dyDescent="0.3">
      <c r="A20" s="1" t="s">
        <v>20</v>
      </c>
      <c r="B20" s="1"/>
      <c r="C20" s="1"/>
      <c r="D20" s="1"/>
      <c r="E20" s="1"/>
      <c r="F20" s="1"/>
      <c r="G20" s="1"/>
      <c r="H20" s="1"/>
      <c r="I20" s="1">
        <v>2.5</v>
      </c>
      <c r="J20" s="1"/>
      <c r="K20" s="1"/>
      <c r="L20" s="1"/>
      <c r="M20" s="1"/>
      <c r="N20" s="1"/>
      <c r="O20" s="6">
        <v>6</v>
      </c>
      <c r="P20" s="6">
        <v>6</v>
      </c>
      <c r="Q20" s="1"/>
      <c r="R20" s="6">
        <v>2.2000000000000002</v>
      </c>
      <c r="S20" s="6">
        <v>2.2000000000000002</v>
      </c>
      <c r="T20" s="1"/>
      <c r="U20" s="1"/>
      <c r="V20" s="1"/>
      <c r="W20" s="12"/>
    </row>
    <row r="21" spans="1:23" x14ac:dyDescent="0.3">
      <c r="A21" s="1" t="s">
        <v>21</v>
      </c>
      <c r="B21" s="1"/>
      <c r="C21" s="1"/>
      <c r="D21" s="1"/>
      <c r="E21" s="1"/>
      <c r="F21" s="1"/>
      <c r="G21" s="1"/>
      <c r="H21" s="1"/>
      <c r="I21" s="1">
        <v>2.5</v>
      </c>
      <c r="J21" s="1"/>
      <c r="K21" s="1"/>
      <c r="L21" s="1"/>
      <c r="M21" s="1"/>
      <c r="N21" s="1"/>
      <c r="O21" s="1"/>
      <c r="P21" s="1"/>
      <c r="Q21" s="1"/>
      <c r="R21" s="6">
        <v>2.2000000000000002</v>
      </c>
      <c r="S21" s="6">
        <v>2.2000000000000002</v>
      </c>
      <c r="T21" s="1"/>
      <c r="U21" s="1"/>
      <c r="V21" s="1"/>
      <c r="W21" s="12"/>
    </row>
    <row r="22" spans="1:23" x14ac:dyDescent="0.3">
      <c r="A22" s="1" t="s">
        <v>22</v>
      </c>
      <c r="B22" s="1"/>
      <c r="C22" s="1"/>
      <c r="D22" s="3">
        <v>2</v>
      </c>
      <c r="E22" s="1"/>
      <c r="F22" s="1"/>
      <c r="G22" s="1"/>
      <c r="H22" s="1"/>
      <c r="I22" s="1">
        <v>2.5</v>
      </c>
      <c r="J22" s="1"/>
      <c r="K22" s="1"/>
      <c r="L22" s="1"/>
      <c r="M22" s="1"/>
      <c r="N22" s="1"/>
      <c r="O22" s="1"/>
      <c r="P22" s="1"/>
      <c r="Q22" s="1"/>
      <c r="R22" s="6">
        <v>2.2000000000000002</v>
      </c>
      <c r="S22" s="6">
        <v>2.2000000000000002</v>
      </c>
      <c r="T22" s="1"/>
      <c r="U22" s="1"/>
      <c r="V22" s="1"/>
      <c r="W22" s="12"/>
    </row>
    <row r="23" spans="1:23" x14ac:dyDescent="0.3">
      <c r="A23" s="1" t="s">
        <v>23</v>
      </c>
      <c r="B23" s="1">
        <v>1</v>
      </c>
      <c r="C23" s="1">
        <v>1</v>
      </c>
      <c r="D23" s="3">
        <v>8</v>
      </c>
      <c r="E23" s="1"/>
      <c r="F23" s="1"/>
      <c r="G23" s="1"/>
      <c r="H23" s="1"/>
      <c r="I23" s="1">
        <v>2.5</v>
      </c>
      <c r="J23" s="1"/>
      <c r="K23" s="1"/>
      <c r="L23" s="1"/>
      <c r="M23" s="1"/>
      <c r="N23" s="1"/>
      <c r="O23" s="1"/>
      <c r="P23" s="1"/>
      <c r="Q23" s="1"/>
      <c r="R23" s="6">
        <v>2.2000000000000002</v>
      </c>
      <c r="S23" s="6">
        <v>2.2000000000000002</v>
      </c>
      <c r="T23" s="1"/>
      <c r="U23" s="1"/>
      <c r="V23" s="1"/>
      <c r="W23" s="12"/>
    </row>
    <row r="24" spans="1:23" x14ac:dyDescent="0.3">
      <c r="A24" s="1" t="s">
        <v>24</v>
      </c>
      <c r="B24" s="1"/>
      <c r="C24" s="1"/>
      <c r="D24" s="1"/>
      <c r="E24" s="1">
        <v>21.9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>
        <v>1.7</v>
      </c>
      <c r="R24" s="1"/>
      <c r="S24" s="1"/>
      <c r="T24" s="6">
        <v>32</v>
      </c>
      <c r="U24" s="1"/>
      <c r="V24" s="1"/>
      <c r="W24" s="12"/>
    </row>
    <row r="25" spans="1:23" x14ac:dyDescent="0.3">
      <c r="A25" s="1" t="s">
        <v>25</v>
      </c>
      <c r="B25" s="1"/>
      <c r="C25" s="1"/>
      <c r="D25" s="1"/>
      <c r="E25" s="1">
        <v>21.9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v>1.7</v>
      </c>
      <c r="R25" s="1"/>
      <c r="S25" s="1"/>
      <c r="T25" s="6">
        <v>32</v>
      </c>
      <c r="U25" s="1"/>
      <c r="V25" s="1"/>
      <c r="W25" s="12"/>
    </row>
    <row r="26" spans="1:23" x14ac:dyDescent="0.3">
      <c r="A26" s="1" t="s">
        <v>26</v>
      </c>
      <c r="B26" s="1"/>
      <c r="C26" s="1"/>
      <c r="D26" s="1"/>
      <c r="E26" s="6">
        <v>6.4</v>
      </c>
      <c r="F26" s="6">
        <v>1.4</v>
      </c>
      <c r="G26" s="6">
        <v>1.4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2"/>
    </row>
    <row r="27" spans="1:23" x14ac:dyDescent="0.3">
      <c r="A27" s="1" t="s">
        <v>27</v>
      </c>
      <c r="B27" s="1"/>
      <c r="C27" s="1"/>
      <c r="D27" s="1">
        <v>0.4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>
        <v>53.4</v>
      </c>
      <c r="U27" s="1"/>
      <c r="V27" s="1"/>
      <c r="W27" s="12"/>
    </row>
    <row r="28" spans="1:23" x14ac:dyDescent="0.3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</row>
    <row r="29" spans="1:23" x14ac:dyDescent="0.3">
      <c r="A29" s="1" t="s">
        <v>29</v>
      </c>
      <c r="B29" s="1"/>
      <c r="C29" s="1"/>
      <c r="D29" s="1"/>
      <c r="E29" s="1"/>
      <c r="F29" s="1"/>
      <c r="G29" s="1"/>
      <c r="H29" s="1"/>
      <c r="I29" s="6"/>
      <c r="J29" s="6">
        <v>3</v>
      </c>
      <c r="K29" s="6">
        <v>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</row>
    <row r="30" spans="1:23" x14ac:dyDescent="0.3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</row>
    <row r="31" spans="1:23" x14ac:dyDescent="0.3">
      <c r="A31" s="1" t="s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</row>
    <row r="32" spans="1:23" x14ac:dyDescent="0.3">
      <c r="A32" s="1" t="s">
        <v>32</v>
      </c>
      <c r="B32" s="1"/>
      <c r="C32" s="1"/>
      <c r="D32" s="1"/>
      <c r="E32" s="1"/>
      <c r="F32" s="1"/>
      <c r="G32" s="1"/>
      <c r="H32" s="3">
        <v>0.6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2"/>
    </row>
    <row r="33" spans="1:23" x14ac:dyDescent="0.3">
      <c r="A33" s="1" t="s">
        <v>33</v>
      </c>
      <c r="B33" s="1"/>
      <c r="C33" s="1"/>
      <c r="D33" s="1"/>
      <c r="E33" s="1"/>
      <c r="F33" s="1"/>
      <c r="G33" s="1"/>
      <c r="H33" s="3">
        <v>0.6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A1:W33"/>
  <sheetViews>
    <sheetView zoomScale="106" zoomScaleNormal="106" workbookViewId="0">
      <selection activeCell="H18" sqref="H18"/>
    </sheetView>
  </sheetViews>
  <sheetFormatPr defaultColWidth="9.109375" defaultRowHeight="14.4" x14ac:dyDescent="0.3"/>
  <cols>
    <col min="1" max="1" width="15.109375" customWidth="1"/>
  </cols>
  <sheetData>
    <row r="1" spans="1:23" x14ac:dyDescent="0.3">
      <c r="A1" s="1" t="s">
        <v>0</v>
      </c>
      <c r="B1" s="1" t="s">
        <v>36</v>
      </c>
      <c r="C1" s="1" t="s">
        <v>42</v>
      </c>
      <c r="D1" s="1" t="s">
        <v>34</v>
      </c>
      <c r="E1" s="1" t="s">
        <v>1</v>
      </c>
      <c r="F1" s="1" t="s">
        <v>43</v>
      </c>
      <c r="G1" s="1" t="s">
        <v>54</v>
      </c>
      <c r="H1" s="1" t="s">
        <v>37</v>
      </c>
      <c r="I1" s="1" t="s">
        <v>38</v>
      </c>
      <c r="J1" s="1" t="s">
        <v>44</v>
      </c>
      <c r="K1" s="1" t="s">
        <v>53</v>
      </c>
      <c r="L1" s="1" t="s">
        <v>40</v>
      </c>
      <c r="M1" s="1" t="s">
        <v>45</v>
      </c>
      <c r="N1" s="1" t="s">
        <v>52</v>
      </c>
      <c r="O1" s="1" t="s">
        <v>46</v>
      </c>
      <c r="P1" s="1" t="s">
        <v>49</v>
      </c>
      <c r="Q1" s="1" t="s">
        <v>55</v>
      </c>
      <c r="R1" s="1" t="s">
        <v>48</v>
      </c>
      <c r="S1" s="1" t="s">
        <v>50</v>
      </c>
      <c r="T1" s="1" t="s">
        <v>41</v>
      </c>
      <c r="U1" s="1" t="s">
        <v>47</v>
      </c>
      <c r="V1" s="1" t="s">
        <v>51</v>
      </c>
      <c r="W1" s="12"/>
    </row>
    <row r="2" spans="1:23" x14ac:dyDescent="0.3">
      <c r="A2" s="1" t="s">
        <v>2</v>
      </c>
      <c r="B2" s="1"/>
      <c r="C2" s="1"/>
      <c r="D2" s="1"/>
      <c r="E2" s="1"/>
      <c r="F2" s="1"/>
      <c r="G2" s="1"/>
      <c r="H2" s="1"/>
      <c r="I2" s="1">
        <v>3.1</v>
      </c>
      <c r="J2" s="1"/>
      <c r="K2" s="1"/>
      <c r="L2" s="1"/>
      <c r="M2" s="1"/>
      <c r="N2" s="1"/>
      <c r="O2" s="1"/>
      <c r="P2" s="1"/>
      <c r="Q2" s="1"/>
      <c r="R2" s="6"/>
      <c r="S2" s="6"/>
      <c r="T2" s="1"/>
      <c r="U2" s="1"/>
      <c r="V2" s="1"/>
      <c r="W2" s="12"/>
    </row>
    <row r="3" spans="1:23" x14ac:dyDescent="0.3">
      <c r="A3" s="1" t="s">
        <v>3</v>
      </c>
      <c r="B3" s="1"/>
      <c r="C3" s="1"/>
      <c r="D3" s="1"/>
      <c r="E3" s="1">
        <v>24.5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>
        <v>1.5</v>
      </c>
      <c r="S3" s="6">
        <v>1.5</v>
      </c>
      <c r="T3" s="1"/>
      <c r="U3" s="1"/>
      <c r="V3" s="1"/>
      <c r="W3" s="12"/>
    </row>
    <row r="4" spans="1:23" x14ac:dyDescent="0.3">
      <c r="A4" s="1" t="s">
        <v>4</v>
      </c>
      <c r="B4" s="1"/>
      <c r="C4" s="1"/>
      <c r="D4" s="1"/>
      <c r="E4" s="1"/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2"/>
    </row>
    <row r="5" spans="1:23" x14ac:dyDescent="0.3">
      <c r="A5" s="1" t="s">
        <v>5</v>
      </c>
      <c r="B5" s="3"/>
      <c r="C5" s="3"/>
      <c r="D5" s="1"/>
      <c r="E5" s="1">
        <v>24.5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6">
        <v>1.5</v>
      </c>
      <c r="S5" s="6">
        <v>1.5</v>
      </c>
      <c r="T5" s="1"/>
      <c r="U5" s="1"/>
      <c r="V5" s="1"/>
      <c r="W5" s="12"/>
    </row>
    <row r="6" spans="1:23" x14ac:dyDescent="0.3">
      <c r="A6" s="1" t="s">
        <v>6</v>
      </c>
      <c r="B6" s="1"/>
      <c r="C6" s="1"/>
      <c r="D6" s="1"/>
      <c r="E6" s="1"/>
      <c r="F6" s="1"/>
      <c r="G6" s="1"/>
      <c r="H6" s="1"/>
      <c r="I6" s="3">
        <v>4.8</v>
      </c>
      <c r="J6" s="1"/>
      <c r="K6" s="1"/>
      <c r="L6" s="1"/>
      <c r="M6" s="1">
        <v>0.4</v>
      </c>
      <c r="N6" s="1">
        <v>0.4</v>
      </c>
      <c r="O6" s="1"/>
      <c r="P6" s="1"/>
      <c r="Q6" s="1"/>
      <c r="R6" s="6">
        <v>2.4</v>
      </c>
      <c r="S6" s="6">
        <v>2.4</v>
      </c>
      <c r="T6" s="1"/>
      <c r="U6" s="1"/>
      <c r="V6" s="1"/>
      <c r="W6" s="12"/>
    </row>
    <row r="7" spans="1:23" x14ac:dyDescent="0.3">
      <c r="A7" s="1" t="s">
        <v>7</v>
      </c>
      <c r="B7" s="1"/>
      <c r="C7" s="1"/>
      <c r="D7" s="1"/>
      <c r="E7" s="1"/>
      <c r="F7" s="1"/>
      <c r="G7" s="1"/>
      <c r="H7" s="1"/>
      <c r="I7" s="3">
        <v>4.8</v>
      </c>
      <c r="J7" s="1"/>
      <c r="K7" s="1"/>
      <c r="L7" s="1"/>
      <c r="M7" s="1">
        <v>0.4</v>
      </c>
      <c r="N7" s="1">
        <v>0.4</v>
      </c>
      <c r="O7" s="6">
        <v>1</v>
      </c>
      <c r="P7" s="6">
        <v>1</v>
      </c>
      <c r="Q7" s="1"/>
      <c r="R7" s="6">
        <v>2.4</v>
      </c>
      <c r="S7" s="6">
        <v>2.4</v>
      </c>
      <c r="T7" s="1"/>
      <c r="U7" s="1"/>
      <c r="V7" s="1"/>
      <c r="W7" s="12"/>
    </row>
    <row r="8" spans="1:23" x14ac:dyDescent="0.3">
      <c r="A8" s="1" t="s">
        <v>8</v>
      </c>
      <c r="B8" s="1"/>
      <c r="C8" s="1"/>
      <c r="D8" s="1"/>
      <c r="E8" s="1"/>
      <c r="F8" s="1"/>
      <c r="G8" s="1"/>
      <c r="H8" s="1"/>
      <c r="I8" s="3">
        <v>4.8</v>
      </c>
      <c r="J8" s="1"/>
      <c r="K8" s="1"/>
      <c r="L8" s="1"/>
      <c r="M8" s="1">
        <v>0.4</v>
      </c>
      <c r="N8" s="1">
        <v>0.4</v>
      </c>
      <c r="O8" s="1"/>
      <c r="P8" s="1"/>
      <c r="Q8" s="1"/>
      <c r="R8" s="6">
        <v>2.4</v>
      </c>
      <c r="S8" s="6">
        <v>2.4</v>
      </c>
      <c r="T8" s="1"/>
      <c r="U8" s="1"/>
      <c r="V8" s="1"/>
      <c r="W8" s="12"/>
    </row>
    <row r="9" spans="1:23" x14ac:dyDescent="0.3">
      <c r="A9" s="1" t="s">
        <v>9</v>
      </c>
      <c r="B9" s="1"/>
      <c r="C9" s="1"/>
      <c r="D9" s="1"/>
      <c r="E9" s="1"/>
      <c r="F9" s="1"/>
      <c r="G9" s="1"/>
      <c r="H9" s="1"/>
      <c r="I9" s="3">
        <v>4.8</v>
      </c>
      <c r="J9" s="1"/>
      <c r="K9" s="1"/>
      <c r="L9" s="1"/>
      <c r="M9" s="1">
        <v>0.4</v>
      </c>
      <c r="N9" s="1">
        <v>0.4</v>
      </c>
      <c r="O9" s="1"/>
      <c r="P9" s="1"/>
      <c r="Q9" s="1"/>
      <c r="R9" s="6">
        <v>2.4</v>
      </c>
      <c r="S9" s="6">
        <v>2.4</v>
      </c>
      <c r="T9" s="1"/>
      <c r="U9" s="1"/>
      <c r="V9" s="1"/>
      <c r="W9" s="12"/>
    </row>
    <row r="10" spans="1:23" x14ac:dyDescent="0.3">
      <c r="A10" s="1" t="s">
        <v>10</v>
      </c>
      <c r="B10" s="1"/>
      <c r="C10" s="1"/>
      <c r="D10" s="1"/>
      <c r="E10" s="1"/>
      <c r="F10" s="1"/>
      <c r="G10" s="1"/>
      <c r="H10" s="1"/>
      <c r="I10" s="3">
        <v>4.8</v>
      </c>
      <c r="J10" s="1"/>
      <c r="K10" s="1"/>
      <c r="L10" s="1"/>
      <c r="M10" s="1">
        <v>0.4</v>
      </c>
      <c r="N10" s="1">
        <v>0.4</v>
      </c>
      <c r="O10" s="1"/>
      <c r="P10" s="1"/>
      <c r="Q10" s="1"/>
      <c r="R10" s="6">
        <v>2.4</v>
      </c>
      <c r="S10" s="6">
        <v>2.4</v>
      </c>
      <c r="T10" s="1"/>
      <c r="U10" s="1"/>
      <c r="V10" s="1"/>
      <c r="W10" s="12"/>
    </row>
    <row r="11" spans="1:23" x14ac:dyDescent="0.3">
      <c r="A11" s="1" t="s">
        <v>11</v>
      </c>
      <c r="B11" s="3">
        <v>0.5</v>
      </c>
      <c r="C11" s="3">
        <v>0.5</v>
      </c>
      <c r="D11" s="1"/>
      <c r="E11" s="1"/>
      <c r="F11" s="1"/>
      <c r="G11" s="1"/>
      <c r="H11" s="1"/>
      <c r="I11" s="3">
        <v>4.8</v>
      </c>
      <c r="J11" s="1"/>
      <c r="K11" s="1"/>
      <c r="L11" s="1"/>
      <c r="M11" s="1"/>
      <c r="N11" s="1"/>
      <c r="O11" s="1"/>
      <c r="P11" s="1"/>
      <c r="Q11" s="1"/>
      <c r="R11" s="6">
        <v>2.4</v>
      </c>
      <c r="S11" s="6">
        <v>2.4</v>
      </c>
      <c r="T11" s="1"/>
      <c r="U11" s="1"/>
      <c r="V11" s="1"/>
      <c r="W11" s="12"/>
    </row>
    <row r="12" spans="1:23" x14ac:dyDescent="0.3">
      <c r="A12" s="1" t="s">
        <v>12</v>
      </c>
      <c r="B12" s="1"/>
      <c r="C12" s="1"/>
      <c r="D12" s="1"/>
      <c r="E12" s="1"/>
      <c r="F12" s="1"/>
      <c r="G12" s="1"/>
      <c r="H12" s="1"/>
      <c r="I12" s="3">
        <v>4.8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2"/>
    </row>
    <row r="13" spans="1:23" x14ac:dyDescent="0.3">
      <c r="A13" s="1" t="s">
        <v>13</v>
      </c>
      <c r="B13" s="1"/>
      <c r="C13" s="1"/>
      <c r="D13" s="1"/>
      <c r="E13" s="1"/>
      <c r="F13" s="1"/>
      <c r="G13" s="1"/>
      <c r="H13" s="1">
        <v>1</v>
      </c>
      <c r="I13" s="1">
        <v>8</v>
      </c>
      <c r="J13" s="1"/>
      <c r="K13" s="1"/>
      <c r="L13" s="1"/>
      <c r="M13" s="1"/>
      <c r="N13" s="1"/>
      <c r="O13" s="1"/>
      <c r="P13" s="1"/>
      <c r="Q13" s="6">
        <v>35.9</v>
      </c>
      <c r="R13" s="6">
        <v>0.6</v>
      </c>
      <c r="S13" s="6">
        <v>0.6</v>
      </c>
      <c r="T13" s="6">
        <v>38.700000000000003</v>
      </c>
      <c r="U13" s="1"/>
      <c r="V13" s="1"/>
      <c r="W13" s="12"/>
    </row>
    <row r="14" spans="1:23" x14ac:dyDescent="0.3">
      <c r="A14" s="1" t="s">
        <v>14</v>
      </c>
      <c r="B14" s="1"/>
      <c r="C14" s="1"/>
      <c r="D14" s="1"/>
      <c r="E14" s="1"/>
      <c r="F14" s="1"/>
      <c r="G14" s="1"/>
      <c r="H14" s="1">
        <v>1</v>
      </c>
      <c r="I14" s="1">
        <v>8</v>
      </c>
      <c r="J14" s="1"/>
      <c r="K14" s="1"/>
      <c r="L14" s="1"/>
      <c r="M14" s="1"/>
      <c r="N14" s="1"/>
      <c r="O14" s="1"/>
      <c r="P14" s="1"/>
      <c r="Q14" s="6">
        <v>35.9</v>
      </c>
      <c r="R14" s="6">
        <v>0.6</v>
      </c>
      <c r="S14" s="6">
        <v>0.6</v>
      </c>
      <c r="T14" s="6">
        <v>38.700000000000003</v>
      </c>
      <c r="U14" s="1"/>
      <c r="V14" s="1"/>
      <c r="W14" s="12"/>
    </row>
    <row r="15" spans="1:23" x14ac:dyDescent="0.3">
      <c r="A15" s="1" t="s">
        <v>15</v>
      </c>
      <c r="B15" s="1"/>
      <c r="C15" s="1"/>
      <c r="D15" s="1">
        <v>1</v>
      </c>
      <c r="E15" s="1"/>
      <c r="F15" s="1"/>
      <c r="G15" s="1"/>
      <c r="H15" s="1"/>
      <c r="I15" s="1">
        <v>2.2000000000000002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6">
        <v>2.2999999999999998</v>
      </c>
      <c r="V15" s="6">
        <v>2.2999999999999998</v>
      </c>
      <c r="W15" s="13"/>
    </row>
    <row r="16" spans="1:23" x14ac:dyDescent="0.3">
      <c r="A16" s="1" t="s">
        <v>16</v>
      </c>
      <c r="B16" s="1"/>
      <c r="C16" s="1"/>
      <c r="D16" s="1">
        <v>1</v>
      </c>
      <c r="E16" s="1"/>
      <c r="F16" s="1"/>
      <c r="G16" s="1"/>
      <c r="H16" s="1"/>
      <c r="I16" s="1">
        <v>2.2000000000000002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6">
        <v>2.2999999999999998</v>
      </c>
      <c r="V16" s="6">
        <v>2.2999999999999998</v>
      </c>
      <c r="W16" s="13"/>
    </row>
    <row r="17" spans="1:23" x14ac:dyDescent="0.3">
      <c r="A17" s="1" t="s">
        <v>17</v>
      </c>
      <c r="B17" s="1">
        <v>1.5</v>
      </c>
      <c r="C17" s="1">
        <v>1.5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2"/>
    </row>
    <row r="18" spans="1:23" x14ac:dyDescent="0.3">
      <c r="A18" s="1" t="s">
        <v>18</v>
      </c>
      <c r="B18" s="1">
        <v>1.5</v>
      </c>
      <c r="C18" s="1">
        <v>1.5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2"/>
    </row>
    <row r="19" spans="1:23" x14ac:dyDescent="0.3">
      <c r="A19" s="1" t="s">
        <v>19</v>
      </c>
      <c r="B19" s="1">
        <v>1.5</v>
      </c>
      <c r="C19" s="1">
        <v>1.5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2"/>
    </row>
    <row r="20" spans="1:23" x14ac:dyDescent="0.3">
      <c r="A20" s="1" t="s">
        <v>20</v>
      </c>
      <c r="B20" s="1"/>
      <c r="C20" s="1"/>
      <c r="D20" s="1"/>
      <c r="E20" s="1"/>
      <c r="F20" s="1"/>
      <c r="G20" s="1"/>
      <c r="H20" s="1"/>
      <c r="I20" s="1">
        <v>3.1</v>
      </c>
      <c r="J20" s="1"/>
      <c r="K20" s="1"/>
      <c r="L20" s="1"/>
      <c r="M20" s="1"/>
      <c r="N20" s="1"/>
      <c r="O20" s="6">
        <v>6</v>
      </c>
      <c r="P20" s="6">
        <v>6</v>
      </c>
      <c r="Q20" s="1"/>
      <c r="R20" s="6"/>
      <c r="S20" s="6"/>
      <c r="T20" s="1"/>
      <c r="U20" s="1"/>
      <c r="V20" s="1"/>
      <c r="W20" s="12"/>
    </row>
    <row r="21" spans="1:23" x14ac:dyDescent="0.3">
      <c r="A21" s="1" t="s">
        <v>21</v>
      </c>
      <c r="B21" s="1"/>
      <c r="C21" s="1"/>
      <c r="D21" s="1"/>
      <c r="E21" s="1"/>
      <c r="F21" s="1"/>
      <c r="G21" s="1"/>
      <c r="H21" s="1"/>
      <c r="I21" s="1">
        <v>3.1</v>
      </c>
      <c r="J21" s="1"/>
      <c r="K21" s="1"/>
      <c r="L21" s="1"/>
      <c r="M21" s="1"/>
      <c r="N21" s="1"/>
      <c r="O21" s="1"/>
      <c r="P21" s="1"/>
      <c r="Q21" s="1"/>
      <c r="R21" s="6"/>
      <c r="S21" s="6"/>
      <c r="T21" s="1"/>
      <c r="U21" s="1"/>
      <c r="V21" s="1"/>
      <c r="W21" s="12"/>
    </row>
    <row r="22" spans="1:23" x14ac:dyDescent="0.3">
      <c r="A22" s="1" t="s">
        <v>22</v>
      </c>
      <c r="B22" s="1"/>
      <c r="C22" s="1"/>
      <c r="D22" s="3">
        <v>2</v>
      </c>
      <c r="E22" s="1"/>
      <c r="F22" s="1"/>
      <c r="G22" s="1"/>
      <c r="H22" s="1"/>
      <c r="I22" s="1">
        <v>3.1</v>
      </c>
      <c r="J22" s="1">
        <v>0.1</v>
      </c>
      <c r="K22" s="1">
        <v>0.1</v>
      </c>
      <c r="L22" s="1"/>
      <c r="M22" s="1"/>
      <c r="N22" s="1"/>
      <c r="O22" s="1"/>
      <c r="P22" s="1"/>
      <c r="Q22" s="1"/>
      <c r="R22" s="6"/>
      <c r="S22" s="6"/>
      <c r="T22" s="1"/>
      <c r="U22" s="1"/>
      <c r="V22" s="1"/>
      <c r="W22" s="12"/>
    </row>
    <row r="23" spans="1:23" x14ac:dyDescent="0.3">
      <c r="A23" s="1" t="s">
        <v>23</v>
      </c>
      <c r="B23" s="1">
        <v>2</v>
      </c>
      <c r="C23" s="1">
        <v>2</v>
      </c>
      <c r="D23" s="3">
        <v>6</v>
      </c>
      <c r="E23" s="1"/>
      <c r="F23" s="1"/>
      <c r="G23" s="1"/>
      <c r="H23" s="1"/>
      <c r="I23" s="1">
        <v>3.1</v>
      </c>
      <c r="J23" s="1"/>
      <c r="K23" s="1"/>
      <c r="L23" s="1"/>
      <c r="M23" s="1"/>
      <c r="N23" s="1"/>
      <c r="O23" s="1"/>
      <c r="P23" s="1"/>
      <c r="Q23" s="1"/>
      <c r="R23" s="6"/>
      <c r="S23" s="6"/>
      <c r="T23" s="1"/>
      <c r="U23" s="1"/>
      <c r="V23" s="1"/>
      <c r="W23" s="12"/>
    </row>
    <row r="24" spans="1:23" x14ac:dyDescent="0.3">
      <c r="A24" s="1" t="s">
        <v>24</v>
      </c>
      <c r="B24" s="1"/>
      <c r="C24" s="1"/>
      <c r="D24" s="1"/>
      <c r="E24" s="1">
        <v>74.8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>
        <v>8.4</v>
      </c>
      <c r="R24" s="1"/>
      <c r="S24" s="1"/>
      <c r="T24" s="6">
        <v>47</v>
      </c>
      <c r="U24" s="1"/>
      <c r="V24" s="1"/>
      <c r="W24" s="12"/>
    </row>
    <row r="25" spans="1:23" x14ac:dyDescent="0.3">
      <c r="A25" s="1" t="s">
        <v>25</v>
      </c>
      <c r="B25" s="1"/>
      <c r="C25" s="1"/>
      <c r="D25" s="1"/>
      <c r="E25" s="1">
        <v>74.8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v>8.4</v>
      </c>
      <c r="R25" s="1"/>
      <c r="S25" s="1"/>
      <c r="T25" s="6">
        <v>47</v>
      </c>
      <c r="U25" s="1"/>
      <c r="V25" s="1"/>
      <c r="W25" s="12"/>
    </row>
    <row r="26" spans="1:23" x14ac:dyDescent="0.3">
      <c r="A26" s="1" t="s">
        <v>26</v>
      </c>
      <c r="B26" s="1"/>
      <c r="C26" s="1"/>
      <c r="D26" s="1"/>
      <c r="E26" s="6">
        <v>12</v>
      </c>
      <c r="F26" s="6">
        <v>0.8</v>
      </c>
      <c r="G26" s="6">
        <v>0.8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2"/>
    </row>
    <row r="27" spans="1:23" x14ac:dyDescent="0.3">
      <c r="A27" s="1" t="s">
        <v>27</v>
      </c>
      <c r="B27" s="1"/>
      <c r="C27" s="1"/>
      <c r="D27" s="1">
        <v>0.1</v>
      </c>
      <c r="E27" s="1"/>
      <c r="F27" s="1"/>
      <c r="G27" s="1"/>
      <c r="H27" s="1"/>
      <c r="I27" s="1"/>
      <c r="J27" s="1"/>
      <c r="K27" s="1"/>
      <c r="L27" s="1">
        <v>0.1</v>
      </c>
      <c r="M27" s="1"/>
      <c r="N27" s="1"/>
      <c r="O27" s="1"/>
      <c r="P27" s="1"/>
      <c r="Q27" s="1"/>
      <c r="R27" s="1"/>
      <c r="S27" s="1"/>
      <c r="T27" s="6">
        <v>95.8</v>
      </c>
      <c r="U27" s="1"/>
      <c r="V27" s="1"/>
      <c r="W27" s="12"/>
    </row>
    <row r="28" spans="1:23" x14ac:dyDescent="0.3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</row>
    <row r="29" spans="1:23" x14ac:dyDescent="0.3">
      <c r="A29" s="1" t="s">
        <v>29</v>
      </c>
      <c r="B29" s="1"/>
      <c r="C29" s="1"/>
      <c r="D29" s="1"/>
      <c r="E29" s="1"/>
      <c r="F29" s="1"/>
      <c r="G29" s="1"/>
      <c r="H29" s="1"/>
      <c r="I29" s="6"/>
      <c r="J29" s="6">
        <v>3</v>
      </c>
      <c r="K29" s="6">
        <v>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</row>
    <row r="30" spans="1:23" x14ac:dyDescent="0.3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</row>
    <row r="31" spans="1:23" x14ac:dyDescent="0.3">
      <c r="A31" s="1" t="s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</row>
    <row r="32" spans="1:23" x14ac:dyDescent="0.3">
      <c r="A32" s="1" t="s">
        <v>32</v>
      </c>
      <c r="B32" s="1"/>
      <c r="C32" s="1"/>
      <c r="D32" s="1"/>
      <c r="E32" s="1"/>
      <c r="F32" s="1"/>
      <c r="G32" s="1"/>
      <c r="H32" s="7">
        <v>1.8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2"/>
    </row>
    <row r="33" spans="1:23" x14ac:dyDescent="0.3">
      <c r="A33" s="1" t="s">
        <v>33</v>
      </c>
      <c r="B33" s="1"/>
      <c r="C33" s="1"/>
      <c r="D33" s="1"/>
      <c r="E33" s="1"/>
      <c r="F33" s="1"/>
      <c r="G33" s="1"/>
      <c r="H33" s="7">
        <v>1.8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W33"/>
  <sheetViews>
    <sheetView zoomScale="106" zoomScaleNormal="106" workbookViewId="0">
      <selection activeCell="H18" sqref="H18"/>
    </sheetView>
  </sheetViews>
  <sheetFormatPr defaultColWidth="9.109375" defaultRowHeight="14.4" x14ac:dyDescent="0.3"/>
  <cols>
    <col min="1" max="1" width="13.44140625" bestFit="1" customWidth="1"/>
  </cols>
  <sheetData>
    <row r="1" spans="1:23" x14ac:dyDescent="0.3">
      <c r="A1" s="1" t="s">
        <v>0</v>
      </c>
      <c r="B1" s="1" t="s">
        <v>36</v>
      </c>
      <c r="C1" s="1" t="s">
        <v>42</v>
      </c>
      <c r="D1" s="1" t="s">
        <v>34</v>
      </c>
      <c r="E1" s="1" t="s">
        <v>1</v>
      </c>
      <c r="F1" s="1" t="s">
        <v>43</v>
      </c>
      <c r="G1" s="1" t="s">
        <v>54</v>
      </c>
      <c r="H1" s="1" t="s">
        <v>37</v>
      </c>
      <c r="I1" s="1" t="s">
        <v>38</v>
      </c>
      <c r="J1" s="1" t="s">
        <v>44</v>
      </c>
      <c r="K1" s="1" t="s">
        <v>53</v>
      </c>
      <c r="L1" s="1" t="s">
        <v>40</v>
      </c>
      <c r="M1" s="1" t="s">
        <v>45</v>
      </c>
      <c r="N1" s="1" t="s">
        <v>52</v>
      </c>
      <c r="O1" s="1" t="s">
        <v>46</v>
      </c>
      <c r="P1" s="1" t="s">
        <v>49</v>
      </c>
      <c r="Q1" s="1" t="s">
        <v>55</v>
      </c>
      <c r="R1" s="1" t="s">
        <v>48</v>
      </c>
      <c r="S1" s="1" t="s">
        <v>50</v>
      </c>
      <c r="T1" s="1" t="s">
        <v>41</v>
      </c>
      <c r="U1" s="1" t="s">
        <v>47</v>
      </c>
      <c r="V1" s="1" t="s">
        <v>51</v>
      </c>
      <c r="W1" s="12"/>
    </row>
    <row r="2" spans="1:23" x14ac:dyDescent="0.3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>
        <v>13</v>
      </c>
      <c r="S2" s="1"/>
      <c r="T2" s="1"/>
      <c r="U2" s="1"/>
      <c r="V2" s="1"/>
      <c r="W2" s="12"/>
    </row>
    <row r="3" spans="1:23" x14ac:dyDescent="0.3">
      <c r="A3" s="1" t="s">
        <v>3</v>
      </c>
      <c r="B3" s="1"/>
      <c r="C3" s="1"/>
      <c r="D3" s="1"/>
      <c r="E3" s="1">
        <v>10</v>
      </c>
      <c r="F3" s="1"/>
      <c r="G3" s="1"/>
      <c r="H3" s="1"/>
      <c r="I3" s="1"/>
      <c r="J3" s="1">
        <v>18</v>
      </c>
      <c r="K3" s="1"/>
      <c r="L3" s="1"/>
      <c r="M3" s="1"/>
      <c r="N3" s="1"/>
      <c r="O3" s="1"/>
      <c r="P3" s="1"/>
      <c r="Q3" s="1"/>
      <c r="R3" s="1">
        <v>12</v>
      </c>
      <c r="S3" s="1"/>
      <c r="T3" s="1"/>
      <c r="U3" s="1"/>
      <c r="V3" s="1"/>
      <c r="W3" s="12"/>
    </row>
    <row r="4" spans="1:23" x14ac:dyDescent="0.3">
      <c r="A4" s="1" t="s">
        <v>4</v>
      </c>
      <c r="B4" s="1"/>
      <c r="C4" s="1"/>
      <c r="D4" s="1"/>
      <c r="E4" s="1"/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2"/>
    </row>
    <row r="5" spans="1:23" x14ac:dyDescent="0.3">
      <c r="A5" s="2" t="s">
        <v>5</v>
      </c>
      <c r="B5" s="3"/>
      <c r="C5" s="3"/>
      <c r="D5" s="1"/>
      <c r="E5" s="1">
        <v>10</v>
      </c>
      <c r="F5" s="1"/>
      <c r="G5" s="1"/>
      <c r="H5" s="1"/>
      <c r="I5" s="1"/>
      <c r="J5" s="1">
        <v>18</v>
      </c>
      <c r="K5" s="1"/>
      <c r="L5" s="1"/>
      <c r="M5" s="1"/>
      <c r="N5" s="1"/>
      <c r="O5" s="1"/>
      <c r="P5" s="1"/>
      <c r="Q5" s="1"/>
      <c r="R5" s="1">
        <v>12</v>
      </c>
      <c r="S5" s="1"/>
      <c r="T5" s="1"/>
      <c r="U5" s="1"/>
      <c r="V5" s="1"/>
      <c r="W5" s="12"/>
    </row>
    <row r="6" spans="1:23" x14ac:dyDescent="0.3">
      <c r="A6" s="1" t="s">
        <v>6</v>
      </c>
      <c r="B6" s="1"/>
      <c r="C6" s="1"/>
      <c r="D6" s="1"/>
      <c r="E6" s="1"/>
      <c r="F6" s="1"/>
      <c r="G6" s="1"/>
      <c r="H6" s="1">
        <v>9</v>
      </c>
      <c r="I6" s="11"/>
      <c r="J6" s="1"/>
      <c r="K6" s="1"/>
      <c r="L6" s="1"/>
      <c r="M6" s="1">
        <v>33</v>
      </c>
      <c r="N6" s="1"/>
      <c r="O6" s="1"/>
      <c r="P6" s="1"/>
      <c r="Q6" s="1"/>
      <c r="R6" s="1">
        <v>7</v>
      </c>
      <c r="S6" s="1"/>
      <c r="T6" s="1"/>
      <c r="U6" s="1"/>
      <c r="V6" s="1"/>
      <c r="W6" s="12"/>
    </row>
    <row r="7" spans="1:23" x14ac:dyDescent="0.3">
      <c r="A7" s="1" t="s">
        <v>7</v>
      </c>
      <c r="B7" s="1"/>
      <c r="C7" s="1"/>
      <c r="D7" s="3"/>
      <c r="E7" s="1"/>
      <c r="F7" s="1"/>
      <c r="G7" s="1"/>
      <c r="H7" s="1">
        <v>9</v>
      </c>
      <c r="I7" s="11"/>
      <c r="J7" s="1"/>
      <c r="K7" s="1"/>
      <c r="L7" s="1"/>
      <c r="M7" s="1">
        <v>33</v>
      </c>
      <c r="N7" s="1"/>
      <c r="O7" s="1">
        <v>10</v>
      </c>
      <c r="P7" s="1"/>
      <c r="Q7" s="1"/>
      <c r="R7" s="1">
        <v>7</v>
      </c>
      <c r="S7" s="1"/>
      <c r="T7" s="1"/>
      <c r="U7" s="1"/>
      <c r="V7" s="1"/>
      <c r="W7" s="12"/>
    </row>
    <row r="8" spans="1:23" x14ac:dyDescent="0.3">
      <c r="A8" s="1" t="s">
        <v>8</v>
      </c>
      <c r="B8" s="1"/>
      <c r="C8" s="1"/>
      <c r="D8" s="1"/>
      <c r="E8" s="1"/>
      <c r="F8" s="1"/>
      <c r="G8" s="1"/>
      <c r="H8" s="1">
        <v>9</v>
      </c>
      <c r="I8" s="11"/>
      <c r="J8" s="1"/>
      <c r="K8" s="1"/>
      <c r="L8" s="1"/>
      <c r="M8" s="1">
        <v>33</v>
      </c>
      <c r="N8" s="1"/>
      <c r="O8" s="1"/>
      <c r="P8" s="1"/>
      <c r="Q8" s="1"/>
      <c r="R8" s="1">
        <v>7</v>
      </c>
      <c r="S8" s="1"/>
      <c r="T8" s="1"/>
      <c r="U8" s="1"/>
      <c r="V8" s="1"/>
      <c r="W8" s="12"/>
    </row>
    <row r="9" spans="1:23" x14ac:dyDescent="0.3">
      <c r="A9" s="1" t="s">
        <v>9</v>
      </c>
      <c r="B9" s="1"/>
      <c r="C9" s="1"/>
      <c r="D9" s="1"/>
      <c r="E9" s="1"/>
      <c r="F9" s="1"/>
      <c r="G9" s="1"/>
      <c r="H9" s="1">
        <v>9</v>
      </c>
      <c r="I9" s="11"/>
      <c r="J9" s="1"/>
      <c r="K9" s="1"/>
      <c r="L9" s="1"/>
      <c r="M9" s="1">
        <v>33</v>
      </c>
      <c r="N9" s="1"/>
      <c r="O9" s="1"/>
      <c r="P9" s="1"/>
      <c r="Q9" s="1"/>
      <c r="R9" s="1">
        <v>7</v>
      </c>
      <c r="S9" s="1"/>
      <c r="T9" s="1"/>
      <c r="U9" s="1"/>
      <c r="V9" s="1"/>
      <c r="W9" s="12"/>
    </row>
    <row r="10" spans="1:23" x14ac:dyDescent="0.3">
      <c r="A10" s="2" t="s">
        <v>10</v>
      </c>
      <c r="B10" s="1"/>
      <c r="C10" s="1"/>
      <c r="D10" s="1"/>
      <c r="E10" s="1"/>
      <c r="F10" s="1"/>
      <c r="G10" s="1"/>
      <c r="H10" s="1">
        <v>9</v>
      </c>
      <c r="I10" s="11"/>
      <c r="J10" s="1"/>
      <c r="K10" s="1"/>
      <c r="L10" s="1"/>
      <c r="M10" s="1">
        <v>33</v>
      </c>
      <c r="N10" s="1"/>
      <c r="O10" s="1"/>
      <c r="P10" s="1"/>
      <c r="Q10" s="1"/>
      <c r="R10" s="1">
        <v>7</v>
      </c>
      <c r="S10" s="1"/>
      <c r="T10" s="1"/>
      <c r="U10" s="1"/>
      <c r="V10" s="1"/>
      <c r="W10" s="12"/>
    </row>
    <row r="11" spans="1:23" x14ac:dyDescent="0.3">
      <c r="A11" s="2" t="s">
        <v>11</v>
      </c>
      <c r="B11" s="1"/>
      <c r="C11" s="1"/>
      <c r="D11" s="1"/>
      <c r="E11" s="1"/>
      <c r="F11" s="1"/>
      <c r="G11" s="1"/>
      <c r="H11" s="1">
        <v>9</v>
      </c>
      <c r="I11" s="11"/>
      <c r="J11" s="1"/>
      <c r="K11" s="1"/>
      <c r="L11" s="1"/>
      <c r="M11" s="1"/>
      <c r="N11" s="1"/>
      <c r="O11" s="1"/>
      <c r="P11" s="1"/>
      <c r="Q11" s="1"/>
      <c r="R11" s="1">
        <v>7</v>
      </c>
      <c r="S11" s="1"/>
      <c r="T11" s="1"/>
      <c r="U11" s="1"/>
      <c r="V11" s="1"/>
      <c r="W11" s="12"/>
    </row>
    <row r="12" spans="1:23" x14ac:dyDescent="0.3">
      <c r="A12" s="2" t="s">
        <v>12</v>
      </c>
      <c r="B12" s="1"/>
      <c r="C12" s="1"/>
      <c r="D12" s="1"/>
      <c r="E12" s="1"/>
      <c r="F12" s="1"/>
      <c r="G12" s="1"/>
      <c r="H12" s="1">
        <v>9</v>
      </c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2"/>
    </row>
    <row r="13" spans="1:23" x14ac:dyDescent="0.3">
      <c r="A13" s="1" t="s">
        <v>13</v>
      </c>
      <c r="B13" s="1"/>
      <c r="C13" s="1"/>
      <c r="D13" s="1"/>
      <c r="E13" s="1"/>
      <c r="F13" s="1"/>
      <c r="G13" s="1"/>
      <c r="H13" s="1">
        <v>11</v>
      </c>
      <c r="I13" s="1">
        <v>1</v>
      </c>
      <c r="J13" s="1"/>
      <c r="K13" s="1"/>
      <c r="L13" s="1"/>
      <c r="M13" s="1"/>
      <c r="N13" s="1"/>
      <c r="O13" s="1"/>
      <c r="P13" s="1"/>
      <c r="Q13" s="1">
        <v>40</v>
      </c>
      <c r="R13" s="1">
        <v>9</v>
      </c>
      <c r="S13" s="1"/>
      <c r="T13" s="1">
        <v>11</v>
      </c>
      <c r="U13" s="1"/>
      <c r="V13" s="1"/>
      <c r="W13" s="12"/>
    </row>
    <row r="14" spans="1:23" x14ac:dyDescent="0.3">
      <c r="A14" s="1" t="s">
        <v>14</v>
      </c>
      <c r="B14" s="1"/>
      <c r="C14" s="1"/>
      <c r="D14" s="1"/>
      <c r="E14" s="1"/>
      <c r="F14" s="1"/>
      <c r="G14" s="1"/>
      <c r="H14" s="1">
        <v>11</v>
      </c>
      <c r="I14" s="1">
        <v>1</v>
      </c>
      <c r="J14" s="1"/>
      <c r="K14" s="1"/>
      <c r="L14" s="1"/>
      <c r="M14" s="1"/>
      <c r="N14" s="1"/>
      <c r="O14" s="1"/>
      <c r="P14" s="1"/>
      <c r="Q14" s="1">
        <v>40</v>
      </c>
      <c r="R14" s="1">
        <v>9</v>
      </c>
      <c r="S14" s="1"/>
      <c r="T14" s="1">
        <v>11</v>
      </c>
      <c r="U14" s="1"/>
      <c r="V14" s="1"/>
      <c r="W14" s="12"/>
    </row>
    <row r="15" spans="1:23" x14ac:dyDescent="0.3">
      <c r="A15" s="1" t="s">
        <v>15</v>
      </c>
      <c r="B15" s="1"/>
      <c r="C15" s="1"/>
      <c r="D15" s="1"/>
      <c r="E15" s="1"/>
      <c r="F15" s="1"/>
      <c r="G15" s="1"/>
      <c r="H15" s="1"/>
      <c r="I15" s="1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13</v>
      </c>
      <c r="V15" s="1"/>
      <c r="W15" s="12"/>
    </row>
    <row r="16" spans="1:23" x14ac:dyDescent="0.3">
      <c r="A16" s="1" t="s">
        <v>16</v>
      </c>
      <c r="B16" s="1"/>
      <c r="C16" s="1"/>
      <c r="D16" s="1"/>
      <c r="E16" s="1"/>
      <c r="F16" s="1"/>
      <c r="G16" s="1"/>
      <c r="H16" s="1"/>
      <c r="I16" s="1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>
        <v>13</v>
      </c>
      <c r="V16" s="1"/>
      <c r="W16" s="12"/>
    </row>
    <row r="17" spans="1:23" x14ac:dyDescent="0.3">
      <c r="A17" s="1" t="s">
        <v>17</v>
      </c>
      <c r="B17" s="1">
        <v>26</v>
      </c>
      <c r="C17" s="1"/>
      <c r="D17" s="1"/>
      <c r="E17" s="1"/>
      <c r="F17" s="1">
        <v>87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2"/>
    </row>
    <row r="18" spans="1:23" x14ac:dyDescent="0.3">
      <c r="A18" s="1" t="s">
        <v>18</v>
      </c>
      <c r="B18" s="1">
        <v>26</v>
      </c>
      <c r="C18" s="1"/>
      <c r="D18" s="1"/>
      <c r="E18" s="1"/>
      <c r="F18" s="1">
        <v>87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2"/>
    </row>
    <row r="19" spans="1:23" x14ac:dyDescent="0.3">
      <c r="A19" s="2" t="s">
        <v>19</v>
      </c>
      <c r="B19" s="1">
        <v>26</v>
      </c>
      <c r="C19" s="1"/>
      <c r="D19" s="1"/>
      <c r="E19" s="1"/>
      <c r="F19" s="1">
        <v>87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2"/>
    </row>
    <row r="20" spans="1:23" x14ac:dyDescent="0.3">
      <c r="A20" s="1" t="s">
        <v>20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7</v>
      </c>
      <c r="P20" s="1"/>
      <c r="Q20" s="1"/>
      <c r="R20" s="1">
        <v>13</v>
      </c>
      <c r="S20" s="1"/>
      <c r="T20" s="1"/>
      <c r="U20" s="1"/>
      <c r="V20" s="1"/>
      <c r="W20" s="12"/>
    </row>
    <row r="21" spans="1:23" x14ac:dyDescent="0.3">
      <c r="A21" s="2" t="s">
        <v>21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v>13</v>
      </c>
      <c r="S21" s="1"/>
      <c r="T21" s="1"/>
      <c r="U21" s="1"/>
      <c r="V21" s="1"/>
      <c r="W21" s="12"/>
    </row>
    <row r="22" spans="1:23" x14ac:dyDescent="0.3">
      <c r="A22" s="2" t="s">
        <v>22</v>
      </c>
      <c r="B22" s="1"/>
      <c r="C22" s="1"/>
      <c r="D22" s="3">
        <v>7</v>
      </c>
      <c r="E22" s="1"/>
      <c r="F22" s="1"/>
      <c r="G22" s="1"/>
      <c r="H22" s="1"/>
      <c r="I22" s="1"/>
      <c r="J22" s="1">
        <f>4+15</f>
        <v>19</v>
      </c>
      <c r="K22" s="1"/>
      <c r="L22" s="1"/>
      <c r="M22" s="1"/>
      <c r="N22" s="1"/>
      <c r="O22" s="1"/>
      <c r="P22" s="1"/>
      <c r="Q22" s="1"/>
      <c r="R22" s="1">
        <v>13</v>
      </c>
      <c r="S22" s="1"/>
      <c r="T22" s="1"/>
      <c r="U22" s="1"/>
      <c r="V22" s="1"/>
      <c r="W22" s="12"/>
    </row>
    <row r="23" spans="1:23" x14ac:dyDescent="0.3">
      <c r="A23" s="2" t="s">
        <v>23</v>
      </c>
      <c r="B23" s="1">
        <v>16</v>
      </c>
      <c r="C23" s="1"/>
      <c r="D23" s="3">
        <v>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v>13</v>
      </c>
      <c r="S23" s="1"/>
      <c r="T23" s="1"/>
      <c r="U23" s="1"/>
      <c r="V23" s="1"/>
      <c r="W23" s="12"/>
    </row>
    <row r="24" spans="1:23" x14ac:dyDescent="0.3">
      <c r="A24" s="1" t="s">
        <v>24</v>
      </c>
      <c r="B24" s="1"/>
      <c r="C24" s="1"/>
      <c r="D24" s="1"/>
      <c r="E24" s="1">
        <v>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>
        <v>51</v>
      </c>
      <c r="R24" s="1"/>
      <c r="S24" s="1"/>
      <c r="T24" s="1">
        <v>19</v>
      </c>
      <c r="U24" s="1"/>
      <c r="V24" s="1"/>
      <c r="W24" s="12"/>
    </row>
    <row r="25" spans="1:23" x14ac:dyDescent="0.3">
      <c r="A25" s="1" t="s">
        <v>25</v>
      </c>
      <c r="B25" s="1"/>
      <c r="C25" s="1"/>
      <c r="D25" s="1"/>
      <c r="E25" s="1">
        <v>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>
        <v>51</v>
      </c>
      <c r="R25" s="1"/>
      <c r="S25" s="1"/>
      <c r="T25" s="1">
        <v>19</v>
      </c>
      <c r="U25" s="1"/>
      <c r="V25" s="1"/>
      <c r="W25" s="12"/>
    </row>
    <row r="26" spans="1:23" x14ac:dyDescent="0.3">
      <c r="A26" s="1" t="s">
        <v>26</v>
      </c>
      <c r="B26" s="1"/>
      <c r="C26" s="1"/>
      <c r="D26" s="1"/>
      <c r="E26" s="1">
        <v>10</v>
      </c>
      <c r="F26" s="1">
        <v>47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2"/>
    </row>
    <row r="27" spans="1:23" x14ac:dyDescent="0.3">
      <c r="A27" s="1" t="s">
        <v>27</v>
      </c>
      <c r="B27" s="1"/>
      <c r="C27" s="1"/>
      <c r="D27" s="1">
        <v>2.1</v>
      </c>
      <c r="E27" s="1"/>
      <c r="F27" s="1"/>
      <c r="G27" s="1"/>
      <c r="H27" s="1"/>
      <c r="I27" s="1"/>
      <c r="J27" s="1"/>
      <c r="K27" s="1"/>
      <c r="L27" s="1">
        <v>22</v>
      </c>
      <c r="M27" s="1"/>
      <c r="N27" s="1"/>
      <c r="O27" s="1"/>
      <c r="P27" s="1"/>
      <c r="Q27" s="1"/>
      <c r="R27" s="1"/>
      <c r="S27" s="1"/>
      <c r="T27" s="1">
        <v>14</v>
      </c>
      <c r="U27" s="1"/>
      <c r="V27" s="1"/>
      <c r="W27" s="12"/>
    </row>
    <row r="28" spans="1:23" x14ac:dyDescent="0.3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</row>
    <row r="29" spans="1:23" x14ac:dyDescent="0.3">
      <c r="A29" s="1" t="s">
        <v>29</v>
      </c>
      <c r="B29" s="1"/>
      <c r="C29" s="1"/>
      <c r="D29" s="1"/>
      <c r="E29" s="1"/>
      <c r="F29" s="1"/>
      <c r="G29" s="1"/>
      <c r="H29" s="1"/>
      <c r="I29" s="1">
        <v>8</v>
      </c>
      <c r="J29" s="1">
        <v>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</row>
    <row r="30" spans="1:23" x14ac:dyDescent="0.3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</row>
    <row r="31" spans="1:23" x14ac:dyDescent="0.3">
      <c r="A31" s="1" t="s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</row>
    <row r="32" spans="1:23" x14ac:dyDescent="0.3">
      <c r="A32" s="1" t="s">
        <v>32</v>
      </c>
      <c r="B32" s="1"/>
      <c r="C32" s="1"/>
      <c r="D32" s="1"/>
      <c r="E32" s="1"/>
      <c r="F32" s="1"/>
      <c r="G32" s="1"/>
      <c r="H32" s="3">
        <v>11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2"/>
    </row>
    <row r="33" spans="1:23" x14ac:dyDescent="0.3">
      <c r="A33" s="1" t="s">
        <v>33</v>
      </c>
      <c r="B33" s="1"/>
      <c r="C33" s="1"/>
      <c r="D33" s="1"/>
      <c r="E33" s="1"/>
      <c r="F33" s="1"/>
      <c r="G33" s="1"/>
      <c r="H33" s="3">
        <v>16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W33"/>
  <sheetViews>
    <sheetView topLeftCell="A3" zoomScale="106" zoomScaleNormal="106" workbookViewId="0">
      <selection activeCell="H18" sqref="H18"/>
    </sheetView>
  </sheetViews>
  <sheetFormatPr defaultColWidth="9.109375" defaultRowHeight="14.4" x14ac:dyDescent="0.3"/>
  <cols>
    <col min="1" max="1" width="13.44140625" bestFit="1" customWidth="1"/>
  </cols>
  <sheetData>
    <row r="1" spans="1:23" x14ac:dyDescent="0.3">
      <c r="A1" s="1" t="s">
        <v>0</v>
      </c>
      <c r="B1" s="1" t="s">
        <v>36</v>
      </c>
      <c r="C1" s="1" t="s">
        <v>42</v>
      </c>
      <c r="D1" s="1" t="s">
        <v>34</v>
      </c>
      <c r="E1" s="1" t="s">
        <v>1</v>
      </c>
      <c r="F1" s="1" t="s">
        <v>43</v>
      </c>
      <c r="G1" s="1" t="s">
        <v>54</v>
      </c>
      <c r="H1" s="1" t="s">
        <v>37</v>
      </c>
      <c r="I1" s="1" t="s">
        <v>38</v>
      </c>
      <c r="J1" s="1" t="s">
        <v>44</v>
      </c>
      <c r="K1" s="1" t="s">
        <v>53</v>
      </c>
      <c r="L1" s="1" t="s">
        <v>40</v>
      </c>
      <c r="M1" s="1" t="s">
        <v>45</v>
      </c>
      <c r="N1" s="1" t="s">
        <v>52</v>
      </c>
      <c r="O1" s="1" t="s">
        <v>46</v>
      </c>
      <c r="P1" s="1" t="s">
        <v>49</v>
      </c>
      <c r="Q1" s="1" t="s">
        <v>55</v>
      </c>
      <c r="R1" s="1" t="s">
        <v>48</v>
      </c>
      <c r="S1" s="1" t="s">
        <v>50</v>
      </c>
      <c r="T1" s="1" t="s">
        <v>41</v>
      </c>
      <c r="U1" s="1" t="s">
        <v>47</v>
      </c>
      <c r="V1" s="1" t="s">
        <v>51</v>
      </c>
      <c r="W1" s="12"/>
    </row>
    <row r="2" spans="1:23" x14ac:dyDescent="0.3">
      <c r="A2" s="1" t="s">
        <v>2</v>
      </c>
      <c r="B2" s="1"/>
      <c r="C2" s="1"/>
      <c r="D2" s="1"/>
      <c r="E2" s="1"/>
      <c r="F2" s="1"/>
      <c r="G2" s="1"/>
      <c r="H2" s="1"/>
      <c r="I2" s="1">
        <v>4</v>
      </c>
      <c r="J2" s="1"/>
      <c r="K2" s="1"/>
      <c r="L2" s="1"/>
      <c r="M2" s="1"/>
      <c r="N2" s="1"/>
      <c r="O2" s="1"/>
      <c r="P2" s="1"/>
      <c r="Q2" s="1"/>
      <c r="R2" s="1">
        <v>21</v>
      </c>
      <c r="S2" s="1">
        <v>21</v>
      </c>
      <c r="T2" s="1"/>
      <c r="U2" s="1"/>
      <c r="V2" s="1"/>
      <c r="W2" s="12"/>
    </row>
    <row r="3" spans="1:23" x14ac:dyDescent="0.3">
      <c r="A3" s="1" t="s">
        <v>3</v>
      </c>
      <c r="B3" s="1"/>
      <c r="C3" s="1"/>
      <c r="D3" s="1"/>
      <c r="E3" s="1">
        <v>30</v>
      </c>
      <c r="F3" s="1"/>
      <c r="G3" s="1"/>
      <c r="H3" s="1"/>
      <c r="I3" s="1"/>
      <c r="J3" s="1">
        <v>72</v>
      </c>
      <c r="K3" s="1">
        <v>72</v>
      </c>
      <c r="L3" s="1"/>
      <c r="M3" s="1"/>
      <c r="N3" s="1"/>
      <c r="O3" s="1"/>
      <c r="P3" s="1"/>
      <c r="Q3" s="1"/>
      <c r="R3" s="1">
        <v>31</v>
      </c>
      <c r="S3" s="1">
        <v>31</v>
      </c>
      <c r="T3" s="1"/>
      <c r="U3" s="1"/>
      <c r="V3" s="1"/>
      <c r="W3" s="12"/>
    </row>
    <row r="4" spans="1:23" x14ac:dyDescent="0.3">
      <c r="A4" s="1" t="s">
        <v>4</v>
      </c>
      <c r="B4" s="1"/>
      <c r="C4" s="1"/>
      <c r="D4" s="1"/>
      <c r="E4" s="1"/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2"/>
    </row>
    <row r="5" spans="1:23" x14ac:dyDescent="0.3">
      <c r="A5" s="2" t="s">
        <v>5</v>
      </c>
      <c r="B5" s="1"/>
      <c r="C5" s="1"/>
      <c r="D5" s="1"/>
      <c r="E5" s="1">
        <v>30</v>
      </c>
      <c r="F5" s="1"/>
      <c r="G5" s="1"/>
      <c r="H5" s="1"/>
      <c r="I5" s="1"/>
      <c r="J5" s="1">
        <v>72</v>
      </c>
      <c r="K5" s="1">
        <v>72</v>
      </c>
      <c r="L5" s="1"/>
      <c r="M5" s="1"/>
      <c r="N5" s="1"/>
      <c r="O5" s="1"/>
      <c r="P5" s="1"/>
      <c r="Q5" s="1"/>
      <c r="R5" s="1">
        <v>31</v>
      </c>
      <c r="S5" s="1">
        <v>31</v>
      </c>
      <c r="T5" s="1"/>
      <c r="U5" s="1"/>
      <c r="V5" s="1"/>
      <c r="W5" s="12"/>
    </row>
    <row r="6" spans="1:23" x14ac:dyDescent="0.3">
      <c r="A6" s="1" t="s">
        <v>6</v>
      </c>
      <c r="B6" s="1"/>
      <c r="C6" s="1"/>
      <c r="D6" s="1"/>
      <c r="E6" s="1"/>
      <c r="F6" s="1"/>
      <c r="G6" s="1"/>
      <c r="H6" s="1">
        <v>8</v>
      </c>
      <c r="I6" s="3">
        <v>23</v>
      </c>
      <c r="J6" s="1"/>
      <c r="K6" s="1"/>
      <c r="L6" s="1"/>
      <c r="M6" s="1">
        <f>361/15</f>
        <v>24.066666666666666</v>
      </c>
      <c r="N6" s="1">
        <f>361/15</f>
        <v>24.066666666666666</v>
      </c>
      <c r="O6" s="1"/>
      <c r="P6" s="1"/>
      <c r="Q6" s="1"/>
      <c r="R6" s="1">
        <v>40</v>
      </c>
      <c r="S6" s="1">
        <v>40</v>
      </c>
      <c r="T6" s="1"/>
      <c r="U6" s="1"/>
      <c r="V6" s="1"/>
      <c r="W6" s="12"/>
    </row>
    <row r="7" spans="1:23" x14ac:dyDescent="0.3">
      <c r="A7" s="1" t="s">
        <v>7</v>
      </c>
      <c r="B7" s="1"/>
      <c r="C7" s="1"/>
      <c r="D7" s="3"/>
      <c r="E7" s="1"/>
      <c r="F7" s="1"/>
      <c r="G7" s="1"/>
      <c r="H7" s="1">
        <v>8</v>
      </c>
      <c r="I7" s="3">
        <v>23</v>
      </c>
      <c r="J7" s="1"/>
      <c r="K7" s="1"/>
      <c r="L7" s="1"/>
      <c r="M7" s="1">
        <f t="shared" ref="M7:N10" si="0">361/15</f>
        <v>24.066666666666666</v>
      </c>
      <c r="N7" s="1">
        <f t="shared" si="0"/>
        <v>24.066666666666666</v>
      </c>
      <c r="O7" s="1">
        <v>32</v>
      </c>
      <c r="P7" s="1">
        <v>32</v>
      </c>
      <c r="Q7" s="1"/>
      <c r="R7" s="1">
        <v>40</v>
      </c>
      <c r="S7" s="1">
        <v>40</v>
      </c>
      <c r="T7" s="1"/>
      <c r="U7" s="1"/>
      <c r="V7" s="1"/>
      <c r="W7" s="12"/>
    </row>
    <row r="8" spans="1:23" x14ac:dyDescent="0.3">
      <c r="A8" s="1" t="s">
        <v>8</v>
      </c>
      <c r="B8" s="1"/>
      <c r="C8" s="1"/>
      <c r="D8" s="1"/>
      <c r="E8" s="1"/>
      <c r="F8" s="1"/>
      <c r="G8" s="1"/>
      <c r="H8" s="1">
        <v>8</v>
      </c>
      <c r="I8" s="3">
        <v>23</v>
      </c>
      <c r="J8" s="1"/>
      <c r="K8" s="1"/>
      <c r="L8" s="1"/>
      <c r="M8" s="1">
        <f t="shared" si="0"/>
        <v>24.066666666666666</v>
      </c>
      <c r="N8" s="1">
        <f t="shared" si="0"/>
        <v>24.066666666666666</v>
      </c>
      <c r="O8" s="1"/>
      <c r="P8" s="1"/>
      <c r="Q8" s="1"/>
      <c r="R8" s="1">
        <v>40</v>
      </c>
      <c r="S8" s="1">
        <v>40</v>
      </c>
      <c r="T8" s="1"/>
      <c r="U8" s="1"/>
      <c r="V8" s="1"/>
      <c r="W8" s="12"/>
    </row>
    <row r="9" spans="1:23" x14ac:dyDescent="0.3">
      <c r="A9" s="1" t="s">
        <v>9</v>
      </c>
      <c r="B9" s="1"/>
      <c r="C9" s="1"/>
      <c r="D9" s="1"/>
      <c r="E9" s="1"/>
      <c r="F9" s="1"/>
      <c r="G9" s="1"/>
      <c r="H9" s="1">
        <v>8</v>
      </c>
      <c r="I9" s="3">
        <v>23</v>
      </c>
      <c r="J9" s="1"/>
      <c r="K9" s="1"/>
      <c r="L9" s="1"/>
      <c r="M9" s="1">
        <f t="shared" si="0"/>
        <v>24.066666666666666</v>
      </c>
      <c r="N9" s="1">
        <f t="shared" si="0"/>
        <v>24.066666666666666</v>
      </c>
      <c r="O9" s="1"/>
      <c r="P9" s="1"/>
      <c r="Q9" s="1"/>
      <c r="R9" s="1">
        <v>40</v>
      </c>
      <c r="S9" s="1">
        <v>40</v>
      </c>
      <c r="T9" s="1"/>
      <c r="U9" s="1"/>
      <c r="V9" s="1"/>
      <c r="W9" s="12"/>
    </row>
    <row r="10" spans="1:23" x14ac:dyDescent="0.3">
      <c r="A10" s="2" t="s">
        <v>10</v>
      </c>
      <c r="B10" s="1"/>
      <c r="C10" s="1"/>
      <c r="D10" s="1"/>
      <c r="E10" s="1"/>
      <c r="F10" s="1"/>
      <c r="G10" s="1"/>
      <c r="H10" s="1">
        <v>8</v>
      </c>
      <c r="I10" s="3">
        <v>23</v>
      </c>
      <c r="J10" s="1"/>
      <c r="K10" s="1"/>
      <c r="L10" s="1"/>
      <c r="M10" s="1">
        <f t="shared" si="0"/>
        <v>24.066666666666666</v>
      </c>
      <c r="N10" s="1">
        <f t="shared" si="0"/>
        <v>24.066666666666666</v>
      </c>
      <c r="O10" s="1"/>
      <c r="P10" s="1"/>
      <c r="Q10" s="1"/>
      <c r="R10" s="1">
        <v>40</v>
      </c>
      <c r="S10" s="1">
        <v>40</v>
      </c>
      <c r="T10" s="1"/>
      <c r="U10" s="1"/>
      <c r="V10" s="1"/>
      <c r="W10" s="12"/>
    </row>
    <row r="11" spans="1:23" x14ac:dyDescent="0.3">
      <c r="A11" s="2" t="s">
        <v>11</v>
      </c>
      <c r="B11" s="3">
        <v>106</v>
      </c>
      <c r="C11" s="3">
        <v>106</v>
      </c>
      <c r="D11" s="1"/>
      <c r="E11" s="1"/>
      <c r="F11" s="1"/>
      <c r="G11" s="1"/>
      <c r="H11" s="1">
        <v>8</v>
      </c>
      <c r="I11" s="3">
        <v>23</v>
      </c>
      <c r="J11" s="1"/>
      <c r="K11" s="1"/>
      <c r="L11" s="1"/>
      <c r="M11" s="1"/>
      <c r="N11" s="1"/>
      <c r="O11" s="1"/>
      <c r="P11" s="1"/>
      <c r="Q11" s="1"/>
      <c r="R11" s="1">
        <v>40</v>
      </c>
      <c r="S11" s="1">
        <v>40</v>
      </c>
      <c r="T11" s="1"/>
      <c r="U11" s="1"/>
      <c r="V11" s="1"/>
      <c r="W11" s="12"/>
    </row>
    <row r="12" spans="1:23" x14ac:dyDescent="0.3">
      <c r="A12" s="2" t="s">
        <v>12</v>
      </c>
      <c r="B12" s="1"/>
      <c r="C12" s="1"/>
      <c r="D12" s="1"/>
      <c r="E12" s="1"/>
      <c r="F12" s="1"/>
      <c r="G12" s="1"/>
      <c r="H12" s="1">
        <v>8</v>
      </c>
      <c r="I12" s="3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2"/>
    </row>
    <row r="13" spans="1:23" x14ac:dyDescent="0.3">
      <c r="A13" s="1" t="s">
        <v>13</v>
      </c>
      <c r="B13" s="1"/>
      <c r="C13" s="1"/>
      <c r="D13" s="1"/>
      <c r="E13" s="1"/>
      <c r="F13" s="1"/>
      <c r="G13" s="1"/>
      <c r="H13" s="1">
        <v>25</v>
      </c>
      <c r="I13" s="1">
        <v>18</v>
      </c>
      <c r="J13" s="1"/>
      <c r="K13" s="1"/>
      <c r="L13" s="1"/>
      <c r="M13" s="1"/>
      <c r="N13" s="1"/>
      <c r="O13" s="1"/>
      <c r="P13" s="1"/>
      <c r="Q13" s="1">
        <v>14</v>
      </c>
      <c r="R13" s="1">
        <v>29</v>
      </c>
      <c r="S13" s="1">
        <v>29</v>
      </c>
      <c r="T13" s="1">
        <v>57</v>
      </c>
      <c r="U13" s="1"/>
      <c r="V13" s="1"/>
      <c r="W13" s="12"/>
    </row>
    <row r="14" spans="1:23" x14ac:dyDescent="0.3">
      <c r="A14" s="1" t="s">
        <v>14</v>
      </c>
      <c r="B14" s="1"/>
      <c r="C14" s="1"/>
      <c r="D14" s="1"/>
      <c r="E14" s="1"/>
      <c r="F14" s="1"/>
      <c r="G14" s="1"/>
      <c r="H14" s="1">
        <v>25</v>
      </c>
      <c r="I14" s="1">
        <v>18</v>
      </c>
      <c r="J14" s="1"/>
      <c r="K14" s="1"/>
      <c r="L14" s="1"/>
      <c r="M14" s="1"/>
      <c r="N14" s="1"/>
      <c r="O14" s="1"/>
      <c r="P14" s="1"/>
      <c r="Q14" s="1">
        <v>14</v>
      </c>
      <c r="R14" s="1">
        <v>29</v>
      </c>
      <c r="S14" s="1">
        <v>29</v>
      </c>
      <c r="T14" s="1">
        <v>57</v>
      </c>
      <c r="U14" s="1"/>
      <c r="V14" s="1"/>
      <c r="W14" s="12"/>
    </row>
    <row r="15" spans="1:23" x14ac:dyDescent="0.3">
      <c r="A15" s="1" t="s">
        <v>15</v>
      </c>
      <c r="B15" s="1"/>
      <c r="C15" s="1"/>
      <c r="D15" s="1"/>
      <c r="E15" s="1"/>
      <c r="F15" s="1"/>
      <c r="G15" s="1"/>
      <c r="H15" s="1"/>
      <c r="I15" s="1">
        <v>5.0999999999999996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45</v>
      </c>
      <c r="V15" s="1">
        <v>45</v>
      </c>
      <c r="W15" s="12"/>
    </row>
    <row r="16" spans="1:23" x14ac:dyDescent="0.3">
      <c r="A16" s="1" t="s">
        <v>16</v>
      </c>
      <c r="B16" s="1"/>
      <c r="C16" s="1"/>
      <c r="D16" s="1"/>
      <c r="E16" s="1"/>
      <c r="F16" s="1"/>
      <c r="G16" s="1"/>
      <c r="H16" s="1"/>
      <c r="I16" s="1">
        <v>5.0999999999999996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>
        <v>45</v>
      </c>
      <c r="V16" s="1">
        <v>45</v>
      </c>
      <c r="W16" s="12"/>
    </row>
    <row r="17" spans="1:23" x14ac:dyDescent="0.3">
      <c r="A17" s="1" t="s">
        <v>17</v>
      </c>
      <c r="B17" s="1">
        <v>36</v>
      </c>
      <c r="C17" s="1">
        <v>36</v>
      </c>
      <c r="D17" s="1"/>
      <c r="E17" s="1"/>
      <c r="F17" s="1">
        <v>36</v>
      </c>
      <c r="G17" s="1">
        <v>36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2"/>
    </row>
    <row r="18" spans="1:23" x14ac:dyDescent="0.3">
      <c r="A18" s="1" t="s">
        <v>18</v>
      </c>
      <c r="B18" s="1">
        <v>36</v>
      </c>
      <c r="C18" s="1">
        <v>36</v>
      </c>
      <c r="D18" s="1"/>
      <c r="E18" s="1"/>
      <c r="F18" s="1">
        <v>36</v>
      </c>
      <c r="G18" s="1">
        <v>36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2"/>
    </row>
    <row r="19" spans="1:23" x14ac:dyDescent="0.3">
      <c r="A19" s="2" t="s">
        <v>19</v>
      </c>
      <c r="B19" s="1">
        <v>36</v>
      </c>
      <c r="C19" s="1">
        <v>36</v>
      </c>
      <c r="D19" s="1"/>
      <c r="E19" s="1"/>
      <c r="F19" s="1">
        <v>36</v>
      </c>
      <c r="G19" s="1">
        <v>36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2"/>
    </row>
    <row r="20" spans="1:23" x14ac:dyDescent="0.3">
      <c r="A20" s="1" t="s">
        <v>20</v>
      </c>
      <c r="B20" s="1"/>
      <c r="C20" s="1"/>
      <c r="D20" s="1"/>
      <c r="E20" s="1"/>
      <c r="F20" s="1"/>
      <c r="G20" s="1"/>
      <c r="H20" s="1"/>
      <c r="I20" s="1">
        <v>4</v>
      </c>
      <c r="J20" s="1"/>
      <c r="K20" s="1"/>
      <c r="L20" s="1"/>
      <c r="M20" s="1"/>
      <c r="N20" s="1"/>
      <c r="O20" s="1">
        <f>1+12+8+4+2</f>
        <v>27</v>
      </c>
      <c r="P20" s="1">
        <f>1+12+8+4+2</f>
        <v>27</v>
      </c>
      <c r="Q20" s="1"/>
      <c r="R20" s="1">
        <v>21</v>
      </c>
      <c r="S20" s="1">
        <v>21</v>
      </c>
      <c r="T20" s="1"/>
      <c r="U20" s="1"/>
      <c r="V20" s="1"/>
      <c r="W20" s="12"/>
    </row>
    <row r="21" spans="1:23" x14ac:dyDescent="0.3">
      <c r="A21" s="2" t="s">
        <v>21</v>
      </c>
      <c r="B21" s="1"/>
      <c r="C21" s="1"/>
      <c r="D21" s="1"/>
      <c r="E21" s="1"/>
      <c r="F21" s="1"/>
      <c r="G21" s="1"/>
      <c r="H21" s="1"/>
      <c r="I21" s="1">
        <v>4</v>
      </c>
      <c r="J21" s="1"/>
      <c r="K21" s="1"/>
      <c r="L21" s="1"/>
      <c r="M21" s="1"/>
      <c r="N21" s="1"/>
      <c r="O21" s="1"/>
      <c r="P21" s="1"/>
      <c r="Q21" s="1"/>
      <c r="R21" s="1">
        <v>21</v>
      </c>
      <c r="S21" s="1">
        <v>21</v>
      </c>
      <c r="T21" s="1"/>
      <c r="U21" s="1"/>
      <c r="V21" s="1"/>
      <c r="W21" s="12"/>
    </row>
    <row r="22" spans="1:23" x14ac:dyDescent="0.3">
      <c r="A22" s="2" t="s">
        <v>22</v>
      </c>
      <c r="B22" s="1"/>
      <c r="C22" s="1"/>
      <c r="D22" s="3">
        <v>22</v>
      </c>
      <c r="E22" s="1"/>
      <c r="F22" s="1"/>
      <c r="G22" s="1"/>
      <c r="H22" s="1"/>
      <c r="I22" s="1">
        <v>4</v>
      </c>
      <c r="J22" s="1">
        <v>19</v>
      </c>
      <c r="K22" s="1">
        <v>19</v>
      </c>
      <c r="L22" s="1"/>
      <c r="M22" s="1"/>
      <c r="N22" s="1"/>
      <c r="O22" s="1"/>
      <c r="P22" s="1"/>
      <c r="Q22" s="1"/>
      <c r="R22" s="1">
        <v>21</v>
      </c>
      <c r="S22" s="1">
        <v>21</v>
      </c>
      <c r="T22" s="1"/>
      <c r="U22" s="1"/>
      <c r="V22" s="1"/>
      <c r="W22" s="12"/>
    </row>
    <row r="23" spans="1:23" x14ac:dyDescent="0.3">
      <c r="A23" s="2" t="s">
        <v>23</v>
      </c>
      <c r="B23" s="1">
        <v>24</v>
      </c>
      <c r="C23" s="1">
        <v>24</v>
      </c>
      <c r="D23" s="1"/>
      <c r="E23" s="1"/>
      <c r="F23" s="1"/>
      <c r="G23" s="1"/>
      <c r="H23" s="1"/>
      <c r="I23" s="1">
        <v>4</v>
      </c>
      <c r="J23" s="1"/>
      <c r="K23" s="1"/>
      <c r="L23" s="1"/>
      <c r="M23" s="1"/>
      <c r="N23" s="1"/>
      <c r="O23" s="1"/>
      <c r="P23" s="1"/>
      <c r="Q23" s="1"/>
      <c r="R23" s="1">
        <v>21</v>
      </c>
      <c r="S23" s="1">
        <v>21</v>
      </c>
      <c r="T23" s="1"/>
      <c r="U23" s="1"/>
      <c r="V23" s="1"/>
      <c r="W23" s="12"/>
    </row>
    <row r="24" spans="1:23" x14ac:dyDescent="0.3">
      <c r="A24" s="1" t="s">
        <v>24</v>
      </c>
      <c r="B24" s="1"/>
      <c r="C24" s="1"/>
      <c r="D24" s="1"/>
      <c r="E24" s="1">
        <v>19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>
        <v>4.5</v>
      </c>
      <c r="R24" s="1"/>
      <c r="S24" s="1"/>
      <c r="T24" s="1">
        <v>134</v>
      </c>
      <c r="U24" s="1"/>
      <c r="V24" s="1"/>
      <c r="W24" s="12"/>
    </row>
    <row r="25" spans="1:23" x14ac:dyDescent="0.3">
      <c r="A25" s="1" t="s">
        <v>25</v>
      </c>
      <c r="B25" s="1"/>
      <c r="C25" s="1"/>
      <c r="D25" s="1"/>
      <c r="E25" s="1">
        <v>19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>
        <v>4.5</v>
      </c>
      <c r="R25" s="1"/>
      <c r="S25" s="1"/>
      <c r="T25" s="1">
        <v>134</v>
      </c>
      <c r="U25" s="1"/>
      <c r="V25" s="1"/>
      <c r="W25" s="12"/>
    </row>
    <row r="26" spans="1:23" x14ac:dyDescent="0.3">
      <c r="A26" s="1" t="s">
        <v>26</v>
      </c>
      <c r="B26" s="1"/>
      <c r="C26" s="1"/>
      <c r="D26" s="1"/>
      <c r="E26" s="1">
        <v>8</v>
      </c>
      <c r="F26" s="1">
        <v>47</v>
      </c>
      <c r="G26" s="1">
        <v>47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2"/>
    </row>
    <row r="27" spans="1:23" x14ac:dyDescent="0.3">
      <c r="A27" s="1" t="s">
        <v>27</v>
      </c>
      <c r="B27" s="1"/>
      <c r="C27" s="1"/>
      <c r="D27" s="1">
        <v>7.8</v>
      </c>
      <c r="E27" s="1"/>
      <c r="F27" s="1"/>
      <c r="G27" s="1"/>
      <c r="H27" s="1"/>
      <c r="I27" s="1"/>
      <c r="J27" s="1"/>
      <c r="K27" s="1"/>
      <c r="L27" s="1">
        <v>11</v>
      </c>
      <c r="M27" s="1"/>
      <c r="N27" s="1"/>
      <c r="O27" s="1"/>
      <c r="P27" s="1"/>
      <c r="Q27" s="1"/>
      <c r="R27" s="1"/>
      <c r="S27" s="1"/>
      <c r="T27" s="1">
        <v>137</v>
      </c>
      <c r="U27" s="1"/>
      <c r="V27" s="1"/>
      <c r="W27" s="12"/>
    </row>
    <row r="28" spans="1:23" x14ac:dyDescent="0.3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</row>
    <row r="29" spans="1:23" x14ac:dyDescent="0.3">
      <c r="A29" s="1" t="s">
        <v>29</v>
      </c>
      <c r="B29" s="1"/>
      <c r="C29" s="1"/>
      <c r="D29" s="1"/>
      <c r="E29" s="1"/>
      <c r="F29" s="1"/>
      <c r="G29" s="1"/>
      <c r="H29" s="1"/>
      <c r="I29" s="1">
        <v>28</v>
      </c>
      <c r="J29" s="1">
        <v>37</v>
      </c>
      <c r="K29" s="1">
        <v>37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</row>
    <row r="30" spans="1:23" x14ac:dyDescent="0.3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</row>
    <row r="31" spans="1:23" x14ac:dyDescent="0.3">
      <c r="A31" s="1" t="s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</row>
    <row r="32" spans="1:23" x14ac:dyDescent="0.3">
      <c r="A32" s="1" t="s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2"/>
    </row>
    <row r="33" spans="1:23" x14ac:dyDescent="0.3">
      <c r="A33" s="1" t="s">
        <v>33</v>
      </c>
      <c r="B33" s="1"/>
      <c r="C33" s="1"/>
      <c r="D33" s="1"/>
      <c r="E33" s="1"/>
      <c r="F33" s="1"/>
      <c r="G33" s="1"/>
      <c r="H33" s="3">
        <v>16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W33"/>
  <sheetViews>
    <sheetView zoomScale="106" zoomScaleNormal="106" workbookViewId="0">
      <selection activeCell="H18" sqref="H18"/>
    </sheetView>
  </sheetViews>
  <sheetFormatPr defaultColWidth="9.109375" defaultRowHeight="14.4" x14ac:dyDescent="0.3"/>
  <cols>
    <col min="1" max="1" width="13.44140625" bestFit="1" customWidth="1"/>
  </cols>
  <sheetData>
    <row r="1" spans="1:23" x14ac:dyDescent="0.3">
      <c r="A1" s="1" t="s">
        <v>0</v>
      </c>
      <c r="B1" s="1" t="s">
        <v>36</v>
      </c>
      <c r="C1" s="1" t="s">
        <v>42</v>
      </c>
      <c r="D1" s="1" t="s">
        <v>34</v>
      </c>
      <c r="E1" s="1" t="s">
        <v>1</v>
      </c>
      <c r="F1" s="1" t="s">
        <v>43</v>
      </c>
      <c r="G1" s="1" t="s">
        <v>54</v>
      </c>
      <c r="H1" s="1" t="s">
        <v>37</v>
      </c>
      <c r="I1" s="1" t="s">
        <v>38</v>
      </c>
      <c r="J1" s="1" t="s">
        <v>44</v>
      </c>
      <c r="K1" s="1" t="s">
        <v>53</v>
      </c>
      <c r="L1" s="1" t="s">
        <v>40</v>
      </c>
      <c r="M1" s="1" t="s">
        <v>45</v>
      </c>
      <c r="N1" s="1" t="s">
        <v>52</v>
      </c>
      <c r="O1" s="1" t="s">
        <v>46</v>
      </c>
      <c r="P1" s="1" t="s">
        <v>49</v>
      </c>
      <c r="Q1" s="1" t="s">
        <v>55</v>
      </c>
      <c r="R1" s="1" t="s">
        <v>48</v>
      </c>
      <c r="S1" s="1" t="s">
        <v>50</v>
      </c>
      <c r="T1" s="1" t="s">
        <v>41</v>
      </c>
      <c r="U1" s="1" t="s">
        <v>47</v>
      </c>
      <c r="V1" s="1" t="s">
        <v>51</v>
      </c>
      <c r="W1" s="12"/>
    </row>
    <row r="2" spans="1:23" x14ac:dyDescent="0.3">
      <c r="A2" s="1" t="s">
        <v>2</v>
      </c>
      <c r="B2" s="1"/>
      <c r="C2" s="1"/>
      <c r="D2" s="1"/>
      <c r="E2" s="1"/>
      <c r="F2" s="1"/>
      <c r="G2" s="1"/>
      <c r="H2" s="1"/>
      <c r="I2" s="1">
        <v>1.25</v>
      </c>
      <c r="J2" s="1"/>
      <c r="K2" s="1"/>
      <c r="L2" s="1"/>
      <c r="M2" s="1"/>
      <c r="N2" s="1"/>
      <c r="O2" s="1"/>
      <c r="P2" s="1"/>
      <c r="Q2" s="1"/>
      <c r="R2" s="6">
        <v>0.25</v>
      </c>
      <c r="S2" s="6">
        <v>0.25</v>
      </c>
      <c r="T2" s="1"/>
      <c r="U2" s="1"/>
      <c r="V2" s="1"/>
      <c r="W2" s="12"/>
    </row>
    <row r="3" spans="1:23" x14ac:dyDescent="0.3">
      <c r="A3" s="1" t="s">
        <v>3</v>
      </c>
      <c r="B3" s="1"/>
      <c r="C3" s="1"/>
      <c r="D3" s="1"/>
      <c r="E3" s="1">
        <v>12.5</v>
      </c>
      <c r="F3" s="1"/>
      <c r="G3" s="1"/>
      <c r="H3" s="1"/>
      <c r="I3" s="1"/>
      <c r="J3" s="6">
        <v>4</v>
      </c>
      <c r="K3" s="6">
        <v>4</v>
      </c>
      <c r="L3" s="1"/>
      <c r="M3" s="1"/>
      <c r="N3" s="1"/>
      <c r="O3" s="1"/>
      <c r="P3" s="1"/>
      <c r="Q3" s="1"/>
      <c r="R3" s="6">
        <v>1</v>
      </c>
      <c r="S3" s="6">
        <v>1</v>
      </c>
      <c r="T3" s="1"/>
      <c r="U3" s="1"/>
      <c r="V3" s="1"/>
      <c r="W3" s="12"/>
    </row>
    <row r="4" spans="1:23" x14ac:dyDescent="0.3">
      <c r="A4" s="1" t="s">
        <v>4</v>
      </c>
      <c r="B4" s="1"/>
      <c r="C4" s="1"/>
      <c r="D4" s="1"/>
      <c r="E4" s="1"/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2"/>
    </row>
    <row r="5" spans="1:23" x14ac:dyDescent="0.3">
      <c r="A5" s="2" t="s">
        <v>5</v>
      </c>
      <c r="B5" s="3"/>
      <c r="C5" s="3"/>
      <c r="D5" s="1"/>
      <c r="E5" s="1">
        <v>12.5</v>
      </c>
      <c r="F5" s="1"/>
      <c r="G5" s="1"/>
      <c r="H5" s="1"/>
      <c r="I5" s="1"/>
      <c r="J5" s="6">
        <v>4</v>
      </c>
      <c r="K5" s="6">
        <v>4</v>
      </c>
      <c r="L5" s="1"/>
      <c r="M5" s="1"/>
      <c r="N5" s="1"/>
      <c r="O5" s="1"/>
      <c r="P5" s="1"/>
      <c r="Q5" s="1"/>
      <c r="R5" s="6">
        <v>1</v>
      </c>
      <c r="S5" s="6">
        <v>1</v>
      </c>
      <c r="T5" s="1"/>
      <c r="U5" s="1"/>
      <c r="V5" s="1"/>
      <c r="W5" s="12"/>
    </row>
    <row r="6" spans="1:23" x14ac:dyDescent="0.3">
      <c r="A6" s="1" t="s">
        <v>6</v>
      </c>
      <c r="B6" s="1"/>
      <c r="C6" s="1"/>
      <c r="D6" s="1"/>
      <c r="E6" s="1"/>
      <c r="F6" s="1"/>
      <c r="G6" s="1"/>
      <c r="H6" s="1">
        <v>4</v>
      </c>
      <c r="I6" s="1">
        <v>1.5</v>
      </c>
      <c r="J6" s="1"/>
      <c r="K6" s="1"/>
      <c r="L6" s="1"/>
      <c r="M6" s="6">
        <v>1.25</v>
      </c>
      <c r="N6" s="6">
        <v>1.25</v>
      </c>
      <c r="O6" s="1"/>
      <c r="P6" s="1"/>
      <c r="Q6" s="1"/>
      <c r="R6" s="6">
        <f t="shared" ref="R6:S11" si="0">15/4</f>
        <v>3.75</v>
      </c>
      <c r="S6" s="6">
        <f t="shared" si="0"/>
        <v>3.75</v>
      </c>
      <c r="T6" s="1"/>
      <c r="U6" s="1"/>
      <c r="V6" s="1"/>
      <c r="W6" s="12"/>
    </row>
    <row r="7" spans="1:23" x14ac:dyDescent="0.3">
      <c r="A7" s="1" t="s">
        <v>7</v>
      </c>
      <c r="B7" s="1"/>
      <c r="C7" s="1"/>
      <c r="D7" s="3"/>
      <c r="E7" s="1"/>
      <c r="F7" s="1"/>
      <c r="G7" s="1"/>
      <c r="H7" s="1">
        <v>4</v>
      </c>
      <c r="I7" s="1">
        <v>1.5</v>
      </c>
      <c r="J7" s="1"/>
      <c r="K7" s="1"/>
      <c r="L7" s="1"/>
      <c r="M7" s="6">
        <v>1.25</v>
      </c>
      <c r="N7" s="6">
        <v>1.25</v>
      </c>
      <c r="O7" s="6">
        <v>40</v>
      </c>
      <c r="P7" s="6">
        <v>40</v>
      </c>
      <c r="Q7" s="1"/>
      <c r="R7" s="6">
        <f t="shared" si="0"/>
        <v>3.75</v>
      </c>
      <c r="S7" s="6">
        <f t="shared" si="0"/>
        <v>3.75</v>
      </c>
      <c r="T7" s="1"/>
      <c r="U7" s="1"/>
      <c r="V7" s="1"/>
      <c r="W7" s="12"/>
    </row>
    <row r="8" spans="1:23" x14ac:dyDescent="0.3">
      <c r="A8" s="1" t="s">
        <v>8</v>
      </c>
      <c r="B8" s="1"/>
      <c r="C8" s="1"/>
      <c r="D8" s="1"/>
      <c r="E8" s="1"/>
      <c r="F8" s="1"/>
      <c r="G8" s="1"/>
      <c r="H8" s="1">
        <v>4</v>
      </c>
      <c r="I8" s="1">
        <v>1.5</v>
      </c>
      <c r="J8" s="1"/>
      <c r="K8" s="1"/>
      <c r="L8" s="1"/>
      <c r="M8" s="6">
        <v>1.25</v>
      </c>
      <c r="N8" s="6">
        <v>1.25</v>
      </c>
      <c r="O8" s="1"/>
      <c r="P8" s="1"/>
      <c r="Q8" s="1"/>
      <c r="R8" s="6">
        <f t="shared" si="0"/>
        <v>3.75</v>
      </c>
      <c r="S8" s="6">
        <f t="shared" si="0"/>
        <v>3.75</v>
      </c>
      <c r="T8" s="1"/>
      <c r="U8" s="1"/>
      <c r="V8" s="1"/>
      <c r="W8" s="12"/>
    </row>
    <row r="9" spans="1:23" x14ac:dyDescent="0.3">
      <c r="A9" s="1" t="s">
        <v>9</v>
      </c>
      <c r="B9" s="1"/>
      <c r="C9" s="1"/>
      <c r="D9" s="1"/>
      <c r="E9" s="1"/>
      <c r="F9" s="1"/>
      <c r="G9" s="1"/>
      <c r="H9" s="1">
        <v>4</v>
      </c>
      <c r="I9" s="1">
        <v>1.5</v>
      </c>
      <c r="J9" s="1"/>
      <c r="K9" s="1"/>
      <c r="L9" s="1"/>
      <c r="M9" s="6">
        <v>1.25</v>
      </c>
      <c r="N9" s="6">
        <v>1.25</v>
      </c>
      <c r="O9" s="1"/>
      <c r="P9" s="1"/>
      <c r="Q9" s="1"/>
      <c r="R9" s="6">
        <f t="shared" si="0"/>
        <v>3.75</v>
      </c>
      <c r="S9" s="6">
        <f t="shared" si="0"/>
        <v>3.75</v>
      </c>
      <c r="T9" s="1"/>
      <c r="U9" s="1"/>
      <c r="V9" s="1"/>
      <c r="W9" s="12"/>
    </row>
    <row r="10" spans="1:23" x14ac:dyDescent="0.3">
      <c r="A10" s="2" t="s">
        <v>10</v>
      </c>
      <c r="B10" s="1"/>
      <c r="C10" s="1"/>
      <c r="D10" s="1"/>
      <c r="E10" s="1"/>
      <c r="F10" s="1"/>
      <c r="G10" s="1"/>
      <c r="H10" s="1">
        <v>4</v>
      </c>
      <c r="I10" s="1">
        <v>1.5</v>
      </c>
      <c r="J10" s="1"/>
      <c r="K10" s="1"/>
      <c r="L10" s="1"/>
      <c r="M10" s="6">
        <v>1.25</v>
      </c>
      <c r="N10" s="6">
        <v>1.25</v>
      </c>
      <c r="O10" s="1"/>
      <c r="P10" s="1"/>
      <c r="Q10" s="1"/>
      <c r="R10" s="6">
        <f t="shared" si="0"/>
        <v>3.75</v>
      </c>
      <c r="S10" s="6">
        <f t="shared" si="0"/>
        <v>3.75</v>
      </c>
      <c r="T10" s="1"/>
      <c r="U10" s="1"/>
      <c r="V10" s="1"/>
      <c r="W10" s="12"/>
    </row>
    <row r="11" spans="1:23" x14ac:dyDescent="0.3">
      <c r="A11" s="2" t="s">
        <v>11</v>
      </c>
      <c r="B11" s="3">
        <v>36</v>
      </c>
      <c r="C11" s="3">
        <v>36</v>
      </c>
      <c r="D11" s="1"/>
      <c r="E11" s="1"/>
      <c r="F11" s="1"/>
      <c r="G11" s="1"/>
      <c r="H11" s="1">
        <v>4</v>
      </c>
      <c r="I11" s="1">
        <v>1.5</v>
      </c>
      <c r="J11" s="1"/>
      <c r="K11" s="1"/>
      <c r="L11" s="1"/>
      <c r="M11" s="1"/>
      <c r="N11" s="1"/>
      <c r="O11" s="1"/>
      <c r="P11" s="1"/>
      <c r="Q11" s="1"/>
      <c r="R11" s="6">
        <f t="shared" si="0"/>
        <v>3.75</v>
      </c>
      <c r="S11" s="6">
        <f t="shared" si="0"/>
        <v>3.75</v>
      </c>
      <c r="T11" s="1"/>
      <c r="U11" s="1"/>
      <c r="V11" s="1"/>
      <c r="W11" s="12"/>
    </row>
    <row r="12" spans="1:23" x14ac:dyDescent="0.3">
      <c r="A12" s="2" t="s">
        <v>12</v>
      </c>
      <c r="B12" s="1"/>
      <c r="C12" s="1"/>
      <c r="D12" s="1"/>
      <c r="E12" s="1"/>
      <c r="F12" s="1"/>
      <c r="G12" s="1"/>
      <c r="H12" s="1">
        <v>4</v>
      </c>
      <c r="I12" s="1">
        <v>1.5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2"/>
    </row>
    <row r="13" spans="1:23" x14ac:dyDescent="0.3">
      <c r="A13" s="1" t="s">
        <v>13</v>
      </c>
      <c r="B13" s="1"/>
      <c r="C13" s="1"/>
      <c r="D13" s="1"/>
      <c r="E13" s="1"/>
      <c r="F13" s="1"/>
      <c r="G13" s="1"/>
      <c r="H13" s="1">
        <v>1.25</v>
      </c>
      <c r="I13" s="1">
        <v>1</v>
      </c>
      <c r="J13" s="1"/>
      <c r="K13" s="1"/>
      <c r="L13" s="1"/>
      <c r="M13" s="1"/>
      <c r="N13" s="1"/>
      <c r="O13" s="1"/>
      <c r="P13" s="1"/>
      <c r="Q13" s="6">
        <f>35/4</f>
        <v>8.75</v>
      </c>
      <c r="R13" s="6">
        <v>12.25</v>
      </c>
      <c r="S13" s="6">
        <v>12.25</v>
      </c>
      <c r="T13" s="6">
        <v>10</v>
      </c>
      <c r="U13" s="1"/>
      <c r="V13" s="1"/>
      <c r="W13" s="12"/>
    </row>
    <row r="14" spans="1:23" x14ac:dyDescent="0.3">
      <c r="A14" s="1" t="s">
        <v>14</v>
      </c>
      <c r="B14" s="1"/>
      <c r="C14" s="1"/>
      <c r="D14" s="1"/>
      <c r="E14" s="1"/>
      <c r="F14" s="1"/>
      <c r="G14" s="1"/>
      <c r="H14" s="1">
        <v>1.25</v>
      </c>
      <c r="I14" s="1">
        <v>1</v>
      </c>
      <c r="J14" s="1"/>
      <c r="K14" s="1"/>
      <c r="L14" s="1"/>
      <c r="M14" s="1"/>
      <c r="N14" s="1"/>
      <c r="O14" s="1"/>
      <c r="P14" s="1"/>
      <c r="Q14" s="6">
        <f>35/4</f>
        <v>8.75</v>
      </c>
      <c r="R14" s="6">
        <v>12.25</v>
      </c>
      <c r="S14" s="6">
        <v>12.25</v>
      </c>
      <c r="T14" s="6">
        <v>10</v>
      </c>
      <c r="U14" s="1"/>
      <c r="V14" s="1"/>
      <c r="W14" s="12"/>
    </row>
    <row r="15" spans="1:23" x14ac:dyDescent="0.3">
      <c r="A15" s="1" t="s">
        <v>15</v>
      </c>
      <c r="B15" s="1"/>
      <c r="C15" s="1"/>
      <c r="D15" s="1">
        <v>1.75</v>
      </c>
      <c r="E15" s="1"/>
      <c r="F15" s="1"/>
      <c r="G15" s="1"/>
      <c r="H15" s="1"/>
      <c r="I15" s="1">
        <v>2.25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6">
        <f>32/4</f>
        <v>8</v>
      </c>
      <c r="V15" s="6">
        <f>32/4</f>
        <v>8</v>
      </c>
      <c r="W15" s="13"/>
    </row>
    <row r="16" spans="1:23" x14ac:dyDescent="0.3">
      <c r="A16" s="1" t="s">
        <v>16</v>
      </c>
      <c r="B16" s="1"/>
      <c r="C16" s="1"/>
      <c r="D16" s="1">
        <v>1.75</v>
      </c>
      <c r="E16" s="1"/>
      <c r="F16" s="1"/>
      <c r="G16" s="1"/>
      <c r="H16" s="1"/>
      <c r="I16" s="1">
        <v>2.25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6">
        <f>32/4</f>
        <v>8</v>
      </c>
      <c r="V16" s="6">
        <f>32/4</f>
        <v>8</v>
      </c>
      <c r="W16" s="13"/>
    </row>
    <row r="17" spans="1:23" x14ac:dyDescent="0.3">
      <c r="A17" s="1" t="s">
        <v>17</v>
      </c>
      <c r="B17" s="1">
        <v>5.75</v>
      </c>
      <c r="C17" s="1">
        <v>5.75</v>
      </c>
      <c r="D17" s="1"/>
      <c r="E17" s="1"/>
      <c r="F17" s="1">
        <v>5</v>
      </c>
      <c r="G17" s="1">
        <v>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2"/>
    </row>
    <row r="18" spans="1:23" x14ac:dyDescent="0.3">
      <c r="A18" s="1" t="s">
        <v>18</v>
      </c>
      <c r="B18" s="1">
        <v>5.75</v>
      </c>
      <c r="C18" s="1">
        <v>5.75</v>
      </c>
      <c r="D18" s="1"/>
      <c r="E18" s="1"/>
      <c r="F18" s="1">
        <v>5</v>
      </c>
      <c r="G18" s="1">
        <v>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2"/>
    </row>
    <row r="19" spans="1:23" x14ac:dyDescent="0.3">
      <c r="A19" s="2" t="s">
        <v>19</v>
      </c>
      <c r="B19" s="1">
        <v>5.75</v>
      </c>
      <c r="C19" s="1">
        <v>5.75</v>
      </c>
      <c r="D19" s="1"/>
      <c r="E19" s="1"/>
      <c r="F19" s="1">
        <v>5</v>
      </c>
      <c r="G19" s="1">
        <v>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2"/>
    </row>
    <row r="20" spans="1:23" x14ac:dyDescent="0.3">
      <c r="A20" s="1" t="s">
        <v>20</v>
      </c>
      <c r="B20" s="1"/>
      <c r="C20" s="1"/>
      <c r="D20" s="1"/>
      <c r="E20" s="1"/>
      <c r="F20" s="1"/>
      <c r="G20" s="1"/>
      <c r="H20" s="1"/>
      <c r="I20" s="1">
        <v>1.25</v>
      </c>
      <c r="J20" s="1"/>
      <c r="K20" s="1"/>
      <c r="L20" s="1"/>
      <c r="M20" s="1"/>
      <c r="N20" s="1"/>
      <c r="O20" s="6">
        <f>2</f>
        <v>2</v>
      </c>
      <c r="P20" s="6">
        <f>2</f>
        <v>2</v>
      </c>
      <c r="Q20" s="1"/>
      <c r="R20" s="6">
        <v>0.25</v>
      </c>
      <c r="S20" s="6">
        <v>0.25</v>
      </c>
      <c r="T20" s="1"/>
      <c r="U20" s="1"/>
      <c r="V20" s="1"/>
      <c r="W20" s="12"/>
    </row>
    <row r="21" spans="1:23" x14ac:dyDescent="0.3">
      <c r="A21" s="2" t="s">
        <v>21</v>
      </c>
      <c r="B21" s="1"/>
      <c r="C21" s="1"/>
      <c r="D21" s="1"/>
      <c r="E21" s="1"/>
      <c r="F21" s="1"/>
      <c r="G21" s="1"/>
      <c r="H21" s="1"/>
      <c r="I21" s="1">
        <v>1.25</v>
      </c>
      <c r="J21" s="1"/>
      <c r="K21" s="1"/>
      <c r="L21" s="1"/>
      <c r="M21" s="1"/>
      <c r="N21" s="1"/>
      <c r="O21" s="1"/>
      <c r="P21" s="1"/>
      <c r="Q21" s="1"/>
      <c r="R21" s="6">
        <v>0.25</v>
      </c>
      <c r="S21" s="6">
        <v>0.25</v>
      </c>
      <c r="T21" s="1"/>
      <c r="U21" s="1"/>
      <c r="V21" s="1"/>
      <c r="W21" s="12"/>
    </row>
    <row r="22" spans="1:23" x14ac:dyDescent="0.3">
      <c r="A22" s="2" t="s">
        <v>22</v>
      </c>
      <c r="B22" s="1"/>
      <c r="C22" s="1"/>
      <c r="D22" s="1"/>
      <c r="E22" s="1"/>
      <c r="F22" s="1"/>
      <c r="G22" s="1"/>
      <c r="H22" s="1"/>
      <c r="I22" s="1">
        <v>1.25</v>
      </c>
      <c r="J22" s="6"/>
      <c r="K22" s="6"/>
      <c r="L22" s="1"/>
      <c r="M22" s="1"/>
      <c r="N22" s="1"/>
      <c r="O22" s="1"/>
      <c r="P22" s="1"/>
      <c r="Q22" s="1"/>
      <c r="R22" s="6">
        <v>0.25</v>
      </c>
      <c r="S22" s="6">
        <v>0.25</v>
      </c>
      <c r="T22" s="1"/>
      <c r="U22" s="1"/>
      <c r="V22" s="1"/>
      <c r="W22" s="12"/>
    </row>
    <row r="23" spans="1:23" x14ac:dyDescent="0.3">
      <c r="A23" s="2" t="s">
        <v>23</v>
      </c>
      <c r="B23" s="1">
        <v>6</v>
      </c>
      <c r="C23" s="1">
        <v>6</v>
      </c>
      <c r="D23" s="3">
        <v>7</v>
      </c>
      <c r="E23" s="1"/>
      <c r="F23" s="1"/>
      <c r="G23" s="1"/>
      <c r="H23" s="1"/>
      <c r="I23" s="1">
        <v>1.25</v>
      </c>
      <c r="J23" s="1"/>
      <c r="K23" s="1"/>
      <c r="L23" s="1"/>
      <c r="M23" s="1"/>
      <c r="N23" s="1"/>
      <c r="O23" s="1"/>
      <c r="P23" s="1"/>
      <c r="Q23" s="1"/>
      <c r="R23" s="6">
        <v>0.25</v>
      </c>
      <c r="S23" s="6">
        <v>0.25</v>
      </c>
      <c r="T23" s="1"/>
      <c r="U23" s="1"/>
      <c r="V23" s="1"/>
      <c r="W23" s="12"/>
    </row>
    <row r="24" spans="1:23" x14ac:dyDescent="0.3">
      <c r="A24" s="1" t="s">
        <v>24</v>
      </c>
      <c r="B24" s="1"/>
      <c r="C24" s="1"/>
      <c r="D24" s="1"/>
      <c r="E24" s="6">
        <f>70/4</f>
        <v>17.5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>
        <f>42/4</f>
        <v>10.5</v>
      </c>
      <c r="R24" s="1"/>
      <c r="S24" s="1"/>
      <c r="T24" s="6">
        <f>103/4</f>
        <v>25.75</v>
      </c>
      <c r="U24" s="1"/>
      <c r="V24" s="1"/>
      <c r="W24" s="12"/>
    </row>
    <row r="25" spans="1:23" x14ac:dyDescent="0.3">
      <c r="A25" s="1" t="s">
        <v>25</v>
      </c>
      <c r="B25" s="1"/>
      <c r="C25" s="1"/>
      <c r="D25" s="1"/>
      <c r="E25" s="6">
        <f>70/4</f>
        <v>17.5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f>42/4</f>
        <v>10.5</v>
      </c>
      <c r="R25" s="1"/>
      <c r="S25" s="1"/>
      <c r="T25" s="6">
        <f>103/4</f>
        <v>25.75</v>
      </c>
      <c r="U25" s="1"/>
      <c r="V25" s="1"/>
      <c r="W25" s="12"/>
    </row>
    <row r="26" spans="1:23" x14ac:dyDescent="0.3">
      <c r="A26" s="1" t="s">
        <v>26</v>
      </c>
      <c r="B26" s="1"/>
      <c r="C26" s="1"/>
      <c r="D26" s="1"/>
      <c r="E26" s="6">
        <v>40</v>
      </c>
      <c r="F26" s="6">
        <f>23/4</f>
        <v>5.75</v>
      </c>
      <c r="G26" s="6">
        <f>23/4</f>
        <v>5.75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2"/>
    </row>
    <row r="27" spans="1:23" x14ac:dyDescent="0.3">
      <c r="A27" s="1" t="s">
        <v>27</v>
      </c>
      <c r="B27" s="1"/>
      <c r="C27" s="1"/>
      <c r="D27" s="6">
        <v>1</v>
      </c>
      <c r="E27" s="1"/>
      <c r="F27" s="1"/>
      <c r="G27" s="1"/>
      <c r="H27" s="1"/>
      <c r="I27" s="1"/>
      <c r="J27" s="1"/>
      <c r="K27" s="1"/>
      <c r="L27" s="6"/>
      <c r="M27" s="1"/>
      <c r="N27" s="1"/>
      <c r="O27" s="1"/>
      <c r="P27" s="1"/>
      <c r="Q27" s="1"/>
      <c r="R27" s="1"/>
      <c r="S27" s="1"/>
      <c r="T27" s="6">
        <f>188/4</f>
        <v>47</v>
      </c>
      <c r="U27" s="1"/>
      <c r="V27" s="1"/>
      <c r="W27" s="12"/>
    </row>
    <row r="28" spans="1:23" x14ac:dyDescent="0.3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</row>
    <row r="29" spans="1:23" x14ac:dyDescent="0.3">
      <c r="A29" s="1" t="s">
        <v>29</v>
      </c>
      <c r="B29" s="1"/>
      <c r="C29" s="1"/>
      <c r="D29" s="1"/>
      <c r="E29" s="1"/>
      <c r="F29" s="1"/>
      <c r="G29" s="1"/>
      <c r="H29" s="1"/>
      <c r="I29" s="6">
        <v>8</v>
      </c>
      <c r="J29" s="6">
        <v>14</v>
      </c>
      <c r="K29" s="6">
        <v>14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</row>
    <row r="30" spans="1:23" x14ac:dyDescent="0.3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</row>
    <row r="31" spans="1:23" x14ac:dyDescent="0.3">
      <c r="A31" s="1" t="s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</row>
    <row r="32" spans="1:23" x14ac:dyDescent="0.3">
      <c r="A32" s="1" t="s">
        <v>32</v>
      </c>
      <c r="B32" s="1"/>
      <c r="C32" s="1"/>
      <c r="D32" s="1"/>
      <c r="E32" s="1"/>
      <c r="F32" s="1"/>
      <c r="G32" s="1"/>
      <c r="H32" s="1">
        <v>16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2"/>
    </row>
    <row r="33" spans="1:23" x14ac:dyDescent="0.3">
      <c r="A33" s="1" t="s">
        <v>33</v>
      </c>
      <c r="B33" s="1"/>
      <c r="C33" s="1"/>
      <c r="D33" s="1"/>
      <c r="E33" s="1"/>
      <c r="F33" s="1"/>
      <c r="G33" s="1"/>
      <c r="H33" s="1">
        <v>16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Z33"/>
  <sheetViews>
    <sheetView topLeftCell="B1" zoomScale="106" zoomScaleNormal="106" workbookViewId="0">
      <selection activeCell="H18" sqref="H18"/>
    </sheetView>
  </sheetViews>
  <sheetFormatPr defaultColWidth="9.109375" defaultRowHeight="14.4" x14ac:dyDescent="0.3"/>
  <cols>
    <col min="1" max="1" width="13.44140625" bestFit="1" customWidth="1"/>
  </cols>
  <sheetData>
    <row r="1" spans="1:23" x14ac:dyDescent="0.3">
      <c r="A1" s="1" t="s">
        <v>0</v>
      </c>
      <c r="B1" s="1" t="s">
        <v>36</v>
      </c>
      <c r="C1" s="1" t="s">
        <v>42</v>
      </c>
      <c r="D1" s="1" t="s">
        <v>34</v>
      </c>
      <c r="E1" s="1" t="s">
        <v>1</v>
      </c>
      <c r="F1" s="1" t="s">
        <v>43</v>
      </c>
      <c r="G1" s="1" t="s">
        <v>54</v>
      </c>
      <c r="H1" s="1" t="s">
        <v>37</v>
      </c>
      <c r="I1" s="1" t="s">
        <v>38</v>
      </c>
      <c r="J1" s="1" t="s">
        <v>44</v>
      </c>
      <c r="K1" s="1" t="s">
        <v>53</v>
      </c>
      <c r="L1" s="1" t="s">
        <v>40</v>
      </c>
      <c r="M1" s="1" t="s">
        <v>45</v>
      </c>
      <c r="N1" s="1" t="s">
        <v>52</v>
      </c>
      <c r="O1" s="1" t="s">
        <v>46</v>
      </c>
      <c r="P1" s="1" t="s">
        <v>49</v>
      </c>
      <c r="Q1" s="1" t="s">
        <v>55</v>
      </c>
      <c r="R1" s="1" t="s">
        <v>48</v>
      </c>
      <c r="S1" s="1" t="s">
        <v>50</v>
      </c>
      <c r="T1" s="1" t="s">
        <v>41</v>
      </c>
      <c r="U1" s="1" t="s">
        <v>47</v>
      </c>
      <c r="V1" s="1" t="s">
        <v>51</v>
      </c>
      <c r="W1" s="12"/>
    </row>
    <row r="2" spans="1:23" x14ac:dyDescent="0.3">
      <c r="A2" s="1" t="s">
        <v>2</v>
      </c>
      <c r="B2" s="1"/>
      <c r="C2" s="1"/>
      <c r="D2" s="1"/>
      <c r="E2" s="1"/>
      <c r="F2" s="1"/>
      <c r="G2" s="1"/>
      <c r="H2" s="1"/>
      <c r="I2" s="1">
        <v>1.25</v>
      </c>
      <c r="J2" s="1"/>
      <c r="K2" s="1"/>
      <c r="L2" s="1"/>
      <c r="M2" s="1"/>
      <c r="N2" s="1"/>
      <c r="O2" s="1"/>
      <c r="P2" s="1"/>
      <c r="Q2" s="1"/>
      <c r="R2" s="6">
        <v>0.25</v>
      </c>
      <c r="S2" s="6">
        <v>0.25</v>
      </c>
      <c r="T2" s="1"/>
      <c r="U2" s="1"/>
      <c r="V2" s="1"/>
      <c r="W2" s="12"/>
    </row>
    <row r="3" spans="1:23" x14ac:dyDescent="0.3">
      <c r="A3" s="1" t="s">
        <v>3</v>
      </c>
      <c r="B3" s="1"/>
      <c r="C3" s="1"/>
      <c r="D3" s="1"/>
      <c r="E3" s="1">
        <v>12.5</v>
      </c>
      <c r="F3" s="1"/>
      <c r="G3" s="1"/>
      <c r="H3" s="1"/>
      <c r="I3" s="1"/>
      <c r="J3" s="6">
        <v>4</v>
      </c>
      <c r="K3" s="6">
        <v>4</v>
      </c>
      <c r="L3" s="1"/>
      <c r="M3" s="1"/>
      <c r="N3" s="1"/>
      <c r="O3" s="1"/>
      <c r="P3" s="1"/>
      <c r="Q3" s="1"/>
      <c r="R3" s="6">
        <v>1</v>
      </c>
      <c r="S3" s="6">
        <v>1</v>
      </c>
      <c r="T3" s="1"/>
      <c r="U3" s="1"/>
      <c r="V3" s="1"/>
      <c r="W3" s="12"/>
    </row>
    <row r="4" spans="1:23" x14ac:dyDescent="0.3">
      <c r="A4" s="1" t="s">
        <v>4</v>
      </c>
      <c r="B4" s="1"/>
      <c r="C4" s="1"/>
      <c r="D4" s="1"/>
      <c r="E4" s="1"/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2"/>
    </row>
    <row r="5" spans="1:23" x14ac:dyDescent="0.3">
      <c r="A5" s="2" t="s">
        <v>5</v>
      </c>
      <c r="B5" s="3"/>
      <c r="C5" s="3"/>
      <c r="D5" s="1"/>
      <c r="E5" s="1">
        <v>12.5</v>
      </c>
      <c r="F5" s="1"/>
      <c r="G5" s="1"/>
      <c r="H5" s="1"/>
      <c r="I5" s="1"/>
      <c r="J5" s="6">
        <v>4</v>
      </c>
      <c r="K5" s="6">
        <v>4</v>
      </c>
      <c r="L5" s="1"/>
      <c r="M5" s="1"/>
      <c r="N5" s="1"/>
      <c r="O5" s="1"/>
      <c r="P5" s="1"/>
      <c r="Q5" s="1"/>
      <c r="R5" s="6">
        <v>1</v>
      </c>
      <c r="S5" s="6">
        <v>1</v>
      </c>
      <c r="T5" s="1"/>
      <c r="U5" s="1"/>
      <c r="V5" s="1"/>
      <c r="W5" s="12"/>
    </row>
    <row r="6" spans="1:23" x14ac:dyDescent="0.3">
      <c r="A6" s="1" t="s">
        <v>6</v>
      </c>
      <c r="B6" s="1"/>
      <c r="C6" s="1"/>
      <c r="D6" s="1"/>
      <c r="E6" s="1"/>
      <c r="F6" s="1"/>
      <c r="G6" s="1"/>
      <c r="H6" s="1"/>
      <c r="I6" s="1">
        <v>1.5</v>
      </c>
      <c r="J6" s="1"/>
      <c r="K6" s="1"/>
      <c r="L6" s="1"/>
      <c r="M6" s="6">
        <v>1.25</v>
      </c>
      <c r="N6" s="6">
        <v>1.25</v>
      </c>
      <c r="O6" s="1"/>
      <c r="P6" s="1"/>
      <c r="Q6" s="1"/>
      <c r="R6" s="6">
        <f t="shared" ref="R6:S11" si="0">15/4</f>
        <v>3.75</v>
      </c>
      <c r="S6" s="6">
        <f t="shared" si="0"/>
        <v>3.75</v>
      </c>
      <c r="T6" s="1"/>
      <c r="U6" s="1"/>
      <c r="V6" s="1"/>
      <c r="W6" s="12"/>
    </row>
    <row r="7" spans="1:23" x14ac:dyDescent="0.3">
      <c r="A7" s="1" t="s">
        <v>7</v>
      </c>
      <c r="B7" s="1"/>
      <c r="C7" s="1"/>
      <c r="D7" s="1"/>
      <c r="E7" s="1"/>
      <c r="F7" s="1"/>
      <c r="G7" s="1"/>
      <c r="H7" s="1"/>
      <c r="I7" s="1">
        <v>1.5</v>
      </c>
      <c r="J7" s="1"/>
      <c r="K7" s="1"/>
      <c r="L7" s="1"/>
      <c r="M7" s="6">
        <v>1.25</v>
      </c>
      <c r="N7" s="6">
        <v>1.25</v>
      </c>
      <c r="O7" s="6">
        <v>8</v>
      </c>
      <c r="P7" s="6">
        <v>8</v>
      </c>
      <c r="Q7" s="1"/>
      <c r="R7" s="6">
        <f t="shared" si="0"/>
        <v>3.75</v>
      </c>
      <c r="S7" s="6">
        <f t="shared" si="0"/>
        <v>3.75</v>
      </c>
      <c r="T7" s="1"/>
      <c r="U7" s="1"/>
      <c r="V7" s="1"/>
      <c r="W7" s="12"/>
    </row>
    <row r="8" spans="1:23" x14ac:dyDescent="0.3">
      <c r="A8" s="1" t="s">
        <v>8</v>
      </c>
      <c r="B8" s="1"/>
      <c r="C8" s="1"/>
      <c r="D8" s="1"/>
      <c r="E8" s="1"/>
      <c r="F8" s="1"/>
      <c r="G8" s="1"/>
      <c r="H8" s="1"/>
      <c r="I8" s="1">
        <v>1.5</v>
      </c>
      <c r="J8" s="1"/>
      <c r="K8" s="1"/>
      <c r="L8" s="1"/>
      <c r="M8" s="6">
        <v>1.25</v>
      </c>
      <c r="N8" s="6">
        <v>1.25</v>
      </c>
      <c r="O8" s="1"/>
      <c r="P8" s="1"/>
      <c r="Q8" s="1"/>
      <c r="R8" s="6">
        <f t="shared" si="0"/>
        <v>3.75</v>
      </c>
      <c r="S8" s="6">
        <f t="shared" si="0"/>
        <v>3.75</v>
      </c>
      <c r="T8" s="1"/>
      <c r="U8" s="1"/>
      <c r="V8" s="1"/>
      <c r="W8" s="12"/>
    </row>
    <row r="9" spans="1:23" x14ac:dyDescent="0.3">
      <c r="A9" s="1" t="s">
        <v>9</v>
      </c>
      <c r="B9" s="1"/>
      <c r="C9" s="1"/>
      <c r="D9" s="1"/>
      <c r="E9" s="1"/>
      <c r="F9" s="1"/>
      <c r="G9" s="1"/>
      <c r="H9" s="1"/>
      <c r="I9" s="1">
        <v>1.5</v>
      </c>
      <c r="J9" s="1"/>
      <c r="K9" s="1"/>
      <c r="L9" s="1"/>
      <c r="M9" s="6">
        <v>1.25</v>
      </c>
      <c r="N9" s="6">
        <v>1.25</v>
      </c>
      <c r="O9" s="1"/>
      <c r="P9" s="1"/>
      <c r="Q9" s="1"/>
      <c r="R9" s="6">
        <f t="shared" si="0"/>
        <v>3.75</v>
      </c>
      <c r="S9" s="6">
        <f t="shared" si="0"/>
        <v>3.75</v>
      </c>
      <c r="T9" s="1"/>
      <c r="U9" s="1"/>
      <c r="V9" s="1"/>
      <c r="W9" s="12"/>
    </row>
    <row r="10" spans="1:23" x14ac:dyDescent="0.3">
      <c r="A10" s="2" t="s">
        <v>10</v>
      </c>
      <c r="B10" s="1"/>
      <c r="C10" s="1"/>
      <c r="D10" s="1"/>
      <c r="E10" s="1"/>
      <c r="F10" s="1"/>
      <c r="G10" s="1"/>
      <c r="H10" s="1"/>
      <c r="I10" s="1">
        <v>1.5</v>
      </c>
      <c r="J10" s="1"/>
      <c r="K10" s="1"/>
      <c r="L10" s="1"/>
      <c r="M10" s="6">
        <v>1.25</v>
      </c>
      <c r="N10" s="6">
        <v>1.25</v>
      </c>
      <c r="O10" s="1"/>
      <c r="P10" s="1"/>
      <c r="Q10" s="1"/>
      <c r="R10" s="6">
        <f t="shared" si="0"/>
        <v>3.75</v>
      </c>
      <c r="S10" s="6">
        <f t="shared" si="0"/>
        <v>3.75</v>
      </c>
      <c r="T10" s="1"/>
      <c r="U10" s="1"/>
      <c r="V10" s="1"/>
      <c r="W10" s="12"/>
    </row>
    <row r="11" spans="1:23" x14ac:dyDescent="0.3">
      <c r="A11" s="2" t="s">
        <v>11</v>
      </c>
      <c r="B11" s="3">
        <v>48</v>
      </c>
      <c r="C11" s="3">
        <v>48</v>
      </c>
      <c r="D11" s="1"/>
      <c r="E11" s="1"/>
      <c r="F11" s="1"/>
      <c r="G11" s="1"/>
      <c r="H11" s="1"/>
      <c r="I11" s="1">
        <v>1.5</v>
      </c>
      <c r="J11" s="1"/>
      <c r="K11" s="1"/>
      <c r="L11" s="1"/>
      <c r="M11" s="1"/>
      <c r="N11" s="1"/>
      <c r="O11" s="1"/>
      <c r="P11" s="1"/>
      <c r="Q11" s="1"/>
      <c r="R11" s="6">
        <f t="shared" si="0"/>
        <v>3.75</v>
      </c>
      <c r="S11" s="6">
        <f t="shared" si="0"/>
        <v>3.75</v>
      </c>
      <c r="T11" s="3">
        <v>48</v>
      </c>
      <c r="U11" s="1"/>
      <c r="V11" s="1"/>
      <c r="W11" s="12"/>
    </row>
    <row r="12" spans="1:23" x14ac:dyDescent="0.3">
      <c r="A12" s="2" t="s">
        <v>12</v>
      </c>
      <c r="B12" s="1"/>
      <c r="C12" s="1"/>
      <c r="D12" s="1"/>
      <c r="E12" s="1"/>
      <c r="F12" s="1"/>
      <c r="G12" s="1"/>
      <c r="H12" s="1"/>
      <c r="I12" s="1">
        <v>1.5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2"/>
    </row>
    <row r="13" spans="1:23" x14ac:dyDescent="0.3">
      <c r="A13" s="1" t="s">
        <v>13</v>
      </c>
      <c r="B13" s="1"/>
      <c r="C13" s="1"/>
      <c r="D13" s="1"/>
      <c r="E13" s="1"/>
      <c r="F13" s="1"/>
      <c r="G13" s="1"/>
      <c r="H13" s="1">
        <v>1.25</v>
      </c>
      <c r="I13" s="1">
        <v>1</v>
      </c>
      <c r="J13" s="1"/>
      <c r="K13" s="1"/>
      <c r="L13" s="1"/>
      <c r="M13" s="1"/>
      <c r="N13" s="1"/>
      <c r="O13" s="1"/>
      <c r="P13" s="1"/>
      <c r="Q13" s="6">
        <f>35/4</f>
        <v>8.75</v>
      </c>
      <c r="R13" s="6">
        <v>12.25</v>
      </c>
      <c r="S13" s="6">
        <v>12.25</v>
      </c>
      <c r="T13" s="6">
        <v>10</v>
      </c>
      <c r="U13" s="1"/>
      <c r="V13" s="1"/>
      <c r="W13" s="12"/>
    </row>
    <row r="14" spans="1:23" x14ac:dyDescent="0.3">
      <c r="A14" s="1" t="s">
        <v>14</v>
      </c>
      <c r="B14" s="1"/>
      <c r="C14" s="1"/>
      <c r="D14" s="1"/>
      <c r="E14" s="1"/>
      <c r="F14" s="1"/>
      <c r="G14" s="1"/>
      <c r="H14" s="1">
        <v>1.25</v>
      </c>
      <c r="I14" s="1">
        <v>1</v>
      </c>
      <c r="J14" s="1"/>
      <c r="K14" s="1"/>
      <c r="L14" s="1"/>
      <c r="M14" s="1"/>
      <c r="N14" s="1"/>
      <c r="O14" s="1"/>
      <c r="P14" s="1"/>
      <c r="Q14" s="6">
        <f>35/4</f>
        <v>8.75</v>
      </c>
      <c r="R14" s="6">
        <v>12.25</v>
      </c>
      <c r="S14" s="6">
        <v>12.25</v>
      </c>
      <c r="T14" s="6">
        <v>10</v>
      </c>
      <c r="U14" s="1"/>
      <c r="V14" s="1"/>
      <c r="W14" s="12"/>
    </row>
    <row r="15" spans="1:23" x14ac:dyDescent="0.3">
      <c r="A15" s="1" t="s">
        <v>15</v>
      </c>
      <c r="B15" s="1"/>
      <c r="C15" s="1"/>
      <c r="D15" s="1">
        <v>1.75</v>
      </c>
      <c r="E15" s="1"/>
      <c r="F15" s="1"/>
      <c r="G15" s="1"/>
      <c r="H15" s="1"/>
      <c r="I15" s="1">
        <v>2.25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6">
        <f t="shared" ref="U15:V16" si="1">32/4</f>
        <v>8</v>
      </c>
      <c r="V15" s="6">
        <f t="shared" si="1"/>
        <v>8</v>
      </c>
      <c r="W15" s="13"/>
    </row>
    <row r="16" spans="1:23" x14ac:dyDescent="0.3">
      <c r="A16" s="1" t="s">
        <v>16</v>
      </c>
      <c r="B16" s="1"/>
      <c r="C16" s="1"/>
      <c r="D16" s="1">
        <v>1.75</v>
      </c>
      <c r="E16" s="1"/>
      <c r="F16" s="1"/>
      <c r="G16" s="1"/>
      <c r="H16" s="1"/>
      <c r="I16" s="1">
        <v>2.25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6">
        <f t="shared" si="1"/>
        <v>8</v>
      </c>
      <c r="V16" s="6">
        <f t="shared" si="1"/>
        <v>8</v>
      </c>
      <c r="W16" s="13"/>
    </row>
    <row r="17" spans="1:26" x14ac:dyDescent="0.3">
      <c r="A17" s="1" t="s">
        <v>17</v>
      </c>
      <c r="B17" s="1">
        <v>5.75</v>
      </c>
      <c r="C17" s="1">
        <v>5.75</v>
      </c>
      <c r="D17" s="1"/>
      <c r="E17" s="1"/>
      <c r="F17" s="1">
        <v>5</v>
      </c>
      <c r="G17" s="1">
        <v>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2"/>
    </row>
    <row r="18" spans="1:26" x14ac:dyDescent="0.3">
      <c r="A18" s="1" t="s">
        <v>18</v>
      </c>
      <c r="B18" s="1">
        <v>5.75</v>
      </c>
      <c r="C18" s="1">
        <v>5.75</v>
      </c>
      <c r="D18" s="1"/>
      <c r="E18" s="1"/>
      <c r="F18" s="1">
        <v>5</v>
      </c>
      <c r="G18" s="1">
        <v>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2"/>
    </row>
    <row r="19" spans="1:26" x14ac:dyDescent="0.3">
      <c r="A19" s="2" t="s">
        <v>19</v>
      </c>
      <c r="B19" s="1">
        <v>5.75</v>
      </c>
      <c r="C19" s="1">
        <v>5.75</v>
      </c>
      <c r="D19" s="1"/>
      <c r="E19" s="1"/>
      <c r="F19" s="1">
        <v>5</v>
      </c>
      <c r="G19" s="1">
        <v>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2"/>
    </row>
    <row r="20" spans="1:26" x14ac:dyDescent="0.3">
      <c r="A20" s="1" t="s">
        <v>20</v>
      </c>
      <c r="B20" s="1"/>
      <c r="C20" s="1"/>
      <c r="D20" s="1"/>
      <c r="E20" s="1"/>
      <c r="F20" s="1"/>
      <c r="G20" s="1"/>
      <c r="H20" s="1"/>
      <c r="I20" s="1">
        <v>1.25</v>
      </c>
      <c r="J20" s="1"/>
      <c r="K20" s="1"/>
      <c r="L20" s="1"/>
      <c r="M20" s="1"/>
      <c r="N20" s="1"/>
      <c r="O20" s="6">
        <v>8</v>
      </c>
      <c r="P20" s="6">
        <v>8</v>
      </c>
      <c r="Q20" s="1"/>
      <c r="R20" s="6">
        <v>0.25</v>
      </c>
      <c r="S20" s="6">
        <v>0.25</v>
      </c>
      <c r="T20" s="1"/>
      <c r="U20" s="1"/>
      <c r="V20" s="1"/>
      <c r="W20" s="12"/>
    </row>
    <row r="21" spans="1:26" x14ac:dyDescent="0.3">
      <c r="A21" s="2" t="s">
        <v>21</v>
      </c>
      <c r="B21" s="1"/>
      <c r="C21" s="1"/>
      <c r="D21" s="1"/>
      <c r="E21" s="1"/>
      <c r="F21" s="1"/>
      <c r="G21" s="1"/>
      <c r="H21" s="1"/>
      <c r="I21" s="1">
        <v>1.25</v>
      </c>
      <c r="J21" s="1"/>
      <c r="K21" s="1"/>
      <c r="L21" s="1"/>
      <c r="M21" s="1"/>
      <c r="N21" s="1"/>
      <c r="O21" s="1"/>
      <c r="P21" s="1"/>
      <c r="Q21" s="1"/>
      <c r="R21" s="6">
        <v>0.25</v>
      </c>
      <c r="S21" s="6">
        <v>0.25</v>
      </c>
      <c r="T21" s="1"/>
      <c r="U21" s="1"/>
      <c r="V21" s="1"/>
      <c r="W21" s="12"/>
    </row>
    <row r="22" spans="1:26" x14ac:dyDescent="0.3">
      <c r="A22" s="2" t="s">
        <v>22</v>
      </c>
      <c r="B22" s="1"/>
      <c r="C22" s="1"/>
      <c r="D22" s="3">
        <v>20</v>
      </c>
      <c r="E22" s="1"/>
      <c r="F22" s="1"/>
      <c r="G22" s="1"/>
      <c r="H22" s="1"/>
      <c r="I22" s="1">
        <v>1.25</v>
      </c>
      <c r="J22" s="6">
        <v>7</v>
      </c>
      <c r="K22" s="6">
        <v>7</v>
      </c>
      <c r="L22" s="1"/>
      <c r="M22" s="1"/>
      <c r="N22" s="1"/>
      <c r="O22" s="1"/>
      <c r="P22" s="1"/>
      <c r="Q22" s="1"/>
      <c r="R22" s="6">
        <v>0.25</v>
      </c>
      <c r="S22" s="6">
        <v>0.25</v>
      </c>
      <c r="T22" s="1"/>
      <c r="U22" s="3">
        <v>20</v>
      </c>
      <c r="V22" s="3">
        <v>20</v>
      </c>
      <c r="W22" s="14"/>
    </row>
    <row r="23" spans="1:26" x14ac:dyDescent="0.3">
      <c r="A23" s="2" t="s">
        <v>23</v>
      </c>
      <c r="B23" s="1">
        <v>4</v>
      </c>
      <c r="C23" s="1">
        <v>4</v>
      </c>
      <c r="D23" s="3">
        <v>18</v>
      </c>
      <c r="E23" s="1"/>
      <c r="F23" s="1"/>
      <c r="G23" s="1"/>
      <c r="H23" s="1"/>
      <c r="I23" s="1">
        <v>1.25</v>
      </c>
      <c r="J23" s="1"/>
      <c r="K23" s="1"/>
      <c r="L23" s="1"/>
      <c r="M23" s="1"/>
      <c r="N23" s="1"/>
      <c r="O23" s="1"/>
      <c r="P23" s="1"/>
      <c r="Q23" s="1"/>
      <c r="R23" s="6">
        <v>0.25</v>
      </c>
      <c r="S23" s="6">
        <v>0.25</v>
      </c>
      <c r="T23" s="3"/>
      <c r="U23" s="3">
        <v>18</v>
      </c>
      <c r="V23" s="3">
        <v>18</v>
      </c>
      <c r="W23" s="14"/>
    </row>
    <row r="24" spans="1:26" x14ac:dyDescent="0.3">
      <c r="A24" s="1" t="s">
        <v>24</v>
      </c>
      <c r="B24" s="1"/>
      <c r="C24" s="1"/>
      <c r="D24" s="1"/>
      <c r="E24" s="6">
        <f t="shared" ref="E24" si="2">70/4</f>
        <v>17.5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>
        <f t="shared" ref="Q24:Q25" si="3">42/4</f>
        <v>10.5</v>
      </c>
      <c r="R24" s="1"/>
      <c r="S24" s="1"/>
      <c r="T24" s="6">
        <f t="shared" ref="T24:T25" si="4">103/4</f>
        <v>25.75</v>
      </c>
      <c r="U24" s="1"/>
      <c r="V24" s="1"/>
      <c r="W24" s="12"/>
      <c r="X24">
        <v>5</v>
      </c>
    </row>
    <row r="25" spans="1:26" x14ac:dyDescent="0.3">
      <c r="A25" s="1" t="s">
        <v>25</v>
      </c>
      <c r="B25" s="1"/>
      <c r="C25" s="1"/>
      <c r="D25" s="1"/>
      <c r="E25" s="6">
        <f t="shared" ref="E25" si="5">70/4</f>
        <v>17.5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f t="shared" si="3"/>
        <v>10.5</v>
      </c>
      <c r="R25" s="1"/>
      <c r="S25" s="1"/>
      <c r="T25" s="6">
        <f t="shared" si="4"/>
        <v>25.75</v>
      </c>
      <c r="U25" s="1"/>
      <c r="V25" s="1"/>
      <c r="W25" s="12"/>
    </row>
    <row r="26" spans="1:26" x14ac:dyDescent="0.3">
      <c r="A26" s="1" t="s">
        <v>26</v>
      </c>
      <c r="B26" s="1"/>
      <c r="C26" s="1"/>
      <c r="D26" s="1"/>
      <c r="E26" s="6">
        <v>40</v>
      </c>
      <c r="F26" s="6">
        <f t="shared" ref="F26:G26" si="6">23/4</f>
        <v>5.75</v>
      </c>
      <c r="G26" s="6">
        <f t="shared" si="6"/>
        <v>5.75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2"/>
    </row>
    <row r="27" spans="1:26" x14ac:dyDescent="0.3">
      <c r="A27" s="1" t="s">
        <v>27</v>
      </c>
      <c r="B27" s="1"/>
      <c r="C27" s="1"/>
      <c r="D27" s="6">
        <v>1</v>
      </c>
      <c r="E27" s="1"/>
      <c r="F27" s="1"/>
      <c r="G27" s="1"/>
      <c r="H27" s="1"/>
      <c r="I27" s="1"/>
      <c r="J27" s="1"/>
      <c r="K27" s="1"/>
      <c r="L27" s="6">
        <v>7</v>
      </c>
      <c r="M27" s="1"/>
      <c r="N27" s="1"/>
      <c r="O27" s="1"/>
      <c r="P27" s="1"/>
      <c r="Q27" s="1"/>
      <c r="R27" s="1"/>
      <c r="S27" s="1"/>
      <c r="T27" s="6">
        <f t="shared" ref="T27" si="7">188/4</f>
        <v>47</v>
      </c>
      <c r="U27" s="1"/>
      <c r="V27" s="1"/>
      <c r="W27" s="12"/>
    </row>
    <row r="28" spans="1:26" x14ac:dyDescent="0.3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</row>
    <row r="29" spans="1:26" x14ac:dyDescent="0.3">
      <c r="A29" s="1" t="s">
        <v>29</v>
      </c>
      <c r="B29" s="1"/>
      <c r="C29" s="1"/>
      <c r="D29" s="1"/>
      <c r="E29" s="1"/>
      <c r="F29" s="1"/>
      <c r="G29" s="1"/>
      <c r="H29" s="1"/>
      <c r="I29" s="6">
        <v>2</v>
      </c>
      <c r="J29" s="6">
        <v>2</v>
      </c>
      <c r="K29" s="6">
        <v>2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</row>
    <row r="30" spans="1:26" x14ac:dyDescent="0.3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</row>
    <row r="31" spans="1:26" x14ac:dyDescent="0.3">
      <c r="A31" s="1" t="s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</row>
    <row r="32" spans="1:26" x14ac:dyDescent="0.3">
      <c r="A32" s="1" t="s">
        <v>32</v>
      </c>
      <c r="B32" s="1"/>
      <c r="C32" s="1"/>
      <c r="D32" s="1"/>
      <c r="E32" s="1"/>
      <c r="F32" s="1"/>
      <c r="G32" s="1"/>
      <c r="H32" s="3">
        <v>13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2"/>
      <c r="Z32">
        <v>8</v>
      </c>
    </row>
    <row r="33" spans="1:23" x14ac:dyDescent="0.3">
      <c r="A33" s="1" t="s">
        <v>33</v>
      </c>
      <c r="B33" s="1"/>
      <c r="C33" s="1"/>
      <c r="D33" s="1"/>
      <c r="E33" s="1"/>
      <c r="F33" s="1"/>
      <c r="G33" s="1"/>
      <c r="H33" s="3">
        <v>13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W33"/>
  <sheetViews>
    <sheetView zoomScale="106" zoomScaleNormal="106" workbookViewId="0">
      <selection activeCell="H18" sqref="H18"/>
    </sheetView>
  </sheetViews>
  <sheetFormatPr defaultColWidth="9.109375" defaultRowHeight="14.4" x14ac:dyDescent="0.3"/>
  <cols>
    <col min="1" max="1" width="13.44140625" bestFit="1" customWidth="1"/>
  </cols>
  <sheetData>
    <row r="1" spans="1:23" x14ac:dyDescent="0.3">
      <c r="A1" s="1" t="s">
        <v>0</v>
      </c>
      <c r="B1" s="1" t="s">
        <v>36</v>
      </c>
      <c r="C1" s="1" t="s">
        <v>42</v>
      </c>
      <c r="D1" s="1" t="s">
        <v>34</v>
      </c>
      <c r="E1" s="1" t="s">
        <v>1</v>
      </c>
      <c r="F1" s="1" t="s">
        <v>43</v>
      </c>
      <c r="G1" s="1" t="s">
        <v>54</v>
      </c>
      <c r="H1" s="1" t="s">
        <v>37</v>
      </c>
      <c r="I1" s="1" t="s">
        <v>38</v>
      </c>
      <c r="J1" s="1" t="s">
        <v>44</v>
      </c>
      <c r="K1" s="1" t="s">
        <v>53</v>
      </c>
      <c r="L1" s="1" t="s">
        <v>40</v>
      </c>
      <c r="M1" s="1" t="s">
        <v>45</v>
      </c>
      <c r="N1" s="1" t="s">
        <v>52</v>
      </c>
      <c r="O1" s="1" t="s">
        <v>46</v>
      </c>
      <c r="P1" s="1" t="s">
        <v>49</v>
      </c>
      <c r="Q1" s="1" t="s">
        <v>55</v>
      </c>
      <c r="R1" s="1" t="s">
        <v>48</v>
      </c>
      <c r="S1" s="1" t="s">
        <v>50</v>
      </c>
      <c r="T1" s="1" t="s">
        <v>41</v>
      </c>
      <c r="U1" s="1" t="s">
        <v>47</v>
      </c>
      <c r="V1" s="1" t="s">
        <v>51</v>
      </c>
      <c r="W1" s="12"/>
    </row>
    <row r="2" spans="1:23" x14ac:dyDescent="0.3">
      <c r="A2" s="1" t="s">
        <v>2</v>
      </c>
      <c r="B2" s="1"/>
      <c r="C2" s="1"/>
      <c r="D2" s="1"/>
      <c r="E2" s="1"/>
      <c r="F2" s="1"/>
      <c r="G2" s="1"/>
      <c r="H2" s="1"/>
      <c r="I2" s="1">
        <v>1.25</v>
      </c>
      <c r="J2" s="1"/>
      <c r="K2" s="1"/>
      <c r="L2" s="1"/>
      <c r="M2" s="1"/>
      <c r="N2" s="1"/>
      <c r="O2" s="1"/>
      <c r="P2" s="1"/>
      <c r="Q2" s="1"/>
      <c r="R2" s="6">
        <v>0.25</v>
      </c>
      <c r="S2" s="6">
        <v>0.25</v>
      </c>
      <c r="T2" s="1"/>
      <c r="U2" s="1"/>
      <c r="V2" s="1"/>
      <c r="W2" s="12"/>
    </row>
    <row r="3" spans="1:23" x14ac:dyDescent="0.3">
      <c r="A3" s="1" t="s">
        <v>3</v>
      </c>
      <c r="B3" s="1"/>
      <c r="C3" s="1"/>
      <c r="D3" s="1"/>
      <c r="E3" s="1">
        <v>12.5</v>
      </c>
      <c r="F3" s="1"/>
      <c r="G3" s="1"/>
      <c r="H3" s="1"/>
      <c r="I3" s="1"/>
      <c r="J3" s="6">
        <v>4</v>
      </c>
      <c r="K3" s="6">
        <v>4</v>
      </c>
      <c r="L3" s="1"/>
      <c r="M3" s="1"/>
      <c r="N3" s="1"/>
      <c r="O3" s="1"/>
      <c r="P3" s="1"/>
      <c r="Q3" s="1"/>
      <c r="R3" s="6">
        <v>1</v>
      </c>
      <c r="S3" s="6">
        <v>1</v>
      </c>
      <c r="T3" s="1"/>
      <c r="U3" s="1"/>
      <c r="V3" s="1"/>
      <c r="W3" s="12"/>
    </row>
    <row r="4" spans="1:23" x14ac:dyDescent="0.3">
      <c r="A4" s="1" t="s">
        <v>4</v>
      </c>
      <c r="B4" s="1"/>
      <c r="C4" s="1"/>
      <c r="D4" s="1"/>
      <c r="E4" s="1"/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2"/>
    </row>
    <row r="5" spans="1:23" x14ac:dyDescent="0.3">
      <c r="A5" s="2" t="s">
        <v>5</v>
      </c>
      <c r="B5" s="3"/>
      <c r="C5" s="3"/>
      <c r="D5" s="1"/>
      <c r="E5" s="1">
        <v>12.5</v>
      </c>
      <c r="F5" s="1"/>
      <c r="G5" s="1"/>
      <c r="H5" s="1"/>
      <c r="I5" s="1"/>
      <c r="J5" s="6">
        <v>4</v>
      </c>
      <c r="K5" s="6">
        <v>4</v>
      </c>
      <c r="L5" s="1"/>
      <c r="M5" s="1"/>
      <c r="N5" s="1"/>
      <c r="O5" s="1"/>
      <c r="P5" s="1"/>
      <c r="Q5" s="1"/>
      <c r="R5" s="6">
        <v>1</v>
      </c>
      <c r="S5" s="6">
        <v>1</v>
      </c>
      <c r="T5" s="1"/>
      <c r="U5" s="1"/>
      <c r="V5" s="1"/>
      <c r="W5" s="12"/>
    </row>
    <row r="6" spans="1:23" x14ac:dyDescent="0.3">
      <c r="A6" s="1" t="s">
        <v>6</v>
      </c>
      <c r="B6" s="1"/>
      <c r="C6" s="1"/>
      <c r="D6" s="1"/>
      <c r="E6" s="1"/>
      <c r="F6" s="1"/>
      <c r="G6" s="1"/>
      <c r="H6" s="1"/>
      <c r="I6" s="3">
        <v>1.5</v>
      </c>
      <c r="J6" s="1"/>
      <c r="K6" s="1"/>
      <c r="L6" s="1"/>
      <c r="M6" s="6">
        <v>1.25</v>
      </c>
      <c r="N6" s="6">
        <v>1.25</v>
      </c>
      <c r="O6" s="1"/>
      <c r="P6" s="1"/>
      <c r="Q6" s="1"/>
      <c r="R6" s="6">
        <f t="shared" ref="R6:S11" si="0">15/4</f>
        <v>3.75</v>
      </c>
      <c r="S6" s="6">
        <f t="shared" si="0"/>
        <v>3.75</v>
      </c>
      <c r="T6" s="1"/>
      <c r="U6" s="1"/>
      <c r="V6" s="1"/>
      <c r="W6" s="12"/>
    </row>
    <row r="7" spans="1:23" x14ac:dyDescent="0.3">
      <c r="A7" s="1" t="s">
        <v>7</v>
      </c>
      <c r="B7" s="1"/>
      <c r="C7" s="1"/>
      <c r="D7" s="1"/>
      <c r="E7" s="1"/>
      <c r="F7" s="1"/>
      <c r="G7" s="1"/>
      <c r="H7" s="1"/>
      <c r="I7" s="3">
        <v>1.5</v>
      </c>
      <c r="J7" s="1"/>
      <c r="K7" s="1"/>
      <c r="L7" s="1"/>
      <c r="M7" s="6">
        <v>1.25</v>
      </c>
      <c r="N7" s="6">
        <v>1.25</v>
      </c>
      <c r="O7" s="6">
        <v>3.5</v>
      </c>
      <c r="P7" s="6">
        <v>3.5</v>
      </c>
      <c r="Q7" s="1"/>
      <c r="R7" s="6">
        <f t="shared" si="0"/>
        <v>3.75</v>
      </c>
      <c r="S7" s="6">
        <f t="shared" si="0"/>
        <v>3.75</v>
      </c>
      <c r="T7" s="1"/>
      <c r="U7" s="1"/>
      <c r="V7" s="1"/>
      <c r="W7" s="12"/>
    </row>
    <row r="8" spans="1:23" x14ac:dyDescent="0.3">
      <c r="A8" s="1" t="s">
        <v>8</v>
      </c>
      <c r="B8" s="1"/>
      <c r="C8" s="1"/>
      <c r="D8" s="1"/>
      <c r="E8" s="1"/>
      <c r="F8" s="1"/>
      <c r="G8" s="1"/>
      <c r="H8" s="1"/>
      <c r="I8" s="3">
        <v>1.5</v>
      </c>
      <c r="J8" s="1"/>
      <c r="K8" s="1"/>
      <c r="L8" s="1"/>
      <c r="M8" s="6">
        <v>1.25</v>
      </c>
      <c r="N8" s="6">
        <v>1.25</v>
      </c>
      <c r="O8" s="1"/>
      <c r="P8" s="1"/>
      <c r="Q8" s="1"/>
      <c r="R8" s="6">
        <f t="shared" si="0"/>
        <v>3.75</v>
      </c>
      <c r="S8" s="6">
        <f t="shared" si="0"/>
        <v>3.75</v>
      </c>
      <c r="T8" s="1"/>
      <c r="U8" s="1"/>
      <c r="V8" s="1"/>
      <c r="W8" s="12"/>
    </row>
    <row r="9" spans="1:23" x14ac:dyDescent="0.3">
      <c r="A9" s="1" t="s">
        <v>9</v>
      </c>
      <c r="B9" s="1"/>
      <c r="C9" s="1"/>
      <c r="D9" s="1"/>
      <c r="E9" s="1"/>
      <c r="F9" s="1"/>
      <c r="G9" s="1"/>
      <c r="H9" s="1"/>
      <c r="I9" s="3">
        <v>1.5</v>
      </c>
      <c r="J9" s="1"/>
      <c r="K9" s="1"/>
      <c r="L9" s="1"/>
      <c r="M9" s="6">
        <v>1.25</v>
      </c>
      <c r="N9" s="6">
        <v>1.25</v>
      </c>
      <c r="O9" s="1"/>
      <c r="P9" s="1"/>
      <c r="Q9" s="1"/>
      <c r="R9" s="6">
        <f t="shared" si="0"/>
        <v>3.75</v>
      </c>
      <c r="S9" s="6">
        <f t="shared" si="0"/>
        <v>3.75</v>
      </c>
      <c r="T9" s="1"/>
      <c r="U9" s="1"/>
      <c r="V9" s="1"/>
      <c r="W9" s="12"/>
    </row>
    <row r="10" spans="1:23" x14ac:dyDescent="0.3">
      <c r="A10" s="2" t="s">
        <v>10</v>
      </c>
      <c r="B10" s="1"/>
      <c r="C10" s="1"/>
      <c r="D10" s="1"/>
      <c r="E10" s="1"/>
      <c r="F10" s="1"/>
      <c r="G10" s="1"/>
      <c r="H10" s="1"/>
      <c r="I10" s="3">
        <v>1.5</v>
      </c>
      <c r="J10" s="1"/>
      <c r="K10" s="1"/>
      <c r="L10" s="1"/>
      <c r="M10" s="6">
        <v>1.25</v>
      </c>
      <c r="N10" s="6">
        <v>1.25</v>
      </c>
      <c r="O10" s="1"/>
      <c r="P10" s="1"/>
      <c r="Q10" s="1"/>
      <c r="R10" s="6">
        <f t="shared" si="0"/>
        <v>3.75</v>
      </c>
      <c r="S10" s="6">
        <f t="shared" si="0"/>
        <v>3.75</v>
      </c>
      <c r="T10" s="1"/>
      <c r="U10" s="1"/>
      <c r="V10" s="1"/>
      <c r="W10" s="12"/>
    </row>
    <row r="11" spans="1:23" x14ac:dyDescent="0.3">
      <c r="A11" s="2" t="s">
        <v>11</v>
      </c>
      <c r="B11" s="3"/>
      <c r="C11" s="3"/>
      <c r="D11" s="1"/>
      <c r="E11" s="1"/>
      <c r="F11" s="1"/>
      <c r="G11" s="1"/>
      <c r="H11" s="1"/>
      <c r="I11" s="3">
        <v>1.5</v>
      </c>
      <c r="J11" s="1"/>
      <c r="K11" s="1"/>
      <c r="L11" s="1"/>
      <c r="M11" s="1"/>
      <c r="N11" s="1"/>
      <c r="O11" s="1"/>
      <c r="P11" s="1"/>
      <c r="Q11" s="1"/>
      <c r="R11" s="6">
        <f t="shared" si="0"/>
        <v>3.75</v>
      </c>
      <c r="S11" s="6">
        <f t="shared" si="0"/>
        <v>3.75</v>
      </c>
      <c r="T11" s="1"/>
      <c r="U11" s="1"/>
      <c r="V11" s="1"/>
      <c r="W11" s="12"/>
    </row>
    <row r="12" spans="1:23" x14ac:dyDescent="0.3">
      <c r="A12" s="2" t="s">
        <v>12</v>
      </c>
      <c r="B12" s="1"/>
      <c r="C12" s="1"/>
      <c r="D12" s="1"/>
      <c r="E12" s="1"/>
      <c r="F12" s="1"/>
      <c r="G12" s="1"/>
      <c r="H12" s="1"/>
      <c r="I12" s="3">
        <v>1.5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2"/>
    </row>
    <row r="13" spans="1:23" x14ac:dyDescent="0.3">
      <c r="A13" s="1" t="s">
        <v>13</v>
      </c>
      <c r="B13" s="1"/>
      <c r="C13" s="1"/>
      <c r="D13" s="1"/>
      <c r="E13" s="1"/>
      <c r="F13" s="1"/>
      <c r="G13" s="1"/>
      <c r="H13" s="1">
        <v>1.25</v>
      </c>
      <c r="I13" s="1">
        <v>1</v>
      </c>
      <c r="J13" s="1"/>
      <c r="K13" s="1"/>
      <c r="L13" s="1"/>
      <c r="M13" s="1"/>
      <c r="N13" s="1"/>
      <c r="O13" s="1"/>
      <c r="P13" s="1"/>
      <c r="Q13" s="6">
        <f t="shared" ref="Q13:Q14" si="1">35/4</f>
        <v>8.75</v>
      </c>
      <c r="R13" s="6">
        <v>12.25</v>
      </c>
      <c r="S13" s="6">
        <v>12.25</v>
      </c>
      <c r="T13" s="6">
        <v>10</v>
      </c>
      <c r="U13" s="1"/>
      <c r="V13" s="1"/>
      <c r="W13" s="12"/>
    </row>
    <row r="14" spans="1:23" x14ac:dyDescent="0.3">
      <c r="A14" s="1" t="s">
        <v>14</v>
      </c>
      <c r="B14" s="1"/>
      <c r="C14" s="1"/>
      <c r="D14" s="1"/>
      <c r="E14" s="1"/>
      <c r="F14" s="1"/>
      <c r="G14" s="1"/>
      <c r="H14" s="1">
        <v>1.25</v>
      </c>
      <c r="I14" s="1">
        <v>1</v>
      </c>
      <c r="J14" s="1"/>
      <c r="K14" s="1"/>
      <c r="L14" s="1"/>
      <c r="M14" s="1"/>
      <c r="N14" s="1"/>
      <c r="O14" s="1"/>
      <c r="P14" s="1"/>
      <c r="Q14" s="6">
        <f t="shared" si="1"/>
        <v>8.75</v>
      </c>
      <c r="R14" s="6">
        <v>12.25</v>
      </c>
      <c r="S14" s="6">
        <v>12.25</v>
      </c>
      <c r="T14" s="6">
        <v>10</v>
      </c>
      <c r="U14" s="1"/>
      <c r="V14" s="1"/>
      <c r="W14" s="12"/>
    </row>
    <row r="15" spans="1:23" x14ac:dyDescent="0.3">
      <c r="A15" s="1" t="s">
        <v>15</v>
      </c>
      <c r="B15" s="1"/>
      <c r="C15" s="1"/>
      <c r="D15" s="1">
        <v>1.75</v>
      </c>
      <c r="E15" s="1"/>
      <c r="F15" s="1"/>
      <c r="G15" s="1"/>
      <c r="H15" s="1"/>
      <c r="I15" s="1">
        <v>2.25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6">
        <f t="shared" ref="U15:V16" si="2">32/4</f>
        <v>8</v>
      </c>
      <c r="V15" s="6">
        <f t="shared" si="2"/>
        <v>8</v>
      </c>
      <c r="W15" s="13"/>
    </row>
    <row r="16" spans="1:23" x14ac:dyDescent="0.3">
      <c r="A16" s="1" t="s">
        <v>16</v>
      </c>
      <c r="B16" s="1"/>
      <c r="C16" s="1"/>
      <c r="D16" s="1">
        <v>1.75</v>
      </c>
      <c r="E16" s="1"/>
      <c r="F16" s="1"/>
      <c r="G16" s="1"/>
      <c r="H16" s="1"/>
      <c r="I16" s="1">
        <v>2.25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6">
        <f t="shared" si="2"/>
        <v>8</v>
      </c>
      <c r="V16" s="6">
        <f t="shared" si="2"/>
        <v>8</v>
      </c>
      <c r="W16" s="13"/>
    </row>
    <row r="17" spans="1:23" x14ac:dyDescent="0.3">
      <c r="A17" s="1" t="s">
        <v>17</v>
      </c>
      <c r="B17" s="1">
        <v>5.75</v>
      </c>
      <c r="C17" s="1">
        <v>5.75</v>
      </c>
      <c r="D17" s="1"/>
      <c r="E17" s="1"/>
      <c r="F17" s="1">
        <v>5</v>
      </c>
      <c r="G17" s="1">
        <v>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2"/>
    </row>
    <row r="18" spans="1:23" x14ac:dyDescent="0.3">
      <c r="A18" s="1" t="s">
        <v>18</v>
      </c>
      <c r="B18" s="1">
        <v>5.75</v>
      </c>
      <c r="C18" s="1">
        <v>5.75</v>
      </c>
      <c r="D18" s="1"/>
      <c r="E18" s="1"/>
      <c r="F18" s="1">
        <v>5</v>
      </c>
      <c r="G18" s="1">
        <v>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2"/>
    </row>
    <row r="19" spans="1:23" x14ac:dyDescent="0.3">
      <c r="A19" s="2" t="s">
        <v>19</v>
      </c>
      <c r="B19" s="1">
        <v>5.75</v>
      </c>
      <c r="C19" s="1">
        <v>5.75</v>
      </c>
      <c r="D19" s="1"/>
      <c r="E19" s="1"/>
      <c r="F19" s="1">
        <v>5</v>
      </c>
      <c r="G19" s="1">
        <v>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2"/>
    </row>
    <row r="20" spans="1:23" x14ac:dyDescent="0.3">
      <c r="A20" s="1" t="s">
        <v>20</v>
      </c>
      <c r="B20" s="1"/>
      <c r="C20" s="1"/>
      <c r="D20" s="1"/>
      <c r="E20" s="1"/>
      <c r="F20" s="1"/>
      <c r="G20" s="1"/>
      <c r="H20" s="1"/>
      <c r="I20" s="1">
        <v>1.25</v>
      </c>
      <c r="J20" s="1"/>
      <c r="K20" s="1"/>
      <c r="L20" s="1"/>
      <c r="M20" s="1"/>
      <c r="N20" s="1"/>
      <c r="O20" s="6">
        <v>1.5</v>
      </c>
      <c r="P20" s="6">
        <v>1.5</v>
      </c>
      <c r="Q20" s="1"/>
      <c r="R20" s="6">
        <v>0.25</v>
      </c>
      <c r="S20" s="6">
        <v>0.25</v>
      </c>
      <c r="T20" s="1"/>
      <c r="U20" s="1"/>
      <c r="V20" s="1"/>
      <c r="W20" s="12"/>
    </row>
    <row r="21" spans="1:23" x14ac:dyDescent="0.3">
      <c r="A21" s="2" t="s">
        <v>21</v>
      </c>
      <c r="B21" s="1"/>
      <c r="C21" s="1"/>
      <c r="D21" s="1"/>
      <c r="E21" s="1"/>
      <c r="F21" s="1"/>
      <c r="G21" s="1"/>
      <c r="H21" s="1"/>
      <c r="I21" s="1">
        <v>1.25</v>
      </c>
      <c r="J21" s="1"/>
      <c r="K21" s="1"/>
      <c r="L21" s="1"/>
      <c r="M21" s="1"/>
      <c r="N21" s="1"/>
      <c r="O21" s="1"/>
      <c r="P21" s="1"/>
      <c r="Q21" s="1"/>
      <c r="R21" s="6">
        <v>0.25</v>
      </c>
      <c r="S21" s="6">
        <v>0.25</v>
      </c>
      <c r="T21" s="1"/>
      <c r="U21" s="1"/>
      <c r="V21" s="1"/>
      <c r="W21" s="12"/>
    </row>
    <row r="22" spans="1:23" x14ac:dyDescent="0.3">
      <c r="A22" s="2" t="s">
        <v>22</v>
      </c>
      <c r="B22" s="1"/>
      <c r="C22" s="1"/>
      <c r="D22" s="3">
        <v>8</v>
      </c>
      <c r="E22" s="1"/>
      <c r="F22" s="1"/>
      <c r="G22" s="1"/>
      <c r="H22" s="1"/>
      <c r="I22" s="1">
        <v>1.25</v>
      </c>
      <c r="J22" s="6">
        <v>0.5</v>
      </c>
      <c r="K22" s="6">
        <v>0.5</v>
      </c>
      <c r="L22" s="1"/>
      <c r="M22" s="1"/>
      <c r="N22" s="1"/>
      <c r="O22" s="1"/>
      <c r="P22" s="1"/>
      <c r="Q22" s="1"/>
      <c r="R22" s="6">
        <v>0.25</v>
      </c>
      <c r="S22" s="6">
        <v>0.25</v>
      </c>
      <c r="T22" s="1"/>
      <c r="U22" s="1"/>
      <c r="V22" s="1"/>
      <c r="W22" s="12"/>
    </row>
    <row r="23" spans="1:23" x14ac:dyDescent="0.3">
      <c r="A23" s="2" t="s">
        <v>23</v>
      </c>
      <c r="B23" s="1">
        <v>4</v>
      </c>
      <c r="C23" s="1">
        <v>4</v>
      </c>
      <c r="D23" s="3">
        <v>7</v>
      </c>
      <c r="E23" s="1"/>
      <c r="F23" s="1"/>
      <c r="G23" s="1"/>
      <c r="H23" s="1"/>
      <c r="I23" s="1">
        <v>1.25</v>
      </c>
      <c r="J23" s="1"/>
      <c r="K23" s="1"/>
      <c r="L23" s="1"/>
      <c r="M23" s="1"/>
      <c r="N23" s="1"/>
      <c r="O23" s="1"/>
      <c r="P23" s="1"/>
      <c r="Q23" s="1"/>
      <c r="R23" s="6">
        <v>0.25</v>
      </c>
      <c r="S23" s="6">
        <v>0.25</v>
      </c>
      <c r="T23" s="1"/>
      <c r="U23" s="1"/>
      <c r="V23" s="1"/>
      <c r="W23" s="12"/>
    </row>
    <row r="24" spans="1:23" x14ac:dyDescent="0.3">
      <c r="A24" s="1" t="s">
        <v>24</v>
      </c>
      <c r="B24" s="1"/>
      <c r="C24" s="1"/>
      <c r="D24" s="1"/>
      <c r="E24" s="6">
        <f t="shared" ref="E24" si="3">70/4</f>
        <v>17.5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>
        <f t="shared" ref="Q24:Q25" si="4">42/4</f>
        <v>10.5</v>
      </c>
      <c r="R24" s="1"/>
      <c r="S24" s="1"/>
      <c r="T24" s="6">
        <f t="shared" ref="T24:T25" si="5">103/4</f>
        <v>25.75</v>
      </c>
      <c r="U24" s="1"/>
      <c r="V24" s="1"/>
      <c r="W24" s="12"/>
    </row>
    <row r="25" spans="1:23" x14ac:dyDescent="0.3">
      <c r="A25" s="1" t="s">
        <v>25</v>
      </c>
      <c r="B25" s="1"/>
      <c r="C25" s="1"/>
      <c r="D25" s="1"/>
      <c r="E25" s="6">
        <f t="shared" ref="E25" si="6">70/4</f>
        <v>17.5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f t="shared" si="4"/>
        <v>10.5</v>
      </c>
      <c r="R25" s="1"/>
      <c r="S25" s="1"/>
      <c r="T25" s="6">
        <f t="shared" si="5"/>
        <v>25.75</v>
      </c>
      <c r="U25" s="1"/>
      <c r="V25" s="1"/>
      <c r="W25" s="12"/>
    </row>
    <row r="26" spans="1:23" x14ac:dyDescent="0.3">
      <c r="A26" s="1" t="s">
        <v>26</v>
      </c>
      <c r="B26" s="1"/>
      <c r="C26" s="1"/>
      <c r="D26" s="1"/>
      <c r="E26" s="6">
        <v>40</v>
      </c>
      <c r="F26" s="6">
        <f t="shared" ref="F26:G26" si="7">23/4</f>
        <v>5.75</v>
      </c>
      <c r="G26" s="6">
        <f t="shared" si="7"/>
        <v>5.75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2"/>
    </row>
    <row r="27" spans="1:23" x14ac:dyDescent="0.3">
      <c r="A27" s="1" t="s">
        <v>27</v>
      </c>
      <c r="B27" s="1"/>
      <c r="C27" s="1"/>
      <c r="D27" s="6">
        <v>1</v>
      </c>
      <c r="E27" s="1"/>
      <c r="F27" s="1"/>
      <c r="G27" s="1"/>
      <c r="H27" s="1"/>
      <c r="I27" s="1"/>
      <c r="J27" s="1"/>
      <c r="K27" s="1"/>
      <c r="L27" s="6">
        <v>0.5</v>
      </c>
      <c r="M27" s="1"/>
      <c r="N27" s="1"/>
      <c r="O27" s="1"/>
      <c r="P27" s="1"/>
      <c r="Q27" s="1"/>
      <c r="R27" s="1"/>
      <c r="S27" s="1"/>
      <c r="T27" s="6">
        <f t="shared" ref="T27" si="8">188/4</f>
        <v>47</v>
      </c>
      <c r="U27" s="1"/>
      <c r="V27" s="1"/>
      <c r="W27" s="12"/>
    </row>
    <row r="28" spans="1:23" x14ac:dyDescent="0.3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</row>
    <row r="29" spans="1:23" x14ac:dyDescent="0.3">
      <c r="A29" s="1" t="s">
        <v>29</v>
      </c>
      <c r="B29" s="1"/>
      <c r="C29" s="1"/>
      <c r="D29" s="1"/>
      <c r="E29" s="1"/>
      <c r="F29" s="1"/>
      <c r="G29" s="1"/>
      <c r="H29" s="1"/>
      <c r="I29" s="6">
        <v>2</v>
      </c>
      <c r="J29" s="6">
        <v>4.5</v>
      </c>
      <c r="K29" s="6">
        <v>4.5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</row>
    <row r="30" spans="1:23" x14ac:dyDescent="0.3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</row>
    <row r="31" spans="1:23" x14ac:dyDescent="0.3">
      <c r="A31" s="1" t="s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</row>
    <row r="32" spans="1:23" x14ac:dyDescent="0.3">
      <c r="A32" s="1" t="s">
        <v>32</v>
      </c>
      <c r="B32" s="1"/>
      <c r="C32" s="1"/>
      <c r="D32" s="1"/>
      <c r="E32" s="1"/>
      <c r="F32" s="1"/>
      <c r="G32" s="1"/>
      <c r="H32" s="1">
        <v>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2"/>
    </row>
    <row r="33" spans="1:23" x14ac:dyDescent="0.3">
      <c r="A33" s="1" t="s">
        <v>33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W33"/>
  <sheetViews>
    <sheetView zoomScale="106" zoomScaleNormal="106" workbookViewId="0">
      <selection activeCell="H18" sqref="H18"/>
    </sheetView>
  </sheetViews>
  <sheetFormatPr defaultColWidth="9.109375" defaultRowHeight="14.4" x14ac:dyDescent="0.3"/>
  <cols>
    <col min="1" max="1" width="13.44140625" bestFit="1" customWidth="1"/>
  </cols>
  <sheetData>
    <row r="1" spans="1:23" x14ac:dyDescent="0.3">
      <c r="A1" s="1" t="s">
        <v>0</v>
      </c>
      <c r="B1" s="1" t="s">
        <v>36</v>
      </c>
      <c r="C1" s="1" t="s">
        <v>42</v>
      </c>
      <c r="D1" s="1" t="s">
        <v>34</v>
      </c>
      <c r="E1" s="1" t="s">
        <v>1</v>
      </c>
      <c r="F1" s="1" t="s">
        <v>43</v>
      </c>
      <c r="G1" s="1" t="s">
        <v>54</v>
      </c>
      <c r="H1" s="1" t="s">
        <v>37</v>
      </c>
      <c r="I1" s="1" t="s">
        <v>38</v>
      </c>
      <c r="J1" s="1" t="s">
        <v>44</v>
      </c>
      <c r="K1" s="1" t="s">
        <v>53</v>
      </c>
      <c r="L1" s="1" t="s">
        <v>40</v>
      </c>
      <c r="M1" s="1" t="s">
        <v>45</v>
      </c>
      <c r="N1" s="1" t="s">
        <v>52</v>
      </c>
      <c r="O1" s="1" t="s">
        <v>46</v>
      </c>
      <c r="P1" s="1" t="s">
        <v>49</v>
      </c>
      <c r="Q1" s="1" t="s">
        <v>55</v>
      </c>
      <c r="R1" s="1" t="s">
        <v>48</v>
      </c>
      <c r="S1" s="1" t="s">
        <v>50</v>
      </c>
      <c r="T1" s="1" t="s">
        <v>41</v>
      </c>
      <c r="U1" s="1" t="s">
        <v>47</v>
      </c>
      <c r="V1" s="1" t="s">
        <v>51</v>
      </c>
      <c r="W1" s="12"/>
    </row>
    <row r="2" spans="1:23" x14ac:dyDescent="0.3">
      <c r="A2" s="1" t="s">
        <v>2</v>
      </c>
      <c r="B2" s="1"/>
      <c r="C2" s="1"/>
      <c r="D2" s="1"/>
      <c r="E2" s="1"/>
      <c r="F2" s="1"/>
      <c r="G2" s="1"/>
      <c r="H2" s="1"/>
      <c r="I2" s="1">
        <v>1.25</v>
      </c>
      <c r="J2" s="1"/>
      <c r="K2" s="1"/>
      <c r="L2" s="1"/>
      <c r="M2" s="1"/>
      <c r="N2" s="1"/>
      <c r="O2" s="1"/>
      <c r="P2" s="1"/>
      <c r="Q2" s="1"/>
      <c r="R2" s="6">
        <v>0.25</v>
      </c>
      <c r="S2" s="6">
        <v>0.25</v>
      </c>
      <c r="T2" s="1"/>
      <c r="U2" s="1"/>
      <c r="V2" s="1"/>
      <c r="W2" s="12"/>
    </row>
    <row r="3" spans="1:23" x14ac:dyDescent="0.3">
      <c r="A3" s="1" t="s">
        <v>3</v>
      </c>
      <c r="B3" s="1"/>
      <c r="C3" s="1"/>
      <c r="D3" s="1"/>
      <c r="E3" s="1">
        <v>12.5</v>
      </c>
      <c r="F3" s="1"/>
      <c r="G3" s="1"/>
      <c r="H3" s="1"/>
      <c r="I3" s="1"/>
      <c r="J3" s="6">
        <v>4</v>
      </c>
      <c r="K3" s="6">
        <v>4</v>
      </c>
      <c r="L3" s="1"/>
      <c r="M3" s="1"/>
      <c r="N3" s="1"/>
      <c r="O3" s="1"/>
      <c r="P3" s="1"/>
      <c r="Q3" s="1"/>
      <c r="R3" s="6">
        <v>1</v>
      </c>
      <c r="S3" s="6">
        <v>1</v>
      </c>
      <c r="T3" s="1"/>
      <c r="U3" s="1"/>
      <c r="V3" s="1"/>
      <c r="W3" s="12"/>
    </row>
    <row r="4" spans="1:23" x14ac:dyDescent="0.3">
      <c r="A4" s="1" t="s">
        <v>4</v>
      </c>
      <c r="B4" s="1"/>
      <c r="C4" s="1"/>
      <c r="D4" s="1"/>
      <c r="E4" s="1"/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2"/>
    </row>
    <row r="5" spans="1:23" x14ac:dyDescent="0.3">
      <c r="A5" s="2" t="s">
        <v>5</v>
      </c>
      <c r="B5" s="3"/>
      <c r="C5" s="3"/>
      <c r="D5" s="1"/>
      <c r="E5" s="1">
        <v>12.5</v>
      </c>
      <c r="F5" s="1"/>
      <c r="G5" s="1"/>
      <c r="H5" s="1"/>
      <c r="I5" s="1"/>
      <c r="J5" s="6">
        <v>4</v>
      </c>
      <c r="K5" s="6">
        <v>4</v>
      </c>
      <c r="L5" s="1"/>
      <c r="M5" s="1"/>
      <c r="N5" s="1"/>
      <c r="O5" s="1"/>
      <c r="P5" s="1"/>
      <c r="Q5" s="1"/>
      <c r="R5" s="6">
        <v>1</v>
      </c>
      <c r="S5" s="6">
        <v>1</v>
      </c>
      <c r="T5" s="1"/>
      <c r="U5" s="1"/>
      <c r="V5" s="1"/>
      <c r="W5" s="12"/>
    </row>
    <row r="6" spans="1:23" x14ac:dyDescent="0.3">
      <c r="A6" s="1" t="s">
        <v>6</v>
      </c>
      <c r="B6" s="1"/>
      <c r="C6" s="1"/>
      <c r="D6" s="1"/>
      <c r="E6" s="1"/>
      <c r="F6" s="1"/>
      <c r="G6" s="1"/>
      <c r="H6" s="1"/>
      <c r="I6" s="1">
        <v>1.5</v>
      </c>
      <c r="J6" s="1"/>
      <c r="K6" s="1"/>
      <c r="L6" s="1"/>
      <c r="M6" s="6">
        <v>1.25</v>
      </c>
      <c r="N6" s="6">
        <v>1.25</v>
      </c>
      <c r="O6" s="1"/>
      <c r="P6" s="1"/>
      <c r="Q6" s="1"/>
      <c r="R6" s="6">
        <f t="shared" ref="R6:S11" si="0">15/4</f>
        <v>3.75</v>
      </c>
      <c r="S6" s="6">
        <f t="shared" si="0"/>
        <v>3.75</v>
      </c>
      <c r="T6" s="1"/>
      <c r="U6" s="1"/>
      <c r="V6" s="1"/>
      <c r="W6" s="12"/>
    </row>
    <row r="7" spans="1:23" x14ac:dyDescent="0.3">
      <c r="A7" s="1" t="s">
        <v>7</v>
      </c>
      <c r="B7" s="1"/>
      <c r="C7" s="1"/>
      <c r="D7" s="3"/>
      <c r="E7" s="1"/>
      <c r="F7" s="1"/>
      <c r="G7" s="1"/>
      <c r="H7" s="1"/>
      <c r="I7" s="1">
        <v>1.5</v>
      </c>
      <c r="J7" s="1"/>
      <c r="K7" s="1"/>
      <c r="L7" s="1"/>
      <c r="M7" s="6">
        <v>1.25</v>
      </c>
      <c r="N7" s="6">
        <v>1.25</v>
      </c>
      <c r="O7" s="6">
        <v>3.5</v>
      </c>
      <c r="P7" s="6">
        <v>3.5</v>
      </c>
      <c r="Q7" s="1"/>
      <c r="R7" s="6">
        <f t="shared" si="0"/>
        <v>3.75</v>
      </c>
      <c r="S7" s="6">
        <f t="shared" si="0"/>
        <v>3.75</v>
      </c>
      <c r="T7" s="1"/>
      <c r="U7" s="1"/>
      <c r="V7" s="1"/>
      <c r="W7" s="12"/>
    </row>
    <row r="8" spans="1:23" x14ac:dyDescent="0.3">
      <c r="A8" s="1" t="s">
        <v>8</v>
      </c>
      <c r="B8" s="1"/>
      <c r="C8" s="1"/>
      <c r="D8" s="1"/>
      <c r="E8" s="1"/>
      <c r="F8" s="1"/>
      <c r="G8" s="1"/>
      <c r="H8" s="1"/>
      <c r="I8" s="1">
        <v>1.5</v>
      </c>
      <c r="J8" s="1"/>
      <c r="K8" s="1"/>
      <c r="L8" s="1"/>
      <c r="M8" s="6">
        <v>1.25</v>
      </c>
      <c r="N8" s="6">
        <v>1.25</v>
      </c>
      <c r="O8" s="1"/>
      <c r="P8" s="1"/>
      <c r="Q8" s="1"/>
      <c r="R8" s="6">
        <f t="shared" si="0"/>
        <v>3.75</v>
      </c>
      <c r="S8" s="6">
        <f t="shared" si="0"/>
        <v>3.75</v>
      </c>
      <c r="T8" s="1"/>
      <c r="U8" s="1"/>
      <c r="V8" s="1"/>
      <c r="W8" s="12"/>
    </row>
    <row r="9" spans="1:23" x14ac:dyDescent="0.3">
      <c r="A9" s="1" t="s">
        <v>9</v>
      </c>
      <c r="B9" s="1"/>
      <c r="C9" s="1"/>
      <c r="D9" s="1"/>
      <c r="E9" s="1"/>
      <c r="F9" s="1"/>
      <c r="G9" s="1"/>
      <c r="H9" s="1"/>
      <c r="I9" s="1">
        <v>1.5</v>
      </c>
      <c r="J9" s="1"/>
      <c r="K9" s="1"/>
      <c r="L9" s="1"/>
      <c r="M9" s="6">
        <v>1.25</v>
      </c>
      <c r="N9" s="6">
        <v>1.25</v>
      </c>
      <c r="O9" s="1"/>
      <c r="P9" s="1"/>
      <c r="Q9" s="1"/>
      <c r="R9" s="6">
        <f t="shared" si="0"/>
        <v>3.75</v>
      </c>
      <c r="S9" s="6">
        <f t="shared" si="0"/>
        <v>3.75</v>
      </c>
      <c r="T9" s="1"/>
      <c r="U9" s="1"/>
      <c r="V9" s="1"/>
      <c r="W9" s="12"/>
    </row>
    <row r="10" spans="1:23" x14ac:dyDescent="0.3">
      <c r="A10" s="2" t="s">
        <v>10</v>
      </c>
      <c r="B10" s="1"/>
      <c r="C10" s="1"/>
      <c r="D10" s="1"/>
      <c r="E10" s="1"/>
      <c r="F10" s="1"/>
      <c r="G10" s="1"/>
      <c r="H10" s="1"/>
      <c r="I10" s="1">
        <v>1.5</v>
      </c>
      <c r="J10" s="1"/>
      <c r="K10" s="1"/>
      <c r="L10" s="1"/>
      <c r="M10" s="6">
        <v>1.25</v>
      </c>
      <c r="N10" s="6">
        <v>1.25</v>
      </c>
      <c r="O10" s="1"/>
      <c r="P10" s="1"/>
      <c r="Q10" s="1"/>
      <c r="R10" s="6">
        <f t="shared" si="0"/>
        <v>3.75</v>
      </c>
      <c r="S10" s="6">
        <f t="shared" si="0"/>
        <v>3.75</v>
      </c>
      <c r="T10" s="1"/>
      <c r="U10" s="1"/>
      <c r="V10" s="1"/>
      <c r="W10" s="12"/>
    </row>
    <row r="11" spans="1:23" x14ac:dyDescent="0.3">
      <c r="A11" s="2" t="s">
        <v>11</v>
      </c>
      <c r="B11" s="1"/>
      <c r="C11" s="1"/>
      <c r="D11" s="1"/>
      <c r="E11" s="1"/>
      <c r="F11" s="1"/>
      <c r="G11" s="1"/>
      <c r="H11" s="1"/>
      <c r="I11" s="1">
        <v>1.5</v>
      </c>
      <c r="J11" s="1"/>
      <c r="K11" s="1"/>
      <c r="L11" s="1"/>
      <c r="M11" s="1"/>
      <c r="N11" s="1"/>
      <c r="O11" s="1"/>
      <c r="P11" s="1"/>
      <c r="Q11" s="1"/>
      <c r="R11" s="6">
        <f t="shared" si="0"/>
        <v>3.75</v>
      </c>
      <c r="S11" s="6">
        <f t="shared" si="0"/>
        <v>3.75</v>
      </c>
      <c r="T11" s="1"/>
      <c r="U11" s="1"/>
      <c r="V11" s="1"/>
      <c r="W11" s="12"/>
    </row>
    <row r="12" spans="1:23" x14ac:dyDescent="0.3">
      <c r="A12" s="2" t="s">
        <v>12</v>
      </c>
      <c r="B12" s="1"/>
      <c r="C12" s="1"/>
      <c r="D12" s="1"/>
      <c r="E12" s="1"/>
      <c r="F12" s="1"/>
      <c r="G12" s="1"/>
      <c r="H12" s="1"/>
      <c r="I12" s="1">
        <v>1.5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2"/>
    </row>
    <row r="13" spans="1:23" x14ac:dyDescent="0.3">
      <c r="A13" s="1" t="s">
        <v>13</v>
      </c>
      <c r="B13" s="1"/>
      <c r="C13" s="1"/>
      <c r="D13" s="1"/>
      <c r="E13" s="1"/>
      <c r="F13" s="1"/>
      <c r="G13" s="1"/>
      <c r="H13" s="1">
        <v>1.25</v>
      </c>
      <c r="I13" s="1">
        <v>1</v>
      </c>
      <c r="J13" s="1"/>
      <c r="K13" s="1"/>
      <c r="L13" s="1"/>
      <c r="M13" s="1"/>
      <c r="N13" s="1"/>
      <c r="O13" s="1"/>
      <c r="P13" s="1"/>
      <c r="Q13" s="6">
        <f t="shared" ref="Q13:Q14" si="1">35/4</f>
        <v>8.75</v>
      </c>
      <c r="R13" s="6">
        <v>12.25</v>
      </c>
      <c r="S13" s="6">
        <v>12.25</v>
      </c>
      <c r="T13" s="6">
        <v>10</v>
      </c>
      <c r="U13" s="1"/>
      <c r="V13" s="1"/>
      <c r="W13" s="12"/>
    </row>
    <row r="14" spans="1:23" x14ac:dyDescent="0.3">
      <c r="A14" s="1" t="s">
        <v>14</v>
      </c>
      <c r="B14" s="1"/>
      <c r="C14" s="1"/>
      <c r="D14" s="1"/>
      <c r="E14" s="1"/>
      <c r="F14" s="1"/>
      <c r="G14" s="1"/>
      <c r="H14" s="1">
        <v>1.25</v>
      </c>
      <c r="I14" s="1">
        <v>1</v>
      </c>
      <c r="J14" s="1"/>
      <c r="K14" s="1"/>
      <c r="L14" s="1"/>
      <c r="M14" s="1"/>
      <c r="N14" s="1"/>
      <c r="O14" s="1"/>
      <c r="P14" s="1"/>
      <c r="Q14" s="6">
        <f t="shared" si="1"/>
        <v>8.75</v>
      </c>
      <c r="R14" s="6">
        <v>12.25</v>
      </c>
      <c r="S14" s="6">
        <v>12.25</v>
      </c>
      <c r="T14" s="6">
        <v>10</v>
      </c>
      <c r="U14" s="1"/>
      <c r="V14" s="1"/>
      <c r="W14" s="12"/>
    </row>
    <row r="15" spans="1:23" x14ac:dyDescent="0.3">
      <c r="A15" s="1" t="s">
        <v>15</v>
      </c>
      <c r="B15" s="1"/>
      <c r="C15" s="1"/>
      <c r="D15" s="1">
        <v>1.75</v>
      </c>
      <c r="E15" s="1"/>
      <c r="F15" s="1"/>
      <c r="G15" s="1"/>
      <c r="H15" s="1"/>
      <c r="I15" s="1">
        <v>2.25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6">
        <f t="shared" ref="U15:V16" si="2">32/4</f>
        <v>8</v>
      </c>
      <c r="V15" s="6">
        <f t="shared" si="2"/>
        <v>8</v>
      </c>
      <c r="W15" s="13"/>
    </row>
    <row r="16" spans="1:23" x14ac:dyDescent="0.3">
      <c r="A16" s="1" t="s">
        <v>16</v>
      </c>
      <c r="B16" s="1"/>
      <c r="C16" s="1"/>
      <c r="D16" s="1">
        <v>1.75</v>
      </c>
      <c r="E16" s="1"/>
      <c r="F16" s="1"/>
      <c r="G16" s="1"/>
      <c r="H16" s="1"/>
      <c r="I16" s="1">
        <v>2.25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6">
        <f t="shared" si="2"/>
        <v>8</v>
      </c>
      <c r="V16" s="6">
        <f t="shared" si="2"/>
        <v>8</v>
      </c>
      <c r="W16" s="13"/>
    </row>
    <row r="17" spans="1:23" x14ac:dyDescent="0.3">
      <c r="A17" s="1" t="s">
        <v>17</v>
      </c>
      <c r="B17" s="1">
        <v>5.75</v>
      </c>
      <c r="C17" s="1">
        <v>5.75</v>
      </c>
      <c r="D17" s="1"/>
      <c r="E17" s="1"/>
      <c r="F17" s="1">
        <v>5</v>
      </c>
      <c r="G17" s="1">
        <v>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2"/>
    </row>
    <row r="18" spans="1:23" x14ac:dyDescent="0.3">
      <c r="A18" s="1" t="s">
        <v>18</v>
      </c>
      <c r="B18" s="1">
        <v>5.75</v>
      </c>
      <c r="C18" s="1">
        <v>5.75</v>
      </c>
      <c r="D18" s="1"/>
      <c r="E18" s="1"/>
      <c r="F18" s="1">
        <v>5</v>
      </c>
      <c r="G18" s="1">
        <v>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2"/>
    </row>
    <row r="19" spans="1:23" x14ac:dyDescent="0.3">
      <c r="A19" s="2" t="s">
        <v>19</v>
      </c>
      <c r="B19" s="1">
        <v>5.75</v>
      </c>
      <c r="C19" s="1">
        <v>5.75</v>
      </c>
      <c r="D19" s="1"/>
      <c r="E19" s="1"/>
      <c r="F19" s="1">
        <v>5</v>
      </c>
      <c r="G19" s="1">
        <v>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2"/>
    </row>
    <row r="20" spans="1:23" x14ac:dyDescent="0.3">
      <c r="A20" s="1" t="s">
        <v>20</v>
      </c>
      <c r="B20" s="1"/>
      <c r="C20" s="1"/>
      <c r="D20" s="1"/>
      <c r="E20" s="1"/>
      <c r="F20" s="1"/>
      <c r="G20" s="1"/>
      <c r="H20" s="1"/>
      <c r="I20" s="1">
        <v>1.25</v>
      </c>
      <c r="J20" s="1"/>
      <c r="K20" s="1"/>
      <c r="L20" s="1"/>
      <c r="M20" s="1"/>
      <c r="N20" s="1"/>
      <c r="O20" s="6">
        <v>1.5</v>
      </c>
      <c r="P20" s="6">
        <v>1.5</v>
      </c>
      <c r="Q20" s="1"/>
      <c r="R20" s="6">
        <v>0.25</v>
      </c>
      <c r="S20" s="6">
        <v>0.25</v>
      </c>
      <c r="T20" s="1"/>
      <c r="U20" s="1"/>
      <c r="V20" s="1"/>
      <c r="W20" s="12"/>
    </row>
    <row r="21" spans="1:23" x14ac:dyDescent="0.3">
      <c r="A21" s="2" t="s">
        <v>21</v>
      </c>
      <c r="B21" s="1"/>
      <c r="C21" s="1"/>
      <c r="D21" s="1"/>
      <c r="E21" s="1"/>
      <c r="F21" s="1"/>
      <c r="G21" s="1"/>
      <c r="H21" s="1"/>
      <c r="I21" s="1">
        <v>1.25</v>
      </c>
      <c r="J21" s="1"/>
      <c r="K21" s="1"/>
      <c r="L21" s="1"/>
      <c r="M21" s="1"/>
      <c r="N21" s="1"/>
      <c r="O21" s="1"/>
      <c r="P21" s="1"/>
      <c r="Q21" s="1"/>
      <c r="R21" s="6">
        <v>0.25</v>
      </c>
      <c r="S21" s="6">
        <v>0.25</v>
      </c>
      <c r="T21" s="1"/>
      <c r="U21" s="1"/>
      <c r="V21" s="1"/>
      <c r="W21" s="12"/>
    </row>
    <row r="22" spans="1:23" x14ac:dyDescent="0.3">
      <c r="A22" s="2" t="s">
        <v>22</v>
      </c>
      <c r="B22" s="1"/>
      <c r="C22" s="1"/>
      <c r="D22" s="3">
        <v>4</v>
      </c>
      <c r="E22" s="1"/>
      <c r="F22" s="1"/>
      <c r="G22" s="1"/>
      <c r="H22" s="1"/>
      <c r="I22" s="1">
        <v>1.25</v>
      </c>
      <c r="J22" s="6">
        <v>0.5</v>
      </c>
      <c r="K22" s="6">
        <v>0.5</v>
      </c>
      <c r="L22" s="1"/>
      <c r="M22" s="1"/>
      <c r="N22" s="1"/>
      <c r="O22" s="1"/>
      <c r="P22" s="1"/>
      <c r="Q22" s="1"/>
      <c r="R22" s="6">
        <v>0.25</v>
      </c>
      <c r="S22" s="6">
        <v>0.25</v>
      </c>
      <c r="T22" s="1"/>
      <c r="U22" s="1"/>
      <c r="V22" s="1"/>
      <c r="W22" s="12"/>
    </row>
    <row r="23" spans="1:23" x14ac:dyDescent="0.3">
      <c r="A23" s="2" t="s">
        <v>23</v>
      </c>
      <c r="B23" s="1">
        <v>6</v>
      </c>
      <c r="C23" s="1">
        <v>6</v>
      </c>
      <c r="D23" s="3">
        <v>7</v>
      </c>
      <c r="E23" s="1"/>
      <c r="F23" s="1"/>
      <c r="G23" s="1"/>
      <c r="H23" s="1"/>
      <c r="I23" s="1">
        <v>1.25</v>
      </c>
      <c r="J23" s="1"/>
      <c r="K23" s="1"/>
      <c r="L23" s="1"/>
      <c r="M23" s="1"/>
      <c r="N23" s="1"/>
      <c r="O23" s="1"/>
      <c r="P23" s="1"/>
      <c r="Q23" s="1"/>
      <c r="R23" s="6">
        <v>0.25</v>
      </c>
      <c r="S23" s="6">
        <v>0.25</v>
      </c>
      <c r="T23" s="1"/>
      <c r="U23" s="1"/>
      <c r="V23" s="1"/>
      <c r="W23" s="12"/>
    </row>
    <row r="24" spans="1:23" x14ac:dyDescent="0.3">
      <c r="A24" s="1" t="s">
        <v>24</v>
      </c>
      <c r="B24" s="1"/>
      <c r="C24" s="1"/>
      <c r="D24" s="1"/>
      <c r="E24" s="6">
        <f t="shared" ref="E24" si="3">70/4</f>
        <v>17.5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>
        <f t="shared" ref="Q24:Q25" si="4">42/4</f>
        <v>10.5</v>
      </c>
      <c r="R24" s="1"/>
      <c r="S24" s="1"/>
      <c r="T24" s="6">
        <f t="shared" ref="T24:T25" si="5">103/4</f>
        <v>25.75</v>
      </c>
      <c r="U24" s="1"/>
      <c r="V24" s="1"/>
      <c r="W24" s="12"/>
    </row>
    <row r="25" spans="1:23" x14ac:dyDescent="0.3">
      <c r="A25" s="1" t="s">
        <v>25</v>
      </c>
      <c r="B25" s="1"/>
      <c r="C25" s="1"/>
      <c r="D25" s="1"/>
      <c r="E25" s="6">
        <f t="shared" ref="E25" si="6">70/4</f>
        <v>17.5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f t="shared" si="4"/>
        <v>10.5</v>
      </c>
      <c r="R25" s="1"/>
      <c r="S25" s="1"/>
      <c r="T25" s="6">
        <f t="shared" si="5"/>
        <v>25.75</v>
      </c>
      <c r="U25" s="1"/>
      <c r="V25" s="1"/>
      <c r="W25" s="12"/>
    </row>
    <row r="26" spans="1:23" x14ac:dyDescent="0.3">
      <c r="A26" s="1" t="s">
        <v>26</v>
      </c>
      <c r="B26" s="1"/>
      <c r="C26" s="1"/>
      <c r="D26" s="1"/>
      <c r="E26" s="6">
        <v>40</v>
      </c>
      <c r="F26" s="6">
        <f t="shared" ref="F26:G26" si="7">23/4</f>
        <v>5.75</v>
      </c>
      <c r="G26" s="6">
        <f t="shared" si="7"/>
        <v>5.75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2"/>
    </row>
    <row r="27" spans="1:23" x14ac:dyDescent="0.3">
      <c r="A27" s="1" t="s">
        <v>27</v>
      </c>
      <c r="B27" s="1"/>
      <c r="C27" s="1"/>
      <c r="D27" s="6">
        <v>1</v>
      </c>
      <c r="E27" s="1"/>
      <c r="F27" s="1"/>
      <c r="G27" s="1"/>
      <c r="H27" s="1"/>
      <c r="I27" s="1"/>
      <c r="J27" s="1"/>
      <c r="K27" s="1"/>
      <c r="L27" s="6">
        <v>0.5</v>
      </c>
      <c r="M27" s="1"/>
      <c r="N27" s="1"/>
      <c r="O27" s="1"/>
      <c r="P27" s="1"/>
      <c r="Q27" s="1"/>
      <c r="R27" s="1"/>
      <c r="S27" s="1"/>
      <c r="T27" s="6">
        <f t="shared" ref="T27" si="8">188/4</f>
        <v>47</v>
      </c>
      <c r="U27" s="1"/>
      <c r="V27" s="1"/>
      <c r="W27" s="12"/>
    </row>
    <row r="28" spans="1:23" x14ac:dyDescent="0.3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</row>
    <row r="29" spans="1:23" x14ac:dyDescent="0.3">
      <c r="A29" s="1" t="s">
        <v>29</v>
      </c>
      <c r="B29" s="1"/>
      <c r="C29" s="1"/>
      <c r="D29" s="1"/>
      <c r="E29" s="1"/>
      <c r="F29" s="1"/>
      <c r="G29" s="1"/>
      <c r="H29" s="1"/>
      <c r="I29" s="6"/>
      <c r="J29" s="6">
        <v>4.5</v>
      </c>
      <c r="K29" s="6">
        <v>4.5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</row>
    <row r="30" spans="1:23" x14ac:dyDescent="0.3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</row>
    <row r="31" spans="1:23" x14ac:dyDescent="0.3">
      <c r="A31" s="1" t="s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</row>
    <row r="32" spans="1:23" x14ac:dyDescent="0.3">
      <c r="A32" s="1" t="s">
        <v>32</v>
      </c>
      <c r="B32" s="1"/>
      <c r="C32" s="1"/>
      <c r="D32" s="1"/>
      <c r="E32" s="1"/>
      <c r="F32" s="1"/>
      <c r="G32" s="1"/>
      <c r="H32" s="3">
        <v>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2"/>
    </row>
    <row r="33" spans="1:23" x14ac:dyDescent="0.3">
      <c r="A33" s="1" t="s">
        <v>33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W33"/>
  <sheetViews>
    <sheetView tabSelected="1" topLeftCell="A5" zoomScale="106" zoomScaleNormal="106" workbookViewId="0">
      <selection activeCell="G2" sqref="G2:G30"/>
    </sheetView>
  </sheetViews>
  <sheetFormatPr defaultColWidth="9.109375" defaultRowHeight="14.4" x14ac:dyDescent="0.3"/>
  <cols>
    <col min="1" max="1" width="13.44140625" bestFit="1" customWidth="1"/>
  </cols>
  <sheetData>
    <row r="1" spans="1:23" x14ac:dyDescent="0.3">
      <c r="A1" s="1" t="s">
        <v>0</v>
      </c>
      <c r="B1" s="1" t="s">
        <v>36</v>
      </c>
      <c r="C1" s="1" t="s">
        <v>42</v>
      </c>
      <c r="D1" s="1" t="s">
        <v>34</v>
      </c>
      <c r="E1" s="1" t="s">
        <v>1</v>
      </c>
      <c r="F1" s="1" t="s">
        <v>43</v>
      </c>
      <c r="G1" s="1" t="s">
        <v>54</v>
      </c>
      <c r="H1" s="1" t="s">
        <v>37</v>
      </c>
      <c r="I1" s="1" t="s">
        <v>38</v>
      </c>
      <c r="J1" s="1" t="s">
        <v>44</v>
      </c>
      <c r="K1" s="1" t="s">
        <v>53</v>
      </c>
      <c r="L1" s="1" t="s">
        <v>40</v>
      </c>
      <c r="M1" s="1" t="s">
        <v>45</v>
      </c>
      <c r="N1" s="1" t="s">
        <v>52</v>
      </c>
      <c r="O1" s="1" t="s">
        <v>46</v>
      </c>
      <c r="P1" s="1" t="s">
        <v>49</v>
      </c>
      <c r="Q1" s="1" t="s">
        <v>55</v>
      </c>
      <c r="R1" s="1" t="s">
        <v>48</v>
      </c>
      <c r="S1" s="1" t="s">
        <v>50</v>
      </c>
      <c r="T1" s="1" t="s">
        <v>41</v>
      </c>
      <c r="U1" s="1" t="s">
        <v>47</v>
      </c>
      <c r="V1" s="1" t="s">
        <v>51</v>
      </c>
      <c r="W1" s="12"/>
    </row>
    <row r="2" spans="1:23" x14ac:dyDescent="0.3">
      <c r="A2" s="1" t="s">
        <v>2</v>
      </c>
      <c r="B2" s="1"/>
      <c r="C2" s="1"/>
      <c r="D2" s="1"/>
      <c r="E2" s="1"/>
      <c r="F2" s="1"/>
      <c r="G2" s="1"/>
      <c r="H2" s="1"/>
      <c r="I2" s="1">
        <v>1</v>
      </c>
      <c r="J2" s="1"/>
      <c r="K2" s="1"/>
      <c r="L2" s="1"/>
      <c r="M2" s="1"/>
      <c r="N2" s="1"/>
      <c r="O2" s="1"/>
      <c r="P2" s="1"/>
      <c r="Q2" s="1"/>
      <c r="R2" s="6"/>
      <c r="S2" s="6"/>
      <c r="T2" s="1"/>
      <c r="U2" s="1"/>
      <c r="V2" s="1"/>
      <c r="W2" s="12"/>
    </row>
    <row r="3" spans="1:23" x14ac:dyDescent="0.3">
      <c r="A3" s="1" t="s">
        <v>3</v>
      </c>
      <c r="B3" s="1"/>
      <c r="C3" s="1"/>
      <c r="D3" s="1"/>
      <c r="E3" s="1">
        <v>69</v>
      </c>
      <c r="F3" s="1"/>
      <c r="G3" s="1"/>
      <c r="H3" s="1"/>
      <c r="I3" s="1"/>
      <c r="J3" s="6"/>
      <c r="K3" s="6">
        <v>3</v>
      </c>
      <c r="L3" s="1"/>
      <c r="M3" s="1"/>
      <c r="N3" s="1"/>
      <c r="O3" s="1"/>
      <c r="P3" s="1"/>
      <c r="Q3" s="1"/>
      <c r="R3" s="6"/>
      <c r="S3" s="6"/>
      <c r="T3" s="1"/>
      <c r="U3" s="1"/>
      <c r="V3" s="1"/>
      <c r="W3" s="12"/>
    </row>
    <row r="4" spans="1:23" x14ac:dyDescent="0.3">
      <c r="A4" s="1" t="s">
        <v>4</v>
      </c>
      <c r="B4" s="1"/>
      <c r="C4" s="1"/>
      <c r="D4" s="1"/>
      <c r="E4" s="1"/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2"/>
    </row>
    <row r="5" spans="1:23" x14ac:dyDescent="0.3">
      <c r="A5" s="2" t="s">
        <v>5</v>
      </c>
      <c r="B5" s="3"/>
      <c r="C5" s="3"/>
      <c r="D5" s="1"/>
      <c r="E5" s="1">
        <v>69</v>
      </c>
      <c r="F5" s="1"/>
      <c r="G5" s="1"/>
      <c r="H5" s="1"/>
      <c r="I5" s="1"/>
      <c r="J5" s="6"/>
      <c r="K5" s="6">
        <v>3</v>
      </c>
      <c r="L5" s="1"/>
      <c r="M5" s="1"/>
      <c r="N5" s="1"/>
      <c r="O5" s="1"/>
      <c r="P5" s="1"/>
      <c r="Q5" s="1"/>
      <c r="R5" s="6"/>
      <c r="S5" s="6"/>
      <c r="T5" s="1"/>
      <c r="U5" s="1"/>
      <c r="V5" s="1"/>
      <c r="W5" s="12"/>
    </row>
    <row r="6" spans="1:23" x14ac:dyDescent="0.3">
      <c r="A6" s="1" t="s">
        <v>6</v>
      </c>
      <c r="B6" s="1"/>
      <c r="C6" s="1"/>
      <c r="D6" s="1"/>
      <c r="E6" s="1"/>
      <c r="F6" s="1"/>
      <c r="G6" s="1"/>
      <c r="H6" s="1">
        <v>14</v>
      </c>
      <c r="I6" s="3">
        <v>4</v>
      </c>
      <c r="J6" s="1"/>
      <c r="K6" s="1"/>
      <c r="L6" s="1"/>
      <c r="M6" s="6">
        <v>22</v>
      </c>
      <c r="N6" s="6">
        <v>22</v>
      </c>
      <c r="O6" s="1"/>
      <c r="P6" s="1"/>
      <c r="Q6" s="1"/>
      <c r="R6" s="6"/>
      <c r="S6" s="6"/>
      <c r="T6" s="1"/>
      <c r="U6" s="1"/>
      <c r="V6" s="1"/>
      <c r="W6" s="12"/>
    </row>
    <row r="7" spans="1:23" x14ac:dyDescent="0.3">
      <c r="A7" s="1" t="s">
        <v>7</v>
      </c>
      <c r="B7" s="1"/>
      <c r="C7" s="1"/>
      <c r="D7" s="3"/>
      <c r="E7" s="1"/>
      <c r="F7" s="1"/>
      <c r="G7" s="1"/>
      <c r="H7" s="1">
        <v>14</v>
      </c>
      <c r="I7" s="3">
        <v>4</v>
      </c>
      <c r="J7" s="1"/>
      <c r="K7" s="1"/>
      <c r="L7" s="1"/>
      <c r="M7" s="6">
        <v>22</v>
      </c>
      <c r="N7" s="6">
        <v>22</v>
      </c>
      <c r="O7" s="6"/>
      <c r="P7" s="6">
        <v>18</v>
      </c>
      <c r="Q7" s="1"/>
      <c r="R7" s="6"/>
      <c r="S7" s="6"/>
      <c r="T7" s="1"/>
      <c r="U7" s="1"/>
      <c r="V7" s="1"/>
      <c r="W7" s="12"/>
    </row>
    <row r="8" spans="1:23" x14ac:dyDescent="0.3">
      <c r="A8" s="1" t="s">
        <v>8</v>
      </c>
      <c r="B8" s="1"/>
      <c r="C8" s="1"/>
      <c r="D8" s="1"/>
      <c r="E8" s="1"/>
      <c r="F8" s="1"/>
      <c r="G8" s="1"/>
      <c r="H8" s="1">
        <v>14</v>
      </c>
      <c r="I8" s="3">
        <v>4</v>
      </c>
      <c r="J8" s="1"/>
      <c r="K8" s="1"/>
      <c r="L8" s="1"/>
      <c r="M8" s="6">
        <v>22</v>
      </c>
      <c r="N8" s="6">
        <v>22</v>
      </c>
      <c r="O8" s="1"/>
      <c r="P8" s="1"/>
      <c r="Q8" s="1"/>
      <c r="R8" s="6"/>
      <c r="S8" s="6"/>
      <c r="T8" s="1"/>
      <c r="U8" s="1"/>
      <c r="V8" s="1"/>
      <c r="W8" s="12"/>
    </row>
    <row r="9" spans="1:23" x14ac:dyDescent="0.3">
      <c r="A9" s="1" t="s">
        <v>9</v>
      </c>
      <c r="B9" s="1"/>
      <c r="C9" s="1"/>
      <c r="D9" s="1"/>
      <c r="E9" s="1"/>
      <c r="F9" s="1"/>
      <c r="G9" s="1"/>
      <c r="H9" s="1">
        <v>14</v>
      </c>
      <c r="I9" s="3">
        <v>4</v>
      </c>
      <c r="J9" s="1"/>
      <c r="K9" s="1"/>
      <c r="L9" s="1"/>
      <c r="M9" s="6">
        <v>22</v>
      </c>
      <c r="N9" s="6">
        <v>22</v>
      </c>
      <c r="O9" s="1"/>
      <c r="P9" s="1"/>
      <c r="Q9" s="1"/>
      <c r="R9" s="6"/>
      <c r="S9" s="6"/>
      <c r="T9" s="1"/>
      <c r="U9" s="1"/>
      <c r="V9" s="1"/>
      <c r="W9" s="12"/>
    </row>
    <row r="10" spans="1:23" x14ac:dyDescent="0.3">
      <c r="A10" s="2" t="s">
        <v>10</v>
      </c>
      <c r="B10" s="1"/>
      <c r="C10" s="1"/>
      <c r="D10" s="1"/>
      <c r="E10" s="1"/>
      <c r="F10" s="1"/>
      <c r="G10" s="1"/>
      <c r="H10" s="1">
        <v>14</v>
      </c>
      <c r="I10" s="3">
        <v>4</v>
      </c>
      <c r="J10" s="1"/>
      <c r="K10" s="1"/>
      <c r="L10" s="1"/>
      <c r="M10" s="6">
        <v>22</v>
      </c>
      <c r="N10" s="6">
        <v>22</v>
      </c>
      <c r="O10" s="1"/>
      <c r="P10" s="1"/>
      <c r="Q10" s="1"/>
      <c r="R10" s="6"/>
      <c r="S10" s="6"/>
      <c r="T10" s="1"/>
      <c r="U10" s="1"/>
      <c r="V10" s="1"/>
      <c r="W10" s="12"/>
    </row>
    <row r="11" spans="1:23" x14ac:dyDescent="0.3">
      <c r="A11" s="2" t="s">
        <v>11</v>
      </c>
      <c r="B11" s="3">
        <v>55</v>
      </c>
      <c r="C11" s="3">
        <v>55</v>
      </c>
      <c r="D11" s="1"/>
      <c r="E11" s="1"/>
      <c r="F11" s="1"/>
      <c r="G11" s="1"/>
      <c r="H11" s="1">
        <v>14</v>
      </c>
      <c r="I11" s="3">
        <v>4</v>
      </c>
      <c r="J11" s="1"/>
      <c r="K11" s="1"/>
      <c r="L11" s="1"/>
      <c r="M11" s="1"/>
      <c r="N11" s="1"/>
      <c r="O11" s="1"/>
      <c r="P11" s="1"/>
      <c r="Q11" s="1"/>
      <c r="R11" s="6"/>
      <c r="S11" s="6"/>
      <c r="T11" s="1"/>
      <c r="U11" s="1"/>
      <c r="V11" s="1"/>
      <c r="W11" s="12"/>
    </row>
    <row r="12" spans="1:23" x14ac:dyDescent="0.3">
      <c r="A12" s="2" t="s">
        <v>12</v>
      </c>
      <c r="B12" s="1"/>
      <c r="C12" s="1"/>
      <c r="D12" s="1"/>
      <c r="E12" s="1"/>
      <c r="F12" s="1"/>
      <c r="G12" s="1"/>
      <c r="H12" s="1">
        <v>14</v>
      </c>
      <c r="I12" s="3">
        <v>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2"/>
    </row>
    <row r="13" spans="1:23" x14ac:dyDescent="0.3">
      <c r="A13" s="1" t="s">
        <v>13</v>
      </c>
      <c r="B13" s="1"/>
      <c r="C13" s="1"/>
      <c r="D13" s="1"/>
      <c r="E13" s="1"/>
      <c r="F13" s="1"/>
      <c r="G13" s="1"/>
      <c r="H13" s="1">
        <v>38</v>
      </c>
      <c r="I13" s="1">
        <v>2</v>
      </c>
      <c r="J13" s="1"/>
      <c r="K13" s="1"/>
      <c r="L13" s="1"/>
      <c r="M13" s="1"/>
      <c r="N13" s="1"/>
      <c r="O13" s="1"/>
      <c r="P13" s="1"/>
      <c r="Q13" s="6">
        <v>137</v>
      </c>
      <c r="R13" s="6"/>
      <c r="S13" s="6"/>
      <c r="T13" s="6">
        <v>103</v>
      </c>
      <c r="U13" s="1"/>
      <c r="V13" s="1"/>
      <c r="W13" s="12"/>
    </row>
    <row r="14" spans="1:23" x14ac:dyDescent="0.3">
      <c r="A14" s="1" t="s">
        <v>14</v>
      </c>
      <c r="B14" s="1"/>
      <c r="C14" s="1"/>
      <c r="D14" s="1"/>
      <c r="E14" s="1"/>
      <c r="F14" s="1"/>
      <c r="G14" s="1"/>
      <c r="H14" s="1">
        <v>38</v>
      </c>
      <c r="I14" s="1">
        <v>2</v>
      </c>
      <c r="J14" s="1"/>
      <c r="K14" s="1"/>
      <c r="L14" s="1"/>
      <c r="M14" s="1"/>
      <c r="N14" s="1"/>
      <c r="O14" s="1"/>
      <c r="P14" s="1"/>
      <c r="Q14" s="6">
        <v>137</v>
      </c>
      <c r="R14" s="6"/>
      <c r="S14" s="6"/>
      <c r="T14" s="6">
        <v>103</v>
      </c>
      <c r="U14" s="1"/>
      <c r="V14" s="1"/>
      <c r="W14" s="12"/>
    </row>
    <row r="15" spans="1:23" x14ac:dyDescent="0.3">
      <c r="A15" s="1" t="s">
        <v>15</v>
      </c>
      <c r="B15" s="1"/>
      <c r="C15" s="1"/>
      <c r="D15" s="1">
        <v>2</v>
      </c>
      <c r="E15" s="1"/>
      <c r="F15" s="1"/>
      <c r="G15" s="1"/>
      <c r="H15" s="1"/>
      <c r="I15" s="1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6"/>
      <c r="V15" s="6"/>
      <c r="W15" s="13"/>
    </row>
    <row r="16" spans="1:23" x14ac:dyDescent="0.3">
      <c r="A16" s="1" t="s">
        <v>16</v>
      </c>
      <c r="B16" s="1"/>
      <c r="C16" s="1"/>
      <c r="D16" s="1">
        <v>2</v>
      </c>
      <c r="E16" s="1"/>
      <c r="F16" s="1"/>
      <c r="G16" s="1"/>
      <c r="H16" s="1"/>
      <c r="I16" s="1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6"/>
      <c r="V16" s="6"/>
      <c r="W16" s="13"/>
    </row>
    <row r="17" spans="1:23" x14ac:dyDescent="0.3">
      <c r="A17" s="1" t="s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2"/>
    </row>
    <row r="18" spans="1:23" x14ac:dyDescent="0.3">
      <c r="A18" s="1" t="s">
        <v>18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2"/>
    </row>
    <row r="19" spans="1:23" x14ac:dyDescent="0.3">
      <c r="A19" s="2" t="s">
        <v>19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2"/>
    </row>
    <row r="20" spans="1:23" x14ac:dyDescent="0.3">
      <c r="A20" s="1" t="s">
        <v>20</v>
      </c>
      <c r="B20" s="1"/>
      <c r="C20" s="1"/>
      <c r="D20" s="1"/>
      <c r="E20" s="1"/>
      <c r="F20" s="1"/>
      <c r="G20" s="1"/>
      <c r="H20" s="1"/>
      <c r="I20" s="1">
        <v>1</v>
      </c>
      <c r="J20" s="1"/>
      <c r="K20" s="1"/>
      <c r="L20" s="1"/>
      <c r="M20" s="1"/>
      <c r="N20" s="1"/>
      <c r="O20" s="6"/>
      <c r="P20" s="6"/>
      <c r="Q20" s="1"/>
      <c r="R20" s="6"/>
      <c r="S20" s="6"/>
      <c r="T20" s="1"/>
      <c r="U20" s="1"/>
      <c r="V20" s="1"/>
      <c r="W20" s="12"/>
    </row>
    <row r="21" spans="1:23" x14ac:dyDescent="0.3">
      <c r="A21" s="2" t="s">
        <v>21</v>
      </c>
      <c r="B21" s="1"/>
      <c r="C21" s="1"/>
      <c r="D21" s="1"/>
      <c r="E21" s="1"/>
      <c r="F21" s="1"/>
      <c r="G21" s="1"/>
      <c r="H21" s="1"/>
      <c r="I21" s="1">
        <v>1</v>
      </c>
      <c r="J21" s="1"/>
      <c r="K21" s="1"/>
      <c r="L21" s="1"/>
      <c r="M21" s="1"/>
      <c r="N21" s="1"/>
      <c r="O21" s="1"/>
      <c r="P21" s="1"/>
      <c r="Q21" s="1"/>
      <c r="R21" s="6"/>
      <c r="S21" s="6"/>
      <c r="T21" s="1"/>
      <c r="U21" s="1"/>
      <c r="V21" s="1"/>
      <c r="W21" s="12"/>
    </row>
    <row r="22" spans="1:23" x14ac:dyDescent="0.3">
      <c r="A22" s="2" t="s">
        <v>22</v>
      </c>
      <c r="B22" s="1"/>
      <c r="C22" s="1"/>
      <c r="D22" s="3">
        <v>6</v>
      </c>
      <c r="E22" s="1"/>
      <c r="F22" s="1"/>
      <c r="G22" s="1"/>
      <c r="H22" s="1"/>
      <c r="I22" s="1">
        <v>1</v>
      </c>
      <c r="J22" s="6"/>
      <c r="K22" s="6">
        <v>10</v>
      </c>
      <c r="L22" s="1"/>
      <c r="M22" s="1"/>
      <c r="N22" s="1"/>
      <c r="O22" s="1"/>
      <c r="P22" s="1"/>
      <c r="Q22" s="1"/>
      <c r="R22" s="6"/>
      <c r="S22" s="6"/>
      <c r="T22" s="1"/>
      <c r="U22" s="1"/>
      <c r="V22" s="1"/>
      <c r="W22" s="12"/>
    </row>
    <row r="23" spans="1:23" x14ac:dyDescent="0.3">
      <c r="A23" s="2" t="s">
        <v>23</v>
      </c>
      <c r="B23" s="1">
        <v>37.799999999999997</v>
      </c>
      <c r="C23" s="1">
        <v>37.799999999999997</v>
      </c>
      <c r="D23" s="3">
        <v>11</v>
      </c>
      <c r="E23" s="1"/>
      <c r="F23" s="1"/>
      <c r="G23" s="1"/>
      <c r="H23" s="1"/>
      <c r="I23" s="1">
        <v>1</v>
      </c>
      <c r="J23" s="1"/>
      <c r="K23" s="1"/>
      <c r="L23" s="1"/>
      <c r="M23" s="1"/>
      <c r="N23" s="1"/>
      <c r="O23" s="1"/>
      <c r="P23" s="1"/>
      <c r="Q23" s="1"/>
      <c r="R23" s="6"/>
      <c r="S23" s="6"/>
      <c r="T23" s="1"/>
      <c r="U23" s="1"/>
      <c r="V23" s="1"/>
      <c r="W23" s="12"/>
    </row>
    <row r="24" spans="1:23" x14ac:dyDescent="0.3">
      <c r="A24" s="1" t="s">
        <v>24</v>
      </c>
      <c r="B24" s="1"/>
      <c r="C24" s="1"/>
      <c r="D24" s="1"/>
      <c r="E24" s="6">
        <v>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>
        <v>82</v>
      </c>
      <c r="R24" s="1"/>
      <c r="S24" s="1"/>
      <c r="T24" s="6">
        <v>189</v>
      </c>
      <c r="U24" s="1"/>
      <c r="V24" s="1"/>
      <c r="W24" s="12"/>
    </row>
    <row r="25" spans="1:23" x14ac:dyDescent="0.3">
      <c r="A25" s="1" t="s">
        <v>25</v>
      </c>
      <c r="B25" s="1"/>
      <c r="C25" s="1"/>
      <c r="D25" s="1"/>
      <c r="E25" s="6">
        <v>44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v>82</v>
      </c>
      <c r="R25" s="1"/>
      <c r="S25" s="1"/>
      <c r="T25" s="6">
        <v>189</v>
      </c>
      <c r="U25" s="1"/>
      <c r="V25" s="1"/>
      <c r="W25" s="12"/>
    </row>
    <row r="26" spans="1:23" x14ac:dyDescent="0.3">
      <c r="A26" s="1" t="s">
        <v>26</v>
      </c>
      <c r="B26" s="1"/>
      <c r="C26" s="1"/>
      <c r="D26" s="1"/>
      <c r="E26" s="6">
        <v>38</v>
      </c>
      <c r="F26" s="6" t="s">
        <v>39</v>
      </c>
      <c r="G26" s="6" t="s">
        <v>39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2"/>
    </row>
    <row r="27" spans="1:23" x14ac:dyDescent="0.3">
      <c r="A27" s="1" t="s">
        <v>27</v>
      </c>
      <c r="B27" s="1"/>
      <c r="C27" s="1"/>
      <c r="D27" s="6">
        <v>8.6</v>
      </c>
      <c r="E27" s="1"/>
      <c r="F27" s="1"/>
      <c r="G27" s="1"/>
      <c r="H27" s="1"/>
      <c r="I27" s="1"/>
      <c r="J27" s="1"/>
      <c r="K27" s="1"/>
      <c r="L27" s="6">
        <v>10</v>
      </c>
      <c r="M27" s="1"/>
      <c r="N27" s="1"/>
      <c r="O27" s="1"/>
      <c r="P27" s="1"/>
      <c r="Q27" s="1"/>
      <c r="R27" s="1"/>
      <c r="S27" s="1"/>
      <c r="T27" s="6">
        <v>175</v>
      </c>
      <c r="U27" s="1"/>
      <c r="V27" s="1"/>
      <c r="W27" s="12"/>
    </row>
    <row r="28" spans="1:23" x14ac:dyDescent="0.3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</row>
    <row r="29" spans="1:23" x14ac:dyDescent="0.3">
      <c r="A29" s="1" t="s">
        <v>29</v>
      </c>
      <c r="B29" s="1"/>
      <c r="C29" s="1"/>
      <c r="D29" s="1"/>
      <c r="E29" s="1"/>
      <c r="F29" s="1"/>
      <c r="G29" s="1"/>
      <c r="H29" s="1"/>
      <c r="I29" s="6">
        <v>19</v>
      </c>
      <c r="J29" s="6"/>
      <c r="K29" s="6" t="s">
        <v>39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</row>
    <row r="30" spans="1:23" x14ac:dyDescent="0.3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</row>
    <row r="31" spans="1:23" x14ac:dyDescent="0.3">
      <c r="A31" s="1" t="s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</row>
    <row r="32" spans="1:23" x14ac:dyDescent="0.3">
      <c r="A32" s="1" t="s">
        <v>32</v>
      </c>
      <c r="B32" s="1"/>
      <c r="C32" s="1"/>
      <c r="D32" s="1"/>
      <c r="E32" s="1"/>
      <c r="F32" s="1"/>
      <c r="G32" s="1"/>
      <c r="H32" s="3">
        <v>32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2"/>
    </row>
    <row r="33" spans="1:23" x14ac:dyDescent="0.3">
      <c r="A33" s="1" t="s">
        <v>33</v>
      </c>
      <c r="B33" s="1"/>
      <c r="C33" s="1"/>
      <c r="D33" s="1"/>
      <c r="E33" s="1"/>
      <c r="F33" s="1"/>
      <c r="G33" s="1"/>
      <c r="H33" s="3">
        <v>37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3"/>
  <sheetViews>
    <sheetView zoomScale="106" zoomScaleNormal="106" workbookViewId="0">
      <selection activeCell="H18" sqref="H18"/>
    </sheetView>
  </sheetViews>
  <sheetFormatPr defaultColWidth="9.109375" defaultRowHeight="14.4" x14ac:dyDescent="0.3"/>
  <cols>
    <col min="1" max="1" width="13.44140625" bestFit="1" customWidth="1"/>
  </cols>
  <sheetData>
    <row r="1" spans="1:23" x14ac:dyDescent="0.3">
      <c r="A1" s="1" t="s">
        <v>0</v>
      </c>
      <c r="B1" s="1" t="s">
        <v>36</v>
      </c>
      <c r="C1" s="1" t="s">
        <v>42</v>
      </c>
      <c r="D1" s="1" t="s">
        <v>34</v>
      </c>
      <c r="E1" s="1" t="s">
        <v>1</v>
      </c>
      <c r="F1" s="1" t="s">
        <v>43</v>
      </c>
      <c r="G1" s="1" t="s">
        <v>54</v>
      </c>
      <c r="H1" s="1" t="s">
        <v>37</v>
      </c>
      <c r="I1" s="1" t="s">
        <v>38</v>
      </c>
      <c r="J1" s="1" t="s">
        <v>44</v>
      </c>
      <c r="K1" s="1" t="s">
        <v>53</v>
      </c>
      <c r="L1" s="1" t="s">
        <v>40</v>
      </c>
      <c r="M1" s="1" t="s">
        <v>45</v>
      </c>
      <c r="N1" s="1" t="s">
        <v>52</v>
      </c>
      <c r="O1" s="1" t="s">
        <v>46</v>
      </c>
      <c r="P1" s="1" t="s">
        <v>49</v>
      </c>
      <c r="Q1" s="1" t="s">
        <v>55</v>
      </c>
      <c r="R1" s="1" t="s">
        <v>48</v>
      </c>
      <c r="S1" s="1" t="s">
        <v>50</v>
      </c>
      <c r="T1" s="1" t="s">
        <v>41</v>
      </c>
      <c r="U1" s="1" t="s">
        <v>47</v>
      </c>
      <c r="V1" s="1" t="s">
        <v>51</v>
      </c>
      <c r="W1" s="12"/>
    </row>
    <row r="2" spans="1:23" x14ac:dyDescent="0.3">
      <c r="A2" s="1" t="s">
        <v>2</v>
      </c>
      <c r="B2" s="1"/>
      <c r="C2" s="1"/>
      <c r="D2" s="1"/>
      <c r="E2" s="1"/>
      <c r="F2" s="1"/>
      <c r="G2" s="1"/>
      <c r="H2" s="1"/>
      <c r="I2" s="1">
        <v>97.2</v>
      </c>
      <c r="J2" s="1"/>
      <c r="K2" s="1"/>
      <c r="L2" s="1"/>
      <c r="M2" s="1"/>
      <c r="N2" s="1"/>
      <c r="O2" s="1"/>
      <c r="P2" s="1"/>
      <c r="Q2" s="1"/>
      <c r="R2" s="6">
        <v>605</v>
      </c>
      <c r="S2" s="6">
        <v>605</v>
      </c>
      <c r="T2" s="1"/>
      <c r="U2" s="1"/>
      <c r="V2" s="1"/>
      <c r="W2" s="12"/>
    </row>
    <row r="3" spans="1:23" x14ac:dyDescent="0.3">
      <c r="A3" s="1" t="s">
        <v>3</v>
      </c>
      <c r="B3" s="1"/>
      <c r="C3" s="1"/>
      <c r="D3" s="1"/>
      <c r="E3" s="1">
        <v>950.6</v>
      </c>
      <c r="F3" s="1"/>
      <c r="G3" s="1"/>
      <c r="H3" s="1"/>
      <c r="I3" s="1"/>
      <c r="J3" s="6">
        <v>25</v>
      </c>
      <c r="K3" s="6">
        <v>25</v>
      </c>
      <c r="L3" s="1"/>
      <c r="M3" s="1"/>
      <c r="N3" s="1"/>
      <c r="O3" s="1"/>
      <c r="P3" s="1"/>
      <c r="Q3" s="1"/>
      <c r="R3" s="6"/>
      <c r="S3" s="6"/>
      <c r="T3" s="1"/>
      <c r="U3" s="1"/>
      <c r="V3" s="1"/>
      <c r="W3" s="12"/>
    </row>
    <row r="4" spans="1:23" x14ac:dyDescent="0.3">
      <c r="A4" s="1" t="s">
        <v>4</v>
      </c>
      <c r="B4" s="1"/>
      <c r="C4" s="1"/>
      <c r="D4" s="1"/>
      <c r="E4" s="1"/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2"/>
    </row>
    <row r="5" spans="1:23" x14ac:dyDescent="0.3">
      <c r="A5" s="2" t="s">
        <v>5</v>
      </c>
      <c r="B5" s="10"/>
      <c r="C5" s="10"/>
      <c r="D5" s="1"/>
      <c r="E5" s="1">
        <v>950.6</v>
      </c>
      <c r="F5" s="1"/>
      <c r="G5" s="1"/>
      <c r="H5" s="1"/>
      <c r="I5" s="1"/>
      <c r="J5" s="6">
        <v>25</v>
      </c>
      <c r="K5" s="6">
        <v>25</v>
      </c>
      <c r="L5" s="1"/>
      <c r="M5" s="1"/>
      <c r="N5" s="1"/>
      <c r="O5" s="1"/>
      <c r="P5" s="1"/>
      <c r="Q5" s="1"/>
      <c r="R5" s="6"/>
      <c r="S5" s="6"/>
      <c r="T5" s="1"/>
      <c r="U5" s="1"/>
      <c r="V5" s="1"/>
      <c r="W5" s="12"/>
    </row>
    <row r="6" spans="1:23" x14ac:dyDescent="0.3">
      <c r="A6" s="1" t="s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6"/>
      <c r="N6" s="6"/>
      <c r="O6" s="1"/>
      <c r="P6" s="1"/>
      <c r="Q6" s="1"/>
      <c r="R6" s="6"/>
      <c r="S6" s="6"/>
      <c r="T6" s="1"/>
      <c r="U6" s="1"/>
      <c r="V6" s="1"/>
      <c r="W6" s="12"/>
    </row>
    <row r="7" spans="1:23" x14ac:dyDescent="0.3">
      <c r="A7" s="1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6">
        <v>700</v>
      </c>
      <c r="P7" s="6">
        <v>700</v>
      </c>
      <c r="Q7" s="1"/>
      <c r="R7" s="6"/>
      <c r="S7" s="6"/>
      <c r="T7" s="1"/>
      <c r="U7" s="1"/>
      <c r="V7" s="1"/>
      <c r="W7" s="12"/>
    </row>
    <row r="8" spans="1:23" x14ac:dyDescent="0.3">
      <c r="A8" s="1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6"/>
      <c r="N8" s="6"/>
      <c r="O8" s="1"/>
      <c r="P8" s="1"/>
      <c r="Q8" s="1"/>
      <c r="R8" s="6"/>
      <c r="S8" s="6"/>
      <c r="T8" s="1"/>
      <c r="U8" s="1"/>
      <c r="V8" s="1"/>
      <c r="W8" s="12"/>
    </row>
    <row r="9" spans="1:23" x14ac:dyDescent="0.3">
      <c r="A9" s="1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6"/>
      <c r="N9" s="6"/>
      <c r="O9" s="1"/>
      <c r="P9" s="1"/>
      <c r="Q9" s="1"/>
      <c r="R9" s="6"/>
      <c r="S9" s="6"/>
      <c r="T9" s="1"/>
      <c r="U9" s="1"/>
      <c r="V9" s="1"/>
      <c r="W9" s="12"/>
    </row>
    <row r="10" spans="1:23" x14ac:dyDescent="0.3">
      <c r="A10" s="2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6"/>
      <c r="N10" s="6"/>
      <c r="O10" s="1"/>
      <c r="P10" s="1"/>
      <c r="Q10" s="1"/>
      <c r="R10" s="6"/>
      <c r="S10" s="6"/>
      <c r="T10" s="1"/>
      <c r="U10" s="1"/>
      <c r="V10" s="1"/>
      <c r="W10" s="12"/>
    </row>
    <row r="11" spans="1:23" x14ac:dyDescent="0.3">
      <c r="A11" s="2" t="s">
        <v>11</v>
      </c>
      <c r="B11" s="3">
        <v>900</v>
      </c>
      <c r="C11" s="3">
        <v>900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6"/>
      <c r="S11" s="6"/>
      <c r="T11" s="1"/>
      <c r="U11" s="1"/>
      <c r="V11" s="1"/>
      <c r="W11" s="12"/>
    </row>
    <row r="12" spans="1:23" x14ac:dyDescent="0.3">
      <c r="A12" s="2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2"/>
    </row>
    <row r="13" spans="1:23" x14ac:dyDescent="0.3">
      <c r="A13" s="1" t="s">
        <v>13</v>
      </c>
      <c r="B13" s="1"/>
      <c r="C13" s="1"/>
      <c r="D13" s="1"/>
      <c r="E13" s="1"/>
      <c r="F13" s="1"/>
      <c r="G13" s="1"/>
      <c r="H13" s="1">
        <v>625</v>
      </c>
      <c r="I13" s="1"/>
      <c r="J13" s="1"/>
      <c r="K13" s="1"/>
      <c r="L13" s="1"/>
      <c r="M13" s="1"/>
      <c r="N13" s="1"/>
      <c r="O13" s="1"/>
      <c r="P13" s="1"/>
      <c r="Q13" s="6">
        <v>1566.7</v>
      </c>
      <c r="R13" s="6">
        <v>648.4</v>
      </c>
      <c r="S13" s="6">
        <v>648.4</v>
      </c>
      <c r="T13" s="6">
        <v>1692.1</v>
      </c>
      <c r="U13" s="1"/>
      <c r="V13" s="1"/>
      <c r="W13" s="12"/>
    </row>
    <row r="14" spans="1:23" x14ac:dyDescent="0.3">
      <c r="A14" s="1" t="s">
        <v>14</v>
      </c>
      <c r="B14" s="1"/>
      <c r="C14" s="1"/>
      <c r="D14" s="1"/>
      <c r="E14" s="1"/>
      <c r="F14" s="1"/>
      <c r="G14" s="1"/>
      <c r="H14" s="1">
        <v>625</v>
      </c>
      <c r="I14" s="1"/>
      <c r="J14" s="1"/>
      <c r="K14" s="1"/>
      <c r="L14" s="1"/>
      <c r="M14" s="1"/>
      <c r="N14" s="1"/>
      <c r="O14" s="1"/>
      <c r="P14" s="1"/>
      <c r="Q14" s="6">
        <v>1566.7</v>
      </c>
      <c r="R14" s="6">
        <v>648.4</v>
      </c>
      <c r="S14" s="6">
        <v>648.4</v>
      </c>
      <c r="T14" s="6">
        <v>1692.1</v>
      </c>
      <c r="U14" s="1"/>
      <c r="V14" s="1"/>
      <c r="W14" s="12"/>
    </row>
    <row r="15" spans="1:23" x14ac:dyDescent="0.3">
      <c r="A15" s="1" t="s">
        <v>15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6">
        <v>279.10000000000002</v>
      </c>
      <c r="V15" s="6">
        <v>279.10000000000002</v>
      </c>
      <c r="W15" s="13"/>
    </row>
    <row r="16" spans="1:23" x14ac:dyDescent="0.3">
      <c r="A16" s="1" t="s">
        <v>16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6">
        <v>279.10000000000002</v>
      </c>
      <c r="V16" s="6">
        <v>279.10000000000002</v>
      </c>
      <c r="W16" s="13"/>
    </row>
    <row r="17" spans="1:23" x14ac:dyDescent="0.3">
      <c r="A17" s="1" t="s">
        <v>17</v>
      </c>
      <c r="B17" s="1">
        <v>3459.5</v>
      </c>
      <c r="C17" s="1">
        <v>3459.5</v>
      </c>
      <c r="D17" s="1"/>
      <c r="E17" s="1"/>
      <c r="F17" s="1">
        <v>3010</v>
      </c>
      <c r="G17" s="1">
        <v>3010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2"/>
    </row>
    <row r="18" spans="1:23" x14ac:dyDescent="0.3">
      <c r="A18" s="1" t="s">
        <v>18</v>
      </c>
      <c r="B18" s="1">
        <v>3459.5</v>
      </c>
      <c r="C18" s="1">
        <v>3459.5</v>
      </c>
      <c r="D18" s="1"/>
      <c r="E18" s="1"/>
      <c r="F18" s="1">
        <v>3010</v>
      </c>
      <c r="G18" s="1">
        <v>3010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2"/>
    </row>
    <row r="19" spans="1:23" x14ac:dyDescent="0.3">
      <c r="A19" s="2" t="s">
        <v>19</v>
      </c>
      <c r="B19" s="1">
        <v>3459.5</v>
      </c>
      <c r="C19" s="1">
        <v>3459.5</v>
      </c>
      <c r="D19" s="1"/>
      <c r="E19" s="1"/>
      <c r="F19" s="1">
        <v>3010</v>
      </c>
      <c r="G19" s="1">
        <v>3010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2"/>
    </row>
    <row r="20" spans="1:23" x14ac:dyDescent="0.3">
      <c r="A20" s="1" t="s">
        <v>20</v>
      </c>
      <c r="B20" s="1"/>
      <c r="C20" s="1"/>
      <c r="D20" s="1"/>
      <c r="E20" s="1"/>
      <c r="F20" s="1"/>
      <c r="G20" s="1"/>
      <c r="H20" s="1"/>
      <c r="I20" s="1">
        <v>97.2</v>
      </c>
      <c r="J20" s="1"/>
      <c r="K20" s="1"/>
      <c r="L20" s="1"/>
      <c r="M20" s="1"/>
      <c r="N20" s="1"/>
      <c r="O20" s="6">
        <f>6*50</f>
        <v>300</v>
      </c>
      <c r="P20" s="6">
        <f>6*50</f>
        <v>300</v>
      </c>
      <c r="Q20" s="1"/>
      <c r="R20" s="6">
        <v>605</v>
      </c>
      <c r="S20" s="6">
        <v>605</v>
      </c>
      <c r="T20" s="1"/>
      <c r="U20" s="1"/>
      <c r="V20" s="1"/>
      <c r="W20" s="12"/>
    </row>
    <row r="21" spans="1:23" x14ac:dyDescent="0.3">
      <c r="A21" s="2" t="s">
        <v>21</v>
      </c>
      <c r="B21" s="1"/>
      <c r="C21" s="1"/>
      <c r="D21" s="1"/>
      <c r="E21" s="1"/>
      <c r="F21" s="1"/>
      <c r="G21" s="1"/>
      <c r="H21" s="1"/>
      <c r="I21" s="1">
        <v>97.2</v>
      </c>
      <c r="J21" s="1"/>
      <c r="K21" s="1"/>
      <c r="L21" s="1"/>
      <c r="M21" s="1"/>
      <c r="N21" s="1"/>
      <c r="O21" s="1"/>
      <c r="P21" s="1"/>
      <c r="Q21" s="1"/>
      <c r="R21" s="6">
        <v>605</v>
      </c>
      <c r="S21" s="6">
        <v>605</v>
      </c>
      <c r="T21" s="1"/>
      <c r="U21" s="1"/>
      <c r="V21" s="1"/>
      <c r="W21" s="12"/>
    </row>
    <row r="22" spans="1:23" x14ac:dyDescent="0.3">
      <c r="A22" s="2" t="s">
        <v>22</v>
      </c>
      <c r="B22" s="1"/>
      <c r="C22" s="1"/>
      <c r="D22" s="3">
        <v>1450</v>
      </c>
      <c r="E22" s="1"/>
      <c r="F22" s="1"/>
      <c r="G22" s="1"/>
      <c r="H22" s="1"/>
      <c r="I22" s="1">
        <v>97.2</v>
      </c>
      <c r="J22" s="6">
        <f>(20*50)+(0.8*50)</f>
        <v>1040</v>
      </c>
      <c r="K22" s="6">
        <f>(20*50)+(0.8*50)</f>
        <v>1040</v>
      </c>
      <c r="L22" s="1"/>
      <c r="M22" s="1"/>
      <c r="N22" s="1"/>
      <c r="O22" s="1"/>
      <c r="P22" s="1"/>
      <c r="Q22" s="1"/>
      <c r="R22" s="6">
        <v>605</v>
      </c>
      <c r="S22" s="6">
        <v>605</v>
      </c>
      <c r="T22" s="1"/>
      <c r="U22" s="1"/>
      <c r="V22" s="1"/>
      <c r="W22" s="12"/>
    </row>
    <row r="23" spans="1:23" x14ac:dyDescent="0.3">
      <c r="A23" s="2" t="s">
        <v>23</v>
      </c>
      <c r="B23" s="1">
        <v>1200</v>
      </c>
      <c r="C23" s="1">
        <v>1200</v>
      </c>
      <c r="D23" s="10">
        <v>1000</v>
      </c>
      <c r="E23" s="1"/>
      <c r="F23" s="1"/>
      <c r="G23" s="1"/>
      <c r="H23" s="1"/>
      <c r="I23" s="1">
        <v>97.2</v>
      </c>
      <c r="J23" s="1"/>
      <c r="K23" s="1"/>
      <c r="L23" s="1"/>
      <c r="M23" s="1"/>
      <c r="N23" s="1"/>
      <c r="O23" s="1"/>
      <c r="P23" s="1"/>
      <c r="Q23" s="1"/>
      <c r="R23" s="6">
        <v>605</v>
      </c>
      <c r="S23" s="6">
        <v>605</v>
      </c>
      <c r="T23" s="1"/>
      <c r="U23" s="1"/>
      <c r="V23" s="1"/>
      <c r="W23" s="12"/>
    </row>
    <row r="24" spans="1:23" x14ac:dyDescent="0.3">
      <c r="A24" s="1" t="s">
        <v>24</v>
      </c>
      <c r="B24" s="1"/>
      <c r="C24" s="1"/>
      <c r="D24" s="1"/>
      <c r="E24" s="6">
        <v>1533.3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>
        <v>5023.2</v>
      </c>
      <c r="R24" s="1"/>
      <c r="S24" s="1"/>
      <c r="T24" s="6">
        <f>666.7+1851.9</f>
        <v>2518.6000000000004</v>
      </c>
      <c r="U24" s="1"/>
      <c r="V24" s="1"/>
      <c r="W24" s="12"/>
    </row>
    <row r="25" spans="1:23" x14ac:dyDescent="0.3">
      <c r="A25" s="1" t="s">
        <v>25</v>
      </c>
      <c r="B25" s="1"/>
      <c r="C25" s="1"/>
      <c r="D25" s="1"/>
      <c r="E25" s="6">
        <v>1533.3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v>5023.2</v>
      </c>
      <c r="R25" s="1"/>
      <c r="S25" s="1"/>
      <c r="T25" s="6">
        <f>666.7+1851.9</f>
        <v>2518.6000000000004</v>
      </c>
      <c r="U25" s="1"/>
      <c r="V25" s="1"/>
      <c r="W25" s="12"/>
    </row>
    <row r="26" spans="1:23" x14ac:dyDescent="0.3">
      <c r="A26" s="1" t="s">
        <v>26</v>
      </c>
      <c r="B26" s="1"/>
      <c r="C26" s="1"/>
      <c r="D26" s="1"/>
      <c r="E26" s="6">
        <f>1500+1100</f>
        <v>2600</v>
      </c>
      <c r="F26" s="6">
        <f>1523.7+992</f>
        <v>2515.6999999999998</v>
      </c>
      <c r="G26" s="6">
        <f>1523.7+992</f>
        <v>2515.6999999999998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2"/>
    </row>
    <row r="27" spans="1:23" x14ac:dyDescent="0.3">
      <c r="A27" s="1" t="s">
        <v>27</v>
      </c>
      <c r="B27" s="1"/>
      <c r="C27" s="1"/>
      <c r="D27" s="6"/>
      <c r="E27" s="1"/>
      <c r="F27" s="1"/>
      <c r="G27" s="1"/>
      <c r="H27" s="1"/>
      <c r="I27" s="1"/>
      <c r="J27" s="1"/>
      <c r="K27" s="1"/>
      <c r="L27" s="6">
        <f>6.7</f>
        <v>6.7</v>
      </c>
      <c r="M27" s="1"/>
      <c r="N27" s="1"/>
      <c r="O27" s="1"/>
      <c r="P27" s="1"/>
      <c r="Q27" s="1"/>
      <c r="R27" s="1"/>
      <c r="S27" s="1"/>
      <c r="T27" s="6">
        <f>185.2+666.7</f>
        <v>851.90000000000009</v>
      </c>
      <c r="U27" s="1"/>
      <c r="V27" s="1"/>
      <c r="W27" s="12"/>
    </row>
    <row r="28" spans="1:23" x14ac:dyDescent="0.3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</row>
    <row r="29" spans="1:23" x14ac:dyDescent="0.3">
      <c r="A29" s="1" t="s">
        <v>29</v>
      </c>
      <c r="B29" s="1"/>
      <c r="C29" s="1"/>
      <c r="D29" s="1"/>
      <c r="E29" s="1"/>
      <c r="F29" s="1"/>
      <c r="G29" s="1"/>
      <c r="H29" s="1"/>
      <c r="I29" s="6">
        <v>20</v>
      </c>
      <c r="J29" s="6">
        <f>(12*50)+24*50</f>
        <v>1800</v>
      </c>
      <c r="K29" s="6">
        <f>(12*50)+24*50</f>
        <v>1800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</row>
    <row r="30" spans="1:23" x14ac:dyDescent="0.3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</row>
    <row r="31" spans="1:23" x14ac:dyDescent="0.3">
      <c r="A31" s="1" t="s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</row>
    <row r="32" spans="1:23" x14ac:dyDescent="0.3">
      <c r="A32" s="1" t="s">
        <v>32</v>
      </c>
      <c r="B32" s="1"/>
      <c r="C32" s="1"/>
      <c r="D32" s="1"/>
      <c r="E32" s="1"/>
      <c r="F32" s="1"/>
      <c r="G32" s="1"/>
      <c r="H32" s="3">
        <v>10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2"/>
    </row>
    <row r="33" spans="1:23" x14ac:dyDescent="0.3">
      <c r="A33" s="1" t="s">
        <v>33</v>
      </c>
      <c r="B33" s="1"/>
      <c r="C33" s="1"/>
      <c r="D33" s="1"/>
      <c r="E33" s="1"/>
      <c r="F33" s="1"/>
      <c r="G33" s="1"/>
      <c r="H33" s="1">
        <v>1000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HAC809</cp:lastModifiedBy>
  <dcterms:created xsi:type="dcterms:W3CDTF">2021-03-15T19:04:03Z</dcterms:created>
  <dcterms:modified xsi:type="dcterms:W3CDTF">2021-03-26T00:04:52Z</dcterms:modified>
</cp:coreProperties>
</file>