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jt\OpenCL_applications_on_FPGAs\MM\"/>
    </mc:Choice>
  </mc:AlternateContent>
  <bookViews>
    <workbookView xWindow="0" yWindow="0" windowWidth="18975" windowHeight="10365"/>
  </bookViews>
  <sheets>
    <sheet name="M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2" i="1" l="1"/>
  <c r="K51" i="1"/>
  <c r="K50" i="1"/>
  <c r="K49" i="1"/>
  <c r="K48" i="1"/>
  <c r="K41" i="1" l="1"/>
  <c r="K40" i="1"/>
  <c r="K39" i="1"/>
  <c r="K38" i="1"/>
  <c r="K37" i="1"/>
  <c r="K36" i="1"/>
  <c r="L47" i="1" l="1"/>
  <c r="K47" i="1"/>
  <c r="L35" i="1"/>
  <c r="K35" i="1"/>
  <c r="L34" i="1"/>
  <c r="K34" i="1"/>
  <c r="L33" i="1"/>
  <c r="K33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</calcChain>
</file>

<file path=xl/sharedStrings.xml><?xml version="1.0" encoding="utf-8"?>
<sst xmlns="http://schemas.openxmlformats.org/spreadsheetml/2006/main" count="259" uniqueCount="200">
  <si>
    <t>ALUTs</t>
  </si>
  <si>
    <t>Registers</t>
  </si>
  <si>
    <t>Logic</t>
  </si>
  <si>
    <t>DSP blocks</t>
  </si>
  <si>
    <t>Memory bits</t>
  </si>
  <si>
    <t>RAM blocks</t>
  </si>
  <si>
    <t>Actual clock freq(MHz)</t>
  </si>
  <si>
    <t>Kernel-Fpga(ms)</t>
  </si>
  <si>
    <t>Cycle</t>
  </si>
  <si>
    <t>Throughput(GFLOPS)</t>
    <phoneticPr fontId="3" type="noConversion"/>
  </si>
  <si>
    <t>48,944 / 427,200 ( 11 % )</t>
    <phoneticPr fontId="3" type="noConversion"/>
  </si>
  <si>
    <t>9 / 1,518 ( &lt; 1 % )</t>
  </si>
  <si>
    <t>10,898,448 / 55,562,240 ( 20 % )</t>
  </si>
  <si>
    <t>762 / 2,713 ( 28 % )</t>
  </si>
  <si>
    <t>54,947 / 427,200 ( 13% )</t>
  </si>
  <si>
    <r>
      <t>12</t>
    </r>
    <r>
      <rPr>
        <sz val="9"/>
        <rFont val="Verdana"/>
        <family val="2"/>
      </rPr>
      <t xml:space="preserve"> / 1,518 ( &lt;1% )</t>
    </r>
  </si>
  <si>
    <t>7,194,640 / 55,562,240  ( 13% )</t>
  </si>
  <si>
    <t>573 / 2,713 ( 21% )</t>
  </si>
  <si>
    <t>49,385 / 427,200 ( 12 % )</t>
  </si>
  <si>
    <t>16 / 1,518 ( 1 % )</t>
  </si>
  <si>
    <t>10,873,872 / 55,562,240 ( 20 % )</t>
  </si>
  <si>
    <t>793 / 2,713 ( 29 % )</t>
  </si>
  <si>
    <t>49,979 / 427,200 ( 12 % )</t>
  </si>
  <si>
    <t>24 / 1,518 ( 2 % )</t>
  </si>
  <si>
    <t>10,865,680 / 55,562,240 ( 20 % )</t>
  </si>
  <si>
    <t>55,483 / 427,200 ( 13 % )</t>
  </si>
  <si>
    <t>72 / 1,518 ( 5 % )</t>
  </si>
  <si>
    <t>9,118,992 / 55,562,240 ( 16 % )</t>
  </si>
  <si>
    <t>744 / 2,713 ( 27 % )</t>
  </si>
  <si>
    <t>60,939 / 427,200 ( 14 % )</t>
  </si>
  <si>
    <t>136 / 1,518 ( 9 % )</t>
  </si>
  <si>
    <t>7,294,352 / 55,562,240 ( 13 % )</t>
  </si>
  <si>
    <t>699 / 2,713 ( 26 % )</t>
  </si>
  <si>
    <t>70,694 / 427,200 (17%)</t>
    <phoneticPr fontId="3" type="noConversion"/>
  </si>
  <si>
    <t>264 / 1,518 ( 17 % )</t>
  </si>
  <si>
    <t>6,317,200 / 55,562,240 ( 11 % )</t>
  </si>
  <si>
    <t>753 / 2,713 ( 28 % )</t>
  </si>
  <si>
    <t>91,744 / 427,200 ( 21 % )</t>
  </si>
  <si>
    <t>520 / 1,518 ( 34 % )</t>
  </si>
  <si>
    <t>6,031,376 / 55,562,240 ( 11 % )</t>
  </si>
  <si>
    <t>1,005 / 2,713 ( 37 % )</t>
  </si>
  <si>
    <t>132,046 / 427,200 ( 31 % )</t>
  </si>
  <si>
    <t>1,032/1,518 (68% )</t>
  </si>
  <si>
    <t>6,331,664 / 55,562,240 ( 11 % )</t>
  </si>
  <si>
    <t>1,561/2,713 (58% )</t>
  </si>
  <si>
    <t>98,272 / 427,200 ( 23 % )</t>
  </si>
  <si>
    <t>408 / 1,518 ( 27 % )</t>
  </si>
  <si>
    <t>18,559,120 / 55,562,240 ( 33 % )</t>
  </si>
  <si>
    <t>1,677 / 2,713 ( 62 % )</t>
  </si>
  <si>
    <t>118,059 / 427,200 ( 28 % )</t>
  </si>
  <si>
    <t>544 / 1,518 ( 36 % )</t>
    <phoneticPr fontId="3" type="noConversion"/>
  </si>
  <si>
    <t>23,859,728 / 55,562,240 ( 43 % )</t>
    <phoneticPr fontId="3" type="noConversion"/>
  </si>
  <si>
    <t>2,148 / 2,713 ( 79 % )</t>
    <phoneticPr fontId="3" type="noConversion"/>
  </si>
  <si>
    <t>127,460 / 427,200 ( 30 % )</t>
  </si>
  <si>
    <t>792 / 1,518 ( 52 % )</t>
  </si>
  <si>
    <t>15,627,664 / 55,562,240 ( 28 % )</t>
  </si>
  <si>
    <t>1,839/2,713 (68% )</t>
  </si>
  <si>
    <t>139,493 / 427,200 ( 33 % )</t>
  </si>
  <si>
    <t>1,040/1,518 (69 %)</t>
  </si>
  <si>
    <t>10,731,536 / 55,562,240 ( 19 % )</t>
  </si>
  <si>
    <t>1,818/2,713 (67 %)</t>
  </si>
  <si>
    <t>68,431 / 427,200 ( 16 % )</t>
    <phoneticPr fontId="3" type="noConversion"/>
  </si>
  <si>
    <t>8,087,824 / 55,562,240 ( 15 % )</t>
  </si>
  <si>
    <t>935 / 2,713 ( 34 % )</t>
  </si>
  <si>
    <t>85,342 / 427,200 ( 20 % )</t>
    <phoneticPr fontId="3" type="noConversion"/>
  </si>
  <si>
    <t>7,872,016 / 55,562,240 ( 14 % )</t>
  </si>
  <si>
    <t>1,260 / 2,713 ( 46 % )</t>
  </si>
  <si>
    <t>117,915 / 427,200 ( 28 % )</t>
    <phoneticPr fontId="3" type="noConversion"/>
  </si>
  <si>
    <t>8,613,648 / 55,562,240 ( 16 % )</t>
  </si>
  <si>
    <t>1,987 / 2,713 ( 73 % )</t>
  </si>
  <si>
    <t>94,331 / 427,200 ( 22 % )</t>
  </si>
  <si>
    <t>288 / 1,518 ( 19 % )</t>
  </si>
  <si>
    <t>30,665,744 / 55,562,240 ( 55 % )</t>
  </si>
  <si>
    <t>2,032 / 2,713 ( 75 % )</t>
  </si>
  <si>
    <t>47,987 / 427,200 ( 11 % )</t>
  </si>
  <si>
    <t>3,530,256 / 55,562,240 ( 6 % )</t>
  </si>
  <si>
    <t>345 / 2,713 ( 13 % )</t>
  </si>
  <si>
    <t>53,420 / 427,200 ( 13 % )</t>
  </si>
  <si>
    <t>3,879,440 / 55,562,240 ( 7 % )</t>
  </si>
  <si>
    <t>427 / 2,713 ( 16 % )</t>
  </si>
  <si>
    <t>49,946 / 427,200 ( 12 % )</t>
  </si>
  <si>
    <t>40 / 1,518 ( 3 % )</t>
  </si>
  <si>
    <t>4,794,640 / 55,562,240 ( 9 % )</t>
  </si>
  <si>
    <t>449 / 2,713 ( 17 % )</t>
  </si>
  <si>
    <t>59,179 / 427,200 ( 14 % )</t>
    <phoneticPr fontId="3" type="noConversion"/>
  </si>
  <si>
    <t>34,117,648 / 55,562,240 ( 61 % )</t>
    <phoneticPr fontId="3" type="noConversion"/>
  </si>
  <si>
    <t>2,429 / 2,713 ( 90 % )</t>
  </si>
  <si>
    <t>82,015 / 427,200 ( 19 % )</t>
    <phoneticPr fontId="3" type="noConversion"/>
  </si>
  <si>
    <t>21,384,976 / 55,562,240 ( 38 % )</t>
    <phoneticPr fontId="3" type="noConversion"/>
  </si>
  <si>
    <t>1,996 / 2,713 ( 74 % )</t>
  </si>
  <si>
    <t>108,265 / 427,200 ( 25 % )</t>
    <phoneticPr fontId="3" type="noConversion"/>
  </si>
  <si>
    <t>19,875,088 / 55,562,240 ( 36 % )</t>
    <phoneticPr fontId="3" type="noConversion"/>
  </si>
  <si>
    <t>2,540 / 2,713 ( 94 % )</t>
  </si>
  <si>
    <t>65,706 / 427,200 ( 15 % )</t>
  </si>
  <si>
    <t>136 / 1,518 ( 9 % )</t>
    <phoneticPr fontId="3" type="noConversion"/>
  </si>
  <si>
    <t>27,049,232 / 55,562,240 ( 49 % )</t>
    <phoneticPr fontId="3" type="noConversion"/>
  </si>
  <si>
    <t>1,951 / 2,713 ( 72 % )</t>
    <phoneticPr fontId="3" type="noConversion"/>
  </si>
  <si>
    <t>73,489 / 427,200 ( 17 % )</t>
  </si>
  <si>
    <t>264 / 1,518 ( 17 % )</t>
    <phoneticPr fontId="3" type="noConversion"/>
  </si>
  <si>
    <t>18,511,120 / 55,562,240 ( 33 % )</t>
    <phoneticPr fontId="3" type="noConversion"/>
  </si>
  <si>
    <t>1,624 / 2,713 ( 60 % )</t>
    <phoneticPr fontId="3" type="noConversion"/>
  </si>
  <si>
    <t>47,177 / 427,200 ( 11 % )</t>
  </si>
  <si>
    <t>7 / 1,518 ( &lt; 1 % )</t>
    <phoneticPr fontId="3" type="noConversion"/>
  </si>
  <si>
    <t>3,513,872 / 55,562,240 ( 6 % )</t>
  </si>
  <si>
    <t>367 / 2,713 ( 14 % )</t>
  </si>
  <si>
    <t>47,261 / 427,200 ( 11 % )</t>
    <phoneticPr fontId="3" type="noConversion"/>
  </si>
  <si>
    <t>7 / 1,518 ( &lt; 1 % )</t>
    <phoneticPr fontId="3" type="noConversion"/>
  </si>
  <si>
    <t>2,999,824 / 55,562,240 ( 5 % )</t>
  </si>
  <si>
    <t>346 / 2,713 ( 13 % )</t>
  </si>
  <si>
    <t>48,907 / 427,200 ( 11 % )</t>
    <phoneticPr fontId="3" type="noConversion"/>
  </si>
  <si>
    <t>7 / 1,518 ( &lt; 1 % )</t>
  </si>
  <si>
    <t>3,802,128 / 55,562,240 ( 7 % )</t>
  </si>
  <si>
    <t>388 / 2,713 ( 14 % )</t>
  </si>
  <si>
    <t>1-1</t>
  </si>
  <si>
    <t>48,237 / 427,200 ( 11 % )</t>
    <phoneticPr fontId="3" type="noConversion"/>
  </si>
  <si>
    <t>2,885,392 / 55,562,240 ( 5 % )</t>
  </si>
  <si>
    <t>341 / 2,713 ( 13 % )</t>
  </si>
  <si>
    <t>1. NDRange</t>
    <phoneticPr fontId="3" type="noConversion"/>
  </si>
  <si>
    <t>Kernel</t>
    <phoneticPr fontId="2" type="noConversion"/>
  </si>
  <si>
    <t>Note</t>
    <phoneticPr fontId="2" type="noConversion"/>
  </si>
  <si>
    <t>baseline</t>
    <phoneticPr fontId="2" type="noConversion"/>
  </si>
  <si>
    <t>simd4</t>
    <phoneticPr fontId="2" type="noConversion"/>
  </si>
  <si>
    <t>ul8</t>
    <phoneticPr fontId="2" type="noConversion"/>
  </si>
  <si>
    <t>ul16</t>
    <phoneticPr fontId="2" type="noConversion"/>
  </si>
  <si>
    <t>ul64</t>
    <phoneticPr fontId="2" type="noConversion"/>
  </si>
  <si>
    <t>ul64_simd2</t>
    <phoneticPr fontId="2" type="noConversion"/>
  </si>
  <si>
    <t>ul64_simd4</t>
    <phoneticPr fontId="2" type="noConversion"/>
  </si>
  <si>
    <t>ul64_simd8</t>
    <phoneticPr fontId="2" type="noConversion"/>
  </si>
  <si>
    <t>ul64_simd16</t>
    <phoneticPr fontId="2" type="noConversion"/>
  </si>
  <si>
    <t>ul64_simd2_cu3</t>
    <phoneticPr fontId="2" type="noConversion"/>
  </si>
  <si>
    <t>ul64_simd2_cu4</t>
  </si>
  <si>
    <t>ul64_simd4_cu3</t>
    <phoneticPr fontId="2" type="noConversion"/>
  </si>
  <si>
    <t>ul64_simd8_cu2</t>
    <phoneticPr fontId="2" type="noConversion"/>
  </si>
  <si>
    <t>ul32_simd4</t>
    <phoneticPr fontId="2" type="noConversion"/>
  </si>
  <si>
    <t>ul32_simd8</t>
    <phoneticPr fontId="2" type="noConversion"/>
  </si>
  <si>
    <t>ul32_simd16</t>
    <phoneticPr fontId="2" type="noConversion"/>
  </si>
  <si>
    <t>ls64</t>
    <phoneticPr fontId="2" type="noConversion"/>
  </si>
  <si>
    <t>idem</t>
    <phoneticPr fontId="2" type="noConversion"/>
  </si>
  <si>
    <t>ls8_ul8</t>
    <phoneticPr fontId="2" type="noConversion"/>
  </si>
  <si>
    <t>ls16_ul16_simd4</t>
    <phoneticPr fontId="2" type="noConversion"/>
  </si>
  <si>
    <t>ls32_ul32</t>
    <phoneticPr fontId="2" type="noConversion"/>
  </si>
  <si>
    <t>ls128_ul64</t>
    <phoneticPr fontId="2" type="noConversion"/>
  </si>
  <si>
    <t>ls128_ul64_simd4</t>
    <phoneticPr fontId="2" type="noConversion"/>
  </si>
  <si>
    <t>ls128_ul64_simd8</t>
    <phoneticPr fontId="2" type="noConversion"/>
  </si>
  <si>
    <t>ls128_ul128</t>
    <phoneticPr fontId="2" type="noConversion"/>
  </si>
  <si>
    <t>ls128_ul128_simd2</t>
    <phoneticPr fontId="2" type="noConversion"/>
  </si>
  <si>
    <t>ul32_simd2_cu4</t>
    <phoneticPr fontId="2" type="noConversion"/>
  </si>
  <si>
    <t>idem</t>
    <phoneticPr fontId="3" type="noConversion"/>
  </si>
  <si>
    <t>2. SWI</t>
    <phoneticPr fontId="3" type="noConversion"/>
  </si>
  <si>
    <t>basic</t>
    <phoneticPr fontId="2" type="noConversion"/>
  </si>
  <si>
    <t>pmem</t>
    <phoneticPr fontId="2" type="noConversion"/>
  </si>
  <si>
    <t>pmem_ul4</t>
    <phoneticPr fontId="2" type="noConversion"/>
  </si>
  <si>
    <t>use private memory for tA[1024]</t>
    <phoneticPr fontId="3" type="noConversion"/>
  </si>
  <si>
    <t>3. SWI+Channel</t>
    <phoneticPr fontId="3" type="noConversion"/>
  </si>
  <si>
    <t>basic_t</t>
    <phoneticPr fontId="2" type="noConversion"/>
  </si>
  <si>
    <t>pb_t</t>
    <phoneticPr fontId="2" type="noConversion"/>
  </si>
  <si>
    <t>use private memory for tB[1024*1024]</t>
    <phoneticPr fontId="2" type="noConversion"/>
  </si>
  <si>
    <t>ul4_t</t>
    <phoneticPr fontId="2" type="noConversion"/>
  </si>
  <si>
    <t>ul8_t</t>
    <phoneticPr fontId="2" type="noConversion"/>
  </si>
  <si>
    <t>ul16_t</t>
    <phoneticPr fontId="2" type="noConversion"/>
  </si>
  <si>
    <t>ul32_t</t>
    <phoneticPr fontId="2" type="noConversion"/>
  </si>
  <si>
    <t>11 / 1,518 ( &lt; 1 % )</t>
  </si>
  <si>
    <t>2,417 / 2,713 ( 89 % )</t>
  </si>
  <si>
    <t>51,245 / 427,200 ( 12 % )</t>
    <phoneticPr fontId="3" type="noConversion"/>
  </si>
  <si>
    <t>10 / 1,518 ( &lt; 1 % )</t>
  </si>
  <si>
    <t>3,781,136 / 55,562,240 ( 7 % )</t>
  </si>
  <si>
    <t>385 / 2,713 ( 14 % )</t>
  </si>
  <si>
    <t>14 / 1,518 ( &lt; 1 % )</t>
  </si>
  <si>
    <t>4,111,056 / 55,562,240 ( 7 % )</t>
  </si>
  <si>
    <t>420 / 2,713 ( 15 % )</t>
  </si>
  <si>
    <t>22 / 1,518 ( 1 % )</t>
  </si>
  <si>
    <t>4,780,816 / 55,562,240 ( 9 % )</t>
  </si>
  <si>
    <t>493 / 2,713 ( 18 % )</t>
  </si>
  <si>
    <t>38 / 1,518 ( 3 % )</t>
  </si>
  <si>
    <t>7,726,224 / 55,562,240 ( 14 % )</t>
  </si>
  <si>
    <t>715 / 2,713 ( 26 % )</t>
  </si>
  <si>
    <t>47,126 / 427,200 ( 11 % )</t>
    <phoneticPr fontId="3" type="noConversion"/>
  </si>
  <si>
    <t>47,963 / 427,200 ( 11 % )</t>
    <phoneticPr fontId="3" type="noConversion"/>
  </si>
  <si>
    <t>37,079,056 / 55,562,240 ( 67 % )</t>
    <phoneticPr fontId="3" type="noConversion"/>
  </si>
  <si>
    <t>54,816 / 427,200 ( 13 % )</t>
    <phoneticPr fontId="3" type="noConversion"/>
  </si>
  <si>
    <t>63,805 / 427,200 ( 15 % )</t>
    <phoneticPr fontId="3" type="noConversion"/>
  </si>
  <si>
    <t>91,165 / 427,200 ( 21 % )</t>
    <phoneticPr fontId="3" type="noConversion"/>
  </si>
  <si>
    <t>t1-1</t>
    <phoneticPr fontId="2" type="noConversion"/>
  </si>
  <si>
    <t>t1-1_ul4</t>
    <phoneticPr fontId="2" type="noConversion"/>
  </si>
  <si>
    <t>t1-1_ul8</t>
    <phoneticPr fontId="2" type="noConversion"/>
  </si>
  <si>
    <t>t1-1_ul16</t>
    <phoneticPr fontId="2" type="noConversion"/>
  </si>
  <si>
    <t>t1-1_ul32</t>
    <phoneticPr fontId="2" type="noConversion"/>
  </si>
  <si>
    <t>48,234 / 427,200 ( 11 % )</t>
  </si>
  <si>
    <t>50,718 / 427,200 ( 12 % )</t>
  </si>
  <si>
    <t>3,013,392 / 55,562,240 ( 5 % )</t>
  </si>
  <si>
    <t>351 / 2,713 ( 13 % )</t>
  </si>
  <si>
    <t>53,112 / 427,200 ( 12 % )</t>
  </si>
  <si>
    <t>3,195,984 / 55,562,240 ( 6 % )</t>
  </si>
  <si>
    <t>381 / 2,713 ( 14 % )</t>
  </si>
  <si>
    <t>58,437 / 427,200 ( 14 % )</t>
  </si>
  <si>
    <t>3,578,128 / 55,562,240 ( 6 % )</t>
    <phoneticPr fontId="3" type="noConversion"/>
  </si>
  <si>
    <t>442 / 2,713 ( 16 % )</t>
  </si>
  <si>
    <t>74,269 / 427,200 ( 17 % )</t>
  </si>
  <si>
    <t>5,222,288 / 55,562,240 ( 9 % )</t>
  </si>
  <si>
    <t>575 / 2,713 ( 21 %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</si>
</sst>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);[Red]\(0.000\)"/>
    <numFmt numFmtId="177" formatCode="0.00_ "/>
  </numFmts>
  <fonts count="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8"/>
      <name val="Verdana"/>
      <family val="2"/>
    </font>
    <font>
      <b/>
      <sz val="8"/>
      <name val="Verdana"/>
      <family val="2"/>
    </font>
    <font>
      <sz val="8"/>
      <color theme="1"/>
      <name val="Verdana"/>
      <family val="2"/>
    </font>
    <font>
      <sz val="9"/>
      <name val="Verdana"/>
      <family val="2"/>
    </font>
    <font>
      <b/>
      <sz val="8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4" fillId="0" borderId="0" xfId="1" applyFont="1" applyFill="1" applyAlignment="1">
      <alignment horizontal="justify" vertical="center"/>
    </xf>
    <xf numFmtId="176" fontId="5" fillId="0" borderId="0" xfId="1" applyNumberFormat="1" applyFont="1" applyFill="1" applyAlignment="1">
      <alignment horizontal="justify" vertical="center"/>
    </xf>
    <xf numFmtId="0" fontId="5" fillId="0" borderId="0" xfId="1" applyFont="1" applyFill="1" applyAlignment="1">
      <alignment horizontal="justify" vertical="center"/>
    </xf>
    <xf numFmtId="11" fontId="5" fillId="0" borderId="0" xfId="1" applyNumberFormat="1" applyFont="1" applyFill="1" applyAlignment="1">
      <alignment horizontal="justify" vertical="center"/>
    </xf>
    <xf numFmtId="0" fontId="4" fillId="2" borderId="0" xfId="1" applyFont="1" applyFill="1" applyAlignment="1">
      <alignment horizontal="justify" vertical="center"/>
    </xf>
    <xf numFmtId="0" fontId="4" fillId="3" borderId="0" xfId="1" applyFont="1" applyFill="1" applyAlignment="1">
      <alignment horizontal="justify" vertical="center"/>
    </xf>
    <xf numFmtId="0" fontId="4" fillId="6" borderId="0" xfId="1" applyFont="1" applyFill="1" applyAlignment="1">
      <alignment horizontal="justify" vertical="center"/>
    </xf>
    <xf numFmtId="3" fontId="4" fillId="0" borderId="0" xfId="1" applyNumberFormat="1" applyFont="1" applyFill="1" applyAlignment="1">
      <alignment horizontal="justify" vertical="center"/>
    </xf>
    <xf numFmtId="177" fontId="6" fillId="0" borderId="0" xfId="1" applyNumberFormat="1" applyFont="1">
      <alignment vertical="center"/>
    </xf>
    <xf numFmtId="0" fontId="6" fillId="0" borderId="0" xfId="1" applyFont="1">
      <alignment vertical="center"/>
    </xf>
    <xf numFmtId="0" fontId="6" fillId="0" borderId="0" xfId="1" applyFont="1" applyFill="1">
      <alignment vertical="center"/>
    </xf>
    <xf numFmtId="49" fontId="4" fillId="0" borderId="0" xfId="1" applyNumberFormat="1" applyFont="1" applyFill="1" applyAlignment="1">
      <alignment horizontal="justify" vertical="center"/>
    </xf>
    <xf numFmtId="0" fontId="1" fillId="0" borderId="0" xfId="1">
      <alignment vertical="center"/>
    </xf>
    <xf numFmtId="177" fontId="4" fillId="0" borderId="0" xfId="1" applyNumberFormat="1" applyFont="1">
      <alignment vertical="center"/>
    </xf>
    <xf numFmtId="0" fontId="4" fillId="0" borderId="0" xfId="1" applyFont="1">
      <alignment vertical="center"/>
    </xf>
    <xf numFmtId="176" fontId="4" fillId="0" borderId="0" xfId="1" applyNumberFormat="1" applyFont="1" applyFill="1" applyAlignment="1">
      <alignment horizontal="justify" vertical="center"/>
    </xf>
    <xf numFmtId="11" fontId="4" fillId="0" borderId="0" xfId="1" applyNumberFormat="1" applyFont="1" applyFill="1" applyAlignment="1">
      <alignment horizontal="justify" vertical="center"/>
    </xf>
    <xf numFmtId="176" fontId="4" fillId="4" borderId="0" xfId="1" applyNumberFormat="1" applyFont="1" applyFill="1" applyAlignment="1">
      <alignment horizontal="justify" vertical="center"/>
    </xf>
    <xf numFmtId="0" fontId="4" fillId="5" borderId="0" xfId="1" applyFont="1" applyFill="1" applyAlignment="1">
      <alignment horizontal="justify" vertical="center"/>
    </xf>
    <xf numFmtId="11" fontId="4" fillId="6" borderId="0" xfId="1" applyNumberFormat="1" applyFont="1" applyFill="1" applyAlignment="1">
      <alignment horizontal="justify" vertical="center"/>
    </xf>
    <xf numFmtId="176" fontId="1" fillId="0" borderId="0" xfId="1" applyNumberFormat="1" applyFont="1">
      <alignment vertical="center"/>
    </xf>
    <xf numFmtId="0" fontId="1" fillId="0" borderId="0" xfId="1" applyFont="1">
      <alignment vertical="center"/>
    </xf>
    <xf numFmtId="177" fontId="6" fillId="0" borderId="0" xfId="1" applyNumberFormat="1" applyFont="1" applyFill="1">
      <alignment vertical="center"/>
    </xf>
    <xf numFmtId="177" fontId="5" fillId="0" borderId="0" xfId="1" applyNumberFormat="1" applyFont="1" applyFill="1">
      <alignment vertical="center"/>
    </xf>
    <xf numFmtId="0" fontId="5" fillId="0" borderId="0" xfId="1" applyFont="1" applyFill="1">
      <alignment vertical="center"/>
    </xf>
    <xf numFmtId="0" fontId="6" fillId="0" borderId="0" xfId="1" applyFont="1" applyAlignment="1">
      <alignment vertical="center" wrapText="1"/>
    </xf>
    <xf numFmtId="0" fontId="8" fillId="0" borderId="0" xfId="1" applyFont="1">
      <alignment vertical="center"/>
    </xf>
    <xf numFmtId="3" fontId="5" fillId="0" borderId="0" xfId="1" applyNumberFormat="1" applyFont="1" applyFill="1" applyAlignment="1">
      <alignment horizontal="justify" vertical="center"/>
    </xf>
    <xf numFmtId="177" fontId="8" fillId="0" borderId="0" xfId="1" applyNumberFormat="1" applyFont="1">
      <alignment vertical="center"/>
    </xf>
    <xf numFmtId="49" fontId="5" fillId="0" borderId="0" xfId="1" applyNumberFormat="1" applyFont="1" applyFill="1" applyAlignment="1">
      <alignment horizontal="justify" vertical="center"/>
    </xf>
    <xf numFmtId="177" fontId="8" fillId="0" borderId="0" xfId="1" applyNumberFormat="1" applyFont="1" applyFill="1">
      <alignment vertical="center"/>
    </xf>
    <xf numFmtId="0" fontId="8" fillId="0" borderId="0" xfId="1" applyFont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topLeftCell="A37" workbookViewId="0">
      <selection activeCell="C48" sqref="C48"/>
    </sheetView>
  </sheetViews>
  <sheetFormatPr defaultColWidth="9.125" defaultRowHeight="13.5" x14ac:dyDescent="0.15"/>
  <cols>
    <col min="1" max="1" width="15.75" style="13" customWidth="1"/>
    <col min="2" max="2" width="13.25" style="13" customWidth="1"/>
    <col min="3" max="4" width="9.125" style="13" bestFit="1" customWidth="1"/>
    <col min="5" max="6" width="9.125" style="13"/>
    <col min="7" max="7" width="11.5" style="13" customWidth="1"/>
    <col min="8" max="8" width="9.125" style="13"/>
    <col min="9" max="9" width="10.875" style="21" bestFit="1" customWidth="1"/>
    <col min="10" max="10" width="10" style="22" bestFit="1" customWidth="1"/>
    <col min="11" max="11" width="9.125" style="22"/>
    <col min="12" max="16384" width="9.125" style="13"/>
  </cols>
  <sheetData>
    <row r="1" spans="1:12" s="3" customFormat="1" ht="10.5" x14ac:dyDescent="0.15">
      <c r="A1" s="3" t="s">
        <v>117</v>
      </c>
      <c r="B1" s="3">
        <v>25</v>
      </c>
      <c r="I1" s="16"/>
      <c r="J1" s="1"/>
      <c r="K1" s="17"/>
    </row>
    <row r="2" spans="1:12" s="1" customFormat="1" ht="21" x14ac:dyDescent="0.15">
      <c r="A2" s="5" t="s">
        <v>118</v>
      </c>
      <c r="B2" s="5" t="s">
        <v>119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18" t="s">
        <v>6</v>
      </c>
      <c r="J2" s="19" t="s">
        <v>7</v>
      </c>
      <c r="K2" s="20" t="s">
        <v>8</v>
      </c>
      <c r="L2" s="7" t="s">
        <v>9</v>
      </c>
    </row>
    <row r="3" spans="1:12" s="11" customFormat="1" ht="42" x14ac:dyDescent="0.15">
      <c r="A3" s="1" t="s">
        <v>120</v>
      </c>
      <c r="B3" s="1" t="s">
        <v>136</v>
      </c>
      <c r="C3" s="1">
        <v>61668</v>
      </c>
      <c r="D3" s="8">
        <v>80102</v>
      </c>
      <c r="E3" s="1" t="s">
        <v>10</v>
      </c>
      <c r="F3" s="1" t="s">
        <v>11</v>
      </c>
      <c r="G3" s="1" t="s">
        <v>12</v>
      </c>
      <c r="H3" s="1" t="s">
        <v>13</v>
      </c>
      <c r="I3" s="16">
        <v>281.25</v>
      </c>
      <c r="J3" s="1">
        <v>7635.3720000000003</v>
      </c>
      <c r="K3" s="17">
        <f t="shared" ref="K3:K15" si="0">MMULT(I3,J3)*1000</f>
        <v>2147448375</v>
      </c>
      <c r="L3" s="23">
        <f t="shared" ref="L3:L15" si="1">4294.9673/J3</f>
        <v>0.56250923989034196</v>
      </c>
    </row>
    <row r="4" spans="1:12" s="11" customFormat="1" ht="31.5" x14ac:dyDescent="0.15">
      <c r="A4" s="1" t="s">
        <v>121</v>
      </c>
      <c r="B4" s="1" t="s">
        <v>137</v>
      </c>
      <c r="C4" s="1">
        <v>71051</v>
      </c>
      <c r="D4" s="8">
        <v>90765</v>
      </c>
      <c r="E4" s="1" t="s">
        <v>14</v>
      </c>
      <c r="F4" s="8" t="s">
        <v>15</v>
      </c>
      <c r="G4" s="1" t="s">
        <v>16</v>
      </c>
      <c r="H4" s="1" t="s">
        <v>17</v>
      </c>
      <c r="I4" s="16">
        <v>278.125</v>
      </c>
      <c r="J4" s="1">
        <v>1952.402</v>
      </c>
      <c r="K4" s="17">
        <f t="shared" si="0"/>
        <v>543011806.25</v>
      </c>
      <c r="L4" s="23">
        <f t="shared" si="1"/>
        <v>2.1998375846777458</v>
      </c>
    </row>
    <row r="5" spans="1:12" s="11" customFormat="1" ht="42" x14ac:dyDescent="0.15">
      <c r="A5" s="1" t="s">
        <v>122</v>
      </c>
      <c r="B5" s="1" t="s">
        <v>137</v>
      </c>
      <c r="C5" s="1">
        <v>62569</v>
      </c>
      <c r="D5" s="8">
        <v>81788</v>
      </c>
      <c r="E5" s="1" t="s">
        <v>18</v>
      </c>
      <c r="F5" s="8" t="s">
        <v>19</v>
      </c>
      <c r="G5" s="1" t="s">
        <v>20</v>
      </c>
      <c r="H5" s="1" t="s">
        <v>21</v>
      </c>
      <c r="I5" s="16">
        <v>260.41666666700002</v>
      </c>
      <c r="J5" s="1">
        <v>1031.2670000000001</v>
      </c>
      <c r="K5" s="17">
        <f t="shared" si="0"/>
        <v>268559114.58367717</v>
      </c>
      <c r="L5" s="23">
        <f t="shared" si="1"/>
        <v>4.1647481205158314</v>
      </c>
    </row>
    <row r="6" spans="1:12" s="11" customFormat="1" ht="42" x14ac:dyDescent="0.15">
      <c r="A6" s="1" t="s">
        <v>123</v>
      </c>
      <c r="B6" s="1" t="s">
        <v>137</v>
      </c>
      <c r="C6" s="1">
        <v>63741</v>
      </c>
      <c r="D6" s="8">
        <v>83676</v>
      </c>
      <c r="E6" s="1" t="s">
        <v>22</v>
      </c>
      <c r="F6" s="8" t="s">
        <v>23</v>
      </c>
      <c r="G6" s="1" t="s">
        <v>24</v>
      </c>
      <c r="H6" s="1" t="s">
        <v>21</v>
      </c>
      <c r="I6" s="16">
        <v>257.5</v>
      </c>
      <c r="J6" s="1">
        <v>521.721</v>
      </c>
      <c r="K6" s="17">
        <f t="shared" si="0"/>
        <v>134343157.5</v>
      </c>
      <c r="L6" s="23">
        <f t="shared" si="1"/>
        <v>8.2323067309922351</v>
      </c>
    </row>
    <row r="7" spans="1:12" s="11" customFormat="1" ht="31.5" x14ac:dyDescent="0.15">
      <c r="A7" s="1" t="s">
        <v>124</v>
      </c>
      <c r="B7" s="1" t="s">
        <v>137</v>
      </c>
      <c r="C7" s="1">
        <v>71485</v>
      </c>
      <c r="D7" s="8">
        <v>98954</v>
      </c>
      <c r="E7" s="1" t="s">
        <v>25</v>
      </c>
      <c r="F7" s="1" t="s">
        <v>26</v>
      </c>
      <c r="G7" s="1" t="s">
        <v>27</v>
      </c>
      <c r="H7" s="1" t="s">
        <v>28</v>
      </c>
      <c r="I7" s="16">
        <v>268.75</v>
      </c>
      <c r="J7" s="1">
        <v>125.383</v>
      </c>
      <c r="K7" s="17">
        <f t="shared" si="0"/>
        <v>33696681.25</v>
      </c>
      <c r="L7" s="23">
        <f t="shared" si="1"/>
        <v>34.254781748721918</v>
      </c>
    </row>
    <row r="8" spans="1:12" s="11" customFormat="1" ht="31.5" x14ac:dyDescent="0.15">
      <c r="A8" s="1" t="s">
        <v>125</v>
      </c>
      <c r="B8" s="1" t="s">
        <v>137</v>
      </c>
      <c r="C8" s="1">
        <v>79062</v>
      </c>
      <c r="D8" s="8">
        <v>112893</v>
      </c>
      <c r="E8" s="1" t="s">
        <v>29</v>
      </c>
      <c r="F8" s="1" t="s">
        <v>30</v>
      </c>
      <c r="G8" s="1" t="s">
        <v>31</v>
      </c>
      <c r="H8" s="1" t="s">
        <v>32</v>
      </c>
      <c r="I8" s="16">
        <v>272.5</v>
      </c>
      <c r="J8" s="1">
        <v>61.131</v>
      </c>
      <c r="K8" s="17">
        <f t="shared" si="0"/>
        <v>16658197.499999998</v>
      </c>
      <c r="L8" s="23">
        <f t="shared" si="1"/>
        <v>70.258417169684776</v>
      </c>
    </row>
    <row r="9" spans="1:12" s="11" customFormat="1" ht="31.5" x14ac:dyDescent="0.15">
      <c r="A9" s="1" t="s">
        <v>126</v>
      </c>
      <c r="B9" s="1" t="s">
        <v>137</v>
      </c>
      <c r="C9" s="1">
        <v>93098</v>
      </c>
      <c r="D9" s="1">
        <v>139958</v>
      </c>
      <c r="E9" s="1" t="s">
        <v>33</v>
      </c>
      <c r="F9" s="1" t="s">
        <v>34</v>
      </c>
      <c r="G9" s="1" t="s">
        <v>35</v>
      </c>
      <c r="H9" s="1" t="s">
        <v>36</v>
      </c>
      <c r="I9" s="16">
        <v>248.333333334</v>
      </c>
      <c r="J9" s="1">
        <v>34.304000000000002</v>
      </c>
      <c r="K9" s="17">
        <f t="shared" si="0"/>
        <v>8518826.6666895356</v>
      </c>
      <c r="L9" s="23">
        <f t="shared" si="1"/>
        <v>125.20310459421641</v>
      </c>
    </row>
    <row r="10" spans="1:12" s="11" customFormat="1" ht="31.5" x14ac:dyDescent="0.15">
      <c r="A10" s="1" t="s">
        <v>127</v>
      </c>
      <c r="B10" s="1" t="s">
        <v>137</v>
      </c>
      <c r="C10" s="1">
        <v>120537</v>
      </c>
      <c r="D10" s="8">
        <v>194582</v>
      </c>
      <c r="E10" s="1" t="s">
        <v>37</v>
      </c>
      <c r="F10" s="8" t="s">
        <v>38</v>
      </c>
      <c r="G10" s="1" t="s">
        <v>39</v>
      </c>
      <c r="H10" s="1" t="s">
        <v>40</v>
      </c>
      <c r="I10" s="16">
        <v>256.25</v>
      </c>
      <c r="J10" s="1">
        <v>16.977</v>
      </c>
      <c r="K10" s="17">
        <f t="shared" si="0"/>
        <v>4350356.25</v>
      </c>
      <c r="L10" s="23">
        <f t="shared" si="1"/>
        <v>252.98741238145729</v>
      </c>
    </row>
    <row r="11" spans="1:12" s="11" customFormat="1" ht="31.5" x14ac:dyDescent="0.15">
      <c r="A11" s="1" t="s">
        <v>128</v>
      </c>
      <c r="B11" s="1" t="s">
        <v>137</v>
      </c>
      <c r="C11" s="1">
        <v>173689</v>
      </c>
      <c r="D11" s="8">
        <v>305755</v>
      </c>
      <c r="E11" s="1" t="s">
        <v>41</v>
      </c>
      <c r="F11" s="8" t="s">
        <v>42</v>
      </c>
      <c r="G11" s="1" t="s">
        <v>43</v>
      </c>
      <c r="H11" s="1" t="s">
        <v>44</v>
      </c>
      <c r="I11" s="16">
        <v>212.5</v>
      </c>
      <c r="J11" s="1">
        <v>10.782</v>
      </c>
      <c r="K11" s="17">
        <f t="shared" si="0"/>
        <v>2291175</v>
      </c>
      <c r="L11" s="23">
        <f t="shared" si="1"/>
        <v>398.34606751994068</v>
      </c>
    </row>
    <row r="12" spans="1:12" s="11" customFormat="1" ht="42" x14ac:dyDescent="0.15">
      <c r="A12" s="1" t="s">
        <v>129</v>
      </c>
      <c r="B12" s="1" t="s">
        <v>137</v>
      </c>
      <c r="C12" s="1">
        <v>133881</v>
      </c>
      <c r="D12" s="8">
        <v>205407</v>
      </c>
      <c r="E12" s="1" t="s">
        <v>45</v>
      </c>
      <c r="F12" s="8" t="s">
        <v>46</v>
      </c>
      <c r="G12" s="1" t="s">
        <v>47</v>
      </c>
      <c r="H12" s="1" t="s">
        <v>48</v>
      </c>
      <c r="I12" s="16">
        <v>253.333333334</v>
      </c>
      <c r="J12" s="1">
        <v>22.707999999999998</v>
      </c>
      <c r="K12" s="17">
        <f t="shared" si="0"/>
        <v>5752693.3333484717</v>
      </c>
      <c r="L12" s="23">
        <f t="shared" si="1"/>
        <v>189.13895103047386</v>
      </c>
    </row>
    <row r="13" spans="1:12" s="11" customFormat="1" ht="42" x14ac:dyDescent="0.15">
      <c r="A13" s="1" t="s">
        <v>130</v>
      </c>
      <c r="B13" s="1" t="s">
        <v>137</v>
      </c>
      <c r="C13" s="1">
        <v>162799</v>
      </c>
      <c r="D13" s="8">
        <v>254331</v>
      </c>
      <c r="E13" s="1" t="s">
        <v>49</v>
      </c>
      <c r="F13" s="8" t="s">
        <v>50</v>
      </c>
      <c r="G13" s="1" t="s">
        <v>51</v>
      </c>
      <c r="H13" s="1" t="s">
        <v>52</v>
      </c>
      <c r="I13" s="16">
        <v>248.333333334</v>
      </c>
      <c r="J13" s="1">
        <v>17.687999999999999</v>
      </c>
      <c r="K13" s="17">
        <f t="shared" si="0"/>
        <v>4392520.0000117924</v>
      </c>
      <c r="L13" s="23">
        <f t="shared" si="1"/>
        <v>242.81814224332885</v>
      </c>
    </row>
    <row r="14" spans="1:12" s="11" customFormat="1" ht="42" x14ac:dyDescent="0.15">
      <c r="A14" s="1" t="s">
        <v>131</v>
      </c>
      <c r="B14" s="1" t="s">
        <v>137</v>
      </c>
      <c r="C14" s="1">
        <v>176264</v>
      </c>
      <c r="D14" s="8">
        <v>286610</v>
      </c>
      <c r="E14" s="1" t="s">
        <v>53</v>
      </c>
      <c r="F14" s="8" t="s">
        <v>54</v>
      </c>
      <c r="G14" s="1" t="s">
        <v>55</v>
      </c>
      <c r="H14" s="1" t="s">
        <v>56</v>
      </c>
      <c r="I14" s="16">
        <v>258.33333333299998</v>
      </c>
      <c r="J14" s="1">
        <v>11.776</v>
      </c>
      <c r="K14" s="17">
        <f t="shared" si="0"/>
        <v>3042133.333329408</v>
      </c>
      <c r="L14" s="23">
        <f t="shared" si="1"/>
        <v>364.7220872961957</v>
      </c>
    </row>
    <row r="15" spans="1:12" s="25" customFormat="1" ht="42" x14ac:dyDescent="0.15">
      <c r="A15" s="3" t="s">
        <v>132</v>
      </c>
      <c r="B15" s="3" t="s">
        <v>137</v>
      </c>
      <c r="C15" s="3">
        <v>188143</v>
      </c>
      <c r="D15" s="3">
        <v>319898</v>
      </c>
      <c r="E15" s="3" t="s">
        <v>57</v>
      </c>
      <c r="F15" s="3" t="s">
        <v>58</v>
      </c>
      <c r="G15" s="3" t="s">
        <v>59</v>
      </c>
      <c r="H15" s="3" t="s">
        <v>60</v>
      </c>
      <c r="I15" s="2">
        <v>257.5</v>
      </c>
      <c r="J15" s="3">
        <v>9.1210000000000004</v>
      </c>
      <c r="K15" s="4">
        <f t="shared" si="0"/>
        <v>2348657.5000000005</v>
      </c>
      <c r="L15" s="24">
        <f t="shared" si="1"/>
        <v>470.88776449950666</v>
      </c>
    </row>
    <row r="16" spans="1:12" s="11" customFormat="1" ht="31.5" x14ac:dyDescent="0.15">
      <c r="A16" s="1" t="s">
        <v>133</v>
      </c>
      <c r="B16" s="1" t="s">
        <v>137</v>
      </c>
      <c r="C16" s="1">
        <v>82709</v>
      </c>
      <c r="D16" s="8">
        <v>136362</v>
      </c>
      <c r="E16" s="1" t="s">
        <v>61</v>
      </c>
      <c r="F16" s="8" t="s">
        <v>30</v>
      </c>
      <c r="G16" s="1" t="s">
        <v>62</v>
      </c>
      <c r="H16" s="1" t="s">
        <v>63</v>
      </c>
      <c r="I16" s="16">
        <v>262.5</v>
      </c>
      <c r="J16" s="1">
        <v>62.12</v>
      </c>
      <c r="K16" s="17">
        <f t="shared" ref="K16:K22" si="2">MMULT(I16,J16)*1000</f>
        <v>16306500</v>
      </c>
      <c r="L16" s="23">
        <f t="shared" ref="L16:L22" si="3">4294.9673/J16</f>
        <v>69.139847070186747</v>
      </c>
    </row>
    <row r="17" spans="1:12" s="11" customFormat="1" ht="31.5" x14ac:dyDescent="0.15">
      <c r="A17" s="1" t="s">
        <v>134</v>
      </c>
      <c r="B17" s="1" t="s">
        <v>137</v>
      </c>
      <c r="C17" s="1">
        <v>99571</v>
      </c>
      <c r="D17" s="8">
        <v>185070</v>
      </c>
      <c r="E17" s="1" t="s">
        <v>64</v>
      </c>
      <c r="F17" s="8" t="s">
        <v>34</v>
      </c>
      <c r="G17" s="1" t="s">
        <v>65</v>
      </c>
      <c r="H17" s="1" t="s">
        <v>66</v>
      </c>
      <c r="I17" s="16">
        <v>248.333333334</v>
      </c>
      <c r="J17" s="1">
        <v>32.390999999999998</v>
      </c>
      <c r="K17" s="17">
        <f t="shared" si="2"/>
        <v>8043765.0000215936</v>
      </c>
      <c r="L17" s="23">
        <f t="shared" si="3"/>
        <v>132.59755178907722</v>
      </c>
    </row>
    <row r="18" spans="1:12" s="11" customFormat="1" ht="31.5" x14ac:dyDescent="0.15">
      <c r="A18" s="1" t="s">
        <v>135</v>
      </c>
      <c r="B18" s="1" t="s">
        <v>137</v>
      </c>
      <c r="C18" s="1">
        <v>132250</v>
      </c>
      <c r="D18" s="8">
        <v>284025</v>
      </c>
      <c r="E18" s="1" t="s">
        <v>67</v>
      </c>
      <c r="F18" s="8" t="s">
        <v>38</v>
      </c>
      <c r="G18" s="1" t="s">
        <v>68</v>
      </c>
      <c r="H18" s="1" t="s">
        <v>69</v>
      </c>
      <c r="I18" s="16">
        <v>232.5</v>
      </c>
      <c r="J18" s="1">
        <v>19.164000000000001</v>
      </c>
      <c r="K18" s="17">
        <f t="shared" si="2"/>
        <v>4455630</v>
      </c>
      <c r="L18" s="23">
        <f t="shared" si="3"/>
        <v>224.11643185138803</v>
      </c>
    </row>
    <row r="19" spans="1:12" s="11" customFormat="1" ht="42" x14ac:dyDescent="0.15">
      <c r="A19" s="1" t="s">
        <v>146</v>
      </c>
      <c r="B19" s="1" t="s">
        <v>147</v>
      </c>
      <c r="C19" s="1">
        <v>131308</v>
      </c>
      <c r="D19" s="8">
        <v>199894</v>
      </c>
      <c r="E19" s="1" t="s">
        <v>70</v>
      </c>
      <c r="F19" s="8" t="s">
        <v>71</v>
      </c>
      <c r="G19" s="1" t="s">
        <v>72</v>
      </c>
      <c r="H19" s="1" t="s">
        <v>73</v>
      </c>
      <c r="I19" s="16">
        <v>238.333333334</v>
      </c>
      <c r="J19" s="1">
        <v>35.664999999999999</v>
      </c>
      <c r="K19" s="17">
        <f t="shared" si="2"/>
        <v>8500158.3333571106</v>
      </c>
      <c r="L19" s="23">
        <f t="shared" si="3"/>
        <v>120.42527127435862</v>
      </c>
    </row>
    <row r="20" spans="1:12" s="11" customFormat="1" ht="31.5" x14ac:dyDescent="0.15">
      <c r="A20" s="1" t="s">
        <v>138</v>
      </c>
      <c r="B20" s="1"/>
      <c r="C20" s="1">
        <v>60853</v>
      </c>
      <c r="D20" s="8">
        <v>77961</v>
      </c>
      <c r="E20" s="1" t="s">
        <v>74</v>
      </c>
      <c r="F20" s="8" t="s">
        <v>19</v>
      </c>
      <c r="G20" s="1" t="s">
        <v>75</v>
      </c>
      <c r="H20" s="1" t="s">
        <v>76</v>
      </c>
      <c r="I20" s="16">
        <v>330</v>
      </c>
      <c r="J20" s="1">
        <v>815.221</v>
      </c>
      <c r="K20" s="17">
        <f t="shared" si="2"/>
        <v>269022930</v>
      </c>
      <c r="L20" s="23">
        <f t="shared" si="3"/>
        <v>5.2684698995732449</v>
      </c>
    </row>
    <row r="21" spans="1:12" s="11" customFormat="1" ht="31.5" x14ac:dyDescent="0.15">
      <c r="A21" s="1" t="s">
        <v>139</v>
      </c>
      <c r="B21" s="1"/>
      <c r="C21" s="1">
        <v>70214</v>
      </c>
      <c r="D21" s="8">
        <v>90626</v>
      </c>
      <c r="E21" s="1" t="s">
        <v>77</v>
      </c>
      <c r="F21" s="8" t="s">
        <v>26</v>
      </c>
      <c r="G21" s="1" t="s">
        <v>78</v>
      </c>
      <c r="H21" s="1" t="s">
        <v>79</v>
      </c>
      <c r="I21" s="16">
        <v>303.125</v>
      </c>
      <c r="J21" s="1">
        <v>111.19499999999999</v>
      </c>
      <c r="K21" s="17">
        <f t="shared" si="2"/>
        <v>33705984.375</v>
      </c>
      <c r="L21" s="23">
        <f t="shared" si="3"/>
        <v>38.625543414721889</v>
      </c>
    </row>
    <row r="22" spans="1:12" s="11" customFormat="1" ht="31.5" x14ac:dyDescent="0.15">
      <c r="A22" s="1" t="s">
        <v>140</v>
      </c>
      <c r="B22" s="1"/>
      <c r="C22" s="1">
        <v>64419</v>
      </c>
      <c r="D22" s="8">
        <v>83958</v>
      </c>
      <c r="E22" s="1" t="s">
        <v>80</v>
      </c>
      <c r="F22" s="8" t="s">
        <v>81</v>
      </c>
      <c r="G22" s="1" t="s">
        <v>82</v>
      </c>
      <c r="H22" s="1" t="s">
        <v>83</v>
      </c>
      <c r="I22" s="16">
        <v>308.33333333299998</v>
      </c>
      <c r="J22" s="1">
        <v>218.173</v>
      </c>
      <c r="K22" s="17">
        <f t="shared" si="2"/>
        <v>67270008.333260596</v>
      </c>
      <c r="L22" s="23">
        <f t="shared" si="3"/>
        <v>19.68606243669015</v>
      </c>
    </row>
    <row r="23" spans="1:12" s="11" customFormat="1" ht="42" x14ac:dyDescent="0.15">
      <c r="A23" s="1" t="s">
        <v>141</v>
      </c>
      <c r="B23" s="1"/>
      <c r="C23" s="1">
        <v>75194</v>
      </c>
      <c r="D23" s="8">
        <v>115244</v>
      </c>
      <c r="E23" s="1" t="s">
        <v>84</v>
      </c>
      <c r="F23" s="8" t="s">
        <v>26</v>
      </c>
      <c r="G23" s="1" t="s">
        <v>85</v>
      </c>
      <c r="H23" s="1" t="s">
        <v>86</v>
      </c>
      <c r="I23" s="16">
        <v>215.625</v>
      </c>
      <c r="J23" s="1">
        <v>170.22900000000001</v>
      </c>
      <c r="K23" s="17">
        <f t="shared" ref="K23:K27" si="4">MMULT(I23,J23)*1000</f>
        <v>36705628.125</v>
      </c>
      <c r="L23" s="23">
        <f t="shared" ref="L23:L27" si="5">4294.9673/J23</f>
        <v>25.23052652603258</v>
      </c>
    </row>
    <row r="24" spans="1:12" s="11" customFormat="1" ht="42" x14ac:dyDescent="0.15">
      <c r="A24" s="1" t="s">
        <v>142</v>
      </c>
      <c r="B24" s="1"/>
      <c r="C24" s="1">
        <v>96618</v>
      </c>
      <c r="D24" s="8">
        <v>186055</v>
      </c>
      <c r="E24" s="1" t="s">
        <v>87</v>
      </c>
      <c r="F24" s="8" t="s">
        <v>34</v>
      </c>
      <c r="G24" s="1" t="s">
        <v>88</v>
      </c>
      <c r="H24" s="1" t="s">
        <v>89</v>
      </c>
      <c r="I24" s="16">
        <v>257.5</v>
      </c>
      <c r="J24" s="1">
        <v>36.573999999999998</v>
      </c>
      <c r="K24" s="17">
        <f t="shared" si="4"/>
        <v>9417805</v>
      </c>
      <c r="L24" s="23">
        <f t="shared" si="5"/>
        <v>117.43225515393451</v>
      </c>
    </row>
    <row r="25" spans="1:12" s="11" customFormat="1" ht="42" x14ac:dyDescent="0.15">
      <c r="A25" s="1" t="s">
        <v>143</v>
      </c>
      <c r="B25" s="1"/>
      <c r="C25" s="1">
        <v>125492</v>
      </c>
      <c r="D25" s="8">
        <v>262866</v>
      </c>
      <c r="E25" s="1" t="s">
        <v>90</v>
      </c>
      <c r="F25" s="8" t="s">
        <v>38</v>
      </c>
      <c r="G25" s="1" t="s">
        <v>91</v>
      </c>
      <c r="H25" s="1" t="s">
        <v>92</v>
      </c>
      <c r="I25" s="16">
        <v>240.625</v>
      </c>
      <c r="J25" s="1">
        <v>18.157</v>
      </c>
      <c r="K25" s="17">
        <f t="shared" si="4"/>
        <v>4369028.125</v>
      </c>
      <c r="L25" s="23">
        <f t="shared" si="5"/>
        <v>236.54608690863029</v>
      </c>
    </row>
    <row r="26" spans="1:12" s="11" customFormat="1" ht="42" x14ac:dyDescent="0.15">
      <c r="A26" s="1" t="s">
        <v>144</v>
      </c>
      <c r="B26" s="1"/>
      <c r="C26" s="1">
        <v>83086</v>
      </c>
      <c r="D26" s="8">
        <v>132606</v>
      </c>
      <c r="E26" s="1" t="s">
        <v>93</v>
      </c>
      <c r="F26" s="8" t="s">
        <v>94</v>
      </c>
      <c r="G26" s="1" t="s">
        <v>95</v>
      </c>
      <c r="H26" s="1" t="s">
        <v>96</v>
      </c>
      <c r="I26" s="16">
        <v>233.333333334</v>
      </c>
      <c r="J26" s="1">
        <v>72.494</v>
      </c>
      <c r="K26" s="17">
        <f t="shared" si="4"/>
        <v>16915266.666714996</v>
      </c>
      <c r="L26" s="23">
        <f t="shared" si="5"/>
        <v>59.245831379148626</v>
      </c>
    </row>
    <row r="27" spans="1:12" s="11" customFormat="1" ht="42" x14ac:dyDescent="0.15">
      <c r="A27" s="1" t="s">
        <v>145</v>
      </c>
      <c r="B27" s="1"/>
      <c r="C27" s="1">
        <v>95225</v>
      </c>
      <c r="D27" s="8">
        <v>164290</v>
      </c>
      <c r="E27" s="1" t="s">
        <v>97</v>
      </c>
      <c r="F27" s="8" t="s">
        <v>98</v>
      </c>
      <c r="G27" s="1" t="s">
        <v>99</v>
      </c>
      <c r="H27" s="1" t="s">
        <v>100</v>
      </c>
      <c r="I27" s="16">
        <v>225</v>
      </c>
      <c r="J27" s="1">
        <v>37.93</v>
      </c>
      <c r="K27" s="17">
        <f t="shared" si="4"/>
        <v>8534250</v>
      </c>
      <c r="L27" s="23">
        <f t="shared" si="5"/>
        <v>113.23404429211706</v>
      </c>
    </row>
    <row r="31" spans="1:12" s="3" customFormat="1" ht="10.5" x14ac:dyDescent="0.15">
      <c r="A31" s="3" t="s">
        <v>148</v>
      </c>
      <c r="B31" s="3">
        <v>9</v>
      </c>
      <c r="I31" s="16"/>
      <c r="J31" s="1"/>
      <c r="K31" s="17"/>
    </row>
    <row r="32" spans="1:12" s="1" customFormat="1" ht="21" x14ac:dyDescent="0.15">
      <c r="A32" s="5" t="s">
        <v>118</v>
      </c>
      <c r="B32" s="5" t="s">
        <v>119</v>
      </c>
      <c r="C32" s="6" t="s">
        <v>0</v>
      </c>
      <c r="D32" s="6" t="s">
        <v>1</v>
      </c>
      <c r="E32" s="6" t="s">
        <v>2</v>
      </c>
      <c r="F32" s="6" t="s">
        <v>3</v>
      </c>
      <c r="G32" s="6" t="s">
        <v>4</v>
      </c>
      <c r="H32" s="6" t="s">
        <v>5</v>
      </c>
      <c r="I32" s="18" t="s">
        <v>6</v>
      </c>
      <c r="J32" s="19" t="s">
        <v>7</v>
      </c>
      <c r="K32" s="20" t="s">
        <v>8</v>
      </c>
      <c r="L32" s="7" t="s">
        <v>9</v>
      </c>
    </row>
    <row r="33" spans="1:12" s="10" customFormat="1" ht="31.5" x14ac:dyDescent="0.15">
      <c r="A33" s="1" t="s">
        <v>149</v>
      </c>
      <c r="C33" s="1">
        <v>59490</v>
      </c>
      <c r="D33" s="8">
        <v>75775</v>
      </c>
      <c r="E33" s="1" t="s">
        <v>101</v>
      </c>
      <c r="F33" s="1" t="s">
        <v>102</v>
      </c>
      <c r="G33" s="1" t="s">
        <v>103</v>
      </c>
      <c r="H33" s="1" t="s">
        <v>104</v>
      </c>
      <c r="I33" s="16">
        <v>291.66666666700002</v>
      </c>
      <c r="J33" s="1">
        <v>10524.829</v>
      </c>
      <c r="K33" s="17">
        <f>MMULT(I33,J33)*1000</f>
        <v>3069741791.6701746</v>
      </c>
      <c r="L33" s="9">
        <f>4294.9673/J33</f>
        <v>0.40807953269359531</v>
      </c>
    </row>
    <row r="34" spans="1:12" s="10" customFormat="1" ht="31.5" x14ac:dyDescent="0.15">
      <c r="A34" s="1" t="s">
        <v>150</v>
      </c>
      <c r="B34" s="1" t="s">
        <v>152</v>
      </c>
      <c r="C34" s="1">
        <v>59688</v>
      </c>
      <c r="D34" s="8">
        <v>76359</v>
      </c>
      <c r="E34" s="1" t="s">
        <v>105</v>
      </c>
      <c r="F34" s="1" t="s">
        <v>106</v>
      </c>
      <c r="G34" s="1" t="s">
        <v>107</v>
      </c>
      <c r="H34" s="1" t="s">
        <v>108</v>
      </c>
      <c r="I34" s="16">
        <v>354.16666666700002</v>
      </c>
      <c r="J34" s="1">
        <v>10522.106</v>
      </c>
      <c r="K34" s="17">
        <f t="shared" ref="K34:K35" si="6">MMULT(I34,J34)*1000</f>
        <v>3726579208.3368406</v>
      </c>
      <c r="L34" s="9">
        <f t="shared" ref="L34:L35" si="7">4294.9673/J34</f>
        <v>0.40818513898263337</v>
      </c>
    </row>
    <row r="35" spans="1:12" s="15" customFormat="1" ht="31.5" x14ac:dyDescent="0.15">
      <c r="A35" s="1" t="s">
        <v>151</v>
      </c>
      <c r="B35" s="15" t="s">
        <v>147</v>
      </c>
      <c r="C35" s="1">
        <v>62432</v>
      </c>
      <c r="D35" s="8">
        <v>77784</v>
      </c>
      <c r="E35" s="1" t="s">
        <v>109</v>
      </c>
      <c r="F35" s="1" t="s">
        <v>110</v>
      </c>
      <c r="G35" s="1" t="s">
        <v>111</v>
      </c>
      <c r="H35" s="1" t="s">
        <v>112</v>
      </c>
      <c r="I35" s="16">
        <v>297.5</v>
      </c>
      <c r="J35" s="1">
        <v>10521.141</v>
      </c>
      <c r="K35" s="17">
        <f t="shared" si="6"/>
        <v>3130039447.5</v>
      </c>
      <c r="L35" s="14">
        <f t="shared" si="7"/>
        <v>0.40822257776033993</v>
      </c>
    </row>
    <row r="36" spans="1:12" s="10" customFormat="1" ht="31.5" x14ac:dyDescent="0.15">
      <c r="A36" s="1" t="s">
        <v>154</v>
      </c>
      <c r="C36" s="1">
        <v>59428</v>
      </c>
      <c r="D36" s="8">
        <v>75710</v>
      </c>
      <c r="E36" s="1" t="s">
        <v>176</v>
      </c>
      <c r="F36" s="1" t="s">
        <v>110</v>
      </c>
      <c r="G36" s="1" t="s">
        <v>103</v>
      </c>
      <c r="H36" s="1" t="s">
        <v>104</v>
      </c>
      <c r="I36" s="16">
        <v>285</v>
      </c>
      <c r="J36" s="1">
        <v>7542.326</v>
      </c>
      <c r="K36" s="17">
        <f>MMULT(I36,J36)*1000</f>
        <v>2149562910</v>
      </c>
      <c r="L36" s="9">
        <v>0.56999999999999995</v>
      </c>
    </row>
    <row r="37" spans="1:12" s="10" customFormat="1" ht="31.5" x14ac:dyDescent="0.15">
      <c r="A37" s="1" t="s">
        <v>155</v>
      </c>
      <c r="B37" s="26" t="s">
        <v>156</v>
      </c>
      <c r="C37" s="1">
        <v>60232</v>
      </c>
      <c r="D37" s="8">
        <v>76305</v>
      </c>
      <c r="E37" s="1" t="s">
        <v>177</v>
      </c>
      <c r="F37" s="1" t="s">
        <v>161</v>
      </c>
      <c r="G37" s="1" t="s">
        <v>178</v>
      </c>
      <c r="H37" s="1" t="s">
        <v>162</v>
      </c>
      <c r="I37" s="16">
        <v>211.11111111100001</v>
      </c>
      <c r="J37" s="1">
        <v>10184.028</v>
      </c>
      <c r="K37" s="17">
        <f>MMULT(I37,J37)*1000</f>
        <v>2149961466.6655354</v>
      </c>
      <c r="L37" s="9">
        <v>0.42</v>
      </c>
    </row>
    <row r="38" spans="1:12" s="10" customFormat="1" ht="31.5" x14ac:dyDescent="0.15">
      <c r="A38" s="1" t="s">
        <v>157</v>
      </c>
      <c r="C38" s="1">
        <v>65521</v>
      </c>
      <c r="D38" s="8">
        <v>82226</v>
      </c>
      <c r="E38" s="1" t="s">
        <v>163</v>
      </c>
      <c r="F38" s="1" t="s">
        <v>164</v>
      </c>
      <c r="G38" s="1" t="s">
        <v>165</v>
      </c>
      <c r="H38" s="1" t="s">
        <v>166</v>
      </c>
      <c r="I38" s="16">
        <v>275</v>
      </c>
      <c r="J38" s="1">
        <v>1960.117</v>
      </c>
      <c r="K38" s="17">
        <f t="shared" ref="K38:K41" si="8">MMULT(I38,J38)*1000</f>
        <v>539032175</v>
      </c>
      <c r="L38" s="9">
        <v>2.19</v>
      </c>
    </row>
    <row r="39" spans="1:12" s="10" customFormat="1" ht="31.5" x14ac:dyDescent="0.15">
      <c r="A39" s="1" t="s">
        <v>158</v>
      </c>
      <c r="C39" s="1">
        <v>70218</v>
      </c>
      <c r="D39" s="8">
        <v>87782</v>
      </c>
      <c r="E39" s="1" t="s">
        <v>179</v>
      </c>
      <c r="F39" s="1" t="s">
        <v>167</v>
      </c>
      <c r="G39" s="1" t="s">
        <v>168</v>
      </c>
      <c r="H39" s="1" t="s">
        <v>169</v>
      </c>
      <c r="I39" s="16">
        <v>281.25</v>
      </c>
      <c r="J39" s="1">
        <v>1099.5350000000001</v>
      </c>
      <c r="K39" s="17">
        <f t="shared" si="8"/>
        <v>309244218.75</v>
      </c>
      <c r="L39" s="9">
        <v>3.91</v>
      </c>
    </row>
    <row r="40" spans="1:12" s="27" customFormat="1" ht="31.5" x14ac:dyDescent="0.15">
      <c r="A40" s="3" t="s">
        <v>159</v>
      </c>
      <c r="C40" s="3">
        <v>84426</v>
      </c>
      <c r="D40" s="28">
        <v>99964</v>
      </c>
      <c r="E40" s="3" t="s">
        <v>180</v>
      </c>
      <c r="F40" s="3" t="s">
        <v>170</v>
      </c>
      <c r="G40" s="3" t="s">
        <v>171</v>
      </c>
      <c r="H40" s="3" t="s">
        <v>172</v>
      </c>
      <c r="I40" s="2">
        <v>272.5</v>
      </c>
      <c r="J40" s="3">
        <v>571.40099999999995</v>
      </c>
      <c r="K40" s="4">
        <f t="shared" si="8"/>
        <v>155706772.5</v>
      </c>
      <c r="L40" s="29">
        <v>5.71</v>
      </c>
    </row>
    <row r="41" spans="1:12" s="10" customFormat="1" ht="31.5" x14ac:dyDescent="0.15">
      <c r="A41" s="1" t="s">
        <v>160</v>
      </c>
      <c r="C41" s="1">
        <v>126763</v>
      </c>
      <c r="D41" s="8">
        <v>125837</v>
      </c>
      <c r="E41" s="1" t="s">
        <v>181</v>
      </c>
      <c r="F41" s="1" t="s">
        <v>173</v>
      </c>
      <c r="G41" s="1" t="s">
        <v>174</v>
      </c>
      <c r="H41" s="1" t="s">
        <v>175</v>
      </c>
      <c r="I41" s="16">
        <v>215</v>
      </c>
      <c r="J41" s="1">
        <v>776.87</v>
      </c>
      <c r="K41" s="17">
        <f t="shared" si="8"/>
        <v>167027050</v>
      </c>
      <c r="L41" s="9">
        <v>5.53</v>
      </c>
    </row>
    <row r="42" spans="1:12" s="10" customFormat="1" ht="10.5" x14ac:dyDescent="0.15">
      <c r="A42" s="1"/>
      <c r="C42" s="1"/>
      <c r="D42" s="8"/>
      <c r="E42" s="1"/>
      <c r="F42" s="1"/>
      <c r="G42" s="1"/>
      <c r="H42" s="1"/>
      <c r="I42" s="16"/>
      <c r="J42" s="1"/>
      <c r="K42" s="17"/>
      <c r="L42" s="9"/>
    </row>
    <row r="43" spans="1:12" s="10" customFormat="1" ht="10.5" x14ac:dyDescent="0.15">
      <c r="A43" s="1"/>
      <c r="B43" s="12"/>
      <c r="C43" s="1"/>
      <c r="D43" s="8"/>
      <c r="E43" s="1"/>
      <c r="F43" s="1"/>
      <c r="G43" s="1"/>
      <c r="H43" s="1"/>
      <c r="I43" s="16"/>
      <c r="J43" s="1"/>
      <c r="K43" s="17"/>
      <c r="L43" s="9"/>
    </row>
    <row r="44" spans="1:12" s="10" customFormat="1" ht="10.5" x14ac:dyDescent="0.15">
      <c r="A44" s="1"/>
      <c r="B44" s="12"/>
      <c r="C44" s="1"/>
      <c r="D44" s="8"/>
      <c r="E44" s="1"/>
      <c r="F44" s="1"/>
      <c r="G44" s="1"/>
      <c r="H44" s="1"/>
      <c r="I44" s="16"/>
      <c r="J44" s="1"/>
      <c r="K44" s="17"/>
      <c r="L44" s="9"/>
    </row>
    <row r="45" spans="1:12" s="3" customFormat="1" ht="10.5" x14ac:dyDescent="0.15">
      <c r="A45" s="3" t="s">
        <v>153</v>
      </c>
      <c r="B45" s="3">
        <v>6</v>
      </c>
      <c r="I45" s="16"/>
      <c r="J45" s="1"/>
      <c r="K45" s="17"/>
    </row>
    <row r="46" spans="1:12" s="1" customFormat="1" ht="21" x14ac:dyDescent="0.15">
      <c r="A46" s="5" t="s">
        <v>118</v>
      </c>
      <c r="B46" s="5" t="s">
        <v>119</v>
      </c>
      <c r="C46" s="6" t="s">
        <v>0</v>
      </c>
      <c r="D46" s="6" t="s">
        <v>1</v>
      </c>
      <c r="E46" s="6" t="s">
        <v>2</v>
      </c>
      <c r="F46" s="6" t="s">
        <v>3</v>
      </c>
      <c r="G46" s="6" t="s">
        <v>4</v>
      </c>
      <c r="H46" s="6" t="s">
        <v>5</v>
      </c>
      <c r="I46" s="18" t="s">
        <v>6</v>
      </c>
      <c r="J46" s="19" t="s">
        <v>7</v>
      </c>
      <c r="K46" s="20" t="s">
        <v>8</v>
      </c>
      <c r="L46" s="7" t="s">
        <v>9</v>
      </c>
    </row>
    <row r="47" spans="1:12" s="10" customFormat="1" ht="31.5" x14ac:dyDescent="0.15">
      <c r="A47" s="12" t="s">
        <v>113</v>
      </c>
      <c r="C47" s="1">
        <v>61472</v>
      </c>
      <c r="D47" s="8">
        <v>78098</v>
      </c>
      <c r="E47" s="1" t="s">
        <v>114</v>
      </c>
      <c r="F47" s="1" t="s">
        <v>110</v>
      </c>
      <c r="G47" s="1" t="s">
        <v>115</v>
      </c>
      <c r="H47" s="1" t="s">
        <v>116</v>
      </c>
      <c r="I47" s="16">
        <v>335</v>
      </c>
      <c r="J47" s="1">
        <v>10537.268</v>
      </c>
      <c r="K47" s="17">
        <f>MMULT(I47,J47)*1000</f>
        <v>3529984780</v>
      </c>
      <c r="L47" s="9">
        <f>4294.9673/J47</f>
        <v>0.40759780428854997</v>
      </c>
    </row>
    <row r="48" spans="1:12" s="11" customFormat="1" ht="31.5" x14ac:dyDescent="0.15">
      <c r="A48" s="1" t="s">
        <v>182</v>
      </c>
      <c r="B48" s="12"/>
      <c r="C48" s="1">
        <v>61514</v>
      </c>
      <c r="D48" s="8">
        <v>78059</v>
      </c>
      <c r="E48" s="1" t="s">
        <v>187</v>
      </c>
      <c r="F48" s="1" t="s">
        <v>110</v>
      </c>
      <c r="G48" s="1" t="s">
        <v>115</v>
      </c>
      <c r="H48" s="1" t="s">
        <v>116</v>
      </c>
      <c r="I48" s="16">
        <v>343.75</v>
      </c>
      <c r="J48" s="1">
        <v>6274.62</v>
      </c>
      <c r="K48" s="17">
        <f t="shared" ref="K48:K52" si="9">MMULT(I48,J48)*1000</f>
        <v>2156900625</v>
      </c>
      <c r="L48" s="23">
        <v>0.68</v>
      </c>
    </row>
    <row r="49" spans="1:12" s="11" customFormat="1" ht="31.5" x14ac:dyDescent="0.15">
      <c r="A49" s="1" t="s">
        <v>183</v>
      </c>
      <c r="B49" s="12"/>
      <c r="C49" s="1">
        <v>64919</v>
      </c>
      <c r="D49" s="8">
        <v>82845</v>
      </c>
      <c r="E49" s="1" t="s">
        <v>188</v>
      </c>
      <c r="F49" s="1" t="s">
        <v>164</v>
      </c>
      <c r="G49" s="1" t="s">
        <v>189</v>
      </c>
      <c r="H49" s="1" t="s">
        <v>190</v>
      </c>
      <c r="I49" s="16">
        <v>295</v>
      </c>
      <c r="J49" s="1">
        <v>1864.5619999999999</v>
      </c>
      <c r="K49" s="17">
        <f t="shared" si="9"/>
        <v>550045789.99999988</v>
      </c>
      <c r="L49" s="23">
        <v>2.2999999999999998</v>
      </c>
    </row>
    <row r="50" spans="1:12" s="32" customFormat="1" ht="31.5" x14ac:dyDescent="0.15">
      <c r="A50" s="3" t="s">
        <v>184</v>
      </c>
      <c r="B50" s="30"/>
      <c r="C50" s="3">
        <v>68002</v>
      </c>
      <c r="D50" s="28">
        <v>87147</v>
      </c>
      <c r="E50" s="3" t="s">
        <v>191</v>
      </c>
      <c r="F50" s="3" t="s">
        <v>167</v>
      </c>
      <c r="G50" s="3" t="s">
        <v>192</v>
      </c>
      <c r="H50" s="3" t="s">
        <v>193</v>
      </c>
      <c r="I50" s="2">
        <v>287.5</v>
      </c>
      <c r="J50" s="3">
        <v>1153.347</v>
      </c>
      <c r="K50" s="4">
        <f t="shared" si="9"/>
        <v>331587262.5</v>
      </c>
      <c r="L50" s="31">
        <v>3.72</v>
      </c>
    </row>
    <row r="51" spans="1:12" s="11" customFormat="1" ht="31.5" x14ac:dyDescent="0.15">
      <c r="A51" s="1" t="s">
        <v>185</v>
      </c>
      <c r="B51" s="12"/>
      <c r="C51" s="1">
        <v>76004</v>
      </c>
      <c r="D51" s="8">
        <v>95937</v>
      </c>
      <c r="E51" s="1" t="s">
        <v>194</v>
      </c>
      <c r="F51" s="1" t="s">
        <v>170</v>
      </c>
      <c r="G51" s="1" t="s">
        <v>195</v>
      </c>
      <c r="H51" s="1" t="s">
        <v>196</v>
      </c>
      <c r="I51" s="16">
        <v>279.17</v>
      </c>
      <c r="J51" s="1">
        <v>39920.902000000002</v>
      </c>
      <c r="K51" s="17">
        <f t="shared" si="9"/>
        <v>11144718211.34</v>
      </c>
      <c r="L51" s="23">
        <v>0.11</v>
      </c>
    </row>
    <row r="52" spans="1:12" s="11" customFormat="1" ht="31.5" x14ac:dyDescent="0.15">
      <c r="A52" s="1" t="s">
        <v>186</v>
      </c>
      <c r="B52" s="12"/>
      <c r="C52" s="1">
        <v>100146</v>
      </c>
      <c r="D52" s="8">
        <v>115336</v>
      </c>
      <c r="E52" s="1" t="s">
        <v>197</v>
      </c>
      <c r="F52" s="1" t="s">
        <v>173</v>
      </c>
      <c r="G52" s="1" t="s">
        <v>198</v>
      </c>
      <c r="H52" s="1" t="s">
        <v>199</v>
      </c>
      <c r="I52" s="16">
        <v>227.5</v>
      </c>
      <c r="J52" s="1">
        <v>48103.580999999998</v>
      </c>
      <c r="K52" s="17">
        <f t="shared" si="9"/>
        <v>10943564677.5</v>
      </c>
      <c r="L52" s="23">
        <v>0.09</v>
      </c>
    </row>
    <row r="53" spans="1:12" s="10" customFormat="1" ht="10.5" x14ac:dyDescent="0.15">
      <c r="A53" s="1"/>
      <c r="B53" s="12"/>
      <c r="C53" s="1"/>
      <c r="D53" s="8"/>
      <c r="E53" s="1"/>
      <c r="F53" s="1"/>
      <c r="G53" s="1"/>
      <c r="H53" s="1"/>
      <c r="I53" s="16"/>
      <c r="J53" s="1"/>
      <c r="K53" s="17"/>
      <c r="L53" s="9"/>
    </row>
    <row r="54" spans="1:12" s="10" customFormat="1" ht="10.5" x14ac:dyDescent="0.15">
      <c r="A54" s="1"/>
      <c r="B54" s="12"/>
      <c r="C54" s="1"/>
      <c r="D54" s="8"/>
      <c r="E54" s="1"/>
      <c r="F54" s="1"/>
      <c r="G54" s="1"/>
      <c r="H54" s="1"/>
      <c r="I54" s="16"/>
      <c r="J54" s="1"/>
      <c r="K54" s="17"/>
      <c r="L54" s="9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MM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2018-11-07T14:28:39Z</dcterms:created>
  <dcterms:modified xsi:type="dcterms:W3CDTF">2019-07-21T01:58:19Z</dcterms:modified>
</cp:coreProperties>
</file>