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D117" i="1" l="1"/>
  <c r="D116" i="1"/>
  <c r="D115" i="1"/>
  <c r="D114" i="1"/>
  <c r="D112" i="1"/>
  <c r="D126" i="1"/>
  <c r="D131" i="1"/>
  <c r="D130" i="1"/>
  <c r="D129" i="1"/>
  <c r="D128" i="1"/>
  <c r="D127" i="1"/>
  <c r="D125" i="1"/>
  <c r="D124" i="1"/>
  <c r="D123" i="1"/>
  <c r="D122" i="1"/>
  <c r="D121" i="1"/>
  <c r="D120" i="1"/>
  <c r="D119" i="1"/>
  <c r="D118" i="1"/>
  <c r="D1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K88" i="1"/>
  <c r="K44" i="1"/>
  <c r="K45" i="1"/>
  <c r="K48" i="1" l="1"/>
  <c r="K49" i="1"/>
  <c r="K27" i="1" l="1"/>
  <c r="K28" i="1"/>
  <c r="K34" i="1" l="1"/>
  <c r="K33" i="1"/>
  <c r="K32" i="1"/>
  <c r="K65" i="1" l="1"/>
  <c r="K64" i="1"/>
  <c r="K61" i="1"/>
  <c r="K62" i="1"/>
  <c r="K60" i="1"/>
  <c r="K63" i="1"/>
  <c r="K59" i="1"/>
  <c r="K58" i="1"/>
  <c r="K57" i="1"/>
  <c r="K56" i="1"/>
  <c r="K87" i="1"/>
  <c r="K86" i="1"/>
  <c r="K85" i="1"/>
  <c r="K82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47" i="1"/>
  <c r="K46" i="1"/>
  <c r="K43" i="1"/>
  <c r="K42" i="1"/>
  <c r="K41" i="1"/>
  <c r="K40" i="1"/>
  <c r="K31" i="1"/>
  <c r="K30" i="1"/>
  <c r="K26" i="1"/>
  <c r="K25" i="1"/>
  <c r="K24" i="1"/>
  <c r="K23" i="1"/>
  <c r="K29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<sst xmlns="http://schemas.openxmlformats.org/spreadsheetml/2006/main" count="510" uniqueCount="410">
  <si>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</si>
  <si>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</si>
  <si>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</si>
  <si>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</si>
  <si>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</si>
  <si>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</si>
  <si>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</si>
  <si>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</si>
  <si>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</si>
  <si>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</si>
  <si>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</si>
  <si>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</si>
  <si>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</si>
  <si>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</si>
  <si>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</si>
  <si>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</si>
  <si>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</si>
  <si>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</si>
  <si>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</si>
  <si>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</si>
  <si>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</si>
  <si>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</si>
  <si>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</si>
  <si>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</si>
  <si>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</si>
  <si>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</si>
  <si>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</si>
  <si>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</si>
  <si>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</si>
  <si>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</si>
  <si>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</si>
  <si>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</si>
  <si>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</si>
  <si>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</si>
  <si>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</si>
  <si>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</si>
  <si>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</si>
  <si>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</si>
  <si>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</si>
  <si>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</si>
  <si>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</si>
  <si>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</si>
  <si>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</si>
  <si>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</si>
  <si>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</si>
  <si>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</si>
  <si>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</si>
  <si>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</si>
  <si>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</si>
  <si>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</si>
  <si>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</si>
  <si>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</si>
  <si>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</si>
  <si>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</si>
  <si>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</si>
  <si>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</si>
  <si>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</si>
  <si>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</si>
  <si>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</si>
  <si>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</si>
  <si>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</si>
  <si>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</si>
  <si>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</si>
  <si>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</si>
  <si>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</si>
  <si>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</si>
  <si>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</si>
  <si>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</si>
  <si>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</si>
  <si>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</si>
  <si>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</si>
  <si>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</si>
  <si>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</si>
  <si>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</si>
  <si>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</si>
  <si>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</si>
  <si>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</si>
  <si>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</si>
  <si>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</si>
  <si>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</si>
  <si>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</si>
  <si>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</si>
  <si>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</si>
  <si>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</si>
  <si>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</si>
  <si>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</si>
  <si>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</si>
  <si>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</si>
  <si>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</si>
  <si>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</si>
  <si>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</si>
  <si>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</si>
  <si>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</si>
  <si>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</si>
  <si>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</si>
  <si>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</si>
  <si>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</si>
  <si>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</si>
  <si>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</si>
  <si>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</si>
  <si>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</si>
  <si>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</si>
  <si>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</si>
  <si>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</si>
  <si>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</si>
  <si>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</si>
  <si>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</si>
  <si>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</si>
  <si>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</si>
  <si>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</si>
  <si>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</si>
  <si>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</si>
  <si>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</si>
  <si>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</si>
  <si>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</si>
  <si>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</si>
  <si>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</si>
  <si>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</si>
  <si>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</si>
  <si>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</si>
  <si>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</si>
  <si>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</si>
  <si>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</si>
  <si>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</si>
  <si>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</si>
  <si>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</si>
  <si>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19 / 1,518 ( 1 %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</si>
  <si>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</si>
  <si>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</si>
  <si>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</si>
  <si>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</si>
  <si>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</si>
  <si>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</si>
  <si>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</si>
  <si>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</si>
  <si>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</si>
  <si>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</si>
  <si>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</si>
  <si>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</si>
  <si>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</si>
  <si>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</si>
  <si>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</si>
  <si>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</si>
  <si>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</si>
  <si>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</si>
  <si>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</si>
  <si>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</si>
  <si>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</si>
  <si>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</si>
  <si>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</si>
  <si>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</si>
  <si>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</si>
  <si>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</si>
  <si>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</si>
  <si>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</si>
  <si>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</si>
  <si>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</si>
  <si>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</si>
  <si>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</si>
  <si>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</si>
  <si>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</si>
  <si>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</si>
  <si>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</si>
  <si>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</si>
  <si>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</si>
  <si>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</si>
  <si>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</si>
  <si>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</si>
  <si>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</si>
  <si>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</si>
  <si>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</si>
  <si>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</si>
  <si>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</si>
  <si>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</si>
  <si>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</si>
  <si>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</si>
  <si>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</si>
  <si>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</si>
  <si>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</si>
  <si>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</si>
  <si>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</si>
  <si>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</si>
  <si>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</si>
  <si>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</si>
  <si>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</si>
  <si>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</si>
  <si>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</si>
  <si>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</si>
  <si>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</si>
  <si>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</si>
  <si>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</si>
  <si>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</si>
  <si>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</si>
  <si>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</si>
  <si>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</si>
  <si>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</si>
  <si>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</si>
  <si>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</si>
  <si>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</si>
  <si>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</si>
  <si>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</si>
  <si>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</si>
  <si>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</si>
  <si>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</si>
  <si>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</si>
  <si>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</si>
  <si>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</si>
  <si>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</si>
  <si>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</si>
  <si>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</si>
  <si>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34 / 1,518 ( 2 % )</t>
  </si>
  <si>
    <t>4,167,440 / 55,562,240 ( 8 % )</t>
  </si>
  <si>
    <t>56,265 / 427,200 ( 13 %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</si>
  <si>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</si>
  <si>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</si>
  <si>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</si>
  <si>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</si>
  <si>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</si>
  <si>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</si>
  <si>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</si>
  <si>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</si>
  <si>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</si>
  <si>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</si>
  <si>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</si>
  <si>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</si>
  <si>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</si>
  <si>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</si>
  <si>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</si>
  <si>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</si>
  <si>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</si>
  <si>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</si>
  <si>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</si>
  <si>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</si>
  <si>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</si>
  <si>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</si>
  <si>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</si>
  <si>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</si>
  <si>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</si>
  <si>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</si>
  <si>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</si>
  <si>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</si>
  <si>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</si>
  <si>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</si>
  <si>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</si>
  <si>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</si>
  <si>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</si>
  <si>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</si>
  <si>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1-1_transpose</t>
    <phoneticPr fontId="2" type="noConversion"/>
  </si>
  <si>
    <t>1-2_transpose</t>
    <phoneticPr fontId="2" type="noConversion"/>
  </si>
  <si>
    <t>Kernel</t>
    <phoneticPr fontId="2" type="noConversion"/>
  </si>
  <si>
    <t>cluster_1-1</t>
    <phoneticPr fontId="2" type="noConversion"/>
  </si>
  <si>
    <t>cluster_1-2</t>
    <phoneticPr fontId="2" type="noConversion"/>
  </si>
  <si>
    <t>cluster_1-4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</si>
  <si>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</si>
  <si>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</si>
  <si>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</si>
  <si>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</si>
  <si>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</si>
  <si>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</si>
  <si>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</si>
  <si>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</si>
  <si>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</si>
  <si>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use channel to transfer feature[25600*8]</t>
    <phoneticPr fontId="2" type="noConversion"/>
  </si>
  <si>
    <t>basic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</si>
  <si>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</si>
  <si>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</si>
  <si>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</si>
  <si>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Note</t>
    <phoneticPr fontId="2" type="noConversion"/>
  </si>
  <si>
    <t>162,458 / 427,200 ( 38 % )</t>
    <phoneticPr fontId="2" type="noConversion"/>
  </si>
  <si>
    <t>268 / 1,518 ( 18 % )</t>
  </si>
  <si>
    <t>1,123 / 2,713 ( 41 % )</t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</si>
  <si>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</si>
  <si>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</si>
  <si>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</si>
  <si>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</si>
  <si>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257,029 / 427,200 ( 60 % )</t>
    <phoneticPr fontId="2" type="noConversion"/>
  </si>
  <si>
    <t>17,894,856 / 55,562,240 ( 32 % )</t>
    <phoneticPr fontId="2" type="noConversion"/>
  </si>
  <si>
    <t>2,367 / 2,713 ( 87 % )</t>
  </si>
  <si>
    <t>baseline_no_lmem</t>
    <phoneticPr fontId="2" type="noConversion"/>
  </si>
  <si>
    <t>use local memory for cluster[128*8]; use private memory for feature[8]; remove unused for-loop</t>
    <phoneticPr fontId="2" type="noConversion"/>
  </si>
  <si>
    <t>use local memory for cluster[128*8]; remove unused for-loop</t>
    <phoneticPr fontId="2" type="noConversion"/>
  </si>
  <si>
    <t>pmem</t>
    <phoneticPr fontId="2" type="noConversion"/>
  </si>
  <si>
    <t>idem</t>
    <phoneticPr fontId="2" type="noConversion"/>
  </si>
  <si>
    <t>51,193 / 427,200 ( 12 % )</t>
    <phoneticPr fontId="2" type="noConversion"/>
  </si>
  <si>
    <t>2,875,792 / 55,562,240 ( 5 % )</t>
  </si>
  <si>
    <t>360 / 2,713 ( 13 % )</t>
  </si>
  <si>
    <t>idem</t>
    <phoneticPr fontId="2" type="noConversion"/>
  </si>
  <si>
    <t>4. SWI+Channel</t>
    <phoneticPr fontId="2" type="noConversion"/>
  </si>
  <si>
    <t>use private memory for feature[8]; ul8 manually on feature[25600*8]; ul manually on the outmost loop, similar to simd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</si>
  <si>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</si>
  <si>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</si>
  <si>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</si>
  <si>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</si>
  <si>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</si>
  <si>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</si>
  <si>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</si>
  <si>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</si>
  <si>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idem</t>
    <phoneticPr fontId="2" type="noConversion"/>
  </si>
  <si>
    <t>73,695 / 427,200 ( 17 % )</t>
  </si>
  <si>
    <t>70 / 1,518 ( 5 % )</t>
  </si>
  <si>
    <t>4,064,976 / 55,562,240 ( 7 % )</t>
  </si>
  <si>
    <t>466 / 2,713 ( 17 % )</t>
  </si>
  <si>
    <t>129,054 / 427,200 ( 30 % )</t>
    <phoneticPr fontId="2" type="noConversion"/>
  </si>
  <si>
    <t>72 / 1,518 ( 5 % )</t>
  </si>
  <si>
    <t>3,979,920 / 55,562,240 ( 7 % )</t>
  </si>
  <si>
    <t>966 / 2,713 ( 36 % )</t>
  </si>
  <si>
    <t>218,074 / 427,200 ( 51 % )</t>
    <phoneticPr fontId="2" type="noConversion"/>
  </si>
  <si>
    <t>106 / 1,518 ( 7 % )</t>
  </si>
  <si>
    <t>6,163,872 / 55,562,240 ( 11 % )</t>
  </si>
  <si>
    <t>1,953 / 2,713 ( 72 % )</t>
  </si>
  <si>
    <t>128,341 / 427,200 ( 30 % )</t>
  </si>
  <si>
    <t>4,927,568 / 55,562,240 ( 9 % )</t>
  </si>
  <si>
    <t>762 / 2,713 ( 28 % )</t>
  </si>
  <si>
    <t>idem</t>
    <phoneticPr fontId="2" type="noConversion"/>
  </si>
  <si>
    <t>use channel to transfer feature[25600*8]; transpose feature[25600*8]</t>
    <phoneticPr fontId="2" type="noConversion"/>
  </si>
  <si>
    <t>use channel to transfer feature[25600*8];</t>
  </si>
  <si>
    <t>1-2</t>
    <phoneticPr fontId="2" type="noConversion"/>
  </si>
  <si>
    <t>1-2_transpose</t>
    <phoneticPr fontId="2" type="noConversion"/>
  </si>
  <si>
    <t>time</t>
    <phoneticPr fontId="2" type="noConversion"/>
  </si>
  <si>
    <t>speedup</t>
    <phoneticPr fontId="2" type="noConversion"/>
  </si>
  <si>
    <t>CU2</t>
    <phoneticPr fontId="2" type="noConversion"/>
  </si>
  <si>
    <t>CU4</t>
    <phoneticPr fontId="2" type="noConversion"/>
  </si>
  <si>
    <t>CU8</t>
    <phoneticPr fontId="2" type="noConversion"/>
  </si>
  <si>
    <t>UL8-1</t>
    <phoneticPr fontId="2" type="noConversion"/>
  </si>
  <si>
    <t>UL8-8</t>
    <phoneticPr fontId="2" type="noConversion"/>
  </si>
  <si>
    <t>P_UL8-8</t>
    <phoneticPr fontId="2" type="noConversion"/>
  </si>
  <si>
    <t>P_UL8-16</t>
    <phoneticPr fontId="2" type="noConversion"/>
  </si>
  <si>
    <t>PT_UL8-1</t>
    <phoneticPr fontId="2" type="noConversion"/>
  </si>
  <si>
    <t>PT_UL8-4</t>
    <phoneticPr fontId="2" type="noConversion"/>
  </si>
  <si>
    <t>PT_UL8-8</t>
    <phoneticPr fontId="2" type="noConversion"/>
  </si>
  <si>
    <t>PT_UL8-8_CU3</t>
    <phoneticPr fontId="2" type="noConversion"/>
  </si>
  <si>
    <t>PT_UL8-8_SIMD2</t>
    <phoneticPr fontId="2" type="noConversion"/>
  </si>
  <si>
    <t>PT_UL8-8_SIMD2_CU2</t>
    <phoneticPr fontId="2" type="noConversion"/>
  </si>
  <si>
    <t>PT_UL8-8_SIMD4</t>
    <phoneticPr fontId="2" type="noConversion"/>
  </si>
  <si>
    <t>UL8-1-1</t>
    <phoneticPr fontId="2" type="noConversion"/>
  </si>
  <si>
    <t>P_UL8-1-1</t>
    <phoneticPr fontId="2" type="noConversion"/>
  </si>
  <si>
    <t>PT_UL8-1-1</t>
    <phoneticPr fontId="2" type="noConversion"/>
  </si>
  <si>
    <t>PT_UL8-4-1</t>
    <phoneticPr fontId="2" type="noConversion"/>
  </si>
  <si>
    <t>PT_UL8-6-1</t>
    <phoneticPr fontId="2" type="noConversion"/>
  </si>
  <si>
    <t>P_UL8-1-2</t>
    <phoneticPr fontId="2" type="noConversion"/>
  </si>
  <si>
    <t>P_UL8-1-4</t>
    <phoneticPr fontId="2" type="noConversion"/>
  </si>
  <si>
    <t>P_UL8-1-8</t>
    <phoneticPr fontId="2" type="noConversion"/>
  </si>
  <si>
    <t>P_UL8-1-16</t>
    <phoneticPr fontId="2" type="noConversion"/>
  </si>
  <si>
    <t>T_1-1</t>
    <phoneticPr fontId="2" type="noConversion"/>
  </si>
  <si>
    <t>T_1-1_UL8-2</t>
    <phoneticPr fontId="2" type="noConversion"/>
  </si>
  <si>
    <t>T_1-1_UL8-24</t>
    <phoneticPr fontId="2" type="noConversion"/>
  </si>
  <si>
    <t>T_1-1_UL8-32</t>
    <phoneticPr fontId="2" type="noConversion"/>
  </si>
  <si>
    <t>T_1-2</t>
    <phoneticPr fontId="2" type="noConversion"/>
  </si>
  <si>
    <t>T_1-2_UL8-1</t>
    <phoneticPr fontId="2" type="noConversion"/>
  </si>
  <si>
    <t>T_1-2_UL8-8</t>
    <phoneticPr fontId="2" type="noConversion"/>
  </si>
  <si>
    <t>T_1-2_UL8-12</t>
    <phoneticPr fontId="2" type="noConversion"/>
  </si>
  <si>
    <t>T_1-4_UL8-6</t>
    <phoneticPr fontId="2" type="noConversion"/>
  </si>
  <si>
    <t>T_1-1_UL8-1-16</t>
    <phoneticPr fontId="2" type="noConversion"/>
  </si>
  <si>
    <t>T_1-4_UL8-1-1</t>
    <phoneticPr fontId="2" type="noConversion"/>
  </si>
  <si>
    <t>T_1-8_UL8-1-1</t>
    <phoneticPr fontId="2" type="noConversion"/>
  </si>
  <si>
    <t>T_1-16_UL8-1-1</t>
    <phoneticPr fontId="2" type="noConversion"/>
  </si>
  <si>
    <t>ul8-1</t>
    <phoneticPr fontId="2" type="noConversion"/>
  </si>
  <si>
    <t>ul1-16</t>
    <phoneticPr fontId="2" type="noConversion"/>
  </si>
  <si>
    <t>ul1-32</t>
    <phoneticPr fontId="2" type="noConversion"/>
  </si>
  <si>
    <t>ul8-8</t>
    <phoneticPr fontId="2" type="noConversion"/>
  </si>
  <si>
    <t>ul8-10</t>
    <phoneticPr fontId="2" type="noConversion"/>
  </si>
  <si>
    <t>ul4-16</t>
    <phoneticPr fontId="2" type="noConversion"/>
  </si>
  <si>
    <t>ul8-1-1_cu2</t>
    <phoneticPr fontId="2" type="noConversion"/>
  </si>
  <si>
    <t>ul8-1-1_cu4</t>
    <phoneticPr fontId="2" type="noConversion"/>
  </si>
  <si>
    <t>ul8-4-1_cu2</t>
    <phoneticPr fontId="2" type="noConversion"/>
  </si>
  <si>
    <t>ul8-4-1_cu3</t>
    <phoneticPr fontId="2" type="noConversion"/>
  </si>
  <si>
    <t>pmem_ul8-8</t>
    <phoneticPr fontId="2" type="noConversion"/>
  </si>
  <si>
    <t>pmem_ul8-16</t>
    <phoneticPr fontId="2" type="noConversion"/>
  </si>
  <si>
    <t>pmem_ul8-20</t>
    <phoneticPr fontId="2" type="noConversion"/>
  </si>
  <si>
    <t>pmem_ul8-8_cu2</t>
    <phoneticPr fontId="2" type="noConversion"/>
  </si>
  <si>
    <t>pmem_ul8-12_cu2</t>
    <phoneticPr fontId="2" type="noConversion"/>
  </si>
  <si>
    <t>pmem_transpose_ul8-1</t>
    <phoneticPr fontId="2" type="noConversion"/>
  </si>
  <si>
    <t>pmem_transpose_ul8-4</t>
    <phoneticPr fontId="2" type="noConversion"/>
  </si>
  <si>
    <t>pmem_transpose_ul8-8</t>
    <phoneticPr fontId="2" type="noConversion"/>
  </si>
  <si>
    <t>pmem_transpose_ul8-12_cu2</t>
    <phoneticPr fontId="2" type="noConversion"/>
  </si>
  <si>
    <t>pmem_transpose_ul8-8_cu3</t>
    <phoneticPr fontId="2" type="noConversion"/>
  </si>
  <si>
    <t>pmem_transpose_ul8-8_simd2</t>
    <phoneticPr fontId="2" type="noConversion"/>
  </si>
  <si>
    <t>pmem_transpose_ul8-8_simd2_cu2</t>
    <phoneticPr fontId="2" type="noConversion"/>
  </si>
  <si>
    <t>pmem_transpose_ul8-8_simd4</t>
    <phoneticPr fontId="2" type="noConversion"/>
  </si>
  <si>
    <t>cluster_1-1_ul8-1-1</t>
    <phoneticPr fontId="2" type="noConversion"/>
  </si>
  <si>
    <t>ul8-1-1</t>
    <phoneticPr fontId="2" type="noConversion"/>
  </si>
  <si>
    <t>pmem_ul8-1-1</t>
    <phoneticPr fontId="2" type="noConversion"/>
  </si>
  <si>
    <t>pmem_transpose_ul8-1-1</t>
    <phoneticPr fontId="2" type="noConversion"/>
  </si>
  <si>
    <t>pmem_transpose_ul8-4-1</t>
    <phoneticPr fontId="2" type="noConversion"/>
  </si>
  <si>
    <t>pmem_transpose_ul8-6-1</t>
    <phoneticPr fontId="2" type="noConversion"/>
  </si>
  <si>
    <t>pmem_ul8-1-2</t>
    <phoneticPr fontId="2" type="noConversion"/>
  </si>
  <si>
    <t>pmem_ul8-1-4</t>
    <phoneticPr fontId="2" type="noConversion"/>
  </si>
  <si>
    <t>pmem_ul8-1-8</t>
    <phoneticPr fontId="2" type="noConversion"/>
  </si>
  <si>
    <t>pmem_ul8-1-16</t>
    <phoneticPr fontId="2" type="noConversion"/>
  </si>
  <si>
    <t>1-2_transpose_ul8-1</t>
    <phoneticPr fontId="2" type="noConversion"/>
  </si>
  <si>
    <t>1-2_transpose_ul8-8</t>
    <phoneticPr fontId="2" type="noConversion"/>
  </si>
  <si>
    <t>1-2_transpose_ul8-12</t>
    <phoneticPr fontId="2" type="noConversion"/>
  </si>
  <si>
    <t>1-4_transpose_ul8-6</t>
    <phoneticPr fontId="2" type="noConversion"/>
  </si>
  <si>
    <t>1-1_transpose_ul8-24</t>
    <phoneticPr fontId="2" type="noConversion"/>
  </si>
  <si>
    <t>1-1_transpose_ul8-2</t>
    <phoneticPr fontId="2" type="noConversion"/>
  </si>
  <si>
    <t>1-1_transpose_ul8-32</t>
    <phoneticPr fontId="2" type="noConversion"/>
  </si>
  <si>
    <t>cluster_1-4_ul8-1-1</t>
    <phoneticPr fontId="2" type="noConversion"/>
  </si>
  <si>
    <t>cluster_1-4_pmem_ul8-1-1</t>
    <phoneticPr fontId="2" type="noConversion"/>
  </si>
  <si>
    <t>cluster_1-8_ul4-1-1</t>
    <phoneticPr fontId="2" type="noConversion"/>
  </si>
  <si>
    <t>1-4_transpose_ul8-1-1</t>
    <phoneticPr fontId="2" type="noConversion"/>
  </si>
  <si>
    <t>1-8_transpose_ul8-1-1</t>
    <phoneticPr fontId="2" type="noConversion"/>
  </si>
  <si>
    <t>1-16_transpose_ul8-1-1</t>
    <phoneticPr fontId="2" type="noConversion"/>
  </si>
  <si>
    <t>1-1_transpose_ul8-1-16</t>
    <phoneticPr fontId="2" type="noConversion"/>
  </si>
  <si>
    <t>pmem_transpose_ul8-1-16</t>
    <phoneticPr fontId="2" type="noConversion"/>
  </si>
  <si>
    <t>153,836 / 427,200 ( 36 % )</t>
  </si>
  <si>
    <t>291 / 1,518 ( 19 % )</t>
  </si>
  <si>
    <t>18,113,104 / 55,562,240 ( 33 % )</t>
    <phoneticPr fontId="2" type="noConversion"/>
  </si>
  <si>
    <t>1,456 / 2,713 ( 54 % )</t>
  </si>
  <si>
    <t>use private memory for feature[8]; transpose feature[25600*8]</t>
    <phoneticPr fontId="2" type="noConversion"/>
  </si>
  <si>
    <t>use private memory for feature[8]; transpose feature[25600*8]; ul8 manually on feature[25600*8]; ul manually on the outmost loop, similar to simd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</si>
</sst>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4" fillId="7" borderId="0" xfId="0" applyFont="1" applyFill="1" applyAlignment="1">
      <alignment horizontal="justify" vertical="center"/>
    </xf>
    <xf numFmtId="177" fontId="4" fillId="0" borderId="0" xfId="0" applyNumberFormat="1" applyFont="1" applyFill="1" applyAlignment="1">
      <alignment horizontal="justify" vertical="center"/>
    </xf>
    <xf numFmtId="0" fontId="4" fillId="8" borderId="0" xfId="0" applyFont="1" applyFill="1" applyAlignment="1">
      <alignment horizontal="justify" vertical="center"/>
    </xf>
    <xf numFmtId="0" fontId="5" fillId="8" borderId="0" xfId="0" applyFont="1" applyFill="1" applyAlignment="1">
      <alignment horizontal="justify" vertical="center"/>
    </xf>
    <xf numFmtId="0" fontId="4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horizontal="justify" vertical="center"/>
    </xf>
    <xf numFmtId="0" fontId="4" fillId="10" borderId="0" xfId="0" applyFont="1" applyFill="1" applyAlignment="1">
      <alignment horizontal="justify" vertical="center"/>
    </xf>
    <xf numFmtId="0" fontId="5" fillId="10" borderId="0" xfId="0" applyFont="1" applyFill="1" applyAlignment="1">
      <alignment horizontal="justify" vertical="center"/>
    </xf>
    <xf numFmtId="0" fontId="5" fillId="7" borderId="0" xfId="0" applyFont="1" applyFill="1" applyAlignment="1">
      <alignment horizontal="justify"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979607414844953E-2"/>
          <c:y val="0.13897515705852539"/>
          <c:w val="0.91107517600568377"/>
          <c:h val="0.5487544366859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KM!$D$94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tx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dLbls>
            <c:dLbl>
              <c:idx val="12"/>
              <c:layout>
                <c:manualLayout>
                  <c:x val="-2.6984126984126985E-2"/>
                  <c:y val="5.0264560735024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2.3809523809523694E-2"/>
                  <c:y val="7.1428586307667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58730158730158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KM!$B$95:$B$131</c:f>
              <c:strCache>
                <c:ptCount val="37"/>
                <c:pt idx="0">
                  <c:v>UL8-1</c:v>
                </c:pt>
                <c:pt idx="1">
                  <c:v>UL8-8</c:v>
                </c:pt>
                <c:pt idx="2">
                  <c:v>CU2</c:v>
                </c:pt>
                <c:pt idx="3">
                  <c:v>CU4</c:v>
                </c:pt>
                <c:pt idx="4">
                  <c:v>CU8</c:v>
                </c:pt>
                <c:pt idx="5">
                  <c:v>P_UL8-8</c:v>
                </c:pt>
                <c:pt idx="6">
                  <c:v>P_UL8-16</c:v>
                </c:pt>
                <c:pt idx="7">
                  <c:v>PT_UL8-1</c:v>
                </c:pt>
                <c:pt idx="8">
                  <c:v>PT_UL8-4</c:v>
                </c:pt>
                <c:pt idx="9">
                  <c:v>PT_UL8-8</c:v>
                </c:pt>
                <c:pt idx="10">
                  <c:v>PT_UL8-8_CU3</c:v>
                </c:pt>
                <c:pt idx="11">
                  <c:v>PT_UL8-8_SIMD2</c:v>
                </c:pt>
                <c:pt idx="12">
                  <c:v>PT_UL8-8_SIMD2_CU2</c:v>
                </c:pt>
                <c:pt idx="13">
                  <c:v>PT_UL8-8_SIMD4</c:v>
                </c:pt>
                <c:pt idx="14">
                  <c:v>UL8-1-1</c:v>
                </c:pt>
                <c:pt idx="15">
                  <c:v>P_UL8-1-1</c:v>
                </c:pt>
                <c:pt idx="16">
                  <c:v>PT_UL8-1-1</c:v>
                </c:pt>
                <c:pt idx="17">
                  <c:v>PT_UL8-4-1</c:v>
                </c:pt>
                <c:pt idx="18">
                  <c:v>PT_UL8-6-1</c:v>
                </c:pt>
                <c:pt idx="19">
                  <c:v>P_UL8-1-2</c:v>
                </c:pt>
                <c:pt idx="20">
                  <c:v>P_UL8-1-4</c:v>
                </c:pt>
                <c:pt idx="21">
                  <c:v>P_UL8-1-8</c:v>
                </c:pt>
                <c:pt idx="22">
                  <c:v>P_UL8-1-16</c:v>
                </c:pt>
                <c:pt idx="23">
                  <c:v>T_1-1</c:v>
                </c:pt>
                <c:pt idx="24">
                  <c:v>T_1-1_UL8-2</c:v>
                </c:pt>
                <c:pt idx="25">
                  <c:v>T_1-1_UL8-24</c:v>
                </c:pt>
                <c:pt idx="26">
                  <c:v>T_1-1_UL8-32</c:v>
                </c:pt>
                <c:pt idx="27">
                  <c:v>T_1-2</c:v>
                </c:pt>
                <c:pt idx="28">
                  <c:v>T_1-2_UL8-1</c:v>
                </c:pt>
                <c:pt idx="29">
                  <c:v>T_1-2_UL8-8</c:v>
                </c:pt>
                <c:pt idx="30">
                  <c:v>T_1-2_UL8-12</c:v>
                </c:pt>
                <c:pt idx="31">
                  <c:v>T_1-4_UL8-6</c:v>
                </c:pt>
                <c:pt idx="32">
                  <c:v>T_1-1_UL8-1-16</c:v>
                </c:pt>
                <c:pt idx="33">
                  <c:v>T_1-2</c:v>
                </c:pt>
                <c:pt idx="34">
                  <c:v>T_1-4_UL8-1-1</c:v>
                </c:pt>
                <c:pt idx="35">
                  <c:v>T_1-8_UL8-1-1</c:v>
                </c:pt>
                <c:pt idx="36">
                  <c:v>T_1-16_UL8-1-1</c:v>
                </c:pt>
              </c:strCache>
            </c:strRef>
          </c:cat>
          <c:val>
            <c:numRef>
              <c:f>KM!$D$95:$D$131</c:f>
              <c:numCache>
                <c:formatCode>0.00_ </c:formatCode>
                <c:ptCount val="37"/>
                <c:pt idx="0">
                  <c:v>2.2770435244161362</c:v>
                </c:pt>
                <c:pt idx="1">
                  <c:v>8.9860703812316718</c:v>
                </c:pt>
                <c:pt idx="2">
                  <c:v>2.0025440541486756</c:v>
                </c:pt>
                <c:pt idx="3">
                  <c:v>3.8867044167610425</c:v>
                </c:pt>
                <c:pt idx="4">
                  <c:v>5.1217168099331429</c:v>
                </c:pt>
                <c:pt idx="5">
                  <c:v>51.162194394752539</c:v>
                </c:pt>
                <c:pt idx="6">
                  <c:v>73.520994001713802</c:v>
                </c:pt>
                <c:pt idx="7">
                  <c:v>7.6524259721726731</c:v>
                </c:pt>
                <c:pt idx="8">
                  <c:v>28.753016085790886</c:v>
                </c:pt>
                <c:pt idx="9">
                  <c:v>51.315191387559814</c:v>
                </c:pt>
                <c:pt idx="10">
                  <c:v>114.85809906291836</c:v>
                </c:pt>
                <c:pt idx="11">
                  <c:v>89.28095733610823</c:v>
                </c:pt>
                <c:pt idx="12">
                  <c:v>147.67469879518075</c:v>
                </c:pt>
                <c:pt idx="13">
                  <c:v>122.04694167852064</c:v>
                </c:pt>
                <c:pt idx="14">
                  <c:v>2.2931711880261929</c:v>
                </c:pt>
                <c:pt idx="15">
                  <c:v>2.5156570691373954</c:v>
                </c:pt>
                <c:pt idx="16">
                  <c:v>2.6587028601530789</c:v>
                </c:pt>
                <c:pt idx="17">
                  <c:v>0.10978716652399287</c:v>
                </c:pt>
                <c:pt idx="18">
                  <c:v>9.2206028066208576E-2</c:v>
                </c:pt>
                <c:pt idx="19">
                  <c:v>4.915439702091092</c:v>
                </c:pt>
                <c:pt idx="20">
                  <c:v>8.7630476968644668</c:v>
                </c:pt>
                <c:pt idx="21">
                  <c:v>16.598761849487332</c:v>
                </c:pt>
                <c:pt idx="22">
                  <c:v>32.785250286587697</c:v>
                </c:pt>
                <c:pt idx="23">
                  <c:v>1.1755703226690417</c:v>
                </c:pt>
                <c:pt idx="24">
                  <c:v>14.737031947784267</c:v>
                </c:pt>
                <c:pt idx="25">
                  <c:v>124.88937409024746</c:v>
                </c:pt>
                <c:pt idx="26">
                  <c:v>136.40540540540542</c:v>
                </c:pt>
                <c:pt idx="27">
                  <c:v>2.2365039230508565</c:v>
                </c:pt>
                <c:pt idx="28">
                  <c:v>14.364473463920978</c:v>
                </c:pt>
                <c:pt idx="29">
                  <c:v>90.314736842105276</c:v>
                </c:pt>
                <c:pt idx="30">
                  <c:v>119.00000000000001</c:v>
                </c:pt>
                <c:pt idx="31">
                  <c:v>112.59711286089239</c:v>
                </c:pt>
                <c:pt idx="32">
                  <c:v>31.428205128205132</c:v>
                </c:pt>
                <c:pt idx="33">
                  <c:v>1.8804848112918076</c:v>
                </c:pt>
                <c:pt idx="34">
                  <c:v>9.943098852705992</c:v>
                </c:pt>
                <c:pt idx="35">
                  <c:v>17.456561546286878</c:v>
                </c:pt>
                <c:pt idx="36">
                  <c:v>28.956800539993253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8023440"/>
        <c:axId val="488022880"/>
      </c:barChart>
      <c:catAx>
        <c:axId val="48802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22880"/>
        <c:crosses val="autoZero"/>
        <c:auto val="1"/>
        <c:lblAlgn val="ctr"/>
        <c:lblOffset val="100"/>
        <c:noMultiLvlLbl val="0"/>
      </c:catAx>
      <c:valAx>
        <c:axId val="488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Speedup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6.6752905886764153E-3"/>
              <c:y val="0.33091787087403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23440"/>
        <c:crosses val="autoZero"/>
        <c:crossBetween val="between"/>
      </c:valAx>
      <c:spPr>
        <a:noFill/>
        <a:ln cmpd="dbl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95</xdr:row>
      <xdr:rowOff>104775</xdr:rowOff>
    </xdr:from>
    <xdr:to>
      <xdr:col>28</xdr:col>
      <xdr:colOff>57150</xdr:colOff>
      <xdr:row>123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99261</xdr:colOff>
      <xdr:row>99</xdr:row>
      <xdr:rowOff>98386</xdr:rowOff>
    </xdr:from>
    <xdr:to>
      <xdr:col>14</xdr:col>
      <xdr:colOff>114454</xdr:colOff>
      <xdr:row>114</xdr:row>
      <xdr:rowOff>139175</xdr:rowOff>
    </xdr:to>
    <xdr:cxnSp macro="">
      <xdr:nvCxnSpPr>
        <xdr:cNvPr id="4" name="直接连接符 3"/>
        <xdr:cNvCxnSpPr/>
      </xdr:nvCxnSpPr>
      <xdr:spPr>
        <a:xfrm flipH="1" flipV="1">
          <a:off x="12896779" y="34395190"/>
          <a:ext cx="15193" cy="259212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221878</xdr:colOff>
      <xdr:row>99</xdr:row>
      <xdr:rowOff>92123</xdr:rowOff>
    </xdr:from>
    <xdr:to>
      <xdr:col>19</xdr:col>
      <xdr:colOff>234140</xdr:colOff>
      <xdr:row>114</xdr:row>
      <xdr:rowOff>129982</xdr:rowOff>
    </xdr:to>
    <xdr:cxnSp macro="">
      <xdr:nvCxnSpPr>
        <xdr:cNvPr id="5" name="直接连接符 4"/>
        <xdr:cNvCxnSpPr/>
      </xdr:nvCxnSpPr>
      <xdr:spPr>
        <a:xfrm flipH="1" flipV="1">
          <a:off x="16455199" y="34388927"/>
          <a:ext cx="12262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338526</xdr:colOff>
      <xdr:row>99</xdr:row>
      <xdr:rowOff>92123</xdr:rowOff>
    </xdr:from>
    <xdr:to>
      <xdr:col>24</xdr:col>
      <xdr:colOff>344682</xdr:colOff>
      <xdr:row>114</xdr:row>
      <xdr:rowOff>129982</xdr:rowOff>
    </xdr:to>
    <xdr:cxnSp macro="">
      <xdr:nvCxnSpPr>
        <xdr:cNvPr id="6" name="直接连接符 5"/>
        <xdr:cNvCxnSpPr/>
      </xdr:nvCxnSpPr>
      <xdr:spPr>
        <a:xfrm flipH="1" flipV="1">
          <a:off x="20007651" y="34388927"/>
          <a:ext cx="6156" cy="2589198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56418</xdr:colOff>
      <xdr:row>100</xdr:row>
      <xdr:rowOff>38101</xdr:rowOff>
    </xdr:from>
    <xdr:to>
      <xdr:col>13</xdr:col>
      <xdr:colOff>349494</xdr:colOff>
      <xdr:row>114</xdr:row>
      <xdr:rowOff>138791</xdr:rowOff>
    </xdr:to>
    <xdr:sp macro="" textlink="">
      <xdr:nvSpPr>
        <xdr:cNvPr id="7" name="圆角矩形 6"/>
        <xdr:cNvSpPr/>
      </xdr:nvSpPr>
      <xdr:spPr>
        <a:xfrm>
          <a:off x="12153168" y="34404301"/>
          <a:ext cx="293076" cy="250099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578827</xdr:colOff>
      <xdr:row>111</xdr:row>
      <xdr:rowOff>76200</xdr:rowOff>
    </xdr:from>
    <xdr:to>
      <xdr:col>19</xdr:col>
      <xdr:colOff>183173</xdr:colOff>
      <xdr:row>114</xdr:row>
      <xdr:rowOff>146060</xdr:rowOff>
    </xdr:to>
    <xdr:sp macro="" textlink="">
      <xdr:nvSpPr>
        <xdr:cNvPr id="15" name="圆角矩形 14"/>
        <xdr:cNvSpPr/>
      </xdr:nvSpPr>
      <xdr:spPr>
        <a:xfrm>
          <a:off x="16104577" y="36328350"/>
          <a:ext cx="290146" cy="58421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93261</xdr:colOff>
      <xdr:row>101</xdr:row>
      <xdr:rowOff>88900</xdr:rowOff>
    </xdr:from>
    <xdr:to>
      <xdr:col>21</xdr:col>
      <xdr:colOff>386337</xdr:colOff>
      <xdr:row>114</xdr:row>
      <xdr:rowOff>145108</xdr:rowOff>
    </xdr:to>
    <xdr:sp macro="" textlink="">
      <xdr:nvSpPr>
        <xdr:cNvPr id="16" name="圆角矩形 15"/>
        <xdr:cNvSpPr/>
      </xdr:nvSpPr>
      <xdr:spPr>
        <a:xfrm>
          <a:off x="17676411" y="34626550"/>
          <a:ext cx="293076" cy="2285058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400050</xdr:colOff>
      <xdr:row>111</xdr:row>
      <xdr:rowOff>111124</xdr:rowOff>
    </xdr:from>
    <xdr:to>
      <xdr:col>25</xdr:col>
      <xdr:colOff>4395</xdr:colOff>
      <xdr:row>114</xdr:row>
      <xdr:rowOff>143646</xdr:rowOff>
    </xdr:to>
    <xdr:sp macro="" textlink="">
      <xdr:nvSpPr>
        <xdr:cNvPr id="17" name="圆角矩形 16"/>
        <xdr:cNvSpPr/>
      </xdr:nvSpPr>
      <xdr:spPr>
        <a:xfrm>
          <a:off x="19973925" y="36234687"/>
          <a:ext cx="286970" cy="556397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0.13889</cdr:y>
    </cdr:from>
    <cdr:to>
      <cdr:x>0.40268</cdr:x>
      <cdr:y>0.26989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944110" y="666750"/>
          <a:ext cx="5499600" cy="62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600"/>
            <a:t>NDRange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0.84647</cdr:x>
      <cdr:y>0.13929</cdr:y>
    </cdr:from>
    <cdr:to>
      <cdr:x>0.97045</cdr:x>
      <cdr:y>0.26502</cdr:y>
    </cdr:to>
    <cdr:sp macro="" textlink="">
      <cdr:nvSpPr>
        <cdr:cNvPr id="9" name="文本框 1"/>
        <cdr:cNvSpPr txBox="1"/>
      </cdr:nvSpPr>
      <cdr:spPr>
        <a:xfrm xmlns:a="http://schemas.openxmlformats.org/drawingml/2006/main">
          <a:off x="13599802" y="657224"/>
          <a:ext cx="1991891" cy="593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r>
            <a:rPr lang="en-US" altLang="zh-CN" sz="1600" baseline="0"/>
            <a:t>+Channel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0.62498</cdr:x>
      <cdr:y>0.13773</cdr:y>
    </cdr:from>
    <cdr:to>
      <cdr:x>0.84608</cdr:x>
      <cdr:y>0.26745</cdr:y>
    </cdr:to>
    <cdr:sp macro="" textlink="">
      <cdr:nvSpPr>
        <cdr:cNvPr id="10" name="文本框 1"/>
        <cdr:cNvSpPr txBox="1"/>
      </cdr:nvSpPr>
      <cdr:spPr>
        <a:xfrm xmlns:a="http://schemas.openxmlformats.org/drawingml/2006/main">
          <a:off x="10041154" y="649898"/>
          <a:ext cx="3552417" cy="61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NDRange+</a:t>
          </a:r>
          <a:r>
            <a:rPr lang="en-US" altLang="zh-CN" sz="1600" baseline="0"/>
            <a:t>Channel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0.40254</cdr:x>
      <cdr:y>0.13929</cdr:y>
    </cdr:from>
    <cdr:to>
      <cdr:x>0.62418</cdr:x>
      <cdr:y>0.2672</cdr:y>
    </cdr:to>
    <cdr:sp macro="" textlink="">
      <cdr:nvSpPr>
        <cdr:cNvPr id="11" name="文本框 1"/>
        <cdr:cNvSpPr txBox="1"/>
      </cdr:nvSpPr>
      <cdr:spPr>
        <a:xfrm xmlns:a="http://schemas.openxmlformats.org/drawingml/2006/main">
          <a:off x="6467437" y="657225"/>
          <a:ext cx="3560884" cy="60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600"/>
            <a:t>SWI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topLeftCell="A37" zoomScaleNormal="100" workbookViewId="0">
      <selection activeCell="B39" sqref="B39"/>
    </sheetView>
  </sheetViews>
  <sheetFormatPr defaultRowHeight="13.5" x14ac:dyDescent="0.15"/>
  <cols>
    <col min="1" max="1" width="30.5" customWidth="1"/>
    <col min="2" max="2" width="26.75" customWidth="1"/>
    <col min="7" max="7" width="11.25" customWidth="1"/>
    <col min="9" max="11" width="9" style="21"/>
  </cols>
  <sheetData>
    <row r="1" spans="1:11" s="3" customFormat="1" ht="10.5" x14ac:dyDescent="0.15">
      <c r="A1" s="4" t="s">
        <v>232</v>
      </c>
      <c r="B1" s="4">
        <v>32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249</v>
      </c>
      <c r="B2" s="6" t="s">
        <v>267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278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233</v>
      </c>
      <c r="B4" s="3" t="s">
        <v>234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235</v>
      </c>
      <c r="B5" s="3" t="s">
        <v>280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356</v>
      </c>
      <c r="B6" s="3" t="s">
        <v>234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357</v>
      </c>
      <c r="B7" s="3" t="s">
        <v>237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358</v>
      </c>
      <c r="B8" s="3" t="s">
        <v>237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359</v>
      </c>
      <c r="B9" s="3" t="s">
        <v>237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360</v>
      </c>
      <c r="B10" s="3" t="s">
        <v>237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361</v>
      </c>
      <c r="B11" s="3" t="s">
        <v>237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238</v>
      </c>
      <c r="B12" s="3" t="s">
        <v>237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239</v>
      </c>
      <c r="B13" s="3" t="s">
        <v>237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240</v>
      </c>
      <c r="B14" s="3" t="s">
        <v>237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241</v>
      </c>
      <c r="B15" s="3" t="s">
        <v>237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242</v>
      </c>
      <c r="B16" s="3" t="s">
        <v>237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362</v>
      </c>
      <c r="B17" s="3" t="s">
        <v>237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363</v>
      </c>
      <c r="B18" s="3" t="s">
        <v>237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364</v>
      </c>
      <c r="B19" s="3" t="s">
        <v>237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365</v>
      </c>
      <c r="B20" s="3" t="s">
        <v>237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281</v>
      </c>
      <c r="B21" s="3" t="s">
        <v>279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4" si="1">MMULT(I21,J21)*1000</f>
        <v>26284837.5</v>
      </c>
    </row>
    <row r="22" spans="1:11" s="10" customFormat="1" ht="31.5" x14ac:dyDescent="0.15">
      <c r="A22" s="3" t="s">
        <v>366</v>
      </c>
      <c r="B22" s="3" t="s">
        <v>236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367</v>
      </c>
      <c r="B23" s="3" t="s">
        <v>244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368</v>
      </c>
      <c r="B24" s="3" t="s">
        <v>236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369</v>
      </c>
      <c r="B25" s="3" t="s">
        <v>236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370</v>
      </c>
      <c r="B26" s="3" t="s">
        <v>236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52.5" x14ac:dyDescent="0.15">
      <c r="A27" s="3" t="s">
        <v>371</v>
      </c>
      <c r="B27" s="3" t="s">
        <v>243</v>
      </c>
      <c r="C27" s="3">
        <v>62095</v>
      </c>
      <c r="D27" s="8">
        <v>88485</v>
      </c>
      <c r="E27" s="3" t="s">
        <v>283</v>
      </c>
      <c r="F27" s="3" t="s">
        <v>126</v>
      </c>
      <c r="G27" s="3" t="s">
        <v>284</v>
      </c>
      <c r="H27" s="3" t="s">
        <v>285</v>
      </c>
      <c r="I27" s="20">
        <v>297.5</v>
      </c>
      <c r="J27" s="3">
        <v>11.212</v>
      </c>
      <c r="K27" s="16">
        <f>MMULT(I27,J27)*1000</f>
        <v>3335569.9999999995</v>
      </c>
    </row>
    <row r="28" spans="1:11" s="10" customFormat="1" ht="31.5" x14ac:dyDescent="0.15">
      <c r="A28" s="3" t="s">
        <v>372</v>
      </c>
      <c r="B28" s="3" t="s">
        <v>282</v>
      </c>
      <c r="C28" s="3">
        <v>83186</v>
      </c>
      <c r="D28" s="8">
        <v>151188</v>
      </c>
      <c r="E28" s="3" t="s">
        <v>298</v>
      </c>
      <c r="F28" s="3" t="s">
        <v>299</v>
      </c>
      <c r="G28" s="3" t="s">
        <v>300</v>
      </c>
      <c r="H28" s="3" t="s">
        <v>301</v>
      </c>
      <c r="I28" s="20">
        <v>292.5</v>
      </c>
      <c r="J28" s="3">
        <v>2.984</v>
      </c>
      <c r="K28" s="16">
        <f>MMULT(I28,J28)*1000</f>
        <v>872820</v>
      </c>
    </row>
    <row r="29" spans="1:11" s="10" customFormat="1" ht="31.5" x14ac:dyDescent="0.15">
      <c r="A29" s="3" t="s">
        <v>373</v>
      </c>
      <c r="B29" s="3" t="s">
        <v>286</v>
      </c>
      <c r="C29" s="3">
        <v>121846</v>
      </c>
      <c r="D29" s="8">
        <v>248703</v>
      </c>
      <c r="E29" s="3" t="s">
        <v>85</v>
      </c>
      <c r="F29" s="3" t="s">
        <v>86</v>
      </c>
      <c r="G29" s="3" t="s">
        <v>87</v>
      </c>
      <c r="H29" s="3" t="s">
        <v>88</v>
      </c>
      <c r="I29" s="20">
        <v>278.125</v>
      </c>
      <c r="J29" s="3">
        <v>1.6719999999999999</v>
      </c>
      <c r="K29" s="16">
        <f>MMULT(I29,J29)*1000</f>
        <v>465025</v>
      </c>
    </row>
    <row r="30" spans="1:11" s="10" customFormat="1" ht="31.5" x14ac:dyDescent="0.15">
      <c r="A30" s="3" t="s">
        <v>374</v>
      </c>
      <c r="B30" s="3" t="s">
        <v>236</v>
      </c>
      <c r="C30" s="3">
        <v>243206</v>
      </c>
      <c r="D30" s="8">
        <v>616438</v>
      </c>
      <c r="E30" s="3" t="s">
        <v>103</v>
      </c>
      <c r="F30" s="3" t="s">
        <v>104</v>
      </c>
      <c r="G30" s="3" t="s">
        <v>105</v>
      </c>
      <c r="H30" s="3" t="s">
        <v>106</v>
      </c>
      <c r="I30" s="20">
        <v>270.83333333299998</v>
      </c>
      <c r="J30" s="3">
        <v>0.754</v>
      </c>
      <c r="K30" s="16">
        <f>MMULT(I30,J30)*1000</f>
        <v>204208.33333308197</v>
      </c>
    </row>
    <row r="31" spans="1:11" s="23" customFormat="1" ht="31.5" x14ac:dyDescent="0.15">
      <c r="A31" s="3" t="s">
        <v>375</v>
      </c>
      <c r="B31" s="3" t="s">
        <v>244</v>
      </c>
      <c r="C31" s="3">
        <v>238149</v>
      </c>
      <c r="D31" s="8">
        <v>599374</v>
      </c>
      <c r="E31" s="3" t="s">
        <v>107</v>
      </c>
      <c r="F31" s="3" t="s">
        <v>108</v>
      </c>
      <c r="G31" s="3" t="s">
        <v>109</v>
      </c>
      <c r="H31" s="3" t="s">
        <v>110</v>
      </c>
      <c r="I31" s="20">
        <v>250</v>
      </c>
      <c r="J31" s="3">
        <v>0.747</v>
      </c>
      <c r="K31" s="16">
        <f t="shared" si="1"/>
        <v>186750</v>
      </c>
    </row>
    <row r="32" spans="1:11" s="23" customFormat="1" ht="31.5" x14ac:dyDescent="0.15">
      <c r="A32" s="3" t="s">
        <v>376</v>
      </c>
      <c r="B32" s="3" t="s">
        <v>244</v>
      </c>
      <c r="C32" s="3">
        <v>161920</v>
      </c>
      <c r="D32" s="8">
        <v>400519</v>
      </c>
      <c r="E32" s="3" t="s">
        <v>268</v>
      </c>
      <c r="F32" s="3" t="s">
        <v>269</v>
      </c>
      <c r="G32" s="3" t="s">
        <v>269</v>
      </c>
      <c r="H32" s="3" t="s">
        <v>270</v>
      </c>
      <c r="I32" s="20">
        <v>260.41666666700002</v>
      </c>
      <c r="J32" s="3">
        <v>0.96099999999999997</v>
      </c>
      <c r="K32" s="16">
        <f t="shared" si="1"/>
        <v>250260.416666987</v>
      </c>
    </row>
    <row r="33" spans="1:11" s="15" customFormat="1" ht="31.5" x14ac:dyDescent="0.15">
      <c r="A33" s="4" t="s">
        <v>377</v>
      </c>
      <c r="B33" s="4" t="s">
        <v>244</v>
      </c>
      <c r="C33" s="4">
        <v>243160</v>
      </c>
      <c r="D33" s="14">
        <v>716016</v>
      </c>
      <c r="E33" s="4" t="s">
        <v>271</v>
      </c>
      <c r="F33" s="4" t="s">
        <v>272</v>
      </c>
      <c r="G33" s="4" t="s">
        <v>273</v>
      </c>
      <c r="H33" s="4" t="s">
        <v>274</v>
      </c>
      <c r="I33" s="9">
        <v>256.25</v>
      </c>
      <c r="J33" s="4">
        <v>0.58099999999999996</v>
      </c>
      <c r="K33" s="5">
        <f t="shared" si="1"/>
        <v>148881.25</v>
      </c>
    </row>
    <row r="34" spans="1:11" s="23" customFormat="1" ht="31.5" x14ac:dyDescent="0.15">
      <c r="A34" s="3" t="s">
        <v>378</v>
      </c>
      <c r="B34" s="3" t="s">
        <v>244</v>
      </c>
      <c r="C34" s="3">
        <v>260284</v>
      </c>
      <c r="D34" s="8">
        <v>684859</v>
      </c>
      <c r="E34" s="3" t="s">
        <v>275</v>
      </c>
      <c r="F34" s="3" t="s">
        <v>229</v>
      </c>
      <c r="G34" s="3" t="s">
        <v>276</v>
      </c>
      <c r="H34" s="3" t="s">
        <v>277</v>
      </c>
      <c r="I34" s="20">
        <v>194.444444444</v>
      </c>
      <c r="J34" s="3">
        <v>0.70299999999999996</v>
      </c>
      <c r="K34" s="16">
        <f t="shared" si="1"/>
        <v>136694.44444413198</v>
      </c>
    </row>
    <row r="35" spans="1:11" x14ac:dyDescent="0.15">
      <c r="A35" s="3"/>
      <c r="B35" s="3"/>
      <c r="C35" s="3"/>
      <c r="D35" s="8"/>
      <c r="E35" s="3"/>
      <c r="F35" s="3"/>
      <c r="G35" s="3"/>
      <c r="H35" s="3"/>
      <c r="I35" s="20"/>
      <c r="J35" s="3"/>
      <c r="K35" s="16"/>
    </row>
    <row r="36" spans="1:11" x14ac:dyDescent="0.15">
      <c r="A36" s="3"/>
      <c r="B36" s="3"/>
      <c r="C36" s="3"/>
      <c r="D36" s="8"/>
      <c r="E36" s="3"/>
      <c r="F36" s="3"/>
      <c r="G36" s="3"/>
      <c r="H36" s="3"/>
      <c r="I36" s="20"/>
      <c r="J36" s="3"/>
      <c r="K36" s="16"/>
    </row>
    <row r="37" spans="1:11" x14ac:dyDescent="0.15">
      <c r="A37" s="3"/>
      <c r="B37" s="3"/>
      <c r="C37" s="3"/>
      <c r="D37" s="8"/>
      <c r="E37" s="3"/>
      <c r="F37" s="3"/>
      <c r="G37" s="3"/>
      <c r="H37" s="3"/>
      <c r="I37" s="20"/>
      <c r="J37" s="3"/>
      <c r="K37" s="16"/>
    </row>
    <row r="38" spans="1:11" s="3" customFormat="1" ht="10.5" x14ac:dyDescent="0.15">
      <c r="A38" s="4" t="s">
        <v>245</v>
      </c>
      <c r="B38" s="4">
        <v>11</v>
      </c>
      <c r="C38" s="1"/>
      <c r="D38" s="1"/>
      <c r="E38" s="1"/>
      <c r="F38" s="1"/>
      <c r="G38" s="1"/>
      <c r="H38" s="2"/>
      <c r="K38" s="16"/>
    </row>
    <row r="39" spans="1:11" s="3" customFormat="1" ht="31.5" x14ac:dyDescent="0.15">
      <c r="A39" s="6" t="s">
        <v>249</v>
      </c>
      <c r="B39" s="6" t="s">
        <v>267</v>
      </c>
      <c r="C39" s="7" t="s">
        <v>0</v>
      </c>
      <c r="D39" s="7" t="s">
        <v>1</v>
      </c>
      <c r="E39" s="7" t="s">
        <v>2</v>
      </c>
      <c r="F39" s="7" t="s">
        <v>3</v>
      </c>
      <c r="G39" s="7" t="s">
        <v>4</v>
      </c>
      <c r="H39" s="7" t="s">
        <v>5</v>
      </c>
      <c r="I39" s="17" t="s">
        <v>6</v>
      </c>
      <c r="J39" s="18" t="s">
        <v>7</v>
      </c>
      <c r="K39" s="19" t="s">
        <v>8</v>
      </c>
    </row>
    <row r="40" spans="1:11" s="11" customFormat="1" ht="31.5" x14ac:dyDescent="0.15">
      <c r="A40" s="3" t="s">
        <v>263</v>
      </c>
      <c r="B40" s="3"/>
      <c r="C40" s="3">
        <v>59239</v>
      </c>
      <c r="D40" s="8">
        <v>76146</v>
      </c>
      <c r="E40" s="3" t="s">
        <v>111</v>
      </c>
      <c r="F40" s="3" t="s">
        <v>112</v>
      </c>
      <c r="G40" s="3" t="s">
        <v>113</v>
      </c>
      <c r="H40" s="3" t="s">
        <v>114</v>
      </c>
      <c r="I40" s="20">
        <v>342.5</v>
      </c>
      <c r="J40" s="3">
        <v>86.301000000000002</v>
      </c>
      <c r="K40" s="16">
        <f>MMULT(I40,J40)*1000</f>
        <v>29558092.500000004</v>
      </c>
    </row>
    <row r="41" spans="1:11" s="12" customFormat="1" ht="31.5" x14ac:dyDescent="0.15">
      <c r="A41" s="3" t="s">
        <v>380</v>
      </c>
      <c r="B41" s="3"/>
      <c r="C41" s="3">
        <v>61094</v>
      </c>
      <c r="D41" s="8">
        <v>85818</v>
      </c>
      <c r="E41" s="3" t="s">
        <v>115</v>
      </c>
      <c r="F41" s="3" t="s">
        <v>116</v>
      </c>
      <c r="G41" s="3" t="s">
        <v>117</v>
      </c>
      <c r="H41" s="3" t="s">
        <v>118</v>
      </c>
      <c r="I41" s="20">
        <v>263.88888888899999</v>
      </c>
      <c r="J41" s="3">
        <v>37.414999999999999</v>
      </c>
      <c r="K41" s="16">
        <f>MMULT(I41,J41)*1000</f>
        <v>9873402.7777819335</v>
      </c>
    </row>
    <row r="42" spans="1:11" s="11" customFormat="1" ht="31.5" x14ac:dyDescent="0.15">
      <c r="A42" s="3" t="s">
        <v>381</v>
      </c>
      <c r="B42" s="3" t="s">
        <v>266</v>
      </c>
      <c r="C42" s="3">
        <v>64342</v>
      </c>
      <c r="D42" s="8">
        <v>92181</v>
      </c>
      <c r="E42" s="3" t="s">
        <v>119</v>
      </c>
      <c r="F42" s="3" t="s">
        <v>120</v>
      </c>
      <c r="G42" s="3" t="s">
        <v>121</v>
      </c>
      <c r="H42" s="3" t="s">
        <v>122</v>
      </c>
      <c r="I42" s="20">
        <v>290</v>
      </c>
      <c r="J42" s="3">
        <v>34.106000000000002</v>
      </c>
      <c r="K42" s="16">
        <f t="shared" ref="K42:K50" si="2">MMULT(I42,J42)*1000</f>
        <v>9890740</v>
      </c>
    </row>
    <row r="43" spans="1:11" s="11" customFormat="1" ht="31.5" x14ac:dyDescent="0.15">
      <c r="A43" s="3" t="s">
        <v>382</v>
      </c>
      <c r="B43" s="3" t="s">
        <v>408</v>
      </c>
      <c r="C43" s="3">
        <v>64334</v>
      </c>
      <c r="D43" s="8">
        <v>91946</v>
      </c>
      <c r="E43" s="3" t="s">
        <v>123</v>
      </c>
      <c r="F43" s="3" t="s">
        <v>120</v>
      </c>
      <c r="G43" s="3" t="s">
        <v>124</v>
      </c>
      <c r="H43" s="3" t="s">
        <v>125</v>
      </c>
      <c r="I43" s="20">
        <v>306.25</v>
      </c>
      <c r="J43" s="3">
        <v>32.271000000000001</v>
      </c>
      <c r="K43" s="16">
        <f t="shared" si="2"/>
        <v>9882993.75</v>
      </c>
    </row>
    <row r="44" spans="1:11" s="11" customFormat="1" ht="31.5" x14ac:dyDescent="0.15">
      <c r="A44" s="3" t="s">
        <v>383</v>
      </c>
      <c r="B44" s="3" t="s">
        <v>297</v>
      </c>
      <c r="C44" s="3">
        <v>139752</v>
      </c>
      <c r="D44" s="8">
        <v>322222</v>
      </c>
      <c r="E44" s="3" t="s">
        <v>302</v>
      </c>
      <c r="F44" s="3" t="s">
        <v>303</v>
      </c>
      <c r="G44" s="3" t="s">
        <v>304</v>
      </c>
      <c r="H44" s="3" t="s">
        <v>305</v>
      </c>
      <c r="I44" s="20">
        <v>300</v>
      </c>
      <c r="J44" s="3">
        <v>781.50300000000004</v>
      </c>
      <c r="K44" s="16">
        <f t="shared" si="2"/>
        <v>234450900.00000003</v>
      </c>
    </row>
    <row r="45" spans="1:11" s="11" customFormat="1" ht="31.5" x14ac:dyDescent="0.15">
      <c r="A45" s="3" t="s">
        <v>384</v>
      </c>
      <c r="B45" s="3" t="s">
        <v>297</v>
      </c>
      <c r="C45" s="3">
        <v>231373</v>
      </c>
      <c r="D45" s="8">
        <v>600659</v>
      </c>
      <c r="E45" s="3" t="s">
        <v>306</v>
      </c>
      <c r="F45" s="3" t="s">
        <v>307</v>
      </c>
      <c r="G45" s="3" t="s">
        <v>308</v>
      </c>
      <c r="H45" s="3" t="s">
        <v>309</v>
      </c>
      <c r="I45" s="20">
        <v>260.41666666700002</v>
      </c>
      <c r="J45" s="3">
        <v>930.51400000000001</v>
      </c>
      <c r="K45" s="16">
        <f t="shared" si="2"/>
        <v>242321354.16697684</v>
      </c>
    </row>
    <row r="46" spans="1:11" s="12" customFormat="1" ht="52.5" x14ac:dyDescent="0.15">
      <c r="A46" s="3" t="s">
        <v>385</v>
      </c>
      <c r="B46" s="3" t="s">
        <v>288</v>
      </c>
      <c r="C46" s="3">
        <v>71176</v>
      </c>
      <c r="D46" s="8">
        <v>106155</v>
      </c>
      <c r="E46" s="3" t="s">
        <v>128</v>
      </c>
      <c r="F46" s="3" t="s">
        <v>129</v>
      </c>
      <c r="G46" s="3" t="s">
        <v>130</v>
      </c>
      <c r="H46" s="3" t="s">
        <v>131</v>
      </c>
      <c r="I46" s="20">
        <v>284.375</v>
      </c>
      <c r="J46" s="3">
        <v>17.454999999999998</v>
      </c>
      <c r="K46" s="16">
        <f t="shared" si="2"/>
        <v>4963765.6249999991</v>
      </c>
    </row>
    <row r="47" spans="1:11" s="12" customFormat="1" ht="31.5" x14ac:dyDescent="0.15">
      <c r="A47" s="3" t="s">
        <v>386</v>
      </c>
      <c r="B47" s="3" t="s">
        <v>236</v>
      </c>
      <c r="C47" s="3">
        <v>86588</v>
      </c>
      <c r="D47" s="8">
        <v>136432</v>
      </c>
      <c r="E47" s="3" t="s">
        <v>132</v>
      </c>
      <c r="F47" s="3" t="s">
        <v>133</v>
      </c>
      <c r="G47" s="3" t="s">
        <v>134</v>
      </c>
      <c r="H47" s="3" t="s">
        <v>135</v>
      </c>
      <c r="I47" s="20">
        <v>255.555555556</v>
      </c>
      <c r="J47" s="3">
        <v>9.7910000000000004</v>
      </c>
      <c r="K47" s="16">
        <f t="shared" si="2"/>
        <v>2502144.4444487961</v>
      </c>
    </row>
    <row r="48" spans="1:11" s="12" customFormat="1" ht="31.5" x14ac:dyDescent="0.15">
      <c r="A48" s="3" t="s">
        <v>387</v>
      </c>
      <c r="B48" s="3" t="s">
        <v>236</v>
      </c>
      <c r="C48" s="3">
        <v>117130</v>
      </c>
      <c r="D48" s="8">
        <v>200217</v>
      </c>
      <c r="E48" s="3" t="s">
        <v>289</v>
      </c>
      <c r="F48" s="3" t="s">
        <v>290</v>
      </c>
      <c r="G48" s="3" t="s">
        <v>291</v>
      </c>
      <c r="H48" s="3" t="s">
        <v>292</v>
      </c>
      <c r="I48" s="20">
        <v>243.75</v>
      </c>
      <c r="J48" s="3">
        <v>5.1689999999999996</v>
      </c>
      <c r="K48" s="16">
        <f t="shared" si="2"/>
        <v>1259943.75</v>
      </c>
    </row>
    <row r="49" spans="1:11" s="22" customFormat="1" ht="31.5" x14ac:dyDescent="0.15">
      <c r="A49" s="4" t="s">
        <v>388</v>
      </c>
      <c r="B49" s="4" t="s">
        <v>236</v>
      </c>
      <c r="C49" s="4">
        <v>168977</v>
      </c>
      <c r="D49" s="14">
        <v>318108</v>
      </c>
      <c r="E49" s="4" t="s">
        <v>293</v>
      </c>
      <c r="F49" s="4" t="s">
        <v>294</v>
      </c>
      <c r="G49" s="4" t="s">
        <v>295</v>
      </c>
      <c r="H49" s="4" t="s">
        <v>296</v>
      </c>
      <c r="I49" s="9">
        <v>247.222222222</v>
      </c>
      <c r="J49" s="4">
        <v>2.617</v>
      </c>
      <c r="K49" s="5">
        <f t="shared" si="2"/>
        <v>646980.55555497401</v>
      </c>
    </row>
    <row r="50" spans="1:11" s="12" customFormat="1" ht="52.5" x14ac:dyDescent="0.15">
      <c r="A50" s="3" t="s">
        <v>403</v>
      </c>
      <c r="B50" s="3" t="s">
        <v>409</v>
      </c>
      <c r="C50" s="3">
        <v>174765</v>
      </c>
      <c r="D50" s="8">
        <v>328026</v>
      </c>
      <c r="E50" s="3" t="s">
        <v>404</v>
      </c>
      <c r="F50" s="3" t="s">
        <v>405</v>
      </c>
      <c r="G50" s="3" t="s">
        <v>406</v>
      </c>
      <c r="H50" s="3" t="s">
        <v>407</v>
      </c>
      <c r="I50" s="20">
        <v>235.416666666</v>
      </c>
      <c r="J50" s="3">
        <v>2.8</v>
      </c>
      <c r="K50" s="16">
        <f t="shared" si="2"/>
        <v>659166.66666480002</v>
      </c>
    </row>
    <row r="51" spans="1:11" s="22" customFormat="1" ht="10.5" x14ac:dyDescent="0.15">
      <c r="A51" s="4"/>
      <c r="B51" s="4"/>
      <c r="C51" s="4"/>
      <c r="D51" s="14"/>
      <c r="E51" s="4"/>
      <c r="F51" s="4"/>
      <c r="G51" s="4"/>
      <c r="H51" s="4"/>
      <c r="I51" s="9"/>
      <c r="J51" s="4"/>
      <c r="K51" s="5"/>
    </row>
    <row r="52" spans="1:11" s="12" customFormat="1" ht="10.5" x14ac:dyDescent="0.15">
      <c r="A52" s="3"/>
      <c r="B52" s="3"/>
      <c r="C52" s="3"/>
      <c r="D52" s="8"/>
      <c r="E52" s="3"/>
      <c r="F52" s="3"/>
      <c r="G52" s="3"/>
      <c r="H52" s="3"/>
      <c r="I52" s="20"/>
      <c r="J52" s="3"/>
      <c r="K52" s="16"/>
    </row>
    <row r="53" spans="1:11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1" s="3" customFormat="1" ht="10.5" x14ac:dyDescent="0.15">
      <c r="A54" s="4" t="s">
        <v>246</v>
      </c>
      <c r="B54" s="4">
        <v>10</v>
      </c>
      <c r="C54" s="1"/>
      <c r="D54" s="1"/>
      <c r="E54" s="1"/>
      <c r="F54" s="1"/>
      <c r="G54" s="1"/>
      <c r="H54" s="2"/>
      <c r="K54" s="16"/>
    </row>
    <row r="55" spans="1:11" s="3" customFormat="1" ht="31.5" x14ac:dyDescent="0.15">
      <c r="A55" s="6" t="s">
        <v>249</v>
      </c>
      <c r="B55" s="6" t="s">
        <v>267</v>
      </c>
      <c r="C55" s="7" t="s">
        <v>0</v>
      </c>
      <c r="D55" s="7" t="s">
        <v>1</v>
      </c>
      <c r="E55" s="7" t="s">
        <v>2</v>
      </c>
      <c r="F55" s="7" t="s">
        <v>3</v>
      </c>
      <c r="G55" s="7" t="s">
        <v>4</v>
      </c>
      <c r="H55" s="7" t="s">
        <v>5</v>
      </c>
      <c r="I55" s="17" t="s">
        <v>6</v>
      </c>
      <c r="J55" s="18" t="s">
        <v>7</v>
      </c>
      <c r="K55" s="19" t="s">
        <v>8</v>
      </c>
    </row>
    <row r="56" spans="1:11" s="11" customFormat="1" ht="31.5" customHeight="1" x14ac:dyDescent="0.15">
      <c r="A56" s="13" t="s">
        <v>199</v>
      </c>
      <c r="B56" s="3" t="s">
        <v>315</v>
      </c>
      <c r="C56" s="3">
        <v>61115</v>
      </c>
      <c r="D56" s="8">
        <v>79769</v>
      </c>
      <c r="E56" s="3" t="s">
        <v>200</v>
      </c>
      <c r="F56" s="3" t="s">
        <v>201</v>
      </c>
      <c r="G56" s="3" t="s">
        <v>202</v>
      </c>
      <c r="H56" s="3" t="s">
        <v>203</v>
      </c>
      <c r="I56" s="20">
        <v>337.5</v>
      </c>
      <c r="J56" s="3">
        <v>77.847999999999999</v>
      </c>
      <c r="K56" s="16">
        <f t="shared" ref="K56:K58" si="3">MMULT(I56,J56)*1000</f>
        <v>26273700</v>
      </c>
    </row>
    <row r="57" spans="1:11" s="11" customFormat="1" ht="31.5" customHeight="1" x14ac:dyDescent="0.15">
      <c r="A57" s="3" t="s">
        <v>247</v>
      </c>
      <c r="B57" s="3" t="s">
        <v>314</v>
      </c>
      <c r="C57" s="3">
        <v>62008</v>
      </c>
      <c r="D57" s="8">
        <v>80932</v>
      </c>
      <c r="E57" s="3" t="s">
        <v>204</v>
      </c>
      <c r="F57" s="3" t="s">
        <v>201</v>
      </c>
      <c r="G57" s="3" t="s">
        <v>205</v>
      </c>
      <c r="H57" s="3" t="s">
        <v>206</v>
      </c>
      <c r="I57" s="20">
        <v>360</v>
      </c>
      <c r="J57" s="3">
        <v>72.984999999999999</v>
      </c>
      <c r="K57" s="16">
        <f t="shared" si="3"/>
        <v>26274600</v>
      </c>
    </row>
    <row r="58" spans="1:11" s="11" customFormat="1" ht="31.5" customHeight="1" x14ac:dyDescent="0.15">
      <c r="A58" s="3" t="s">
        <v>248</v>
      </c>
      <c r="B58" s="13" t="s">
        <v>244</v>
      </c>
      <c r="C58" s="8">
        <v>64984</v>
      </c>
      <c r="D58" s="8">
        <v>86624</v>
      </c>
      <c r="E58" s="3" t="s">
        <v>207</v>
      </c>
      <c r="F58" s="3" t="s">
        <v>10</v>
      </c>
      <c r="G58" s="3" t="s">
        <v>208</v>
      </c>
      <c r="H58" s="3" t="s">
        <v>209</v>
      </c>
      <c r="I58" s="20">
        <v>343.75</v>
      </c>
      <c r="J58" s="3">
        <v>38.363</v>
      </c>
      <c r="K58" s="16">
        <f t="shared" si="3"/>
        <v>13187281.25</v>
      </c>
    </row>
    <row r="59" spans="1:11" s="11" customFormat="1" ht="31.5" customHeight="1" x14ac:dyDescent="0.15">
      <c r="A59" s="3" t="s">
        <v>389</v>
      </c>
      <c r="B59" s="13" t="s">
        <v>237</v>
      </c>
      <c r="C59" s="3">
        <v>66020</v>
      </c>
      <c r="D59" s="8">
        <v>105345</v>
      </c>
      <c r="E59" s="3" t="s">
        <v>212</v>
      </c>
      <c r="F59" s="3" t="s">
        <v>210</v>
      </c>
      <c r="G59" s="3" t="s">
        <v>211</v>
      </c>
      <c r="H59" s="3" t="s">
        <v>127</v>
      </c>
      <c r="I59" s="20">
        <v>285</v>
      </c>
      <c r="J59" s="3">
        <v>5.9729999999999999</v>
      </c>
      <c r="K59" s="16">
        <f t="shared" ref="K59:K65" si="4">MMULT(I59,J59)*1000</f>
        <v>1702305</v>
      </c>
    </row>
    <row r="60" spans="1:11" s="12" customFormat="1" ht="31.5" customHeight="1" x14ac:dyDescent="0.15">
      <c r="A60" s="3" t="s">
        <v>390</v>
      </c>
      <c r="B60" s="13" t="s">
        <v>237</v>
      </c>
      <c r="C60" s="3">
        <v>190075</v>
      </c>
      <c r="D60" s="8">
        <v>429192</v>
      </c>
      <c r="E60" s="3" t="s">
        <v>216</v>
      </c>
      <c r="F60" s="3" t="s">
        <v>41</v>
      </c>
      <c r="G60" s="3" t="s">
        <v>217</v>
      </c>
      <c r="H60" s="3" t="s">
        <v>218</v>
      </c>
      <c r="I60" s="20">
        <v>275</v>
      </c>
      <c r="J60" s="3">
        <v>0.95</v>
      </c>
      <c r="K60" s="16">
        <f t="shared" si="4"/>
        <v>261250</v>
      </c>
    </row>
    <row r="61" spans="1:11" s="12" customFormat="1" ht="31.5" x14ac:dyDescent="0.15">
      <c r="A61" s="3" t="s">
        <v>391</v>
      </c>
      <c r="B61" s="3" t="s">
        <v>244</v>
      </c>
      <c r="C61" s="3">
        <v>245850</v>
      </c>
      <c r="D61" s="8">
        <v>621931</v>
      </c>
      <c r="E61" s="3" t="s">
        <v>222</v>
      </c>
      <c r="F61" s="3" t="s">
        <v>100</v>
      </c>
      <c r="G61" s="3" t="s">
        <v>223</v>
      </c>
      <c r="H61" s="3" t="s">
        <v>224</v>
      </c>
      <c r="I61" s="20">
        <v>280</v>
      </c>
      <c r="J61" s="3">
        <v>0.72099999999999997</v>
      </c>
      <c r="K61" s="16">
        <f t="shared" si="4"/>
        <v>201880</v>
      </c>
    </row>
    <row r="62" spans="1:11" s="11" customFormat="1" ht="31.5" x14ac:dyDescent="0.15">
      <c r="A62" s="3" t="s">
        <v>392</v>
      </c>
      <c r="B62" s="3" t="s">
        <v>244</v>
      </c>
      <c r="C62" s="3">
        <v>244623</v>
      </c>
      <c r="D62" s="8">
        <v>620250</v>
      </c>
      <c r="E62" s="3" t="s">
        <v>219</v>
      </c>
      <c r="F62" s="3" t="s">
        <v>100</v>
      </c>
      <c r="G62" s="3" t="s">
        <v>220</v>
      </c>
      <c r="H62" s="3" t="s">
        <v>221</v>
      </c>
      <c r="I62" s="20">
        <v>256.25</v>
      </c>
      <c r="J62" s="3">
        <v>0.76200000000000001</v>
      </c>
      <c r="K62" s="16">
        <f t="shared" si="4"/>
        <v>195262.5</v>
      </c>
    </row>
    <row r="63" spans="1:11" s="11" customFormat="1" ht="31.5" customHeight="1" x14ac:dyDescent="0.15">
      <c r="A63" s="3" t="s">
        <v>394</v>
      </c>
      <c r="B63" s="3" t="s">
        <v>237</v>
      </c>
      <c r="C63" s="3">
        <v>61638</v>
      </c>
      <c r="D63" s="8">
        <v>95718</v>
      </c>
      <c r="E63" s="3" t="s">
        <v>213</v>
      </c>
      <c r="F63" s="3" t="s">
        <v>21</v>
      </c>
      <c r="G63" s="3" t="s">
        <v>214</v>
      </c>
      <c r="H63" s="3" t="s">
        <v>215</v>
      </c>
      <c r="I63" s="20">
        <v>290.625</v>
      </c>
      <c r="J63" s="3">
        <v>5.8220000000000001</v>
      </c>
      <c r="K63" s="16">
        <f t="shared" si="4"/>
        <v>1692018.75</v>
      </c>
    </row>
    <row r="64" spans="1:11" s="11" customFormat="1" ht="31.5" x14ac:dyDescent="0.15">
      <c r="A64" s="3" t="s">
        <v>393</v>
      </c>
      <c r="B64" s="3" t="s">
        <v>237</v>
      </c>
      <c r="C64" s="3">
        <v>218265</v>
      </c>
      <c r="D64" s="8">
        <v>527068</v>
      </c>
      <c r="E64" s="3" t="s">
        <v>225</v>
      </c>
      <c r="F64" s="3" t="s">
        <v>74</v>
      </c>
      <c r="G64" s="3" t="s">
        <v>226</v>
      </c>
      <c r="H64" s="3" t="s">
        <v>227</v>
      </c>
      <c r="I64" s="20">
        <v>285</v>
      </c>
      <c r="J64" s="3">
        <v>0.68700000000000006</v>
      </c>
      <c r="K64" s="16">
        <f t="shared" si="4"/>
        <v>195795.00000000003</v>
      </c>
    </row>
    <row r="65" spans="1:11" s="22" customFormat="1" ht="31.5" x14ac:dyDescent="0.15">
      <c r="A65" s="4" t="s">
        <v>395</v>
      </c>
      <c r="B65" s="4" t="s">
        <v>237</v>
      </c>
      <c r="C65" s="4">
        <v>269040</v>
      </c>
      <c r="D65" s="14">
        <v>694873</v>
      </c>
      <c r="E65" s="4" t="s">
        <v>228</v>
      </c>
      <c r="F65" s="4" t="s">
        <v>229</v>
      </c>
      <c r="G65" s="4" t="s">
        <v>230</v>
      </c>
      <c r="H65" s="4" t="s">
        <v>231</v>
      </c>
      <c r="I65" s="9">
        <v>254.166666666</v>
      </c>
      <c r="J65" s="4">
        <v>0.629</v>
      </c>
      <c r="K65" s="5">
        <f t="shared" si="4"/>
        <v>159870.83333291402</v>
      </c>
    </row>
    <row r="69" spans="1:11" s="3" customFormat="1" ht="10.5" x14ac:dyDescent="0.15">
      <c r="A69" s="4" t="s">
        <v>287</v>
      </c>
      <c r="B69" s="4">
        <v>18</v>
      </c>
      <c r="C69" s="1"/>
      <c r="D69" s="1"/>
      <c r="E69" s="1"/>
      <c r="F69" s="1"/>
      <c r="G69" s="1"/>
      <c r="H69" s="2"/>
      <c r="K69" s="16"/>
    </row>
    <row r="70" spans="1:11" s="3" customFormat="1" ht="31.5" x14ac:dyDescent="0.15">
      <c r="A70" s="6" t="s">
        <v>249</v>
      </c>
      <c r="B70" s="6" t="s">
        <v>267</v>
      </c>
      <c r="C70" s="7" t="s">
        <v>0</v>
      </c>
      <c r="D70" s="7" t="s">
        <v>1</v>
      </c>
      <c r="E70" s="7" t="s">
        <v>2</v>
      </c>
      <c r="F70" s="7" t="s">
        <v>3</v>
      </c>
      <c r="G70" s="7" t="s">
        <v>4</v>
      </c>
      <c r="H70" s="7" t="s">
        <v>5</v>
      </c>
      <c r="I70" s="17" t="s">
        <v>6</v>
      </c>
      <c r="J70" s="18" t="s">
        <v>7</v>
      </c>
      <c r="K70" s="19" t="s">
        <v>8</v>
      </c>
    </row>
    <row r="71" spans="1:11" s="11" customFormat="1" ht="31.5" x14ac:dyDescent="0.15">
      <c r="A71" s="3" t="s">
        <v>250</v>
      </c>
      <c r="B71" s="3" t="s">
        <v>253</v>
      </c>
      <c r="C71" s="3">
        <v>61087</v>
      </c>
      <c r="D71" s="8">
        <v>78196</v>
      </c>
      <c r="E71" s="3" t="s">
        <v>136</v>
      </c>
      <c r="F71" s="3" t="s">
        <v>137</v>
      </c>
      <c r="G71" s="3" t="s">
        <v>138</v>
      </c>
      <c r="H71" s="3" t="s">
        <v>114</v>
      </c>
      <c r="I71" s="20">
        <v>345.83333333299998</v>
      </c>
      <c r="J71" s="3">
        <v>85.472999999999999</v>
      </c>
      <c r="K71" s="16">
        <f>MMULT(I71,J71)*1000</f>
        <v>29559412.499971505</v>
      </c>
    </row>
    <row r="72" spans="1:11" s="11" customFormat="1" ht="31.5" x14ac:dyDescent="0.15">
      <c r="A72" s="3" t="s">
        <v>379</v>
      </c>
      <c r="B72" s="13" t="s">
        <v>244</v>
      </c>
      <c r="C72" s="3">
        <v>63012</v>
      </c>
      <c r="D72" s="8">
        <v>87895</v>
      </c>
      <c r="E72" s="3" t="s">
        <v>139</v>
      </c>
      <c r="F72" s="3" t="s">
        <v>140</v>
      </c>
      <c r="G72" s="3" t="s">
        <v>141</v>
      </c>
      <c r="H72" s="3" t="s">
        <v>118</v>
      </c>
      <c r="I72" s="20">
        <v>261.66666666700002</v>
      </c>
      <c r="J72" s="3">
        <v>37.796999999999997</v>
      </c>
      <c r="K72" s="16">
        <f>MMULT(I72,J72)*1000</f>
        <v>9890215.0000125989</v>
      </c>
    </row>
    <row r="73" spans="1:11" s="11" customFormat="1" ht="31.5" x14ac:dyDescent="0.15">
      <c r="A73" s="3" t="s">
        <v>251</v>
      </c>
      <c r="B73" s="13" t="s">
        <v>244</v>
      </c>
      <c r="C73" s="3">
        <v>62477</v>
      </c>
      <c r="D73" s="8">
        <v>80365</v>
      </c>
      <c r="E73" s="3" t="s">
        <v>142</v>
      </c>
      <c r="F73" s="3" t="s">
        <v>143</v>
      </c>
      <c r="G73" s="3" t="s">
        <v>144</v>
      </c>
      <c r="H73" s="3" t="s">
        <v>145</v>
      </c>
      <c r="I73" s="20">
        <v>297.5</v>
      </c>
      <c r="J73" s="3">
        <v>49.831000000000003</v>
      </c>
      <c r="K73" s="16">
        <f t="shared" ref="K73:K88" si="5">MMULT(I73,J73)*1000</f>
        <v>14824722.500000002</v>
      </c>
    </row>
    <row r="74" spans="1:11" s="11" customFormat="1" ht="31.5" x14ac:dyDescent="0.15">
      <c r="A74" s="3" t="s">
        <v>252</v>
      </c>
      <c r="B74" s="13" t="s">
        <v>244</v>
      </c>
      <c r="C74" s="3">
        <v>76726</v>
      </c>
      <c r="D74" s="8">
        <v>101501</v>
      </c>
      <c r="E74" s="3" t="s">
        <v>146</v>
      </c>
      <c r="F74" s="3" t="s">
        <v>147</v>
      </c>
      <c r="G74" s="3" t="s">
        <v>148</v>
      </c>
      <c r="H74" s="3" t="s">
        <v>149</v>
      </c>
      <c r="I74" s="20">
        <v>300</v>
      </c>
      <c r="J74" s="3">
        <v>24.914000000000001</v>
      </c>
      <c r="K74" s="16">
        <f t="shared" si="5"/>
        <v>7474200.0000000009</v>
      </c>
    </row>
    <row r="75" spans="1:11" s="11" customFormat="1" ht="31.5" x14ac:dyDescent="0.15">
      <c r="A75" s="3" t="s">
        <v>396</v>
      </c>
      <c r="B75" s="13" t="s">
        <v>244</v>
      </c>
      <c r="C75" s="3">
        <v>107967</v>
      </c>
      <c r="D75" s="8">
        <v>174685</v>
      </c>
      <c r="E75" s="3" t="s">
        <v>150</v>
      </c>
      <c r="F75" s="3" t="s">
        <v>151</v>
      </c>
      <c r="G75" s="3" t="s">
        <v>152</v>
      </c>
      <c r="H75" s="3" t="s">
        <v>153</v>
      </c>
      <c r="I75" s="20">
        <v>232.5</v>
      </c>
      <c r="J75" s="3">
        <v>10.893000000000001</v>
      </c>
      <c r="K75" s="16">
        <f t="shared" si="5"/>
        <v>2532622.5</v>
      </c>
    </row>
    <row r="76" spans="1:11" s="12" customFormat="1" ht="31.5" x14ac:dyDescent="0.15">
      <c r="A76" s="3" t="s">
        <v>397</v>
      </c>
      <c r="B76" s="3" t="s">
        <v>254</v>
      </c>
      <c r="C76" s="3">
        <v>98193</v>
      </c>
      <c r="D76" s="8">
        <v>165605</v>
      </c>
      <c r="E76" s="3" t="s">
        <v>154</v>
      </c>
      <c r="F76" s="3" t="s">
        <v>155</v>
      </c>
      <c r="G76" s="3" t="s">
        <v>156</v>
      </c>
      <c r="H76" s="3" t="s">
        <v>157</v>
      </c>
      <c r="I76" s="20">
        <v>259.375</v>
      </c>
      <c r="J76" s="3">
        <v>9.8059999999999992</v>
      </c>
      <c r="K76" s="16">
        <f t="shared" si="5"/>
        <v>2543431.2499999995</v>
      </c>
    </row>
    <row r="77" spans="1:11" s="11" customFormat="1" ht="31.5" x14ac:dyDescent="0.15">
      <c r="A77" s="3" t="s">
        <v>255</v>
      </c>
      <c r="B77" s="3" t="s">
        <v>253</v>
      </c>
      <c r="C77" s="3">
        <v>105514</v>
      </c>
      <c r="D77" s="8">
        <v>143938</v>
      </c>
      <c r="E77" s="3" t="s">
        <v>158</v>
      </c>
      <c r="F77" s="3" t="s">
        <v>159</v>
      </c>
      <c r="G77" s="3" t="s">
        <v>160</v>
      </c>
      <c r="H77" s="3" t="s">
        <v>161</v>
      </c>
      <c r="I77" s="20">
        <v>290.625</v>
      </c>
      <c r="J77" s="3">
        <v>13.157999999999999</v>
      </c>
      <c r="K77" s="16">
        <f t="shared" si="5"/>
        <v>3824043.75</v>
      </c>
    </row>
    <row r="78" spans="1:11" s="11" customFormat="1" ht="31.5" x14ac:dyDescent="0.15">
      <c r="A78" s="3" t="s">
        <v>256</v>
      </c>
      <c r="B78" s="13" t="s">
        <v>244</v>
      </c>
      <c r="C78" s="3">
        <v>163349</v>
      </c>
      <c r="D78" s="8">
        <v>229409</v>
      </c>
      <c r="E78" s="3" t="s">
        <v>162</v>
      </c>
      <c r="F78" s="3" t="s">
        <v>163</v>
      </c>
      <c r="G78" s="3" t="s">
        <v>164</v>
      </c>
      <c r="H78" s="3" t="s">
        <v>165</v>
      </c>
      <c r="I78" s="20">
        <v>250</v>
      </c>
      <c r="J78" s="3">
        <v>67.367999999999995</v>
      </c>
      <c r="K78" s="16">
        <f t="shared" si="5"/>
        <v>16842000</v>
      </c>
    </row>
    <row r="79" spans="1:11" s="11" customFormat="1" ht="31.5" x14ac:dyDescent="0.15">
      <c r="A79" s="3" t="s">
        <v>398</v>
      </c>
      <c r="B79" s="13" t="s">
        <v>244</v>
      </c>
      <c r="C79" s="3">
        <v>135660</v>
      </c>
      <c r="D79" s="8">
        <v>216391</v>
      </c>
      <c r="E79" s="3" t="s">
        <v>166</v>
      </c>
      <c r="F79" s="3" t="s">
        <v>167</v>
      </c>
      <c r="G79" s="3" t="s">
        <v>168</v>
      </c>
      <c r="H79" s="3" t="s">
        <v>169</v>
      </c>
      <c r="I79" s="20">
        <v>230.555555556</v>
      </c>
      <c r="J79" s="3">
        <v>37.722000000000001</v>
      </c>
      <c r="K79" s="16">
        <f t="shared" si="5"/>
        <v>8697016.6666834317</v>
      </c>
    </row>
    <row r="80" spans="1:11" s="11" customFormat="1" ht="31.5" x14ac:dyDescent="0.15">
      <c r="A80" s="3" t="s">
        <v>257</v>
      </c>
      <c r="B80" s="3" t="s">
        <v>258</v>
      </c>
      <c r="C80" s="3">
        <v>61467</v>
      </c>
      <c r="D80" s="8">
        <v>77939</v>
      </c>
      <c r="E80" s="3" t="s">
        <v>170</v>
      </c>
      <c r="F80" s="3" t="s">
        <v>171</v>
      </c>
      <c r="G80" s="3" t="s">
        <v>172</v>
      </c>
      <c r="H80" s="3" t="s">
        <v>173</v>
      </c>
      <c r="I80" s="20">
        <v>312.5</v>
      </c>
      <c r="J80" s="3">
        <v>94.557000000000002</v>
      </c>
      <c r="K80" s="16">
        <f t="shared" si="5"/>
        <v>29549062.5</v>
      </c>
    </row>
    <row r="81" spans="1:29" s="11" customFormat="1" ht="31.5" x14ac:dyDescent="0.15">
      <c r="A81" s="3" t="s">
        <v>259</v>
      </c>
      <c r="B81" s="3" t="s">
        <v>260</v>
      </c>
      <c r="C81" s="3">
        <v>76652</v>
      </c>
      <c r="D81" s="8">
        <v>106272</v>
      </c>
      <c r="E81" s="3" t="s">
        <v>174</v>
      </c>
      <c r="F81" s="3" t="s">
        <v>175</v>
      </c>
      <c r="G81" s="3" t="s">
        <v>176</v>
      </c>
      <c r="H81" s="3" t="s">
        <v>177</v>
      </c>
      <c r="I81" s="20">
        <v>275</v>
      </c>
      <c r="J81" s="3">
        <v>53.838000000000001</v>
      </c>
      <c r="K81" s="16">
        <f t="shared" si="5"/>
        <v>14805450</v>
      </c>
    </row>
    <row r="82" spans="1:29" s="11" customFormat="1" ht="42" x14ac:dyDescent="0.15">
      <c r="A82" s="3" t="s">
        <v>261</v>
      </c>
      <c r="B82" s="3" t="s">
        <v>264</v>
      </c>
      <c r="C82" s="3">
        <v>67497</v>
      </c>
      <c r="D82" s="8">
        <v>91915</v>
      </c>
      <c r="E82" s="3" t="s">
        <v>184</v>
      </c>
      <c r="F82" s="3" t="s">
        <v>175</v>
      </c>
      <c r="G82" s="3" t="s">
        <v>185</v>
      </c>
      <c r="H82" s="3" t="s">
        <v>186</v>
      </c>
      <c r="I82" s="20">
        <v>325</v>
      </c>
      <c r="J82" s="3">
        <v>45.59</v>
      </c>
      <c r="K82" s="16">
        <f>MMULT(I82,J82)*1000</f>
        <v>14816750.000000002</v>
      </c>
    </row>
    <row r="83" spans="1:29" s="11" customFormat="1" ht="31.5" x14ac:dyDescent="0.15">
      <c r="A83" s="13" t="s">
        <v>316</v>
      </c>
      <c r="B83" s="3" t="s">
        <v>262</v>
      </c>
      <c r="C83" s="3">
        <v>76256</v>
      </c>
      <c r="D83" s="8">
        <v>105588</v>
      </c>
      <c r="E83" s="3" t="s">
        <v>178</v>
      </c>
      <c r="F83" s="3" t="s">
        <v>45</v>
      </c>
      <c r="G83" s="3" t="s">
        <v>179</v>
      </c>
      <c r="H83" s="3" t="s">
        <v>180</v>
      </c>
      <c r="I83" s="20">
        <v>267.5</v>
      </c>
      <c r="J83" s="3">
        <v>55.344999999999999</v>
      </c>
      <c r="K83" s="16">
        <f t="shared" si="5"/>
        <v>14804787.5</v>
      </c>
    </row>
    <row r="84" spans="1:29" s="11" customFormat="1" ht="31.5" x14ac:dyDescent="0.15">
      <c r="A84" s="3" t="s">
        <v>317</v>
      </c>
      <c r="B84" s="3" t="s">
        <v>265</v>
      </c>
      <c r="C84" s="3">
        <v>67323</v>
      </c>
      <c r="D84" s="8">
        <v>91359</v>
      </c>
      <c r="E84" s="3" t="s">
        <v>181</v>
      </c>
      <c r="F84" s="3" t="s">
        <v>45</v>
      </c>
      <c r="G84" s="3" t="s">
        <v>182</v>
      </c>
      <c r="H84" s="3" t="s">
        <v>183</v>
      </c>
      <c r="I84" s="20">
        <v>325</v>
      </c>
      <c r="J84" s="3">
        <v>45.625999999999998</v>
      </c>
      <c r="K84" s="16">
        <f t="shared" si="5"/>
        <v>14828449.999999998</v>
      </c>
    </row>
    <row r="85" spans="1:29" s="12" customFormat="1" ht="31.5" x14ac:dyDescent="0.15">
      <c r="A85" s="3" t="s">
        <v>399</v>
      </c>
      <c r="B85" s="3" t="s">
        <v>244</v>
      </c>
      <c r="C85" s="3">
        <v>94743</v>
      </c>
      <c r="D85" s="8">
        <v>163548</v>
      </c>
      <c r="E85" s="3" t="s">
        <v>187</v>
      </c>
      <c r="F85" s="3" t="s">
        <v>188</v>
      </c>
      <c r="G85" s="3" t="s">
        <v>189</v>
      </c>
      <c r="H85" s="3" t="s">
        <v>190</v>
      </c>
      <c r="I85" s="20">
        <v>295</v>
      </c>
      <c r="J85" s="3">
        <v>8.6289999999999996</v>
      </c>
      <c r="K85" s="16">
        <f t="shared" si="5"/>
        <v>2545555</v>
      </c>
    </row>
    <row r="86" spans="1:29" s="12" customFormat="1" ht="31.5" x14ac:dyDescent="0.15">
      <c r="A86" s="3" t="s">
        <v>400</v>
      </c>
      <c r="B86" s="3" t="s">
        <v>244</v>
      </c>
      <c r="C86" s="3">
        <v>142626</v>
      </c>
      <c r="D86" s="8">
        <v>269768</v>
      </c>
      <c r="E86" s="3" t="s">
        <v>191</v>
      </c>
      <c r="F86" s="3" t="s">
        <v>192</v>
      </c>
      <c r="G86" s="3" t="s">
        <v>193</v>
      </c>
      <c r="H86" s="3" t="s">
        <v>194</v>
      </c>
      <c r="I86" s="20">
        <v>275</v>
      </c>
      <c r="J86" s="3">
        <v>4.915</v>
      </c>
      <c r="K86" s="16">
        <f t="shared" si="5"/>
        <v>1351625</v>
      </c>
    </row>
    <row r="87" spans="1:29" s="11" customFormat="1" ht="31.5" x14ac:dyDescent="0.15">
      <c r="A87" s="3" t="s">
        <v>401</v>
      </c>
      <c r="B87" s="3" t="s">
        <v>244</v>
      </c>
      <c r="C87" s="3">
        <v>238928</v>
      </c>
      <c r="D87" s="8">
        <v>481719</v>
      </c>
      <c r="E87" s="3" t="s">
        <v>195</v>
      </c>
      <c r="F87" s="3" t="s">
        <v>196</v>
      </c>
      <c r="G87" s="3" t="s">
        <v>197</v>
      </c>
      <c r="H87" s="3" t="s">
        <v>198</v>
      </c>
      <c r="I87" s="20">
        <v>267.5</v>
      </c>
      <c r="J87" s="3">
        <v>2.9630000000000001</v>
      </c>
      <c r="K87" s="16">
        <f t="shared" si="5"/>
        <v>792602.50000000012</v>
      </c>
    </row>
    <row r="88" spans="1:29" s="33" customFormat="1" ht="31.5" x14ac:dyDescent="0.15">
      <c r="A88" s="4" t="s">
        <v>402</v>
      </c>
      <c r="B88" s="33" t="s">
        <v>313</v>
      </c>
      <c r="C88" s="4">
        <v>133053</v>
      </c>
      <c r="D88" s="14">
        <v>314940</v>
      </c>
      <c r="E88" s="14" t="s">
        <v>310</v>
      </c>
      <c r="F88" s="4" t="s">
        <v>294</v>
      </c>
      <c r="G88" s="4" t="s">
        <v>311</v>
      </c>
      <c r="H88" s="4" t="s">
        <v>312</v>
      </c>
      <c r="I88" s="9">
        <v>242.5</v>
      </c>
      <c r="J88" s="4">
        <v>2.73</v>
      </c>
      <c r="K88" s="5">
        <f t="shared" si="5"/>
        <v>662025</v>
      </c>
    </row>
    <row r="89" spans="1:29" s="12" customFormat="1" ht="10.5" x14ac:dyDescent="0.15">
      <c r="B89" s="3"/>
      <c r="C89" s="3"/>
      <c r="D89" s="8"/>
      <c r="E89" s="3"/>
      <c r="F89" s="3"/>
      <c r="G89" s="3"/>
      <c r="H89" s="3"/>
      <c r="I89" s="20"/>
      <c r="J89" s="3"/>
      <c r="K89" s="16"/>
    </row>
    <row r="90" spans="1:29" s="12" customFormat="1" ht="10.5" x14ac:dyDescent="0.15">
      <c r="A90" s="3"/>
      <c r="B90" s="3"/>
      <c r="C90" s="3"/>
      <c r="D90" s="8"/>
      <c r="E90" s="3"/>
      <c r="F90" s="3"/>
      <c r="G90" s="3"/>
      <c r="H90" s="3"/>
      <c r="I90" s="20"/>
      <c r="J90" s="3"/>
      <c r="K90" s="16"/>
    </row>
    <row r="91" spans="1:29" s="12" customFormat="1" ht="10.5" x14ac:dyDescent="0.15">
      <c r="A91" s="3"/>
      <c r="B91" s="3"/>
      <c r="C91" s="3"/>
      <c r="D91" s="8"/>
      <c r="E91" s="3"/>
      <c r="F91" s="3"/>
      <c r="G91" s="3"/>
      <c r="H91" s="3"/>
      <c r="I91" s="20"/>
      <c r="J91" s="3"/>
      <c r="K91" s="16"/>
    </row>
    <row r="92" spans="1:29" s="12" customFormat="1" ht="10.5" x14ac:dyDescent="0.15">
      <c r="A92" s="3"/>
      <c r="B92" s="3"/>
      <c r="C92" s="4">
        <v>85.799000000000007</v>
      </c>
      <c r="D92" s="3"/>
      <c r="E92" s="3"/>
      <c r="F92" s="3"/>
      <c r="G92" s="3"/>
      <c r="H92" s="3"/>
      <c r="I92" s="20"/>
      <c r="J92" s="3"/>
      <c r="K92" s="16"/>
    </row>
    <row r="93" spans="1:29" s="12" customFormat="1" ht="10.5" x14ac:dyDescent="0.15">
      <c r="A93" s="3"/>
      <c r="B93" s="3"/>
      <c r="C93" s="3"/>
      <c r="D93" s="3"/>
      <c r="E93" s="3"/>
      <c r="F93" s="3"/>
      <c r="G93" s="3"/>
      <c r="H93" s="3"/>
      <c r="I93" s="20"/>
      <c r="J93" s="3"/>
      <c r="K93" s="16"/>
    </row>
    <row r="94" spans="1:29" s="12" customFormat="1" x14ac:dyDescent="0.15">
      <c r="A94" s="3"/>
      <c r="C94" s="3" t="s">
        <v>318</v>
      </c>
      <c r="D94" s="3" t="s">
        <v>319</v>
      </c>
      <c r="E94"/>
      <c r="F94"/>
      <c r="G94"/>
      <c r="H94"/>
      <c r="I94" s="21"/>
      <c r="J94" s="21"/>
      <c r="K94" s="21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1:29" s="12" customFormat="1" x14ac:dyDescent="0.15">
      <c r="A95" s="3"/>
      <c r="B95" s="26" t="s">
        <v>323</v>
      </c>
      <c r="C95" s="3">
        <v>37.68</v>
      </c>
      <c r="D95" s="25">
        <f>C92/C95</f>
        <v>2.2770435244161362</v>
      </c>
      <c r="E95"/>
      <c r="F95"/>
      <c r="G95"/>
      <c r="H95"/>
      <c r="I95" s="21"/>
      <c r="J95" s="21"/>
      <c r="K95" s="2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s="12" customFormat="1" x14ac:dyDescent="0.15">
      <c r="A96" s="3"/>
      <c r="B96" s="26" t="s">
        <v>324</v>
      </c>
      <c r="C96" s="3">
        <v>9.548</v>
      </c>
      <c r="D96" s="25">
        <f>C92/C96</f>
        <v>8.9860703812316718</v>
      </c>
      <c r="E96"/>
      <c r="F96"/>
      <c r="G96"/>
      <c r="H96"/>
      <c r="I96" s="21"/>
      <c r="J96" s="21"/>
      <c r="K96" s="2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4" x14ac:dyDescent="0.15">
      <c r="A97" s="3"/>
      <c r="B97" s="26" t="s">
        <v>320</v>
      </c>
      <c r="C97" s="3">
        <v>42.844999999999999</v>
      </c>
      <c r="D97" s="25">
        <f>C92/C97</f>
        <v>2.0025440541486756</v>
      </c>
    </row>
    <row r="98" spans="1:4" x14ac:dyDescent="0.15">
      <c r="A98" s="3"/>
      <c r="B98" s="26" t="s">
        <v>321</v>
      </c>
      <c r="C98" s="3">
        <v>22.074999999999999</v>
      </c>
      <c r="D98" s="25">
        <f>C92/C98</f>
        <v>3.8867044167610425</v>
      </c>
    </row>
    <row r="99" spans="1:4" x14ac:dyDescent="0.15">
      <c r="A99" s="3"/>
      <c r="B99" s="26" t="s">
        <v>322</v>
      </c>
      <c r="C99" s="3">
        <v>16.751999999999999</v>
      </c>
      <c r="D99" s="25">
        <f>C92/C99</f>
        <v>5.1217168099331429</v>
      </c>
    </row>
    <row r="100" spans="1:4" x14ac:dyDescent="0.15">
      <c r="A100" s="3"/>
      <c r="B100" s="26" t="s">
        <v>325</v>
      </c>
      <c r="C100" s="3">
        <v>1.677</v>
      </c>
      <c r="D100" s="25">
        <f>C92/C100</f>
        <v>51.162194394752539</v>
      </c>
    </row>
    <row r="101" spans="1:4" x14ac:dyDescent="0.15">
      <c r="A101" s="3"/>
      <c r="B101" s="26" t="s">
        <v>326</v>
      </c>
      <c r="C101" s="3">
        <v>1.167</v>
      </c>
      <c r="D101" s="25">
        <f>C92/C101</f>
        <v>73.520994001713802</v>
      </c>
    </row>
    <row r="102" spans="1:4" x14ac:dyDescent="0.15">
      <c r="A102" s="3"/>
      <c r="B102" s="26" t="s">
        <v>327</v>
      </c>
      <c r="C102" s="3">
        <v>11.212</v>
      </c>
      <c r="D102" s="25">
        <f>C92/C102</f>
        <v>7.6524259721726731</v>
      </c>
    </row>
    <row r="103" spans="1:4" x14ac:dyDescent="0.15">
      <c r="A103" s="3"/>
      <c r="B103" s="26" t="s">
        <v>328</v>
      </c>
      <c r="C103" s="3">
        <v>2.984</v>
      </c>
      <c r="D103" s="25">
        <f>C92/C103</f>
        <v>28.753016085790886</v>
      </c>
    </row>
    <row r="104" spans="1:4" x14ac:dyDescent="0.15">
      <c r="A104" s="3"/>
      <c r="B104" s="26" t="s">
        <v>329</v>
      </c>
      <c r="C104" s="3">
        <v>1.6719999999999999</v>
      </c>
      <c r="D104" s="25">
        <f>C92/C104</f>
        <v>51.315191387559814</v>
      </c>
    </row>
    <row r="105" spans="1:4" x14ac:dyDescent="0.15">
      <c r="A105" s="3"/>
      <c r="B105" s="26" t="s">
        <v>330</v>
      </c>
      <c r="C105" s="3">
        <v>0.747</v>
      </c>
      <c r="D105" s="25">
        <f>C92/C105</f>
        <v>114.85809906291836</v>
      </c>
    </row>
    <row r="106" spans="1:4" x14ac:dyDescent="0.15">
      <c r="A106" s="3"/>
      <c r="B106" s="26" t="s">
        <v>331</v>
      </c>
      <c r="C106" s="3">
        <v>0.96099999999999997</v>
      </c>
      <c r="D106" s="25">
        <f>C92/C106</f>
        <v>89.28095733610823</v>
      </c>
    </row>
    <row r="107" spans="1:4" x14ac:dyDescent="0.15">
      <c r="A107" s="4"/>
      <c r="B107" s="27" t="s">
        <v>332</v>
      </c>
      <c r="C107" s="4">
        <v>0.58099999999999996</v>
      </c>
      <c r="D107" s="25">
        <f>C92/C107</f>
        <v>147.67469879518075</v>
      </c>
    </row>
    <row r="108" spans="1:4" x14ac:dyDescent="0.15">
      <c r="A108" s="3"/>
      <c r="B108" s="26" t="s">
        <v>333</v>
      </c>
      <c r="C108" s="3">
        <v>0.70299999999999996</v>
      </c>
      <c r="D108" s="25">
        <f>C92/C108</f>
        <v>122.04694167852064</v>
      </c>
    </row>
    <row r="109" spans="1:4" x14ac:dyDescent="0.15">
      <c r="A109" s="3"/>
      <c r="B109" s="24" t="s">
        <v>334</v>
      </c>
      <c r="C109" s="3">
        <v>37.414999999999999</v>
      </c>
      <c r="D109" s="25">
        <f>C92/C109</f>
        <v>2.2931711880261929</v>
      </c>
    </row>
    <row r="110" spans="1:4" x14ac:dyDescent="0.15">
      <c r="A110" s="3"/>
      <c r="B110" s="24" t="s">
        <v>335</v>
      </c>
      <c r="C110" s="3">
        <v>34.106000000000002</v>
      </c>
      <c r="D110" s="25">
        <f>C92/C110</f>
        <v>2.5156570691373954</v>
      </c>
    </row>
    <row r="111" spans="1:4" x14ac:dyDescent="0.15">
      <c r="A111" s="3"/>
      <c r="B111" s="24" t="s">
        <v>336</v>
      </c>
      <c r="C111" s="3">
        <v>32.271000000000001</v>
      </c>
      <c r="D111" s="25">
        <f>C92/C111</f>
        <v>2.6587028601530789</v>
      </c>
    </row>
    <row r="112" spans="1:4" x14ac:dyDescent="0.15">
      <c r="A112" s="3"/>
      <c r="B112" s="24" t="s">
        <v>337</v>
      </c>
      <c r="C112" s="3">
        <v>781.50300000000004</v>
      </c>
      <c r="D112" s="25">
        <f>C92/C112</f>
        <v>0.10978716652399287</v>
      </c>
    </row>
    <row r="113" spans="1:4" x14ac:dyDescent="0.15">
      <c r="A113" s="3"/>
      <c r="B113" s="24" t="s">
        <v>338</v>
      </c>
      <c r="C113" s="3">
        <v>930.51400000000001</v>
      </c>
      <c r="D113" s="25">
        <f>C92/C113</f>
        <v>9.2206028066208576E-2</v>
      </c>
    </row>
    <row r="114" spans="1:4" x14ac:dyDescent="0.15">
      <c r="A114" s="3"/>
      <c r="B114" s="24" t="s">
        <v>339</v>
      </c>
      <c r="C114" s="3">
        <v>17.454999999999998</v>
      </c>
      <c r="D114" s="25">
        <f>C92/C114</f>
        <v>4.915439702091092</v>
      </c>
    </row>
    <row r="115" spans="1:4" x14ac:dyDescent="0.15">
      <c r="A115" s="3"/>
      <c r="B115" s="24" t="s">
        <v>340</v>
      </c>
      <c r="C115" s="3">
        <v>9.7910000000000004</v>
      </c>
      <c r="D115" s="25">
        <f>C92/C115</f>
        <v>8.7630476968644668</v>
      </c>
    </row>
    <row r="116" spans="1:4" x14ac:dyDescent="0.15">
      <c r="A116" s="3"/>
      <c r="B116" s="24" t="s">
        <v>341</v>
      </c>
      <c r="C116" s="3">
        <v>5.1689999999999996</v>
      </c>
      <c r="D116" s="25">
        <f>C92/C116</f>
        <v>16.598761849487332</v>
      </c>
    </row>
    <row r="117" spans="1:4" x14ac:dyDescent="0.15">
      <c r="A117" s="4"/>
      <c r="B117" s="32" t="s">
        <v>342</v>
      </c>
      <c r="C117" s="4">
        <v>2.617</v>
      </c>
      <c r="D117" s="25">
        <f>C92/C117</f>
        <v>32.785250286587697</v>
      </c>
    </row>
    <row r="118" spans="1:4" x14ac:dyDescent="0.15">
      <c r="A118" s="3"/>
      <c r="B118" s="28" t="s">
        <v>343</v>
      </c>
      <c r="C118" s="3">
        <v>72.984999999999999</v>
      </c>
      <c r="D118" s="25">
        <f>C92/C118</f>
        <v>1.1755703226690417</v>
      </c>
    </row>
    <row r="119" spans="1:4" x14ac:dyDescent="0.15">
      <c r="A119" s="3"/>
      <c r="B119" s="28" t="s">
        <v>344</v>
      </c>
      <c r="C119" s="3">
        <v>5.8220000000000001</v>
      </c>
      <c r="D119" s="25">
        <f>C92/C119</f>
        <v>14.737031947784267</v>
      </c>
    </row>
    <row r="120" spans="1:4" x14ac:dyDescent="0.15">
      <c r="A120" s="3"/>
      <c r="B120" s="28" t="s">
        <v>345</v>
      </c>
      <c r="C120" s="3">
        <v>0.68700000000000006</v>
      </c>
      <c r="D120" s="25">
        <f>C92/C120</f>
        <v>124.88937409024746</v>
      </c>
    </row>
    <row r="121" spans="1:4" x14ac:dyDescent="0.15">
      <c r="A121" s="4"/>
      <c r="B121" s="29" t="s">
        <v>346</v>
      </c>
      <c r="C121" s="4">
        <v>0.629</v>
      </c>
      <c r="D121" s="25">
        <f>C92/C121</f>
        <v>136.40540540540542</v>
      </c>
    </row>
    <row r="122" spans="1:4" x14ac:dyDescent="0.15">
      <c r="A122" s="3"/>
      <c r="B122" s="28" t="s">
        <v>347</v>
      </c>
      <c r="C122" s="3">
        <v>38.363</v>
      </c>
      <c r="D122" s="25">
        <f>C92/C122</f>
        <v>2.2365039230508565</v>
      </c>
    </row>
    <row r="123" spans="1:4" x14ac:dyDescent="0.15">
      <c r="A123" s="3"/>
      <c r="B123" s="28" t="s">
        <v>348</v>
      </c>
      <c r="C123" s="3">
        <v>5.9729999999999999</v>
      </c>
      <c r="D123" s="25">
        <f>C92/C123</f>
        <v>14.364473463920978</v>
      </c>
    </row>
    <row r="124" spans="1:4" x14ac:dyDescent="0.15">
      <c r="A124" s="3"/>
      <c r="B124" s="28" t="s">
        <v>349</v>
      </c>
      <c r="C124" s="3">
        <v>0.95</v>
      </c>
      <c r="D124" s="25">
        <f>C92/C124</f>
        <v>90.314736842105276</v>
      </c>
    </row>
    <row r="125" spans="1:4" x14ac:dyDescent="0.15">
      <c r="A125" s="3"/>
      <c r="B125" s="28" t="s">
        <v>350</v>
      </c>
      <c r="C125" s="3">
        <v>0.72099999999999997</v>
      </c>
      <c r="D125" s="25">
        <f>C92/C125</f>
        <v>119.00000000000001</v>
      </c>
    </row>
    <row r="126" spans="1:4" x14ac:dyDescent="0.15">
      <c r="A126" s="3"/>
      <c r="B126" s="28" t="s">
        <v>351</v>
      </c>
      <c r="C126" s="3">
        <v>0.76200000000000001</v>
      </c>
      <c r="D126" s="25">
        <f>C92/C126</f>
        <v>112.59711286089239</v>
      </c>
    </row>
    <row r="127" spans="1:4" x14ac:dyDescent="0.15">
      <c r="A127" s="4"/>
      <c r="B127" s="31" t="s">
        <v>352</v>
      </c>
      <c r="C127" s="4">
        <v>2.73</v>
      </c>
      <c r="D127" s="25">
        <f>C92/C127</f>
        <v>31.428205128205132</v>
      </c>
    </row>
    <row r="128" spans="1:4" x14ac:dyDescent="0.15">
      <c r="A128" s="3"/>
      <c r="B128" s="30" t="s">
        <v>347</v>
      </c>
      <c r="C128" s="3">
        <v>45.625999999999998</v>
      </c>
      <c r="D128" s="25">
        <f>C92/C128</f>
        <v>1.8804848112918076</v>
      </c>
    </row>
    <row r="129" spans="1:4" x14ac:dyDescent="0.15">
      <c r="A129" s="3"/>
      <c r="B129" s="30" t="s">
        <v>353</v>
      </c>
      <c r="C129" s="3">
        <v>8.6289999999999996</v>
      </c>
      <c r="D129" s="25">
        <f>C92/C129</f>
        <v>9.943098852705992</v>
      </c>
    </row>
    <row r="130" spans="1:4" x14ac:dyDescent="0.15">
      <c r="A130" s="3"/>
      <c r="B130" s="30" t="s">
        <v>354</v>
      </c>
      <c r="C130" s="3">
        <v>4.915</v>
      </c>
      <c r="D130" s="25">
        <f>C92/C130</f>
        <v>17.456561546286878</v>
      </c>
    </row>
    <row r="131" spans="1:4" x14ac:dyDescent="0.15">
      <c r="A131" s="3"/>
      <c r="B131" s="30" t="s">
        <v>355</v>
      </c>
      <c r="C131" s="3">
        <v>2.9630000000000001</v>
      </c>
      <c r="D131" s="25">
        <f>C92/C131</f>
        <v>28.956800539993253</v>
      </c>
    </row>
    <row r="133" spans="1:4" x14ac:dyDescent="0.15">
      <c r="B133" s="3"/>
      <c r="C133" s="3"/>
    </row>
    <row r="134" spans="1:4" x14ac:dyDescent="0.15">
      <c r="B134" s="3"/>
      <c r="C134" s="3"/>
    </row>
    <row r="135" spans="1:4" x14ac:dyDescent="0.15">
      <c r="B135" s="4"/>
      <c r="C135" s="4"/>
    </row>
    <row r="136" spans="1:4" x14ac:dyDescent="0.15">
      <c r="B136" s="10"/>
      <c r="C136" s="10"/>
    </row>
    <row r="137" spans="1:4" x14ac:dyDescent="0.15">
      <c r="B137" s="3"/>
      <c r="C137" s="3"/>
    </row>
    <row r="138" spans="1:4" x14ac:dyDescent="0.15">
      <c r="B138" s="3"/>
      <c r="C138" s="3"/>
    </row>
    <row r="139" spans="1:4" x14ac:dyDescent="0.15">
      <c r="B139" s="3"/>
      <c r="C139" s="3"/>
    </row>
    <row r="140" spans="1:4" x14ac:dyDescent="0.15">
      <c r="B140" s="3"/>
      <c r="C140" s="3"/>
    </row>
    <row r="141" spans="1:4" x14ac:dyDescent="0.15">
      <c r="B141" s="3"/>
      <c r="C141" s="3"/>
    </row>
    <row r="142" spans="1:4" x14ac:dyDescent="0.15">
      <c r="B142" s="3"/>
      <c r="C142" s="3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2018-11-21T12:49:14Z</cp:lastPrinted>
  <dcterms:created xsi:type="dcterms:W3CDTF">2018-10-30T09:59:09Z</dcterms:created>
  <dcterms:modified xsi:type="dcterms:W3CDTF">2018-11-23T04:17:49Z</dcterms:modified>
</cp:coreProperties>
</file>