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<sst xmlns="http://schemas.openxmlformats.org/spreadsheetml/2006/main" count="207" uniqueCount="55">
  <si>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</si>
  <si>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</si>
  <si>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</si>
  <si>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</si>
  <si>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</si>
  <si>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</si>
  <si>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</si>
  <si>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</si>
  <si>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</si>
  <si>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</si>
  <si>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</si>
  <si>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</si>
  <si>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</si>
  <si>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</si>
  <si>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</si>
  <si>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</si>
  <si>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</si>
  <si>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</si>
  <si>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</si>
  <si>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</si>
  <si>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</si>
  <si>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</si>
  <si>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</si>
  <si>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</si>
  <si>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</si>
  <si>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</si>
  <si>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</si>
  <si>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</si>
  <si>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</si>
  <si>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</si>
  <si>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</si>
  <si>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</si>
  <si>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</si>
  <si>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</si>
  <si>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</si>
  <si>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</si>
  <si>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</si>
  <si>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</si>
  <si>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</si>
  <si>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</si>
  <si>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</si>
  <si>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</si>
  <si>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</si>
  <si>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</si>
  <si>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</si>
  <si>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</si>
  <si>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</si>
  <si>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</si>
  <si>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</si>
  <si>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</si>
  <si>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</si>
  <si>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Winco Foods</t>
  </si>
  <si>
    <t>Tue 2/15/11</t>
  </si>
  <si>
    <t>Winco Foods</t>
  </si>
  <si>
    <t>S.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</si>
</sst>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I12" sqref="I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0.88240740740740742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790</v>
      </c>
      <c r="E11" s="51">
        <f>IF(L29="N/A","N/A",IF(F29="N/A","N/A",INDEX($B$63:$M$71,$R$64,10)))</f>
        <v>163</v>
      </c>
      <c r="F11" s="37"/>
      <c r="G11" s="37"/>
      <c r="H11" s="37"/>
      <c r="I11" s="15"/>
      <c r="J11" s="52">
        <f>IF(L29="N/A","N/A",L77)</f>
        <v>953</v>
      </c>
      <c r="K11" s="52">
        <f>IF(L29="N/A","N/A",L78)</f>
        <v>832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181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367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186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0.89077669902912626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651</v>
      </c>
      <c r="E23" s="51">
        <f>IF(I29="N/A","N/A",IF(F29="N/A","N/A",INDEX($B$63:$M$71,$R$64,9)))</f>
        <v>29</v>
      </c>
      <c r="F23" s="15"/>
      <c r="G23" s="65"/>
      <c r="H23" s="37"/>
      <c r="I23" s="37"/>
      <c r="J23" s="66">
        <f>IF(I29="N/A","N/A",I76)</f>
        <v>976</v>
      </c>
      <c r="K23" s="66">
        <f>IF(I29="N/A","N/A",I77)</f>
        <v>680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0.83743842364532017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0.87412587412587417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0</v>
      </c>
      <c r="D33" s="120">
        <v>0</v>
      </c>
      <c r="E33" s="120">
        <v>41</v>
      </c>
      <c r="F33" s="120">
        <v>0</v>
      </c>
      <c r="G33" s="120">
        <v>36</v>
      </c>
      <c r="H33" s="120">
        <v>0</v>
      </c>
      <c r="I33" s="120">
        <v>156</v>
      </c>
      <c r="J33" s="120">
        <v>9</v>
      </c>
      <c r="K33" s="120">
        <v>29</v>
      </c>
      <c r="L33" s="120">
        <v>143</v>
      </c>
      <c r="M33" s="121">
        <v>0</v>
      </c>
      <c r="N33" s="97">
        <f t="shared" ref="N33:N40" si="0">IF(SUM(B33:M33)&lt;=0,"",SUM(B33:M33))</f>
        <v>414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0</v>
      </c>
      <c r="D34" s="96">
        <v>0</v>
      </c>
      <c r="E34" s="96">
        <v>72</v>
      </c>
      <c r="F34" s="96">
        <v>0</v>
      </c>
      <c r="G34" s="96">
        <v>73</v>
      </c>
      <c r="H34" s="96">
        <v>0</v>
      </c>
      <c r="I34" s="96">
        <v>306</v>
      </c>
      <c r="J34" s="96">
        <v>16</v>
      </c>
      <c r="K34" s="96">
        <v>61</v>
      </c>
      <c r="L34" s="96">
        <v>307</v>
      </c>
      <c r="M34" s="122">
        <v>0</v>
      </c>
      <c r="N34" s="97">
        <f t="shared" si="0"/>
        <v>835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0</v>
      </c>
      <c r="D35" s="96">
        <v>0</v>
      </c>
      <c r="E35" s="96">
        <v>115</v>
      </c>
      <c r="F35" s="96">
        <v>0</v>
      </c>
      <c r="G35" s="96">
        <v>107</v>
      </c>
      <c r="H35" s="96">
        <v>0</v>
      </c>
      <c r="I35" s="96">
        <v>458</v>
      </c>
      <c r="J35" s="96">
        <v>26</v>
      </c>
      <c r="K35" s="96">
        <v>97</v>
      </c>
      <c r="L35" s="96">
        <v>493</v>
      </c>
      <c r="M35" s="122">
        <v>0</v>
      </c>
      <c r="N35" s="97">
        <f t="shared" si="0"/>
        <v>1296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0</v>
      </c>
      <c r="D36" s="96">
        <v>0</v>
      </c>
      <c r="E36" s="96">
        <v>171</v>
      </c>
      <c r="F36" s="96">
        <v>0</v>
      </c>
      <c r="G36" s="96">
        <v>151</v>
      </c>
      <c r="H36" s="96">
        <v>0</v>
      </c>
      <c r="I36" s="96">
        <v>647</v>
      </c>
      <c r="J36" s="96">
        <v>32</v>
      </c>
      <c r="K36" s="96">
        <v>139</v>
      </c>
      <c r="L36" s="96">
        <v>717</v>
      </c>
      <c r="M36" s="122">
        <v>0</v>
      </c>
      <c r="N36" s="97">
        <f t="shared" si="0"/>
        <v>1857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0</v>
      </c>
      <c r="D37" s="96">
        <v>0</v>
      </c>
      <c r="E37" s="96">
        <v>212</v>
      </c>
      <c r="F37" s="96">
        <v>0</v>
      </c>
      <c r="G37" s="96">
        <v>198</v>
      </c>
      <c r="H37" s="96">
        <v>0</v>
      </c>
      <c r="I37" s="96">
        <v>783</v>
      </c>
      <c r="J37" s="96">
        <v>38</v>
      </c>
      <c r="K37" s="96">
        <v>181</v>
      </c>
      <c r="L37" s="96">
        <v>908</v>
      </c>
      <c r="M37" s="122">
        <v>0</v>
      </c>
      <c r="N37" s="97">
        <f t="shared" si="0"/>
        <v>2320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0</v>
      </c>
      <c r="D38" s="96">
        <v>0</v>
      </c>
      <c r="E38" s="96">
        <v>264</v>
      </c>
      <c r="F38" s="96">
        <v>0</v>
      </c>
      <c r="G38" s="96">
        <v>249</v>
      </c>
      <c r="H38" s="96">
        <v>0</v>
      </c>
      <c r="I38" s="96">
        <v>928</v>
      </c>
      <c r="J38" s="96">
        <v>46</v>
      </c>
      <c r="K38" s="96">
        <v>227</v>
      </c>
      <c r="L38" s="96">
        <v>1089</v>
      </c>
      <c r="M38" s="122">
        <v>0</v>
      </c>
      <c r="N38" s="97">
        <f t="shared" si="0"/>
        <v>2803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0</v>
      </c>
      <c r="D39" s="96">
        <v>0</v>
      </c>
      <c r="E39" s="96">
        <v>307</v>
      </c>
      <c r="F39" s="96">
        <v>0</v>
      </c>
      <c r="G39" s="96">
        <v>283</v>
      </c>
      <c r="H39" s="96">
        <v>0</v>
      </c>
      <c r="I39" s="96">
        <v>1102</v>
      </c>
      <c r="J39" s="96">
        <v>54</v>
      </c>
      <c r="K39" s="96">
        <v>258</v>
      </c>
      <c r="L39" s="96">
        <v>1281</v>
      </c>
      <c r="M39" s="122">
        <v>0</v>
      </c>
      <c r="N39" s="97">
        <f t="shared" si="0"/>
        <v>3285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0</v>
      </c>
      <c r="D40" s="124">
        <v>0</v>
      </c>
      <c r="E40" s="124">
        <v>357</v>
      </c>
      <c r="F40" s="124">
        <v>0</v>
      </c>
      <c r="G40" s="124">
        <v>332</v>
      </c>
      <c r="H40" s="124">
        <v>0</v>
      </c>
      <c r="I40" s="124">
        <v>1298</v>
      </c>
      <c r="J40" s="124">
        <v>61</v>
      </c>
      <c r="K40" s="124">
        <v>302</v>
      </c>
      <c r="L40" s="124">
        <v>1507</v>
      </c>
      <c r="M40" s="125">
        <v>0</v>
      </c>
      <c r="N40" s="97">
        <f t="shared" si="0"/>
        <v>3857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41</v>
      </c>
      <c r="F48" s="43">
        <f t="shared" si="1"/>
        <v>0</v>
      </c>
      <c r="G48" s="43">
        <f t="shared" si="1"/>
        <v>36</v>
      </c>
      <c r="H48" s="99">
        <f t="shared" si="1"/>
        <v>0</v>
      </c>
      <c r="I48" s="43">
        <f t="shared" si="1"/>
        <v>156</v>
      </c>
      <c r="J48" s="43">
        <f t="shared" si="1"/>
        <v>9</v>
      </c>
      <c r="K48" s="99">
        <f t="shared" si="1"/>
        <v>29</v>
      </c>
      <c r="L48" s="43">
        <f t="shared" si="1"/>
        <v>143</v>
      </c>
      <c r="M48" s="43">
        <f t="shared" si="1"/>
        <v>0</v>
      </c>
      <c r="N48" s="97">
        <f t="shared" ref="N48:N58" si="2">IF(SUM(B48:M48)&lt;=0,"",SUM(B48:M48))</f>
        <v>414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77</v>
      </c>
      <c r="T48" s="106">
        <f t="shared" ref="T48:T59" si="6">SUM(H48:J48)</f>
        <v>165</v>
      </c>
      <c r="U48" s="106">
        <f t="shared" ref="U48:U59" si="7">SUM(K48:M48)</f>
        <v>172</v>
      </c>
      <c r="V48" s="106">
        <f t="shared" ref="V48:V59" si="8">SUM(R48:U48)</f>
        <v>414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31</v>
      </c>
      <c r="F49" s="43">
        <f t="shared" si="10"/>
        <v>0</v>
      </c>
      <c r="G49" s="43">
        <f t="shared" si="10"/>
        <v>37</v>
      </c>
      <c r="H49" s="99">
        <f t="shared" si="10"/>
        <v>0</v>
      </c>
      <c r="I49" s="43">
        <f t="shared" si="10"/>
        <v>150</v>
      </c>
      <c r="J49" s="43">
        <f t="shared" si="10"/>
        <v>7</v>
      </c>
      <c r="K49" s="99">
        <f t="shared" si="10"/>
        <v>32</v>
      </c>
      <c r="L49" s="43">
        <f t="shared" si="10"/>
        <v>164</v>
      </c>
      <c r="M49" s="43">
        <f t="shared" si="10"/>
        <v>0</v>
      </c>
      <c r="N49" s="97">
        <f t="shared" si="2"/>
        <v>421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68</v>
      </c>
      <c r="T49" s="106">
        <f t="shared" si="6"/>
        <v>157</v>
      </c>
      <c r="U49" s="106">
        <f t="shared" si="7"/>
        <v>196</v>
      </c>
      <c r="V49" s="106">
        <f t="shared" si="8"/>
        <v>421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43</v>
      </c>
      <c r="F50" s="43">
        <f t="shared" si="10"/>
        <v>0</v>
      </c>
      <c r="G50" s="43">
        <f t="shared" si="10"/>
        <v>34</v>
      </c>
      <c r="H50" s="99">
        <f t="shared" si="10"/>
        <v>0</v>
      </c>
      <c r="I50" s="43">
        <f t="shared" si="10"/>
        <v>152</v>
      </c>
      <c r="J50" s="43">
        <f t="shared" si="10"/>
        <v>10</v>
      </c>
      <c r="K50" s="99">
        <f t="shared" si="10"/>
        <v>36</v>
      </c>
      <c r="L50" s="43">
        <f t="shared" si="10"/>
        <v>186</v>
      </c>
      <c r="M50" s="43">
        <f t="shared" si="10"/>
        <v>0</v>
      </c>
      <c r="N50" s="97">
        <f t="shared" si="2"/>
        <v>461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77</v>
      </c>
      <c r="T50" s="106">
        <f t="shared" si="6"/>
        <v>162</v>
      </c>
      <c r="U50" s="106">
        <f t="shared" si="7"/>
        <v>222</v>
      </c>
      <c r="V50" s="106">
        <f t="shared" si="8"/>
        <v>461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56</v>
      </c>
      <c r="F51" s="43">
        <f t="shared" si="10"/>
        <v>0</v>
      </c>
      <c r="G51" s="43">
        <f t="shared" si="10"/>
        <v>44</v>
      </c>
      <c r="H51" s="99">
        <f t="shared" si="10"/>
        <v>0</v>
      </c>
      <c r="I51" s="43">
        <f t="shared" si="10"/>
        <v>189</v>
      </c>
      <c r="J51" s="43">
        <f t="shared" si="10"/>
        <v>6</v>
      </c>
      <c r="K51" s="99">
        <f t="shared" si="10"/>
        <v>42</v>
      </c>
      <c r="L51" s="43">
        <f t="shared" si="10"/>
        <v>224</v>
      </c>
      <c r="M51" s="43">
        <f t="shared" si="10"/>
        <v>0</v>
      </c>
      <c r="N51" s="97">
        <f t="shared" si="2"/>
        <v>561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100</v>
      </c>
      <c r="T51" s="106">
        <f t="shared" si="6"/>
        <v>195</v>
      </c>
      <c r="U51" s="106">
        <f t="shared" si="7"/>
        <v>266</v>
      </c>
      <c r="V51" s="106">
        <f t="shared" si="8"/>
        <v>561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41</v>
      </c>
      <c r="F52" s="43">
        <f t="shared" si="10"/>
        <v>0</v>
      </c>
      <c r="G52" s="43">
        <f t="shared" si="10"/>
        <v>47</v>
      </c>
      <c r="H52" s="99">
        <f t="shared" si="10"/>
        <v>0</v>
      </c>
      <c r="I52" s="43">
        <f t="shared" si="10"/>
        <v>136</v>
      </c>
      <c r="J52" s="43">
        <f t="shared" si="10"/>
        <v>6</v>
      </c>
      <c r="K52" s="99">
        <f t="shared" si="10"/>
        <v>42</v>
      </c>
      <c r="L52" s="43">
        <f t="shared" si="10"/>
        <v>191</v>
      </c>
      <c r="M52" s="43">
        <f t="shared" si="10"/>
        <v>0</v>
      </c>
      <c r="N52" s="97">
        <f t="shared" si="2"/>
        <v>463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88</v>
      </c>
      <c r="T52" s="106">
        <f t="shared" si="6"/>
        <v>142</v>
      </c>
      <c r="U52" s="106">
        <f t="shared" si="7"/>
        <v>233</v>
      </c>
      <c r="V52" s="106">
        <f t="shared" si="8"/>
        <v>463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52</v>
      </c>
      <c r="F53" s="43">
        <f t="shared" si="10"/>
        <v>0</v>
      </c>
      <c r="G53" s="43">
        <f t="shared" si="10"/>
        <v>51</v>
      </c>
      <c r="H53" s="99">
        <f t="shared" si="10"/>
        <v>0</v>
      </c>
      <c r="I53" s="43">
        <f t="shared" si="10"/>
        <v>145</v>
      </c>
      <c r="J53" s="43">
        <f t="shared" si="10"/>
        <v>8</v>
      </c>
      <c r="K53" s="99">
        <f t="shared" si="10"/>
        <v>46</v>
      </c>
      <c r="L53" s="43">
        <f t="shared" si="10"/>
        <v>181</v>
      </c>
      <c r="M53" s="43">
        <f t="shared" si="10"/>
        <v>0</v>
      </c>
      <c r="N53" s="97">
        <f t="shared" si="2"/>
        <v>483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103</v>
      </c>
      <c r="T53" s="106">
        <f t="shared" si="6"/>
        <v>153</v>
      </c>
      <c r="U53" s="106">
        <f t="shared" si="7"/>
        <v>227</v>
      </c>
      <c r="V53" s="106">
        <f t="shared" si="8"/>
        <v>483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43</v>
      </c>
      <c r="F54" s="43">
        <f t="shared" si="10"/>
        <v>0</v>
      </c>
      <c r="G54" s="43">
        <f t="shared" si="10"/>
        <v>34</v>
      </c>
      <c r="H54" s="99">
        <f t="shared" si="10"/>
        <v>0</v>
      </c>
      <c r="I54" s="43">
        <f t="shared" si="10"/>
        <v>174</v>
      </c>
      <c r="J54" s="43">
        <f t="shared" si="10"/>
        <v>8</v>
      </c>
      <c r="K54" s="99">
        <f t="shared" si="10"/>
        <v>31</v>
      </c>
      <c r="L54" s="43">
        <f t="shared" si="10"/>
        <v>192</v>
      </c>
      <c r="M54" s="43">
        <f t="shared" si="10"/>
        <v>0</v>
      </c>
      <c r="N54" s="97">
        <f t="shared" si="2"/>
        <v>482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77</v>
      </c>
      <c r="T54" s="106">
        <f t="shared" si="6"/>
        <v>182</v>
      </c>
      <c r="U54" s="106">
        <f t="shared" si="7"/>
        <v>223</v>
      </c>
      <c r="V54" s="106">
        <f t="shared" si="8"/>
        <v>482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50</v>
      </c>
      <c r="F55" s="43">
        <f t="shared" si="10"/>
        <v>0</v>
      </c>
      <c r="G55" s="43">
        <f t="shared" si="10"/>
        <v>49</v>
      </c>
      <c r="H55" s="99">
        <f t="shared" si="10"/>
        <v>0</v>
      </c>
      <c r="I55" s="43">
        <f t="shared" si="10"/>
        <v>196</v>
      </c>
      <c r="J55" s="43">
        <f t="shared" si="10"/>
        <v>7</v>
      </c>
      <c r="K55" s="99">
        <f t="shared" si="10"/>
        <v>44</v>
      </c>
      <c r="L55" s="43">
        <f t="shared" si="10"/>
        <v>226</v>
      </c>
      <c r="M55" s="43">
        <f t="shared" si="10"/>
        <v>0</v>
      </c>
      <c r="N55" s="97">
        <f t="shared" si="2"/>
        <v>572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99</v>
      </c>
      <c r="T55" s="106">
        <f t="shared" si="6"/>
        <v>203</v>
      </c>
      <c r="U55" s="106">
        <f t="shared" si="7"/>
        <v>270</v>
      </c>
      <c r="V55" s="106">
        <f t="shared" si="8"/>
        <v>572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103</v>
      </c>
      <c r="T61" s="106">
        <f>MAX(INDEX(R48:V59,W48,3),INDEX(R48:V59,W49,3),INDEX(R48:V59,W50,3),INDEX(R48:V59,W51,3))</f>
        <v>203</v>
      </c>
      <c r="U61" s="106">
        <f>MAX(INDEX(R48:V59,W48,4),INDEX(R48:V59,W49,4),INDEX(R48:V59,W50,4),INDEX(R48:V59,W51,4))</f>
        <v>270</v>
      </c>
      <c r="V61" s="106">
        <f>MAX(INDEX(V48:V59,W48,1),INDEX(V48:V59,W49,1),INDEX(V48:V59,W50,1),INDEX(V48:V59,W51,1))</f>
        <v>572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171</v>
      </c>
      <c r="F63" s="43">
        <f t="shared" si="11"/>
        <v>0</v>
      </c>
      <c r="G63" s="43">
        <f t="shared" si="11"/>
        <v>151</v>
      </c>
      <c r="H63" s="99">
        <f t="shared" si="11"/>
        <v>0</v>
      </c>
      <c r="I63" s="43">
        <f t="shared" si="11"/>
        <v>647</v>
      </c>
      <c r="J63" s="43">
        <f t="shared" si="11"/>
        <v>32</v>
      </c>
      <c r="K63" s="99">
        <f t="shared" si="11"/>
        <v>139</v>
      </c>
      <c r="L63" s="43">
        <f t="shared" si="11"/>
        <v>717</v>
      </c>
      <c r="M63" s="43">
        <f t="shared" si="11"/>
        <v>0</v>
      </c>
      <c r="N63" s="97">
        <f t="shared" ref="N63:N71" si="12">IF(SUM(B63:M63)&lt;=0,"",SUM(B63:M63))</f>
        <v>1857</v>
      </c>
      <c r="O63" s="84"/>
      <c r="P63" s="84"/>
      <c r="Q63" s="98">
        <f t="shared" ref="Q63:Q71" si="13">$A63</f>
        <v>0.45833333333333331</v>
      </c>
      <c r="R63" s="83">
        <f>MAX(N63:N71)</f>
        <v>2000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171</v>
      </c>
      <c r="F64" s="43">
        <f t="shared" si="15"/>
        <v>0</v>
      </c>
      <c r="G64" s="43">
        <f t="shared" si="15"/>
        <v>162</v>
      </c>
      <c r="H64" s="99">
        <f t="shared" si="15"/>
        <v>0</v>
      </c>
      <c r="I64" s="43">
        <f t="shared" si="15"/>
        <v>627</v>
      </c>
      <c r="J64" s="43">
        <f t="shared" si="15"/>
        <v>29</v>
      </c>
      <c r="K64" s="99">
        <f t="shared" si="15"/>
        <v>152</v>
      </c>
      <c r="L64" s="43">
        <f t="shared" si="15"/>
        <v>765</v>
      </c>
      <c r="M64" s="43">
        <f t="shared" si="15"/>
        <v>0</v>
      </c>
      <c r="N64" s="97">
        <f t="shared" si="12"/>
        <v>1906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192</v>
      </c>
      <c r="F65" s="43">
        <f t="shared" si="16"/>
        <v>0</v>
      </c>
      <c r="G65" s="43">
        <f t="shared" si="16"/>
        <v>176</v>
      </c>
      <c r="H65" s="99">
        <f t="shared" si="16"/>
        <v>0</v>
      </c>
      <c r="I65" s="43">
        <f t="shared" si="16"/>
        <v>622</v>
      </c>
      <c r="J65" s="43">
        <f t="shared" si="16"/>
        <v>30</v>
      </c>
      <c r="K65" s="99">
        <f t="shared" si="16"/>
        <v>166</v>
      </c>
      <c r="L65" s="43">
        <f t="shared" si="16"/>
        <v>782</v>
      </c>
      <c r="M65" s="43">
        <f t="shared" si="16"/>
        <v>0</v>
      </c>
      <c r="N65" s="97">
        <f t="shared" si="12"/>
        <v>1968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192</v>
      </c>
      <c r="F66" s="43">
        <f t="shared" si="17"/>
        <v>0</v>
      </c>
      <c r="G66" s="43">
        <f t="shared" si="17"/>
        <v>176</v>
      </c>
      <c r="H66" s="99">
        <f t="shared" si="17"/>
        <v>0</v>
      </c>
      <c r="I66" s="43">
        <f t="shared" si="17"/>
        <v>644</v>
      </c>
      <c r="J66" s="43">
        <f t="shared" si="17"/>
        <v>28</v>
      </c>
      <c r="K66" s="99">
        <f t="shared" si="17"/>
        <v>161</v>
      </c>
      <c r="L66" s="43">
        <f t="shared" si="17"/>
        <v>788</v>
      </c>
      <c r="M66" s="43">
        <f t="shared" si="17"/>
        <v>0</v>
      </c>
      <c r="N66" s="97">
        <f>IF(SUM(B66:M66)&lt;=0,"",SUM(B66:M66))</f>
        <v>1989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186</v>
      </c>
      <c r="F67" s="43">
        <f t="shared" si="18"/>
        <v>0</v>
      </c>
      <c r="G67" s="43">
        <f t="shared" si="18"/>
        <v>181</v>
      </c>
      <c r="H67" s="99">
        <f t="shared" si="18"/>
        <v>0</v>
      </c>
      <c r="I67" s="43">
        <f t="shared" si="18"/>
        <v>651</v>
      </c>
      <c r="J67" s="43">
        <f t="shared" si="18"/>
        <v>29</v>
      </c>
      <c r="K67" s="99">
        <f t="shared" si="18"/>
        <v>163</v>
      </c>
      <c r="L67" s="43">
        <f t="shared" si="18"/>
        <v>790</v>
      </c>
      <c r="M67" s="43">
        <f t="shared" si="18"/>
        <v>0</v>
      </c>
      <c r="N67" s="97">
        <f>IF(SUM(B67:M67)&lt;=0,"",SUM(B67:M67))</f>
        <v>2000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976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367</v>
      </c>
      <c r="I77" s="56">
        <f>IF(H33="",0,INDEX($B$63:$M$71,$R$64,7))+IF(I33="",0,INDEX($B$63:$M$71,$R$64,8))+IF(J33="",0,INDEX($B$63:$M$71,$R$64,9))</f>
        <v>680</v>
      </c>
      <c r="L77" s="56">
        <f>IF(K33="",0,INDEX($B$63:$M$71,$R$64,10))+IF(L33="",0,INDEX($B$63:$M$71,$R$64,11))+IF(M33="",0,INDEX($B$63:$M$71,$R$64,12))</f>
        <v>953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192</v>
      </c>
      <c r="L78" s="56">
        <f>IF(B33="",0,INDEX($B$63:$M$71,$R$64,1))+IF(G33="",0,INDEX($B$63:$M$71,$R$64,6))+IF(I33="",0,INDEX($B$63:$M$71,$R$64,8))</f>
        <v>832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0" workbookViewId="0">
      <selection activeCell="F7" sqref="F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2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2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2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2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2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2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4</v>
      </c>
      <c r="G40" s="124"/>
      <c r="H40" s="124"/>
      <c r="I40" s="124">
        <v>0</v>
      </c>
      <c r="J40" s="124"/>
      <c r="K40" s="124"/>
      <c r="L40" s="124">
        <v>4</v>
      </c>
      <c r="M40" s="124"/>
      <c r="N40" s="97">
        <f t="shared" si="0"/>
        <v>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2</v>
      </c>
      <c r="V49" s="106">
        <f t="shared" si="8"/>
        <v>4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2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0.45833333333333331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2011-03-02T06:13:33Z</dcterms:modified>
</cp:coreProperties>
</file>