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N55" i="2" l="1"/>
  <c r="N54" i="2"/>
  <c r="N53" i="2"/>
  <c r="N52" i="2"/>
  <c r="N51" i="2"/>
  <c r="N50" i="2"/>
  <c r="N49" i="2"/>
  <c r="N48" i="2"/>
  <c r="L55" i="1" l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T55" i="2" s="1"/>
  <c r="G55" i="2"/>
  <c r="F55" i="2"/>
  <c r="E55" i="2"/>
  <c r="S55" i="2" s="1"/>
  <c r="D55" i="2"/>
  <c r="C55" i="2"/>
  <c r="B55" i="2"/>
  <c r="R55" i="2" s="1"/>
  <c r="M54" i="2"/>
  <c r="L54" i="2"/>
  <c r="K54" i="2"/>
  <c r="U54" i="2" s="1"/>
  <c r="J54" i="2"/>
  <c r="I54" i="2"/>
  <c r="T54" i="2" s="1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L63" i="2"/>
  <c r="N63" i="2" s="1"/>
  <c r="U52" i="2"/>
  <c r="U51" i="2"/>
  <c r="U50" i="2"/>
  <c r="U48" i="2"/>
  <c r="U49" i="2"/>
  <c r="T53" i="2"/>
  <c r="V53" i="2" s="1"/>
  <c r="T50" i="2"/>
  <c r="T51" i="2"/>
  <c r="T48" i="2"/>
  <c r="T49" i="2"/>
  <c r="S56" i="2"/>
  <c r="V55" i="2"/>
  <c r="V54" i="2"/>
  <c r="S53" i="2"/>
  <c r="S52" i="2"/>
  <c r="S51" i="2"/>
  <c r="S50" i="2"/>
  <c r="S48" i="2"/>
  <c r="S49" i="2"/>
  <c r="R51" i="2"/>
  <c r="V51" i="2" s="1"/>
  <c r="R52" i="2"/>
  <c r="V52" i="2" s="1"/>
  <c r="R50" i="2"/>
  <c r="R48" i="2"/>
  <c r="R49" i="2"/>
  <c r="A49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0" i="2"/>
  <c r="V48" i="2"/>
  <c r="A50" i="2"/>
  <c r="Q49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I76" i="2" s="1"/>
  <c r="J23" i="2" s="1"/>
  <c r="L77" i="2"/>
  <c r="J11" i="2" s="1"/>
  <c r="L78" i="2"/>
  <c r="K11" i="2" s="1"/>
  <c r="F77" i="2"/>
  <c r="M15" i="2" s="1"/>
  <c r="F78" i="2"/>
  <c r="M19" i="2" s="1"/>
  <c r="S64" i="2"/>
  <c r="F19" i="2"/>
  <c r="B15" i="2"/>
  <c r="E23" i="2"/>
  <c r="B19" i="2"/>
  <c r="F15" i="2"/>
  <c r="C11" i="2"/>
  <c r="R63" i="1"/>
  <c r="D18" i="1" s="1"/>
  <c r="E11" i="2" l="1"/>
  <c r="F17" i="2"/>
  <c r="C23" i="2"/>
  <c r="D11" i="2"/>
  <c r="B17" i="2"/>
  <c r="D23" i="2"/>
  <c r="C77" i="2"/>
  <c r="H19" i="2" s="1"/>
  <c r="C76" i="2"/>
  <c r="H15" i="2" s="1"/>
  <c r="I77" i="2"/>
  <c r="K23" i="2" s="1"/>
  <c r="D18" i="2"/>
  <c r="W48" i="2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<sst xmlns="http://schemas.openxmlformats.org/spreadsheetml/2006/main" count="208" uniqueCount="55">
  <si>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</si>
  <si>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</si>
  <si>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</si>
  <si>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</si>
  <si>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</si>
  <si>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</si>
  <si>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</si>
  <si>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</si>
  <si>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</si>
  <si>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</si>
  <si>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</si>
  <si>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</si>
  <si>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</si>
  <si>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</si>
  <si>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</si>
  <si>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</si>
  <si>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</si>
  <si>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</si>
  <si>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</si>
  <si>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</si>
  <si>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</si>
  <si>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</si>
  <si>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</si>
  <si>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</si>
  <si>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</si>
  <si>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</si>
  <si>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</si>
  <si>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</si>
  <si>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</si>
  <si>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</si>
  <si>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</si>
  <si>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</si>
  <si>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</si>
  <si>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</si>
  <si>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</si>
  <si>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</si>
  <si>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</si>
  <si>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</si>
  <si>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</si>
  <si>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</si>
  <si>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</si>
  <si>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</si>
  <si>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</si>
  <si>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</si>
  <si>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</si>
  <si>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</si>
  <si>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</si>
  <si>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</si>
  <si>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</si>
  <si>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</si>
  <si>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</si>
  <si>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</si>
  <si>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Kuenzli</t>
  </si>
  <si>
    <t>S  Wells- Kuenzli</t>
  </si>
  <si>
    <t>Tues 12/21/10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</si>
</sst>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48" sqref="I4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129</v>
      </c>
      <c r="D11" s="50">
        <f>IF(L29="N/A","N/A",IF(I29="N/A","N/A",INDEX($B$63:$M$71,$R$64,11)))</f>
        <v>970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1099</v>
      </c>
      <c r="K11" s="52">
        <f>IF(L29="N/A","N/A",L78)</f>
        <v>402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59</v>
      </c>
      <c r="G15" s="37"/>
      <c r="H15" s="57">
        <f>IF(C29="N/A","N/A",C76)</f>
        <v>267</v>
      </c>
      <c r="I15" s="37"/>
      <c r="J15" s="37"/>
      <c r="K15" s="37"/>
      <c r="L15" s="15"/>
      <c r="M15" s="58">
        <f>IF(F29="N/A","N/A",F77)</f>
        <v>203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0.81854838709677424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343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1001</v>
      </c>
      <c r="K23" s="66">
        <f>IF(I29="N/A","N/A",I77)</f>
        <v>368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0.88461538461538458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0.88080168776371304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/>
      <c r="D33" s="122"/>
      <c r="E33" s="122">
        <v>11</v>
      </c>
      <c r="F33" s="122">
        <v>18</v>
      </c>
      <c r="G33" s="122">
        <v>14</v>
      </c>
      <c r="H33" s="122">
        <v>8</v>
      </c>
      <c r="I33" s="122">
        <v>65</v>
      </c>
      <c r="J33" s="122"/>
      <c r="K33" s="122"/>
      <c r="L33" s="122">
        <v>145</v>
      </c>
      <c r="M33" s="123">
        <v>25</v>
      </c>
      <c r="N33" s="117">
        <f t="shared" ref="N33:N40" si="0">IF(SUM(B33:M33)&lt;=0,"",SUM(B33:M33))</f>
        <v>286</v>
      </c>
      <c r="O33" s="84"/>
      <c r="P33" s="84"/>
      <c r="Q33" s="96"/>
    </row>
    <row r="34" spans="1:28" s="83" customFormat="1">
      <c r="A34" s="120">
        <v>0.3125</v>
      </c>
      <c r="B34" s="124"/>
      <c r="C34" s="118"/>
      <c r="D34" s="118"/>
      <c r="E34" s="118">
        <v>21</v>
      </c>
      <c r="F34" s="118">
        <v>39</v>
      </c>
      <c r="G34" s="118">
        <v>31</v>
      </c>
      <c r="H34" s="118">
        <v>14</v>
      </c>
      <c r="I34" s="118">
        <v>155</v>
      </c>
      <c r="J34" s="118"/>
      <c r="K34" s="118"/>
      <c r="L34" s="118">
        <v>362</v>
      </c>
      <c r="M34" s="119">
        <v>47</v>
      </c>
      <c r="N34" s="117">
        <f t="shared" si="0"/>
        <v>669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/>
      <c r="D35" s="118"/>
      <c r="E35" s="118">
        <v>30</v>
      </c>
      <c r="F35" s="118">
        <v>73</v>
      </c>
      <c r="G35" s="118">
        <v>50</v>
      </c>
      <c r="H35" s="118">
        <v>19</v>
      </c>
      <c r="I35" s="118">
        <v>254</v>
      </c>
      <c r="J35" s="118"/>
      <c r="K35" s="118"/>
      <c r="L35" s="118">
        <v>615</v>
      </c>
      <c r="M35" s="119">
        <v>84</v>
      </c>
      <c r="N35" s="117">
        <f t="shared" si="0"/>
        <v>1125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/>
      <c r="D36" s="118"/>
      <c r="E36" s="118">
        <v>39</v>
      </c>
      <c r="F36" s="118">
        <v>105</v>
      </c>
      <c r="G36" s="118">
        <v>67</v>
      </c>
      <c r="H36" s="118">
        <v>25</v>
      </c>
      <c r="I36" s="118">
        <v>350</v>
      </c>
      <c r="J36" s="118"/>
      <c r="K36" s="118"/>
      <c r="L36" s="118">
        <v>886</v>
      </c>
      <c r="M36" s="119">
        <v>127</v>
      </c>
      <c r="N36" s="117">
        <f t="shared" si="0"/>
        <v>1599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/>
      <c r="D37" s="118"/>
      <c r="E37" s="118">
        <v>45</v>
      </c>
      <c r="F37" s="118">
        <v>119</v>
      </c>
      <c r="G37" s="118">
        <v>78</v>
      </c>
      <c r="H37" s="118">
        <v>32</v>
      </c>
      <c r="I37" s="118">
        <v>406</v>
      </c>
      <c r="J37" s="118"/>
      <c r="K37" s="118"/>
      <c r="L37" s="118">
        <v>1092</v>
      </c>
      <c r="M37" s="119">
        <v>150</v>
      </c>
      <c r="N37" s="117">
        <f t="shared" si="0"/>
        <v>1922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/>
      <c r="D38" s="118"/>
      <c r="E38" s="118">
        <v>52</v>
      </c>
      <c r="F38" s="118">
        <v>152</v>
      </c>
      <c r="G38" s="118">
        <v>90</v>
      </c>
      <c r="H38" s="118">
        <v>39</v>
      </c>
      <c r="I38" s="118">
        <v>498</v>
      </c>
      <c r="J38" s="118"/>
      <c r="K38" s="118"/>
      <c r="L38" s="118">
        <v>1332</v>
      </c>
      <c r="M38" s="119">
        <v>176</v>
      </c>
      <c r="N38" s="117">
        <f t="shared" si="0"/>
        <v>2339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/>
      <c r="D39" s="118"/>
      <c r="E39" s="118">
        <v>60</v>
      </c>
      <c r="F39" s="118">
        <v>178</v>
      </c>
      <c r="G39" s="118">
        <v>106</v>
      </c>
      <c r="H39" s="118">
        <v>46</v>
      </c>
      <c r="I39" s="118">
        <v>594</v>
      </c>
      <c r="J39" s="118"/>
      <c r="K39" s="118"/>
      <c r="L39" s="118">
        <v>1527</v>
      </c>
      <c r="M39" s="119">
        <v>206</v>
      </c>
      <c r="N39" s="117">
        <f t="shared" si="0"/>
        <v>2717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/>
      <c r="D40" s="126"/>
      <c r="E40" s="118">
        <v>70</v>
      </c>
      <c r="F40" s="118">
        <v>215</v>
      </c>
      <c r="G40" s="118">
        <v>125</v>
      </c>
      <c r="H40" s="126">
        <v>52</v>
      </c>
      <c r="I40" s="126">
        <v>695</v>
      </c>
      <c r="J40" s="126"/>
      <c r="K40" s="126"/>
      <c r="L40" s="126">
        <v>1737</v>
      </c>
      <c r="M40" s="127">
        <v>231</v>
      </c>
      <c r="N40" s="117">
        <f t="shared" si="0"/>
        <v>3125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 t="str">
        <f>IF(C33="","",C33)</f>
        <v/>
      </c>
      <c r="D48" s="43" t="str">
        <f>IF(D33="","",D33)</f>
        <v/>
      </c>
      <c r="E48" s="97">
        <f t="shared" ref="E48:M48" si="1">IF(E33="","",E33)</f>
        <v>11</v>
      </c>
      <c r="F48" s="43">
        <f t="shared" si="1"/>
        <v>18</v>
      </c>
      <c r="G48" s="43">
        <f t="shared" si="1"/>
        <v>14</v>
      </c>
      <c r="H48" s="97">
        <f t="shared" si="1"/>
        <v>8</v>
      </c>
      <c r="I48" s="43">
        <f t="shared" si="1"/>
        <v>65</v>
      </c>
      <c r="J48" s="43" t="str">
        <f t="shared" si="1"/>
        <v/>
      </c>
      <c r="K48" s="97" t="str">
        <f t="shared" si="1"/>
        <v/>
      </c>
      <c r="L48" s="43">
        <f t="shared" si="1"/>
        <v>145</v>
      </c>
      <c r="M48" s="43">
        <f t="shared" si="1"/>
        <v>25</v>
      </c>
      <c r="N48" s="95">
        <f t="shared" ref="N48:N58" si="2">IF(SUM(B48:M48)&lt;=0,"",SUM(B48:M48))</f>
        <v>286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43</v>
      </c>
      <c r="T48" s="104">
        <f t="shared" ref="T48:T59" si="6">SUM(H48:J48)</f>
        <v>73</v>
      </c>
      <c r="U48" s="104">
        <f t="shared" ref="U48:U59" si="7">SUM(K48:M48)</f>
        <v>170</v>
      </c>
      <c r="V48" s="104">
        <f t="shared" ref="V48:V59" si="8">SUM(R48:U48)</f>
        <v>286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7">
        <f t="shared" si="10"/>
        <v>10</v>
      </c>
      <c r="F49" s="43">
        <f t="shared" si="10"/>
        <v>21</v>
      </c>
      <c r="G49" s="43">
        <f t="shared" si="10"/>
        <v>17</v>
      </c>
      <c r="H49" s="97">
        <f t="shared" si="10"/>
        <v>6</v>
      </c>
      <c r="I49" s="43">
        <f t="shared" si="10"/>
        <v>90</v>
      </c>
      <c r="J49" s="43" t="str">
        <f t="shared" si="10"/>
        <v/>
      </c>
      <c r="K49" s="97" t="str">
        <f t="shared" si="10"/>
        <v/>
      </c>
      <c r="L49" s="43">
        <f t="shared" si="10"/>
        <v>217</v>
      </c>
      <c r="M49" s="43">
        <f t="shared" si="10"/>
        <v>22</v>
      </c>
      <c r="N49" s="95">
        <f t="shared" si="2"/>
        <v>383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48</v>
      </c>
      <c r="T49" s="104">
        <f t="shared" si="6"/>
        <v>96</v>
      </c>
      <c r="U49" s="104">
        <f t="shared" si="7"/>
        <v>239</v>
      </c>
      <c r="V49" s="104">
        <f t="shared" si="8"/>
        <v>383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 t="str">
        <f t="shared" si="10"/>
        <v/>
      </c>
      <c r="D50" s="43" t="str">
        <f t="shared" si="10"/>
        <v/>
      </c>
      <c r="E50" s="97">
        <f t="shared" si="10"/>
        <v>9</v>
      </c>
      <c r="F50" s="43">
        <f t="shared" si="10"/>
        <v>34</v>
      </c>
      <c r="G50" s="43">
        <f t="shared" si="10"/>
        <v>19</v>
      </c>
      <c r="H50" s="97">
        <f t="shared" si="10"/>
        <v>5</v>
      </c>
      <c r="I50" s="43">
        <f t="shared" si="10"/>
        <v>99</v>
      </c>
      <c r="J50" s="43" t="str">
        <f t="shared" si="10"/>
        <v/>
      </c>
      <c r="K50" s="97" t="str">
        <f t="shared" si="10"/>
        <v/>
      </c>
      <c r="L50" s="43">
        <f t="shared" si="10"/>
        <v>253</v>
      </c>
      <c r="M50" s="43">
        <f t="shared" si="10"/>
        <v>37</v>
      </c>
      <c r="N50" s="95">
        <f t="shared" si="2"/>
        <v>456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62</v>
      </c>
      <c r="T50" s="104">
        <f t="shared" si="6"/>
        <v>104</v>
      </c>
      <c r="U50" s="104">
        <f t="shared" si="7"/>
        <v>290</v>
      </c>
      <c r="V50" s="104">
        <f t="shared" si="8"/>
        <v>456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 t="str">
        <f t="shared" si="10"/>
        <v/>
      </c>
      <c r="D51" s="43" t="str">
        <f t="shared" si="10"/>
        <v/>
      </c>
      <c r="E51" s="97">
        <f t="shared" si="10"/>
        <v>9</v>
      </c>
      <c r="F51" s="43">
        <f t="shared" si="10"/>
        <v>32</v>
      </c>
      <c r="G51" s="43">
        <f t="shared" si="10"/>
        <v>17</v>
      </c>
      <c r="H51" s="97">
        <f t="shared" si="10"/>
        <v>6</v>
      </c>
      <c r="I51" s="43">
        <f t="shared" si="10"/>
        <v>96</v>
      </c>
      <c r="J51" s="43" t="str">
        <f t="shared" si="10"/>
        <v/>
      </c>
      <c r="K51" s="97" t="str">
        <f t="shared" si="10"/>
        <v/>
      </c>
      <c r="L51" s="43">
        <f t="shared" si="10"/>
        <v>271</v>
      </c>
      <c r="M51" s="43">
        <f t="shared" si="10"/>
        <v>43</v>
      </c>
      <c r="N51" s="95">
        <f t="shared" si="2"/>
        <v>474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58</v>
      </c>
      <c r="T51" s="104">
        <f t="shared" si="6"/>
        <v>102</v>
      </c>
      <c r="U51" s="104">
        <f t="shared" si="7"/>
        <v>314</v>
      </c>
      <c r="V51" s="104">
        <f t="shared" si="8"/>
        <v>474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 t="str">
        <f t="shared" si="10"/>
        <v/>
      </c>
      <c r="D52" s="43" t="str">
        <f t="shared" si="10"/>
        <v/>
      </c>
      <c r="E52" s="97">
        <f t="shared" si="10"/>
        <v>6</v>
      </c>
      <c r="F52" s="43">
        <f t="shared" si="10"/>
        <v>14</v>
      </c>
      <c r="G52" s="43">
        <f t="shared" si="10"/>
        <v>11</v>
      </c>
      <c r="H52" s="97">
        <f t="shared" si="10"/>
        <v>7</v>
      </c>
      <c r="I52" s="43">
        <f t="shared" si="10"/>
        <v>56</v>
      </c>
      <c r="J52" s="43" t="str">
        <f t="shared" si="10"/>
        <v/>
      </c>
      <c r="K52" s="97" t="str">
        <f t="shared" si="10"/>
        <v/>
      </c>
      <c r="L52" s="43">
        <f t="shared" si="10"/>
        <v>206</v>
      </c>
      <c r="M52" s="43">
        <f t="shared" si="10"/>
        <v>23</v>
      </c>
      <c r="N52" s="95">
        <f t="shared" si="2"/>
        <v>323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31</v>
      </c>
      <c r="T52" s="104">
        <f t="shared" si="6"/>
        <v>63</v>
      </c>
      <c r="U52" s="104">
        <f t="shared" si="7"/>
        <v>229</v>
      </c>
      <c r="V52" s="104">
        <f t="shared" si="8"/>
        <v>323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 t="str">
        <f t="shared" si="10"/>
        <v/>
      </c>
      <c r="D53" s="43" t="str">
        <f t="shared" si="10"/>
        <v/>
      </c>
      <c r="E53" s="97">
        <f t="shared" si="10"/>
        <v>7</v>
      </c>
      <c r="F53" s="43">
        <f t="shared" si="10"/>
        <v>33</v>
      </c>
      <c r="G53" s="43">
        <f t="shared" si="10"/>
        <v>12</v>
      </c>
      <c r="H53" s="97">
        <f t="shared" si="10"/>
        <v>7</v>
      </c>
      <c r="I53" s="43">
        <f t="shared" si="10"/>
        <v>92</v>
      </c>
      <c r="J53" s="43" t="str">
        <f t="shared" si="10"/>
        <v/>
      </c>
      <c r="K53" s="97" t="str">
        <f t="shared" si="10"/>
        <v/>
      </c>
      <c r="L53" s="43">
        <f t="shared" si="10"/>
        <v>240</v>
      </c>
      <c r="M53" s="43">
        <f t="shared" si="10"/>
        <v>26</v>
      </c>
      <c r="N53" s="95">
        <f t="shared" si="2"/>
        <v>417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52</v>
      </c>
      <c r="T53" s="104">
        <f t="shared" si="6"/>
        <v>99</v>
      </c>
      <c r="U53" s="104">
        <f t="shared" si="7"/>
        <v>266</v>
      </c>
      <c r="V53" s="104">
        <f t="shared" si="8"/>
        <v>417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 t="str">
        <f t="shared" si="10"/>
        <v/>
      </c>
      <c r="D54" s="43" t="str">
        <f t="shared" si="10"/>
        <v/>
      </c>
      <c r="E54" s="97">
        <f t="shared" si="10"/>
        <v>8</v>
      </c>
      <c r="F54" s="43">
        <f t="shared" si="10"/>
        <v>26</v>
      </c>
      <c r="G54" s="43">
        <f t="shared" si="10"/>
        <v>16</v>
      </c>
      <c r="H54" s="97">
        <f t="shared" si="10"/>
        <v>7</v>
      </c>
      <c r="I54" s="43">
        <f t="shared" si="10"/>
        <v>96</v>
      </c>
      <c r="J54" s="43" t="str">
        <f t="shared" si="10"/>
        <v/>
      </c>
      <c r="K54" s="97" t="str">
        <f t="shared" si="10"/>
        <v/>
      </c>
      <c r="L54" s="43">
        <f t="shared" si="10"/>
        <v>195</v>
      </c>
      <c r="M54" s="43">
        <f t="shared" si="10"/>
        <v>30</v>
      </c>
      <c r="N54" s="95">
        <f t="shared" si="2"/>
        <v>378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50</v>
      </c>
      <c r="T54" s="104">
        <f t="shared" si="6"/>
        <v>103</v>
      </c>
      <c r="U54" s="104">
        <f t="shared" si="7"/>
        <v>225</v>
      </c>
      <c r="V54" s="104">
        <f t="shared" si="8"/>
        <v>378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 t="str">
        <f t="shared" si="10"/>
        <v/>
      </c>
      <c r="D55" s="43" t="str">
        <f t="shared" si="10"/>
        <v/>
      </c>
      <c r="E55" s="97">
        <f t="shared" si="10"/>
        <v>10</v>
      </c>
      <c r="F55" s="43">
        <f t="shared" si="10"/>
        <v>37</v>
      </c>
      <c r="G55" s="43">
        <f t="shared" si="10"/>
        <v>19</v>
      </c>
      <c r="H55" s="97">
        <f t="shared" si="10"/>
        <v>6</v>
      </c>
      <c r="I55" s="43">
        <f t="shared" si="10"/>
        <v>101</v>
      </c>
      <c r="J55" s="43" t="str">
        <f t="shared" si="10"/>
        <v/>
      </c>
      <c r="K55" s="97" t="str">
        <f t="shared" si="10"/>
        <v/>
      </c>
      <c r="L55" s="43">
        <f>IF(L40="","",L40-L39)</f>
        <v>210</v>
      </c>
      <c r="M55" s="43">
        <f t="shared" si="10"/>
        <v>25</v>
      </c>
      <c r="N55" s="95">
        <f t="shared" si="2"/>
        <v>408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66</v>
      </c>
      <c r="T55" s="104">
        <f t="shared" si="6"/>
        <v>107</v>
      </c>
      <c r="U55" s="104">
        <f t="shared" si="7"/>
        <v>235</v>
      </c>
      <c r="V55" s="104">
        <f t="shared" si="8"/>
        <v>408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0</v>
      </c>
      <c r="S61" s="104">
        <f>MAX(INDEX(R48:V59,W48,2),INDEX(R48:V59,W49,2),INDEX(R48:V59,W50,2),INDEX(R48:V59,W51,2))</f>
        <v>62</v>
      </c>
      <c r="T61" s="104">
        <f>MAX(INDEX(R48:V59,W48,3),INDEX(R48:V59,W49,3),INDEX(R48:V59,W50,3),INDEX(R48:V59,W51,3))</f>
        <v>104</v>
      </c>
      <c r="U61" s="104">
        <f>MAX(INDEX(R48:V59,W48,4),INDEX(R48:V59,W49,4),INDEX(R48:V59,W50,4),INDEX(R48:V59,W51,4))</f>
        <v>314</v>
      </c>
      <c r="V61" s="104">
        <f>MAX(INDEX(V48:V59,W48,1),INDEX(V48:V59,W49,1),INDEX(V48:V59,W50,1),INDEX(V48:V59,W51,1))</f>
        <v>474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7">
        <f t="shared" si="11"/>
        <v>39</v>
      </c>
      <c r="F63" s="43">
        <f t="shared" si="11"/>
        <v>105</v>
      </c>
      <c r="G63" s="43">
        <f t="shared" si="11"/>
        <v>67</v>
      </c>
      <c r="H63" s="97">
        <f t="shared" si="11"/>
        <v>25</v>
      </c>
      <c r="I63" s="43">
        <f t="shared" si="11"/>
        <v>350</v>
      </c>
      <c r="J63" s="43" t="str">
        <f t="shared" si="11"/>
        <v/>
      </c>
      <c r="K63" s="97" t="str">
        <f t="shared" si="11"/>
        <v/>
      </c>
      <c r="L63" s="43">
        <f t="shared" si="11"/>
        <v>886</v>
      </c>
      <c r="M63" s="43">
        <f t="shared" si="11"/>
        <v>127</v>
      </c>
      <c r="N63" s="95">
        <f t="shared" ref="N63:N71" si="12">IF(SUM(B63:M63)&lt;=0,"",SUM(B63:M63))</f>
        <v>1599</v>
      </c>
      <c r="O63" s="84"/>
      <c r="P63" s="84"/>
      <c r="Q63" s="96">
        <f t="shared" ref="Q63:Q71" si="13">$A63</f>
        <v>0.29166666666666663</v>
      </c>
      <c r="R63" s="83">
        <f>MAX(N63:N71)</f>
        <v>1670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7">
        <f t="shared" si="15"/>
        <v>34</v>
      </c>
      <c r="F64" s="43">
        <f t="shared" si="15"/>
        <v>101</v>
      </c>
      <c r="G64" s="43">
        <f t="shared" si="15"/>
        <v>64</v>
      </c>
      <c r="H64" s="97">
        <f t="shared" si="15"/>
        <v>24</v>
      </c>
      <c r="I64" s="43">
        <f t="shared" si="15"/>
        <v>341</v>
      </c>
      <c r="J64" s="43" t="str">
        <f t="shared" si="15"/>
        <v/>
      </c>
      <c r="K64" s="97" t="str">
        <f t="shared" si="15"/>
        <v/>
      </c>
      <c r="L64" s="43">
        <f t="shared" si="15"/>
        <v>947</v>
      </c>
      <c r="M64" s="43">
        <f t="shared" si="15"/>
        <v>125</v>
      </c>
      <c r="N64" s="95">
        <f t="shared" si="12"/>
        <v>1636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7">
        <f t="shared" si="16"/>
        <v>31</v>
      </c>
      <c r="F65" s="43">
        <f t="shared" si="16"/>
        <v>113</v>
      </c>
      <c r="G65" s="43">
        <f t="shared" si="16"/>
        <v>59</v>
      </c>
      <c r="H65" s="97">
        <f t="shared" si="16"/>
        <v>25</v>
      </c>
      <c r="I65" s="43">
        <f t="shared" si="16"/>
        <v>343</v>
      </c>
      <c r="J65" s="43" t="str">
        <f t="shared" si="16"/>
        <v/>
      </c>
      <c r="K65" s="97" t="str">
        <f t="shared" si="16"/>
        <v/>
      </c>
      <c r="L65" s="43">
        <f t="shared" si="16"/>
        <v>970</v>
      </c>
      <c r="M65" s="43">
        <f t="shared" si="16"/>
        <v>129</v>
      </c>
      <c r="N65" s="95">
        <f t="shared" si="12"/>
        <v>1670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7">
        <f t="shared" si="17"/>
        <v>30</v>
      </c>
      <c r="F66" s="43">
        <f t="shared" si="17"/>
        <v>105</v>
      </c>
      <c r="G66" s="43">
        <f t="shared" si="17"/>
        <v>56</v>
      </c>
      <c r="H66" s="97">
        <f t="shared" si="17"/>
        <v>27</v>
      </c>
      <c r="I66" s="43">
        <f t="shared" si="17"/>
        <v>340</v>
      </c>
      <c r="J66" s="43" t="str">
        <f t="shared" si="17"/>
        <v/>
      </c>
      <c r="K66" s="97" t="str">
        <f t="shared" si="17"/>
        <v/>
      </c>
      <c r="L66" s="43">
        <f t="shared" si="17"/>
        <v>912</v>
      </c>
      <c r="M66" s="43">
        <f t="shared" si="17"/>
        <v>122</v>
      </c>
      <c r="N66" s="95">
        <f>IF(SUM(B66:M66)&lt;=0,"",SUM(B66:M66))</f>
        <v>1592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7">
        <f t="shared" si="18"/>
        <v>31</v>
      </c>
      <c r="F67" s="43">
        <f t="shared" si="18"/>
        <v>110</v>
      </c>
      <c r="G67" s="43">
        <f t="shared" si="18"/>
        <v>58</v>
      </c>
      <c r="H67" s="97">
        <f t="shared" si="18"/>
        <v>27</v>
      </c>
      <c r="I67" s="43">
        <f t="shared" si="18"/>
        <v>345</v>
      </c>
      <c r="J67" s="43" t="str">
        <f t="shared" si="18"/>
        <v/>
      </c>
      <c r="K67" s="97" t="str">
        <f t="shared" si="18"/>
        <v/>
      </c>
      <c r="L67" s="43">
        <f t="shared" si="18"/>
        <v>851</v>
      </c>
      <c r="M67" s="43">
        <f t="shared" si="18"/>
        <v>104</v>
      </c>
      <c r="N67" s="95">
        <f>IF(SUM(B67:M67)&lt;=0,"",SUM(B67:M67))</f>
        <v>1526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267</v>
      </c>
      <c r="I76" s="56">
        <f>IF(D33="",0,INDEX($B$63:$M$71,$R$64,3))+IF(E33="",0,INDEX($B$63:$M$71,$R$64,4))+IF(L33="",0,INDEX($B$63:$M$71,$R$64,11))</f>
        <v>1001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203</v>
      </c>
      <c r="I77" s="56">
        <f>IF(H33="",0,INDEX($B$63:$M$71,$R$64,7))+IF(I33="",0,INDEX($B$63:$M$71,$R$64,8))+IF(J33="",0,INDEX($B$63:$M$71,$R$64,9))</f>
        <v>368</v>
      </c>
      <c r="L77" s="56">
        <f>IF(K33="",0,INDEX($B$63:$M$71,$R$64,10))+IF(L33="",0,INDEX($B$63:$M$71,$R$64,11))+IF(M33="",0,INDEX($B$63:$M$71,$R$64,12))</f>
        <v>1099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402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H47" sqref="H4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/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0</v>
      </c>
      <c r="J33" s="122"/>
      <c r="K33" s="122"/>
      <c r="L33" s="122">
        <v>0</v>
      </c>
      <c r="M33" s="123"/>
      <c r="N33" s="117" t="str">
        <f t="shared" ref="N33:N40" si="0">IF(SUM(B33:M33)&lt;=0,"",SUM(B33:M33))</f>
        <v/>
      </c>
      <c r="O33" s="84"/>
      <c r="P33" s="84"/>
      <c r="Q33" s="96"/>
    </row>
    <row r="34" spans="1:28" s="83" customFormat="1">
      <c r="A34" s="120">
        <v>0.3125</v>
      </c>
      <c r="B34" s="124"/>
      <c r="C34" s="118">
        <v>0</v>
      </c>
      <c r="D34" s="118"/>
      <c r="E34" s="118"/>
      <c r="F34" s="118">
        <v>2</v>
      </c>
      <c r="G34" s="118"/>
      <c r="H34" s="118"/>
      <c r="I34" s="118">
        <v>0</v>
      </c>
      <c r="J34" s="118"/>
      <c r="K34" s="118"/>
      <c r="L34" s="118">
        <v>1</v>
      </c>
      <c r="M34" s="119"/>
      <c r="N34" s="117">
        <f t="shared" si="0"/>
        <v>3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1</v>
      </c>
      <c r="D35" s="118"/>
      <c r="E35" s="118"/>
      <c r="F35" s="118">
        <v>3</v>
      </c>
      <c r="G35" s="118"/>
      <c r="H35" s="118"/>
      <c r="I35" s="118">
        <v>0</v>
      </c>
      <c r="J35" s="118"/>
      <c r="K35" s="118"/>
      <c r="L35" s="118">
        <v>2</v>
      </c>
      <c r="M35" s="119"/>
      <c r="N35" s="117">
        <f t="shared" si="0"/>
        <v>6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</v>
      </c>
      <c r="D36" s="118"/>
      <c r="E36" s="118"/>
      <c r="F36" s="118">
        <v>3</v>
      </c>
      <c r="G36" s="118"/>
      <c r="H36" s="118"/>
      <c r="I36" s="118">
        <v>0</v>
      </c>
      <c r="J36" s="118"/>
      <c r="K36" s="118"/>
      <c r="L36" s="118">
        <v>2</v>
      </c>
      <c r="M36" s="119"/>
      <c r="N36" s="117">
        <f t="shared" si="0"/>
        <v>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4</v>
      </c>
      <c r="D37" s="118"/>
      <c r="E37" s="118"/>
      <c r="F37" s="118">
        <v>3</v>
      </c>
      <c r="G37" s="118"/>
      <c r="H37" s="118"/>
      <c r="I37" s="118">
        <v>0</v>
      </c>
      <c r="J37" s="118"/>
      <c r="K37" s="118"/>
      <c r="L37" s="118">
        <v>2</v>
      </c>
      <c r="M37" s="119"/>
      <c r="N37" s="117">
        <f t="shared" si="0"/>
        <v>9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4</v>
      </c>
      <c r="D38" s="118"/>
      <c r="E38" s="118"/>
      <c r="F38" s="118">
        <v>4</v>
      </c>
      <c r="G38" s="118"/>
      <c r="H38" s="118"/>
      <c r="I38" s="118">
        <v>0</v>
      </c>
      <c r="J38" s="118"/>
      <c r="K38" s="118"/>
      <c r="L38" s="118">
        <v>2</v>
      </c>
      <c r="M38" s="119"/>
      <c r="N38" s="117">
        <f t="shared" si="0"/>
        <v>10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4</v>
      </c>
      <c r="D39" s="118"/>
      <c r="E39" s="118"/>
      <c r="F39" s="118">
        <v>4</v>
      </c>
      <c r="G39" s="118"/>
      <c r="H39" s="118"/>
      <c r="I39" s="118">
        <v>0</v>
      </c>
      <c r="J39" s="118"/>
      <c r="K39" s="118"/>
      <c r="L39" s="118">
        <v>2</v>
      </c>
      <c r="M39" s="119"/>
      <c r="N39" s="117">
        <f t="shared" si="0"/>
        <v>10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4</v>
      </c>
      <c r="D40" s="126"/>
      <c r="E40" s="118"/>
      <c r="F40" s="118">
        <v>4</v>
      </c>
      <c r="G40" s="118"/>
      <c r="H40" s="126"/>
      <c r="I40" s="126">
        <v>0</v>
      </c>
      <c r="J40" s="126"/>
      <c r="K40" s="126"/>
      <c r="L40" s="126">
        <v>3</v>
      </c>
      <c r="M40" s="127"/>
      <c r="N40" s="117">
        <f t="shared" si="0"/>
        <v>11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 t="str">
        <f t="shared" ref="N48:N55" si="2">IF(SUM(B48:M48)&lt;=0,"",SUM(B48:M48))</f>
        <v/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0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2</v>
      </c>
      <c r="T49" s="104">
        <f t="shared" si="6"/>
        <v>0</v>
      </c>
      <c r="U49" s="104">
        <f t="shared" si="7"/>
        <v>1</v>
      </c>
      <c r="V49" s="104">
        <f t="shared" si="8"/>
        <v>3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1</v>
      </c>
      <c r="T50" s="104">
        <f t="shared" si="6"/>
        <v>0</v>
      </c>
      <c r="U50" s="104">
        <f t="shared" si="7"/>
        <v>1</v>
      </c>
      <c r="V50" s="104">
        <f t="shared" si="8"/>
        <v>3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 t="str">
        <f t="shared" si="2"/>
        <v/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0</v>
      </c>
      <c r="T51" s="104">
        <f t="shared" si="6"/>
        <v>0</v>
      </c>
      <c r="U51" s="104">
        <f t="shared" si="7"/>
        <v>0</v>
      </c>
      <c r="V51" s="104">
        <f t="shared" si="8"/>
        <v>0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3</v>
      </c>
      <c r="O52" s="84"/>
      <c r="P52" s="84"/>
      <c r="Q52" s="96">
        <f t="shared" si="3"/>
        <v>0.34375000000000006</v>
      </c>
      <c r="R52" s="104">
        <f t="shared" si="4"/>
        <v>3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3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1</v>
      </c>
      <c r="T53" s="104">
        <f t="shared" si="6"/>
        <v>0</v>
      </c>
      <c r="U53" s="104">
        <f t="shared" si="7"/>
        <v>0</v>
      </c>
      <c r="V53" s="104">
        <f t="shared" si="8"/>
        <v>1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 t="str">
        <f t="shared" si="2"/>
        <v/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0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0</v>
      </c>
      <c r="T55" s="104">
        <f t="shared" si="6"/>
        <v>0</v>
      </c>
      <c r="U55" s="104">
        <f t="shared" si="7"/>
        <v>1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ref="N48:N58" si="11">IF(SUM(B56:M56)&lt;=0,"",SUM(B56:M56))</f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11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11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0.3125</v>
      </c>
      <c r="R61" s="104">
        <f>MAX(INDEX(R48:V59,W48,1),INDEX(R48:V59,W49,1),INDEX(R48:V59,W50,1),INDEX(R48:V59,W51,1))</f>
        <v>3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2">IF(B33="","",IF($A$63&lt;&gt;"",SUM(B48:B51),""))</f>
        <v/>
      </c>
      <c r="C63" s="43">
        <f t="shared" si="12"/>
        <v>1</v>
      </c>
      <c r="D63" s="43" t="str">
        <f t="shared" si="12"/>
        <v/>
      </c>
      <c r="E63" s="97" t="str">
        <f t="shared" si="12"/>
        <v/>
      </c>
      <c r="F63" s="43">
        <f t="shared" si="12"/>
        <v>3</v>
      </c>
      <c r="G63" s="43" t="str">
        <f t="shared" si="12"/>
        <v/>
      </c>
      <c r="H63" s="97" t="str">
        <f t="shared" si="12"/>
        <v/>
      </c>
      <c r="I63" s="43">
        <f t="shared" si="12"/>
        <v>0</v>
      </c>
      <c r="J63" s="43" t="str">
        <f t="shared" si="12"/>
        <v/>
      </c>
      <c r="K63" s="97" t="str">
        <f t="shared" si="12"/>
        <v/>
      </c>
      <c r="L63" s="43">
        <f t="shared" si="12"/>
        <v>2</v>
      </c>
      <c r="M63" s="43" t="str">
        <f t="shared" si="12"/>
        <v/>
      </c>
      <c r="N63" s="95">
        <f t="shared" ref="N63:N71" si="13">IF(SUM(B63:M63)&lt;=0,"",SUM(B63:M63))</f>
        <v>6</v>
      </c>
      <c r="O63" s="84"/>
      <c r="P63" s="84"/>
      <c r="Q63" s="96">
        <f t="shared" ref="Q63:Q71" si="14">$A63</f>
        <v>0.29166666666666663</v>
      </c>
      <c r="R63" s="83">
        <f>MAX(N63:N71)</f>
        <v>9</v>
      </c>
    </row>
    <row r="64" spans="1:23" s="76" customFormat="1">
      <c r="A64" s="94">
        <f t="shared" ref="A64:A71" si="15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6">IF($A$64="","",IF(D52&lt;&gt;"",SUM(D49:D52),""))</f>
        <v/>
      </c>
      <c r="E64" s="97" t="str">
        <f t="shared" si="16"/>
        <v/>
      </c>
      <c r="F64" s="43">
        <f t="shared" si="16"/>
        <v>3</v>
      </c>
      <c r="G64" s="43" t="str">
        <f t="shared" si="16"/>
        <v/>
      </c>
      <c r="H64" s="97" t="str">
        <f t="shared" si="16"/>
        <v/>
      </c>
      <c r="I64" s="43">
        <f t="shared" si="16"/>
        <v>0</v>
      </c>
      <c r="J64" s="43" t="str">
        <f t="shared" si="16"/>
        <v/>
      </c>
      <c r="K64" s="97" t="str">
        <f t="shared" si="16"/>
        <v/>
      </c>
      <c r="L64" s="43">
        <f t="shared" si="16"/>
        <v>2</v>
      </c>
      <c r="M64" s="43" t="str">
        <f t="shared" si="16"/>
        <v/>
      </c>
      <c r="N64" s="95">
        <f t="shared" si="13"/>
        <v>9</v>
      </c>
      <c r="O64" s="84"/>
      <c r="P64" s="84"/>
      <c r="Q64" s="96">
        <f t="shared" si="14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5"/>
        <v>0.3125</v>
      </c>
      <c r="B65" s="97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7">IF($A$65="","",IF(D53&lt;&gt;"",SUM(D50:D53),""))</f>
        <v/>
      </c>
      <c r="E65" s="97" t="str">
        <f t="shared" si="17"/>
        <v/>
      </c>
      <c r="F65" s="43">
        <f t="shared" si="17"/>
        <v>2</v>
      </c>
      <c r="G65" s="43" t="str">
        <f t="shared" si="17"/>
        <v/>
      </c>
      <c r="H65" s="97" t="str">
        <f t="shared" si="17"/>
        <v/>
      </c>
      <c r="I65" s="43">
        <f t="shared" si="17"/>
        <v>0</v>
      </c>
      <c r="J65" s="43" t="str">
        <f t="shared" si="17"/>
        <v/>
      </c>
      <c r="K65" s="97" t="str">
        <f t="shared" si="17"/>
        <v/>
      </c>
      <c r="L65" s="43">
        <f t="shared" si="17"/>
        <v>1</v>
      </c>
      <c r="M65" s="43" t="str">
        <f t="shared" si="17"/>
        <v/>
      </c>
      <c r="N65" s="95">
        <f t="shared" si="13"/>
        <v>7</v>
      </c>
      <c r="O65" s="84"/>
      <c r="P65" s="84"/>
      <c r="Q65" s="96">
        <f t="shared" si="14"/>
        <v>0.3125</v>
      </c>
    </row>
    <row r="66" spans="1:20" s="83" customFormat="1">
      <c r="A66" s="94">
        <f t="shared" si="15"/>
        <v>0.32291666666666669</v>
      </c>
      <c r="B66" s="97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8">IF($A$64="","",IF(D54&lt;&gt;"",SUM(D51:D54),""))</f>
        <v/>
      </c>
      <c r="E66" s="97" t="str">
        <f t="shared" si="18"/>
        <v/>
      </c>
      <c r="F66" s="43">
        <f t="shared" si="18"/>
        <v>1</v>
      </c>
      <c r="G66" s="43" t="str">
        <f t="shared" si="18"/>
        <v/>
      </c>
      <c r="H66" s="97" t="str">
        <f t="shared" si="18"/>
        <v/>
      </c>
      <c r="I66" s="43">
        <f t="shared" si="18"/>
        <v>0</v>
      </c>
      <c r="J66" s="43" t="str">
        <f t="shared" si="18"/>
        <v/>
      </c>
      <c r="K66" s="97" t="str">
        <f t="shared" si="18"/>
        <v/>
      </c>
      <c r="L66" s="43">
        <f t="shared" si="18"/>
        <v>0</v>
      </c>
      <c r="M66" s="43" t="str">
        <f t="shared" si="18"/>
        <v/>
      </c>
      <c r="N66" s="95">
        <f>IF(SUM(B66:M66)&lt;=0,"",SUM(B66:M66))</f>
        <v>4</v>
      </c>
      <c r="O66" s="84"/>
      <c r="P66" s="84"/>
      <c r="Q66" s="96">
        <f t="shared" si="14"/>
        <v>0.32291666666666669</v>
      </c>
    </row>
    <row r="67" spans="1:20" s="83" customFormat="1">
      <c r="A67" s="94">
        <f t="shared" si="15"/>
        <v>0.33333333333333337</v>
      </c>
      <c r="B67" s="97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9">IF($A$65="","",IF(D55&lt;&gt;"",SUM(D52:D55),""))</f>
        <v/>
      </c>
      <c r="E67" s="97" t="str">
        <f t="shared" si="19"/>
        <v/>
      </c>
      <c r="F67" s="43">
        <f t="shared" si="19"/>
        <v>1</v>
      </c>
      <c r="G67" s="43" t="str">
        <f t="shared" si="19"/>
        <v/>
      </c>
      <c r="H67" s="97" t="str">
        <f t="shared" si="19"/>
        <v/>
      </c>
      <c r="I67" s="43">
        <f t="shared" si="19"/>
        <v>0</v>
      </c>
      <c r="J67" s="43" t="str">
        <f t="shared" si="19"/>
        <v/>
      </c>
      <c r="K67" s="97" t="str">
        <f t="shared" si="19"/>
        <v/>
      </c>
      <c r="L67" s="43">
        <f t="shared" si="19"/>
        <v>1</v>
      </c>
      <c r="M67" s="43" t="str">
        <f t="shared" si="19"/>
        <v/>
      </c>
      <c r="N67" s="95">
        <f>IF(SUM(B67:M67)&lt;=0,"",SUM(B67:M67))</f>
        <v>5</v>
      </c>
      <c r="O67" s="84"/>
      <c r="P67" s="84"/>
      <c r="Q67" s="96">
        <f t="shared" si="14"/>
        <v>0.33333333333333337</v>
      </c>
    </row>
    <row r="68" spans="1:20" s="83" customFormat="1">
      <c r="A68" s="94" t="str">
        <f t="shared" si="15"/>
        <v/>
      </c>
      <c r="B68" s="97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7" t="str">
        <f t="shared" si="20"/>
        <v/>
      </c>
      <c r="F68" s="43" t="str">
        <f t="shared" si="20"/>
        <v/>
      </c>
      <c r="G68" s="43" t="str">
        <f t="shared" si="20"/>
        <v/>
      </c>
      <c r="H68" s="97" t="str">
        <f t="shared" si="20"/>
        <v/>
      </c>
      <c r="I68" s="43" t="str">
        <f t="shared" si="20"/>
        <v/>
      </c>
      <c r="J68" s="43" t="str">
        <f t="shared" si="20"/>
        <v/>
      </c>
      <c r="K68" s="97" t="str">
        <f t="shared" si="20"/>
        <v/>
      </c>
      <c r="L68" s="43" t="str">
        <f t="shared" si="20"/>
        <v/>
      </c>
      <c r="M68" s="43" t="str">
        <f t="shared" si="20"/>
        <v/>
      </c>
      <c r="N68" s="95" t="str">
        <f>IF(SUM(B68:M68)&lt;=0,"",SUM(B68:M68))</f>
        <v/>
      </c>
      <c r="O68" s="84"/>
      <c r="P68" s="84"/>
      <c r="Q68" s="96" t="str">
        <f t="shared" si="14"/>
        <v/>
      </c>
    </row>
    <row r="69" spans="1:20" s="83" customFormat="1">
      <c r="A69" s="94" t="str">
        <f t="shared" si="15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7" t="str">
        <f t="shared" si="21"/>
        <v/>
      </c>
      <c r="F69" s="43" t="str">
        <f t="shared" si="21"/>
        <v/>
      </c>
      <c r="G69" s="43" t="str">
        <f t="shared" si="21"/>
        <v/>
      </c>
      <c r="H69" s="97" t="str">
        <f t="shared" si="21"/>
        <v/>
      </c>
      <c r="I69" s="43" t="str">
        <f t="shared" si="21"/>
        <v/>
      </c>
      <c r="J69" s="43" t="str">
        <f t="shared" si="21"/>
        <v/>
      </c>
      <c r="K69" s="97" t="str">
        <f t="shared" si="21"/>
        <v/>
      </c>
      <c r="L69" s="43" t="str">
        <f t="shared" si="21"/>
        <v/>
      </c>
      <c r="M69" s="43" t="str">
        <f t="shared" si="21"/>
        <v/>
      </c>
      <c r="N69" s="95" t="str">
        <f>IF(SUM(B69:M69)&lt;=0,"",SUM(B69:M69))</f>
        <v/>
      </c>
      <c r="O69" s="84"/>
      <c r="P69" s="84"/>
      <c r="Q69" s="96" t="str">
        <f t="shared" si="14"/>
        <v/>
      </c>
    </row>
    <row r="70" spans="1:20" s="83" customFormat="1">
      <c r="A70" s="94" t="str">
        <f t="shared" si="15"/>
        <v/>
      </c>
      <c r="B70" s="97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7" t="str">
        <f t="shared" si="22"/>
        <v/>
      </c>
      <c r="F70" s="43" t="str">
        <f t="shared" si="22"/>
        <v/>
      </c>
      <c r="G70" s="43" t="str">
        <f t="shared" si="22"/>
        <v/>
      </c>
      <c r="H70" s="97" t="str">
        <f t="shared" si="22"/>
        <v/>
      </c>
      <c r="I70" s="43" t="str">
        <f t="shared" si="22"/>
        <v/>
      </c>
      <c r="J70" s="43" t="str">
        <f t="shared" si="22"/>
        <v/>
      </c>
      <c r="K70" s="97" t="str">
        <f t="shared" si="22"/>
        <v/>
      </c>
      <c r="L70" s="43" t="str">
        <f t="shared" si="22"/>
        <v/>
      </c>
      <c r="M70" s="43" t="str">
        <f t="shared" si="22"/>
        <v/>
      </c>
      <c r="N70" s="95" t="str">
        <f t="shared" si="13"/>
        <v/>
      </c>
      <c r="O70" s="84"/>
      <c r="P70" s="84"/>
      <c r="Q70" s="96" t="str">
        <f t="shared" si="14"/>
        <v/>
      </c>
    </row>
    <row r="71" spans="1:20" s="83" customFormat="1">
      <c r="A71" s="94" t="str">
        <f t="shared" si="15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7" t="str">
        <f t="shared" si="23"/>
        <v/>
      </c>
      <c r="F71" s="43" t="str">
        <f t="shared" si="23"/>
        <v/>
      </c>
      <c r="G71" s="43" t="str">
        <f t="shared" si="23"/>
        <v/>
      </c>
      <c r="H71" s="97" t="str">
        <f t="shared" si="23"/>
        <v/>
      </c>
      <c r="I71" s="43" t="str">
        <f t="shared" si="23"/>
        <v/>
      </c>
      <c r="J71" s="43" t="str">
        <f t="shared" si="23"/>
        <v/>
      </c>
      <c r="K71" s="97" t="str">
        <f t="shared" si="23"/>
        <v/>
      </c>
      <c r="L71" s="43" t="str">
        <f t="shared" si="23"/>
        <v/>
      </c>
      <c r="M71" s="43" t="str">
        <f t="shared" si="23"/>
        <v/>
      </c>
      <c r="N71" s="95" t="str">
        <f t="shared" si="13"/>
        <v/>
      </c>
      <c r="O71" s="84"/>
      <c r="P71" s="84"/>
      <c r="Q71" s="96" t="str">
        <f t="shared" si="14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2011-02-01T21:40:38Z</dcterms:modified>
</cp:coreProperties>
</file>