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19.54.11\cls\相模原店用\★茗荷データ\16相模原\16プロジェクト演習\2016  演習Ⅱ\"/>
    </mc:Choice>
  </mc:AlternateContent>
  <bookViews>
    <workbookView xWindow="0" yWindow="0" windowWidth="28800" windowHeight="11790" activeTab="1"/>
  </bookViews>
  <sheets>
    <sheet name="販売商品" sheetId="12" r:id="rId1"/>
    <sheet name="集計表" sheetId="1" r:id="rId2"/>
  </sheets>
  <definedNames>
    <definedName name="_xlnm.Print_Titles" localSheetId="1">集計表!$A:$B</definedName>
  </definedNames>
  <calcPr calcId="152511"/>
</workbook>
</file>

<file path=xl/calcChain.xml><?xml version="1.0" encoding="utf-8"?>
<calcChain xmlns="http://schemas.openxmlformats.org/spreadsheetml/2006/main">
  <c r="M20" i="1" l="1"/>
  <c r="I20" i="1"/>
  <c r="E20" i="1"/>
  <c r="M6" i="1"/>
  <c r="K6" i="1"/>
  <c r="I6" i="1"/>
  <c r="E6" i="1"/>
  <c r="K20" i="1"/>
  <c r="G20" i="1"/>
  <c r="C20" i="1"/>
  <c r="G6" i="1"/>
  <c r="C6" i="1"/>
  <c r="J28" i="1"/>
  <c r="N28" i="1"/>
  <c r="N27" i="1"/>
  <c r="J27" i="1"/>
  <c r="F27" i="1"/>
  <c r="N26" i="1"/>
  <c r="J26" i="1"/>
  <c r="F26" i="1"/>
  <c r="N23" i="1"/>
  <c r="J23" i="1"/>
  <c r="F23" i="1"/>
  <c r="N13" i="1"/>
  <c r="J13" i="1"/>
  <c r="F13" i="1"/>
  <c r="N12" i="1"/>
  <c r="J12" i="1"/>
  <c r="F12" i="1"/>
  <c r="N9" i="1"/>
  <c r="N14" i="1" l="1"/>
  <c r="J14" i="1"/>
  <c r="F14" i="1"/>
  <c r="N11" i="1"/>
  <c r="J11" i="1"/>
  <c r="F11" i="1"/>
  <c r="N10" i="1"/>
  <c r="J10" i="1"/>
  <c r="F10" i="1"/>
  <c r="J9" i="1"/>
  <c r="F9" i="1"/>
  <c r="N8" i="1"/>
  <c r="J8" i="1"/>
  <c r="F8" i="1"/>
  <c r="J22" i="1"/>
  <c r="N22" i="1"/>
  <c r="J24" i="1"/>
  <c r="N24" i="1"/>
  <c r="J25" i="1"/>
  <c r="N25" i="1"/>
  <c r="Q28" i="1" l="1"/>
  <c r="P28" i="1"/>
  <c r="O28" i="1"/>
  <c r="Q27" i="1"/>
  <c r="P27" i="1"/>
  <c r="O27" i="1"/>
  <c r="Q26" i="1"/>
  <c r="P26" i="1"/>
  <c r="O26" i="1"/>
  <c r="Q25" i="1"/>
  <c r="P25" i="1"/>
  <c r="O25" i="1"/>
  <c r="Q24" i="1"/>
  <c r="P24" i="1"/>
  <c r="O24" i="1"/>
  <c r="Q23" i="1"/>
  <c r="P23" i="1"/>
  <c r="O23" i="1"/>
  <c r="Q22" i="1"/>
  <c r="P22" i="1"/>
  <c r="O22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P8" i="1"/>
  <c r="Q8" i="1"/>
  <c r="O8" i="1"/>
  <c r="F28" i="1" l="1"/>
  <c r="F25" i="1"/>
  <c r="F24" i="1"/>
  <c r="F22" i="1"/>
  <c r="M29" i="1"/>
  <c r="L29" i="1"/>
  <c r="K29" i="1"/>
  <c r="I29" i="1"/>
  <c r="H29" i="1"/>
  <c r="G29" i="1"/>
  <c r="E29" i="1"/>
  <c r="D29" i="1"/>
  <c r="C29" i="1"/>
  <c r="D15" i="1"/>
  <c r="E15" i="1"/>
  <c r="G15" i="1"/>
  <c r="H15" i="1"/>
  <c r="I15" i="1"/>
  <c r="K15" i="1"/>
  <c r="L15" i="1"/>
  <c r="M15" i="1"/>
  <c r="C15" i="1"/>
  <c r="R26" i="1" l="1"/>
  <c r="R12" i="1"/>
  <c r="R8" i="1"/>
  <c r="R10" i="1"/>
  <c r="R9" i="1"/>
  <c r="R27" i="1"/>
  <c r="R24" i="1"/>
  <c r="R28" i="1"/>
  <c r="R11" i="1"/>
  <c r="R25" i="1"/>
  <c r="R23" i="1"/>
  <c r="N29" i="1"/>
  <c r="R22" i="1"/>
  <c r="J29" i="1"/>
  <c r="Q29" i="1"/>
  <c r="P29" i="1"/>
  <c r="O29" i="1"/>
  <c r="R14" i="1"/>
  <c r="Q15" i="1"/>
  <c r="P15" i="1"/>
  <c r="O15" i="1"/>
  <c r="R13" i="1"/>
  <c r="J15" i="1"/>
  <c r="F15" i="1"/>
  <c r="N15" i="1"/>
  <c r="F29" i="1"/>
  <c r="R29" i="1" l="1"/>
  <c r="R15" i="1"/>
</calcChain>
</file>

<file path=xl/sharedStrings.xml><?xml version="1.0" encoding="utf-8"?>
<sst xmlns="http://schemas.openxmlformats.org/spreadsheetml/2006/main" count="72" uniqueCount="33">
  <si>
    <t>水</t>
  </si>
  <si>
    <t>木</t>
  </si>
  <si>
    <t>金</t>
  </si>
  <si>
    <t>土</t>
  </si>
  <si>
    <t>日</t>
  </si>
  <si>
    <t>月</t>
  </si>
  <si>
    <t>点数</t>
    <rPh sb="0" eb="2">
      <t>テンスウ</t>
    </rPh>
    <phoneticPr fontId="2"/>
  </si>
  <si>
    <t>税抜売上</t>
    <rPh sb="0" eb="2">
      <t>ゼイヌキ</t>
    </rPh>
    <rPh sb="2" eb="4">
      <t>ウリアゲ</t>
    </rPh>
    <phoneticPr fontId="2"/>
  </si>
  <si>
    <t>税込売上</t>
    <rPh sb="0" eb="2">
      <t>ゼイコミ</t>
    </rPh>
    <rPh sb="2" eb="4">
      <t>ウリアゲ</t>
    </rPh>
    <phoneticPr fontId="2"/>
  </si>
  <si>
    <t>客数</t>
    <rPh sb="0" eb="2">
      <t>キャクスウ</t>
    </rPh>
    <phoneticPr fontId="2"/>
  </si>
  <si>
    <t>合計</t>
    <rPh sb="0" eb="2">
      <t>ゴウケイ</t>
    </rPh>
    <phoneticPr fontId="2"/>
  </si>
  <si>
    <t>合計</t>
    <rPh sb="0" eb="2">
      <t>ゴウケイ</t>
    </rPh>
    <phoneticPr fontId="2"/>
  </si>
  <si>
    <t>火</t>
    <phoneticPr fontId="2"/>
  </si>
  <si>
    <t>火</t>
    <phoneticPr fontId="2"/>
  </si>
  <si>
    <t>チーム名</t>
    <rPh sb="3" eb="4">
      <t>メイ</t>
    </rPh>
    <phoneticPr fontId="2"/>
  </si>
  <si>
    <t>販売商品</t>
    <rPh sb="0" eb="2">
      <t>ハンバイ</t>
    </rPh>
    <rPh sb="2" eb="4">
      <t>ショウヒン</t>
    </rPh>
    <phoneticPr fontId="2"/>
  </si>
  <si>
    <t>2016年　購買会チャレンジショップ売上結果</t>
    <rPh sb="4" eb="5">
      <t>ネン</t>
    </rPh>
    <rPh sb="6" eb="9">
      <t>コウバイカイ</t>
    </rPh>
    <rPh sb="18" eb="20">
      <t>ウリアゲ</t>
    </rPh>
    <rPh sb="20" eb="22">
      <t>ケッカ</t>
    </rPh>
    <phoneticPr fontId="2"/>
  </si>
  <si>
    <t>2016/12/3　　青山学院購買会相模原店　　茗荷　雅秀</t>
    <rPh sb="11" eb="13">
      <t>アオヤマ</t>
    </rPh>
    <rPh sb="13" eb="15">
      <t>ガクイン</t>
    </rPh>
    <rPh sb="15" eb="18">
      <t>コウバイカイ</t>
    </rPh>
    <rPh sb="18" eb="22">
      <t>サガミハラテン</t>
    </rPh>
    <rPh sb="24" eb="26">
      <t>ミョウガ</t>
    </rPh>
    <rPh sb="27" eb="29">
      <t>マサヒデ</t>
    </rPh>
    <phoneticPr fontId="2"/>
  </si>
  <si>
    <t>1レジ</t>
    <phoneticPr fontId="2"/>
  </si>
  <si>
    <t>2レジ</t>
  </si>
  <si>
    <t>3レジ</t>
  </si>
  <si>
    <t>SGM</t>
  </si>
  <si>
    <t>フリマ</t>
  </si>
  <si>
    <t>Mukai's Company</t>
  </si>
  <si>
    <t>ENJOY</t>
  </si>
  <si>
    <t>おかずケーキ</t>
  </si>
  <si>
    <t xml:space="preserve">ツムツムカンパニーアオキ </t>
  </si>
  <si>
    <t>アイスブリュレ</t>
  </si>
  <si>
    <t>PEDP</t>
  </si>
  <si>
    <t>サイダー</t>
  </si>
  <si>
    <t>株式会社dao</t>
  </si>
  <si>
    <t>ドーナッツ</t>
  </si>
  <si>
    <t>米粉パン</t>
    <rPh sb="0" eb="1">
      <t>コメ</t>
    </rPh>
    <rPh sb="1" eb="2">
      <t>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</si>
</sst>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8" fontId="0" fillId="0" borderId="0" xfId="1" applyFont="1">
      <alignment vertical="center"/>
    </xf>
    <xf numFmtId="38" fontId="0" fillId="0" borderId="1" xfId="1" applyFont="1" applyBorder="1">
      <alignment vertical="center"/>
    </xf>
    <xf numFmtId="38" fontId="0" fillId="0" borderId="0" xfId="1" applyFon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38" fontId="0" fillId="0" borderId="1" xfId="1" applyFont="1" applyBorder="1" applyAlignment="1">
      <alignment vertical="center" shrinkToFit="1"/>
    </xf>
    <xf numFmtId="38" fontId="0" fillId="0" borderId="2" xfId="1" applyFont="1" applyBorder="1" applyAlignment="1">
      <alignment horizontal="center" vertical="center"/>
    </xf>
    <xf numFmtId="38" fontId="0" fillId="0" borderId="7" xfId="1" applyFont="1" applyBorder="1" applyAlignment="1">
      <alignment horizontal="center" vertical="center"/>
    </xf>
    <xf numFmtId="38" fontId="0" fillId="0" borderId="8" xfId="1" applyFont="1" applyBorder="1" applyAlignment="1">
      <alignment horizontal="center" vertical="center"/>
    </xf>
    <xf numFmtId="38" fontId="0" fillId="0" borderId="2" xfId="1" applyFont="1" applyBorder="1" applyAlignment="1">
      <alignment horizontal="center" vertical="center" shrinkToFit="1"/>
    </xf>
    <xf numFmtId="38" fontId="0" fillId="0" borderId="8" xfId="1" applyFont="1" applyBorder="1" applyAlignment="1">
      <alignment horizontal="center" vertical="center" shrinkToFit="1"/>
    </xf>
    <xf numFmtId="38" fontId="0" fillId="0" borderId="1" xfId="1" applyFont="1" applyBorder="1" applyAlignment="1">
      <alignment horizontal="center" vertical="center" shrinkToFit="1"/>
    </xf>
    <xf numFmtId="176" fontId="0" fillId="0" borderId="1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workbookViewId="0">
      <selection activeCell="A15" sqref="A15"/>
    </sheetView>
  </sheetViews>
  <sheetFormatPr defaultRowHeight="13.5" x14ac:dyDescent="0.15"/>
  <cols>
    <col min="1" max="1" width="25.625" customWidth="1"/>
    <col min="2" max="2" width="23.75" customWidth="1"/>
  </cols>
  <sheetData>
    <row r="2" spans="1:2" x14ac:dyDescent="0.15">
      <c r="A2" s="23" t="s">
        <v>14</v>
      </c>
      <c r="B2" s="23" t="s">
        <v>15</v>
      </c>
    </row>
    <row r="3" spans="1:2" x14ac:dyDescent="0.15">
      <c r="A3" s="23" t="s">
        <v>21</v>
      </c>
      <c r="B3" s="23" t="s">
        <v>22</v>
      </c>
    </row>
    <row r="4" spans="1:2" x14ac:dyDescent="0.15">
      <c r="A4" s="23" t="s">
        <v>24</v>
      </c>
      <c r="B4" s="23" t="s">
        <v>25</v>
      </c>
    </row>
    <row r="5" spans="1:2" x14ac:dyDescent="0.15">
      <c r="A5" s="23" t="s">
        <v>23</v>
      </c>
      <c r="B5" s="23" t="s">
        <v>32</v>
      </c>
    </row>
    <row r="6" spans="1:2" x14ac:dyDescent="0.15">
      <c r="A6" s="23" t="s">
        <v>28</v>
      </c>
      <c r="B6" s="23" t="s">
        <v>29</v>
      </c>
    </row>
    <row r="7" spans="1:2" x14ac:dyDescent="0.15">
      <c r="A7" s="23" t="s">
        <v>30</v>
      </c>
      <c r="B7" s="23" t="s">
        <v>31</v>
      </c>
    </row>
    <row r="8" spans="1:2" x14ac:dyDescent="0.15">
      <c r="A8" s="23" t="s">
        <v>26</v>
      </c>
      <c r="B8" s="23" t="s">
        <v>27</v>
      </c>
    </row>
    <row r="9" spans="1:2" x14ac:dyDescent="0.15">
      <c r="A9" s="24"/>
      <c r="B9" s="24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zoomScaleNormal="100" workbookViewId="0">
      <pane xSplit="2" ySplit="7" topLeftCell="C8" activePane="bottomRight" state="frozen"/>
      <selection pane="topRight" activeCell="C1" sqref="C1"/>
      <selection pane="bottomLeft" activeCell="A7" sqref="A7"/>
      <selection pane="bottomRight" activeCell="B2" sqref="B2"/>
    </sheetView>
  </sheetViews>
  <sheetFormatPr defaultRowHeight="13.5" x14ac:dyDescent="0.15"/>
  <cols>
    <col min="1" max="1" width="8" style="1" customWidth="1"/>
    <col min="2" max="2" width="6" customWidth="1"/>
    <col min="3" max="4" width="5.625" style="7" customWidth="1"/>
    <col min="5" max="6" width="9.125" style="7" bestFit="1" customWidth="1"/>
    <col min="7" max="8" width="5.625" style="7" customWidth="1"/>
    <col min="9" max="10" width="9.125" style="7" bestFit="1" customWidth="1"/>
    <col min="11" max="12" width="5.625" style="7" customWidth="1"/>
    <col min="13" max="18" width="9.125" style="7" bestFit="1" customWidth="1"/>
  </cols>
  <sheetData>
    <row r="1" spans="1:18" ht="12.75" customHeight="1" x14ac:dyDescent="0.15">
      <c r="C1" s="1" t="s">
        <v>16</v>
      </c>
      <c r="D1" s="9"/>
    </row>
    <row r="2" spans="1:18" ht="12.75" customHeight="1" x14ac:dyDescent="0.15">
      <c r="C2" s="1"/>
      <c r="D2" s="9"/>
      <c r="M2" s="7" t="s">
        <v>17</v>
      </c>
    </row>
    <row r="3" spans="1:18" ht="12.75" customHeight="1" x14ac:dyDescent="0.15">
      <c r="D3" s="9"/>
    </row>
    <row r="4" spans="1:18" ht="12.75" customHeight="1" x14ac:dyDescent="0.15">
      <c r="D4" s="9"/>
    </row>
    <row r="5" spans="1:18" x14ac:dyDescent="0.15">
      <c r="C5" s="12" t="s">
        <v>18</v>
      </c>
      <c r="D5" s="13"/>
      <c r="E5" s="13"/>
      <c r="F5" s="14"/>
      <c r="G5" s="12" t="s">
        <v>19</v>
      </c>
      <c r="H5" s="13"/>
      <c r="I5" s="13"/>
      <c r="J5" s="14"/>
      <c r="K5" s="12" t="s">
        <v>20</v>
      </c>
      <c r="L5" s="13"/>
      <c r="M5" s="13"/>
      <c r="N5" s="14"/>
    </row>
    <row r="6" spans="1:18" x14ac:dyDescent="0.15">
      <c r="A6" s="19"/>
      <c r="B6" s="20"/>
      <c r="C6" s="15" t="str">
        <f>販売商品!A3</f>
        <v>SGM</v>
      </c>
      <c r="D6" s="16"/>
      <c r="E6" s="15" t="str">
        <f>販売商品!B3</f>
        <v>フリマ</v>
      </c>
      <c r="F6" s="16"/>
      <c r="G6" s="15" t="str">
        <f>販売商品!A4</f>
        <v>ENJOY</v>
      </c>
      <c r="H6" s="16"/>
      <c r="I6" s="15" t="str">
        <f>販売商品!B4</f>
        <v>おかずケーキ</v>
      </c>
      <c r="J6" s="16"/>
      <c r="K6" s="15" t="str">
        <f>販売商品!A5</f>
        <v>Mukai's Company</v>
      </c>
      <c r="L6" s="16"/>
      <c r="M6" s="15" t="str">
        <f>販売商品!B5</f>
        <v>米粉パン</v>
      </c>
      <c r="N6" s="16"/>
      <c r="O6" s="17" t="s">
        <v>11</v>
      </c>
      <c r="P6" s="17"/>
      <c r="Q6" s="17"/>
      <c r="R6" s="17"/>
    </row>
    <row r="7" spans="1:18" x14ac:dyDescent="0.15">
      <c r="A7" s="21"/>
      <c r="B7" s="22"/>
      <c r="C7" s="11" t="s">
        <v>6</v>
      </c>
      <c r="D7" s="11" t="s">
        <v>9</v>
      </c>
      <c r="E7" s="11" t="s">
        <v>8</v>
      </c>
      <c r="F7" s="11" t="s">
        <v>7</v>
      </c>
      <c r="G7" s="11" t="s">
        <v>6</v>
      </c>
      <c r="H7" s="11" t="s">
        <v>9</v>
      </c>
      <c r="I7" s="11" t="s">
        <v>8</v>
      </c>
      <c r="J7" s="11" t="s">
        <v>7</v>
      </c>
      <c r="K7" s="11" t="s">
        <v>6</v>
      </c>
      <c r="L7" s="11" t="s">
        <v>9</v>
      </c>
      <c r="M7" s="11" t="s">
        <v>8</v>
      </c>
      <c r="N7" s="11" t="s">
        <v>7</v>
      </c>
      <c r="O7" s="11" t="s">
        <v>6</v>
      </c>
      <c r="P7" s="11" t="s">
        <v>9</v>
      </c>
      <c r="Q7" s="11" t="s">
        <v>8</v>
      </c>
      <c r="R7" s="11" t="s">
        <v>7</v>
      </c>
    </row>
    <row r="8" spans="1:18" x14ac:dyDescent="0.15">
      <c r="A8" s="4">
        <v>42689</v>
      </c>
      <c r="B8" s="6" t="s">
        <v>12</v>
      </c>
      <c r="C8" s="8">
        <v>13</v>
      </c>
      <c r="D8" s="8">
        <v>12</v>
      </c>
      <c r="E8" s="8">
        <v>3912</v>
      </c>
      <c r="F8" s="8">
        <f>ROUNDDOWN(E8/1.08,0)</f>
        <v>3622</v>
      </c>
      <c r="G8" s="8">
        <v>59</v>
      </c>
      <c r="H8" s="8">
        <v>51</v>
      </c>
      <c r="I8" s="8">
        <v>22569</v>
      </c>
      <c r="J8" s="8">
        <f t="shared" ref="J8" si="0">ROUNDDOWN(I8/1.08,0)</f>
        <v>20897</v>
      </c>
      <c r="K8" s="8">
        <v>20</v>
      </c>
      <c r="L8" s="8">
        <v>18</v>
      </c>
      <c r="M8" s="8">
        <v>4450</v>
      </c>
      <c r="N8" s="8">
        <f t="shared" ref="N8:N14" si="1">ROUNDDOWN(M8/1.08,0)</f>
        <v>4120</v>
      </c>
      <c r="O8" s="8">
        <f>C8+G8+K8</f>
        <v>92</v>
      </c>
      <c r="P8" s="8">
        <f t="shared" ref="P8:R8" si="2">D8+H8+L8</f>
        <v>81</v>
      </c>
      <c r="Q8" s="8">
        <f t="shared" si="2"/>
        <v>30931</v>
      </c>
      <c r="R8" s="8">
        <f t="shared" si="2"/>
        <v>28639</v>
      </c>
    </row>
    <row r="9" spans="1:18" x14ac:dyDescent="0.15">
      <c r="A9" s="10">
        <v>42690</v>
      </c>
      <c r="B9" s="6" t="s">
        <v>0</v>
      </c>
      <c r="C9" s="8"/>
      <c r="D9" s="8"/>
      <c r="E9" s="8"/>
      <c r="F9" s="8">
        <f t="shared" ref="F9:F14" si="3">ROUNDDOWN(E9/1.08,0)</f>
        <v>0</v>
      </c>
      <c r="G9" s="8"/>
      <c r="H9" s="8"/>
      <c r="I9" s="8"/>
      <c r="J9" s="8">
        <f t="shared" ref="J9" si="4">ROUNDDOWN(I9/1.08,0)</f>
        <v>0</v>
      </c>
      <c r="K9" s="8"/>
      <c r="L9" s="8"/>
      <c r="M9" s="8"/>
      <c r="N9" s="8">
        <f t="shared" si="1"/>
        <v>0</v>
      </c>
      <c r="O9" s="8">
        <f t="shared" ref="O9:O15" si="5">C9+G9+K9</f>
        <v>0</v>
      </c>
      <c r="P9" s="8">
        <f t="shared" ref="P9:P15" si="6">D9+H9+L9</f>
        <v>0</v>
      </c>
      <c r="Q9" s="8">
        <f t="shared" ref="Q9:Q15" si="7">E9+I9+M9</f>
        <v>0</v>
      </c>
      <c r="R9" s="8">
        <f t="shared" ref="R9:R15" si="8">F9+J9+N9</f>
        <v>0</v>
      </c>
    </row>
    <row r="10" spans="1:18" x14ac:dyDescent="0.15">
      <c r="A10" s="10">
        <v>42691</v>
      </c>
      <c r="B10" s="6" t="s">
        <v>1</v>
      </c>
      <c r="C10" s="8">
        <v>7</v>
      </c>
      <c r="D10" s="8">
        <v>6</v>
      </c>
      <c r="E10" s="8">
        <v>1572</v>
      </c>
      <c r="F10" s="8">
        <f t="shared" si="3"/>
        <v>1455</v>
      </c>
      <c r="G10" s="8">
        <v>43</v>
      </c>
      <c r="H10" s="8">
        <v>40</v>
      </c>
      <c r="I10" s="8">
        <v>16072</v>
      </c>
      <c r="J10" s="8">
        <f t="shared" ref="J10" si="9">ROUNDDOWN(I10/1.08,0)</f>
        <v>14881</v>
      </c>
      <c r="K10" s="8">
        <v>20</v>
      </c>
      <c r="L10" s="8">
        <v>18</v>
      </c>
      <c r="M10" s="8">
        <v>4450</v>
      </c>
      <c r="N10" s="8">
        <f t="shared" si="1"/>
        <v>4120</v>
      </c>
      <c r="O10" s="8">
        <f t="shared" si="5"/>
        <v>70</v>
      </c>
      <c r="P10" s="8">
        <f t="shared" si="6"/>
        <v>64</v>
      </c>
      <c r="Q10" s="8">
        <f t="shared" si="7"/>
        <v>22094</v>
      </c>
      <c r="R10" s="8">
        <f t="shared" si="8"/>
        <v>20456</v>
      </c>
    </row>
    <row r="11" spans="1:18" x14ac:dyDescent="0.15">
      <c r="A11" s="10">
        <v>42692</v>
      </c>
      <c r="B11" s="6" t="s">
        <v>2</v>
      </c>
      <c r="C11" s="8">
        <v>6</v>
      </c>
      <c r="D11" s="8">
        <v>6</v>
      </c>
      <c r="E11" s="8">
        <v>912</v>
      </c>
      <c r="F11" s="8">
        <f t="shared" si="3"/>
        <v>844</v>
      </c>
      <c r="G11" s="8">
        <v>17</v>
      </c>
      <c r="H11" s="8">
        <v>13</v>
      </c>
      <c r="I11" s="8">
        <v>6070</v>
      </c>
      <c r="J11" s="8">
        <f t="shared" ref="J11:J13" si="10">ROUNDDOWN(I11/1.08,0)</f>
        <v>5620</v>
      </c>
      <c r="K11" s="8">
        <v>20</v>
      </c>
      <c r="L11" s="8">
        <v>19</v>
      </c>
      <c r="M11" s="8">
        <v>4450</v>
      </c>
      <c r="N11" s="8">
        <f t="shared" si="1"/>
        <v>4120</v>
      </c>
      <c r="O11" s="8">
        <f t="shared" si="5"/>
        <v>43</v>
      </c>
      <c r="P11" s="8">
        <f t="shared" si="6"/>
        <v>38</v>
      </c>
      <c r="Q11" s="8">
        <f t="shared" si="7"/>
        <v>11432</v>
      </c>
      <c r="R11" s="8">
        <f t="shared" si="8"/>
        <v>10584</v>
      </c>
    </row>
    <row r="12" spans="1:18" x14ac:dyDescent="0.15">
      <c r="A12" s="10">
        <v>42693</v>
      </c>
      <c r="B12" s="6" t="s">
        <v>3</v>
      </c>
      <c r="C12" s="8"/>
      <c r="D12" s="8"/>
      <c r="E12" s="8"/>
      <c r="F12" s="8">
        <f t="shared" ref="F12:F13" si="11">ROUNDDOWN(E12/1.08,0)</f>
        <v>0</v>
      </c>
      <c r="G12" s="8"/>
      <c r="H12" s="8"/>
      <c r="I12" s="8"/>
      <c r="J12" s="8">
        <f t="shared" si="10"/>
        <v>0</v>
      </c>
      <c r="K12" s="8"/>
      <c r="L12" s="8"/>
      <c r="M12" s="8"/>
      <c r="N12" s="8">
        <f t="shared" ref="N12:N13" si="12">ROUNDDOWN(M12/1.08,0)</f>
        <v>0</v>
      </c>
      <c r="O12" s="8">
        <f t="shared" si="5"/>
        <v>0</v>
      </c>
      <c r="P12" s="8">
        <f t="shared" si="6"/>
        <v>0</v>
      </c>
      <c r="Q12" s="8">
        <f t="shared" si="7"/>
        <v>0</v>
      </c>
      <c r="R12" s="8">
        <f t="shared" si="8"/>
        <v>0</v>
      </c>
    </row>
    <row r="13" spans="1:18" x14ac:dyDescent="0.15">
      <c r="A13" s="10">
        <v>42694</v>
      </c>
      <c r="B13" s="6" t="s">
        <v>4</v>
      </c>
      <c r="C13" s="8"/>
      <c r="D13" s="8"/>
      <c r="E13" s="8"/>
      <c r="F13" s="8">
        <f t="shared" si="11"/>
        <v>0</v>
      </c>
      <c r="G13" s="8"/>
      <c r="H13" s="8"/>
      <c r="I13" s="8"/>
      <c r="J13" s="8">
        <f t="shared" si="10"/>
        <v>0</v>
      </c>
      <c r="K13" s="8"/>
      <c r="L13" s="8"/>
      <c r="M13" s="8"/>
      <c r="N13" s="8">
        <f t="shared" si="12"/>
        <v>0</v>
      </c>
      <c r="O13" s="8">
        <f t="shared" si="5"/>
        <v>0</v>
      </c>
      <c r="P13" s="8">
        <f t="shared" si="6"/>
        <v>0</v>
      </c>
      <c r="Q13" s="8">
        <f t="shared" si="7"/>
        <v>0</v>
      </c>
      <c r="R13" s="8">
        <f t="shared" si="8"/>
        <v>0</v>
      </c>
    </row>
    <row r="14" spans="1:18" x14ac:dyDescent="0.15">
      <c r="A14" s="10">
        <v>42695</v>
      </c>
      <c r="B14" s="6" t="s">
        <v>5</v>
      </c>
      <c r="C14" s="8">
        <v>18</v>
      </c>
      <c r="D14" s="8">
        <v>9</v>
      </c>
      <c r="E14" s="8">
        <v>4404</v>
      </c>
      <c r="F14" s="8">
        <f t="shared" si="3"/>
        <v>4077</v>
      </c>
      <c r="G14" s="8"/>
      <c r="H14" s="8"/>
      <c r="I14" s="8"/>
      <c r="J14" s="8">
        <f t="shared" ref="J14" si="13">ROUNDDOWN(I14/1.08,0)</f>
        <v>0</v>
      </c>
      <c r="K14" s="8">
        <v>20</v>
      </c>
      <c r="L14" s="8">
        <v>16</v>
      </c>
      <c r="M14" s="8">
        <v>4450</v>
      </c>
      <c r="N14" s="8">
        <f t="shared" si="1"/>
        <v>4120</v>
      </c>
      <c r="O14" s="8">
        <f t="shared" si="5"/>
        <v>38</v>
      </c>
      <c r="P14" s="8">
        <f t="shared" si="6"/>
        <v>25</v>
      </c>
      <c r="Q14" s="8">
        <f t="shared" si="7"/>
        <v>8854</v>
      </c>
      <c r="R14" s="8">
        <f t="shared" si="8"/>
        <v>8197</v>
      </c>
    </row>
    <row r="15" spans="1:18" x14ac:dyDescent="0.15">
      <c r="A15" s="18" t="s">
        <v>10</v>
      </c>
      <c r="B15" s="18"/>
      <c r="C15" s="8">
        <f>SUM(C8:C14)</f>
        <v>44</v>
      </c>
      <c r="D15" s="8">
        <f t="shared" ref="D15:N15" si="14">SUM(D8:D14)</f>
        <v>33</v>
      </c>
      <c r="E15" s="8">
        <f t="shared" si="14"/>
        <v>10800</v>
      </c>
      <c r="F15" s="8">
        <f t="shared" si="14"/>
        <v>9998</v>
      </c>
      <c r="G15" s="8">
        <f t="shared" si="14"/>
        <v>119</v>
      </c>
      <c r="H15" s="8">
        <f t="shared" si="14"/>
        <v>104</v>
      </c>
      <c r="I15" s="8">
        <f t="shared" si="14"/>
        <v>44711</v>
      </c>
      <c r="J15" s="8">
        <f t="shared" si="14"/>
        <v>41398</v>
      </c>
      <c r="K15" s="8">
        <f t="shared" si="14"/>
        <v>80</v>
      </c>
      <c r="L15" s="8">
        <f t="shared" si="14"/>
        <v>71</v>
      </c>
      <c r="M15" s="8">
        <f t="shared" si="14"/>
        <v>17800</v>
      </c>
      <c r="N15" s="8">
        <f t="shared" si="14"/>
        <v>16480</v>
      </c>
      <c r="O15" s="8">
        <f t="shared" si="5"/>
        <v>243</v>
      </c>
      <c r="P15" s="8">
        <f t="shared" si="6"/>
        <v>208</v>
      </c>
      <c r="Q15" s="8">
        <f t="shared" si="7"/>
        <v>73311</v>
      </c>
      <c r="R15" s="8">
        <f t="shared" si="8"/>
        <v>67876</v>
      </c>
    </row>
    <row r="16" spans="1:18" x14ac:dyDescent="0.15">
      <c r="A16" s="3"/>
      <c r="B16" s="2"/>
    </row>
    <row r="17" spans="1:18" x14ac:dyDescent="0.15">
      <c r="A17" s="3"/>
      <c r="B17" s="2"/>
    </row>
    <row r="18" spans="1:18" x14ac:dyDescent="0.15">
      <c r="A18" s="3"/>
      <c r="B18" s="2"/>
    </row>
    <row r="19" spans="1:18" x14ac:dyDescent="0.15">
      <c r="A19" s="3"/>
      <c r="B19" s="2"/>
      <c r="C19" s="12" t="s">
        <v>18</v>
      </c>
      <c r="D19" s="13"/>
      <c r="E19" s="13"/>
      <c r="F19" s="14"/>
      <c r="G19" s="12" t="s">
        <v>19</v>
      </c>
      <c r="H19" s="13"/>
      <c r="I19" s="13"/>
      <c r="J19" s="14"/>
      <c r="K19" s="12" t="s">
        <v>20</v>
      </c>
      <c r="L19" s="13"/>
      <c r="M19" s="13"/>
      <c r="N19" s="14"/>
    </row>
    <row r="20" spans="1:18" x14ac:dyDescent="0.15">
      <c r="A20" s="18"/>
      <c r="B20" s="18"/>
      <c r="C20" s="15" t="str">
        <f>販売商品!A6</f>
        <v>PEDP</v>
      </c>
      <c r="D20" s="16"/>
      <c r="E20" s="15" t="str">
        <f>販売商品!B6</f>
        <v>サイダー</v>
      </c>
      <c r="F20" s="16"/>
      <c r="G20" s="15" t="str">
        <f>販売商品!A7</f>
        <v>株式会社dao</v>
      </c>
      <c r="H20" s="16"/>
      <c r="I20" s="15" t="str">
        <f>販売商品!B7</f>
        <v>ドーナッツ</v>
      </c>
      <c r="J20" s="16"/>
      <c r="K20" s="15" t="str">
        <f>販売商品!A8</f>
        <v xml:space="preserve">ツムツムカンパニーアオキ </v>
      </c>
      <c r="L20" s="16"/>
      <c r="M20" s="15" t="str">
        <f>販売商品!B8</f>
        <v>アイスブリュレ</v>
      </c>
      <c r="N20" s="16"/>
      <c r="O20" s="17" t="s">
        <v>11</v>
      </c>
      <c r="P20" s="17"/>
      <c r="Q20" s="17"/>
      <c r="R20" s="17"/>
    </row>
    <row r="21" spans="1:18" x14ac:dyDescent="0.15">
      <c r="A21" s="18"/>
      <c r="B21" s="18"/>
      <c r="C21" s="11" t="s">
        <v>6</v>
      </c>
      <c r="D21" s="11" t="s">
        <v>9</v>
      </c>
      <c r="E21" s="11" t="s">
        <v>8</v>
      </c>
      <c r="F21" s="11" t="s">
        <v>7</v>
      </c>
      <c r="G21" s="11" t="s">
        <v>6</v>
      </c>
      <c r="H21" s="11" t="s">
        <v>9</v>
      </c>
      <c r="I21" s="11" t="s">
        <v>8</v>
      </c>
      <c r="J21" s="11" t="s">
        <v>7</v>
      </c>
      <c r="K21" s="11" t="s">
        <v>6</v>
      </c>
      <c r="L21" s="11" t="s">
        <v>9</v>
      </c>
      <c r="M21" s="11" t="s">
        <v>8</v>
      </c>
      <c r="N21" s="11" t="s">
        <v>7</v>
      </c>
      <c r="O21" s="11" t="s">
        <v>6</v>
      </c>
      <c r="P21" s="11" t="s">
        <v>9</v>
      </c>
      <c r="Q21" s="11" t="s">
        <v>8</v>
      </c>
      <c r="R21" s="11" t="s">
        <v>7</v>
      </c>
    </row>
    <row r="22" spans="1:18" x14ac:dyDescent="0.15">
      <c r="A22" s="4">
        <v>42696</v>
      </c>
      <c r="B22" s="5" t="s">
        <v>13</v>
      </c>
      <c r="C22" s="8">
        <v>29</v>
      </c>
      <c r="D22" s="8">
        <v>27</v>
      </c>
      <c r="E22" s="8">
        <v>5365</v>
      </c>
      <c r="F22" s="8">
        <f>ROUNDDOWN(E22/1.08,0)</f>
        <v>4967</v>
      </c>
      <c r="G22" s="8">
        <v>65</v>
      </c>
      <c r="H22" s="8">
        <v>48</v>
      </c>
      <c r="I22" s="8">
        <v>16740</v>
      </c>
      <c r="J22" s="8">
        <f t="shared" ref="J22:J28" si="15">ROUNDDOWN(I22/1.08,0)</f>
        <v>15500</v>
      </c>
      <c r="K22" s="8">
        <v>72</v>
      </c>
      <c r="L22" s="8">
        <v>56</v>
      </c>
      <c r="M22" s="8">
        <v>28152</v>
      </c>
      <c r="N22" s="8">
        <f t="shared" ref="N22:N28" si="16">ROUNDDOWN(M22/1.08,0)</f>
        <v>26066</v>
      </c>
      <c r="O22" s="8">
        <f>C22+G22+K22</f>
        <v>166</v>
      </c>
      <c r="P22" s="8">
        <f t="shared" ref="P22:P29" si="17">D22+H22+L22</f>
        <v>131</v>
      </c>
      <c r="Q22" s="8">
        <f t="shared" ref="Q22:Q29" si="18">E22+I22+M22</f>
        <v>50257</v>
      </c>
      <c r="R22" s="8">
        <f t="shared" ref="R22:R29" si="19">F22+J22+N22</f>
        <v>46533</v>
      </c>
    </row>
    <row r="23" spans="1:18" x14ac:dyDescent="0.15">
      <c r="A23" s="10">
        <v>42697</v>
      </c>
      <c r="B23" s="5" t="s">
        <v>0</v>
      </c>
      <c r="C23" s="8"/>
      <c r="D23" s="8"/>
      <c r="E23" s="8"/>
      <c r="F23" s="8">
        <f t="shared" ref="F23" si="20">ROUNDDOWN(E23/1.08,0)</f>
        <v>0</v>
      </c>
      <c r="G23" s="8"/>
      <c r="H23" s="8"/>
      <c r="I23" s="8"/>
      <c r="J23" s="8">
        <f t="shared" si="15"/>
        <v>0</v>
      </c>
      <c r="K23" s="8"/>
      <c r="L23" s="8"/>
      <c r="M23" s="8"/>
      <c r="N23" s="8">
        <f t="shared" si="16"/>
        <v>0</v>
      </c>
      <c r="O23" s="8">
        <f t="shared" ref="O23:O29" si="21">C23+G23+K23</f>
        <v>0</v>
      </c>
      <c r="P23" s="8">
        <f t="shared" si="17"/>
        <v>0</v>
      </c>
      <c r="Q23" s="8">
        <f t="shared" si="18"/>
        <v>0</v>
      </c>
      <c r="R23" s="8">
        <f t="shared" si="19"/>
        <v>0</v>
      </c>
    </row>
    <row r="24" spans="1:18" x14ac:dyDescent="0.15">
      <c r="A24" s="10">
        <v>42698</v>
      </c>
      <c r="B24" s="5" t="s">
        <v>1</v>
      </c>
      <c r="C24" s="8">
        <v>3</v>
      </c>
      <c r="D24" s="8">
        <v>3</v>
      </c>
      <c r="E24" s="8">
        <v>555</v>
      </c>
      <c r="F24" s="8">
        <f t="shared" ref="F24:F28" si="22">ROUNDDOWN(E24/1.08,0)</f>
        <v>513</v>
      </c>
      <c r="G24" s="8">
        <v>26</v>
      </c>
      <c r="H24" s="8">
        <v>16</v>
      </c>
      <c r="I24" s="8">
        <v>6600</v>
      </c>
      <c r="J24" s="8">
        <f t="shared" si="15"/>
        <v>6111</v>
      </c>
      <c r="K24" s="8">
        <v>25</v>
      </c>
      <c r="L24" s="8">
        <v>17</v>
      </c>
      <c r="M24" s="8">
        <v>9775</v>
      </c>
      <c r="N24" s="8">
        <f t="shared" si="16"/>
        <v>9050</v>
      </c>
      <c r="O24" s="8">
        <f t="shared" si="21"/>
        <v>54</v>
      </c>
      <c r="P24" s="8">
        <f t="shared" si="17"/>
        <v>36</v>
      </c>
      <c r="Q24" s="8">
        <f t="shared" si="18"/>
        <v>16930</v>
      </c>
      <c r="R24" s="8">
        <f t="shared" si="19"/>
        <v>15674</v>
      </c>
    </row>
    <row r="25" spans="1:18" x14ac:dyDescent="0.15">
      <c r="A25" s="10">
        <v>42699</v>
      </c>
      <c r="B25" s="5" t="s">
        <v>2</v>
      </c>
      <c r="C25" s="8">
        <v>12</v>
      </c>
      <c r="D25" s="8">
        <v>8</v>
      </c>
      <c r="E25" s="8">
        <v>2220</v>
      </c>
      <c r="F25" s="8">
        <f t="shared" si="22"/>
        <v>2055</v>
      </c>
      <c r="G25" s="8">
        <v>28</v>
      </c>
      <c r="H25" s="8">
        <v>22</v>
      </c>
      <c r="I25" s="8">
        <v>7170</v>
      </c>
      <c r="J25" s="8">
        <f t="shared" si="15"/>
        <v>6638</v>
      </c>
      <c r="K25" s="8">
        <v>32</v>
      </c>
      <c r="L25" s="8">
        <v>22</v>
      </c>
      <c r="M25" s="8">
        <v>12231</v>
      </c>
      <c r="N25" s="8">
        <f t="shared" si="16"/>
        <v>11325</v>
      </c>
      <c r="O25" s="8">
        <f t="shared" si="21"/>
        <v>72</v>
      </c>
      <c r="P25" s="8">
        <f t="shared" si="17"/>
        <v>52</v>
      </c>
      <c r="Q25" s="8">
        <f t="shared" si="18"/>
        <v>21621</v>
      </c>
      <c r="R25" s="8">
        <f t="shared" si="19"/>
        <v>20018</v>
      </c>
    </row>
    <row r="26" spans="1:18" x14ac:dyDescent="0.15">
      <c r="A26" s="10">
        <v>42700</v>
      </c>
      <c r="B26" s="5" t="s">
        <v>3</v>
      </c>
      <c r="C26" s="8"/>
      <c r="D26" s="8"/>
      <c r="E26" s="8"/>
      <c r="F26" s="8">
        <f t="shared" si="22"/>
        <v>0</v>
      </c>
      <c r="G26" s="8"/>
      <c r="H26" s="8"/>
      <c r="I26" s="8"/>
      <c r="J26" s="8">
        <f t="shared" si="15"/>
        <v>0</v>
      </c>
      <c r="K26" s="8"/>
      <c r="L26" s="8"/>
      <c r="M26" s="8"/>
      <c r="N26" s="8">
        <f t="shared" si="16"/>
        <v>0</v>
      </c>
      <c r="O26" s="8">
        <f t="shared" si="21"/>
        <v>0</v>
      </c>
      <c r="P26" s="8">
        <f t="shared" si="17"/>
        <v>0</v>
      </c>
      <c r="Q26" s="8">
        <f t="shared" si="18"/>
        <v>0</v>
      </c>
      <c r="R26" s="8">
        <f t="shared" si="19"/>
        <v>0</v>
      </c>
    </row>
    <row r="27" spans="1:18" x14ac:dyDescent="0.15">
      <c r="A27" s="10">
        <v>42701</v>
      </c>
      <c r="B27" s="5" t="s">
        <v>4</v>
      </c>
      <c r="C27" s="8"/>
      <c r="D27" s="8"/>
      <c r="E27" s="8"/>
      <c r="F27" s="8">
        <f t="shared" si="22"/>
        <v>0</v>
      </c>
      <c r="G27" s="8"/>
      <c r="H27" s="8"/>
      <c r="I27" s="8"/>
      <c r="J27" s="8">
        <f t="shared" si="15"/>
        <v>0</v>
      </c>
      <c r="K27" s="8"/>
      <c r="L27" s="8"/>
      <c r="M27" s="8"/>
      <c r="N27" s="8">
        <f t="shared" si="16"/>
        <v>0</v>
      </c>
      <c r="O27" s="8">
        <f t="shared" si="21"/>
        <v>0</v>
      </c>
      <c r="P27" s="8">
        <f t="shared" si="17"/>
        <v>0</v>
      </c>
      <c r="Q27" s="8">
        <f t="shared" si="18"/>
        <v>0</v>
      </c>
      <c r="R27" s="8">
        <f t="shared" si="19"/>
        <v>0</v>
      </c>
    </row>
    <row r="28" spans="1:18" x14ac:dyDescent="0.15">
      <c r="A28" s="10">
        <v>42702</v>
      </c>
      <c r="B28" s="5" t="s">
        <v>5</v>
      </c>
      <c r="C28" s="8"/>
      <c r="D28" s="8"/>
      <c r="E28" s="8"/>
      <c r="F28" s="8">
        <f t="shared" si="22"/>
        <v>0</v>
      </c>
      <c r="G28" s="8"/>
      <c r="H28" s="8"/>
      <c r="I28" s="8"/>
      <c r="J28" s="8">
        <f t="shared" si="15"/>
        <v>0</v>
      </c>
      <c r="K28" s="8">
        <v>26</v>
      </c>
      <c r="L28" s="8">
        <v>15</v>
      </c>
      <c r="M28" s="8">
        <v>9222</v>
      </c>
      <c r="N28" s="8">
        <f t="shared" si="16"/>
        <v>8538</v>
      </c>
      <c r="O28" s="8">
        <f t="shared" si="21"/>
        <v>26</v>
      </c>
      <c r="P28" s="8">
        <f t="shared" si="17"/>
        <v>15</v>
      </c>
      <c r="Q28" s="8">
        <f t="shared" si="18"/>
        <v>9222</v>
      </c>
      <c r="R28" s="8">
        <f t="shared" si="19"/>
        <v>8538</v>
      </c>
    </row>
    <row r="29" spans="1:18" x14ac:dyDescent="0.15">
      <c r="A29" s="18" t="s">
        <v>10</v>
      </c>
      <c r="B29" s="18"/>
      <c r="C29" s="8">
        <f>SUM(C22:C28)</f>
        <v>44</v>
      </c>
      <c r="D29" s="8">
        <f t="shared" ref="D29" si="23">SUM(D22:D28)</f>
        <v>38</v>
      </c>
      <c r="E29" s="8">
        <f t="shared" ref="E29" si="24">SUM(E22:E28)</f>
        <v>8140</v>
      </c>
      <c r="F29" s="8">
        <f t="shared" ref="F29" si="25">SUM(F22:F28)</f>
        <v>7535</v>
      </c>
      <c r="G29" s="8">
        <f t="shared" ref="G29" si="26">SUM(G22:G28)</f>
        <v>119</v>
      </c>
      <c r="H29" s="8">
        <f t="shared" ref="H29" si="27">SUM(H22:H28)</f>
        <v>86</v>
      </c>
      <c r="I29" s="8">
        <f t="shared" ref="I29" si="28">SUM(I22:I28)</f>
        <v>30510</v>
      </c>
      <c r="J29" s="8">
        <f t="shared" ref="J29" si="29">SUM(J22:J28)</f>
        <v>28249</v>
      </c>
      <c r="K29" s="8">
        <f t="shared" ref="K29" si="30">SUM(K22:K28)</f>
        <v>155</v>
      </c>
      <c r="L29" s="8">
        <f t="shared" ref="L29" si="31">SUM(L22:L28)</f>
        <v>110</v>
      </c>
      <c r="M29" s="8">
        <f t="shared" ref="M29" si="32">SUM(M22:M28)</f>
        <v>59380</v>
      </c>
      <c r="N29" s="8">
        <f t="shared" ref="N29" si="33">SUM(N22:N28)</f>
        <v>54979</v>
      </c>
      <c r="O29" s="8">
        <f t="shared" si="21"/>
        <v>318</v>
      </c>
      <c r="P29" s="8">
        <f t="shared" si="17"/>
        <v>234</v>
      </c>
      <c r="Q29" s="8">
        <f t="shared" si="18"/>
        <v>98030</v>
      </c>
      <c r="R29" s="8">
        <f t="shared" si="19"/>
        <v>90763</v>
      </c>
    </row>
    <row r="30" spans="1:18" x14ac:dyDescent="0.15">
      <c r="A30" s="3"/>
      <c r="B30" s="2"/>
    </row>
    <row r="31" spans="1:18" x14ac:dyDescent="0.15">
      <c r="A31" s="3"/>
      <c r="B31" s="2"/>
    </row>
    <row r="32" spans="1:18" x14ac:dyDescent="0.15">
      <c r="A32"/>
      <c r="B32" s="1"/>
    </row>
    <row r="33" spans="1:19" x14ac:dyDescent="0.15">
      <c r="A33"/>
      <c r="B33" s="1"/>
    </row>
    <row r="34" spans="1:19" x14ac:dyDescent="0.15">
      <c r="A34"/>
      <c r="B34" s="1"/>
    </row>
    <row r="35" spans="1:19" x14ac:dyDescent="0.15">
      <c r="A35"/>
      <c r="B35" s="1"/>
    </row>
    <row r="36" spans="1:19" x14ac:dyDescent="0.15">
      <c r="A36"/>
      <c r="B36" s="1"/>
    </row>
    <row r="37" spans="1:19" x14ac:dyDescent="0.15">
      <c r="A37"/>
      <c r="B37" s="1"/>
      <c r="S37" s="7"/>
    </row>
  </sheetData>
  <mergeCells count="24">
    <mergeCell ref="A15:B15"/>
    <mergeCell ref="A29:B29"/>
    <mergeCell ref="A6:B7"/>
    <mergeCell ref="A20:B21"/>
    <mergeCell ref="O6:R6"/>
    <mergeCell ref="O20:R20"/>
    <mergeCell ref="C20:D20"/>
    <mergeCell ref="E20:F20"/>
    <mergeCell ref="G20:H20"/>
    <mergeCell ref="I20:J20"/>
    <mergeCell ref="K20:L20"/>
    <mergeCell ref="M20:N20"/>
    <mergeCell ref="C5:F5"/>
    <mergeCell ref="G5:J5"/>
    <mergeCell ref="K5:N5"/>
    <mergeCell ref="C19:F19"/>
    <mergeCell ref="G19:J19"/>
    <mergeCell ref="K19:N19"/>
    <mergeCell ref="C6:D6"/>
    <mergeCell ref="E6:F6"/>
    <mergeCell ref="G6:H6"/>
    <mergeCell ref="I6:J6"/>
    <mergeCell ref="K6:L6"/>
    <mergeCell ref="M6:N6"/>
  </mergeCells>
  <phoneticPr fontId="2"/>
  <pageMargins left="0.70866141732283472" right="0.70866141732283472" top="0.74803149606299213" bottom="0.74803149606299213" header="0.31496062992125984" footer="0.31496062992125984"/>
  <pageSetup paperSize="9" scale="8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販売商品</vt:lpstr>
      <vt:lpstr>集計表</vt:lpstr>
      <vt:lpstr>集計表!Print_Titles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kenichi.takahashi</dc:creator>
  <cp:lastModifiedBy>茗荷 雅秀</cp:lastModifiedBy>
  <cp:lastPrinted>2016-12-03T09:43:20Z</cp:lastPrinted>
  <dcterms:created xsi:type="dcterms:W3CDTF">2014-12-03T05:58:58Z</dcterms:created>
  <dcterms:modified xsi:type="dcterms:W3CDTF">2016-12-03T09:43:41Z</dcterms:modified>
</cp:coreProperties>
</file>