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<sst xmlns="http://schemas.openxmlformats.org/spreadsheetml/2006/main" count="33" uniqueCount="33">
  <si>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Hoat chat</t>
  </si>
  <si>
    <t xml:space="preserve">Co so sd 2018</t>
  </si>
  <si>
    <t xml:space="preserve">Co so mua sam 2018</t>
  </si>
  <si>
    <t xml:space="preserve">gioi han duoi</t>
  </si>
  <si>
    <t xml:space="preserve">gioi han tren</t>
  </si>
  <si>
    <t xml:space="preserve">Tình trạng</t>
  </si>
  <si>
    <t xml:space="preserve">deferipron\_500mg\_vien</t>
  </si>
  <si>
    <t xml:space="preserve">acidfolic\_5\_vien</t>
  </si>
  <si>
    <t xml:space="preserve">hydroxycarbamid\_500\_vien</t>
  </si>
  <si>
    <t xml:space="preserve">imatinib\_100\_vien</t>
  </si>
  <si>
    <t xml:space="preserve">methylprednisolon\_16\_vien</t>
  </si>
  <si>
    <t xml:space="preserve">deferasirox\_250\_vien</t>
  </si>
  <si>
    <t xml:space="preserve">methylprednisolon\_4\_vien</t>
  </si>
  <si>
    <t xml:space="preserve">omeprazol\_20\_vien</t>
  </si>
  <si>
    <t xml:space="preserve">mercaptopurin\_50\_vien</t>
  </si>
  <si>
    <t xml:space="preserve">natri\_clorid\_0,9%\_500ml\_chai</t>
  </si>
  <si>
    <t xml:space="preserve">nilotinib\_200\_vien</t>
  </si>
  <si>
    <t xml:space="preserve">spironolacton\_25\_vien</t>
  </si>
  <si>
    <t xml:space="preserve">methotrexat\_2,5mg\_vien</t>
  </si>
  <si>
    <t xml:space="preserve">guaiazulen\_dimethicon\_goi</t>
  </si>
  <si>
    <t xml:space="preserve">diosmine\_hesperidin\_450\_50\_vien</t>
  </si>
  <si>
    <t xml:space="preserve">vitamin\_b1\_b6\_b12\_vien</t>
  </si>
  <si>
    <t xml:space="preserve">vitamin\_e\_400ui\_vien</t>
  </si>
  <si>
    <t xml:space="preserve">kali\_clorid\_600\_vien</t>
  </si>
  <si>
    <t xml:space="preserve">sulfamethoxazole\_trimethoprim\_960\_vien</t>
  </si>
  <si>
    <t xml:space="preserve">dexamethason\_4mg\_lo</t>
  </si>
  <si>
    <t xml:space="preserve">amox\_clavulanac\_500\_125\_vien</t>
  </si>
  <si>
    <t xml:space="preserve">ciprofloxacin\_500\_vien</t>
  </si>
  <si>
    <t xml:space="preserve">imipenem\_+\_cilastatin\_500\_500\_lo</t>
  </si>
  <si>
    <t xml:space="preserve">meropenem\_1g\_lo</t>
  </si>
  <si>
    <t xml:space="preserve">bortezomib\_1mg\_lo</t>
  </si>
  <si>
    <t xml:space="preserve">bortezomib\_3,5mg\_lo</t>
  </si>
  <si>
    <t xml:space="preserve">rituximab\_500mg\_50ml\_lo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</si>
</sst>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21.76"/>
    <col collapsed="false" customWidth="true" hidden="false" outlineLevel="0" max="2" min="2" style="0" width="15.59"/>
    <col collapsed="false" customWidth="true" hidden="false" outlineLevel="0" max="3" min="3" style="0" width="15.8"/>
    <col collapsed="false" customWidth="true" hidden="false" outlineLevel="0" max="4" min="4" style="0" width="14.29"/>
    <col collapsed="false" customWidth="true" hidden="false" outlineLevel="0" max="5" min="5" style="0" width="16.67"/>
    <col collapsed="false" customWidth="false" hidden="false" outlineLevel="0" max="1025" min="6" style="0" width="11.52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s">
        <v>6</v>
      </c>
      <c r="B2" s="2" t="n">
        <v>971714</v>
      </c>
      <c r="C2" s="3" t="n">
        <f aca="false">1200000+50000</f>
        <v>1250000</v>
      </c>
      <c r="D2" s="2" t="n">
        <v>838030.5209</v>
      </c>
      <c r="E2" s="2" t="n">
        <v>982804.2791</v>
      </c>
      <c r="F2" s="0" t="str">
        <f aca="false">IF(C2&lt;D2, "Thiếu",IF(C2&gt;E2,"Dư", "Đủ"))</f>
        <v>Dư</v>
      </c>
    </row>
    <row r="3" customFormat="false" ht="12.8" hidden="false" customHeight="false" outlineLevel="0" collapsed="false">
      <c r="A3" s="2" t="s">
        <v>7</v>
      </c>
      <c r="B3" s="2" t="n">
        <v>551141</v>
      </c>
      <c r="C3" s="3" t="n">
        <v>1000000</v>
      </c>
      <c r="D3" s="2" t="n">
        <v>396403.5383</v>
      </c>
      <c r="E3" s="2" t="n">
        <v>639103.6617</v>
      </c>
      <c r="F3" s="0" t="str">
        <f aca="false">IF(C3&lt;D3, "Thiếu",IF(C3&gt;E3,"Dư", "Đủ"))</f>
        <v>Dư</v>
      </c>
    </row>
    <row r="4" customFormat="false" ht="24.05" hidden="false" customHeight="false" outlineLevel="0" collapsed="false">
      <c r="A4" s="2" t="s">
        <v>8</v>
      </c>
      <c r="B4" s="2" t="n">
        <v>365397</v>
      </c>
      <c r="C4" s="3" t="n">
        <f aca="false">350000+150000</f>
        <v>500000</v>
      </c>
      <c r="D4" s="2" t="n">
        <v>265068.9073</v>
      </c>
      <c r="E4" s="2" t="n">
        <v>450612.2927</v>
      </c>
      <c r="F4" s="0" t="str">
        <f aca="false">IF(C4&lt;D4, "Thiếu",IF(C4&gt;E4,"Dư", "Đủ"))</f>
        <v>Dư</v>
      </c>
    </row>
    <row r="5" customFormat="false" ht="12.8" hidden="false" customHeight="false" outlineLevel="0" collapsed="false">
      <c r="A5" s="2" t="s">
        <v>9</v>
      </c>
      <c r="B5" s="2" t="n">
        <v>313659</v>
      </c>
      <c r="C5" s="3" t="n">
        <v>200000</v>
      </c>
      <c r="D5" s="2" t="n">
        <v>18940.7783</v>
      </c>
      <c r="E5" s="2" t="n">
        <v>277221.6217</v>
      </c>
      <c r="F5" s="0" t="str">
        <f aca="false">IF(C5&lt;D5, "Thiếu",IF(C5&gt;E5,"Dư", "Đủ"))</f>
        <v>Đủ</v>
      </c>
    </row>
    <row r="6" customFormat="false" ht="24.05" hidden="false" customHeight="false" outlineLevel="0" collapsed="false">
      <c r="A6" s="2" t="s">
        <v>10</v>
      </c>
      <c r="B6" s="2" t="n">
        <v>194295</v>
      </c>
      <c r="C6" s="3" t="n">
        <f aca="false">150000+75000</f>
        <v>225000</v>
      </c>
      <c r="D6" s="2" t="n">
        <v>181214.9006</v>
      </c>
      <c r="E6" s="2" t="n">
        <v>193171.4994</v>
      </c>
      <c r="F6" s="0" t="str">
        <f aca="false">IF(C6&lt;D6, "Thiếu",IF(C6&gt;E6,"Dư", "Đủ"))</f>
        <v>Dư</v>
      </c>
    </row>
    <row r="7" customFormat="false" ht="12.8" hidden="false" customHeight="false" outlineLevel="0" collapsed="false">
      <c r="A7" s="2" t="s">
        <v>11</v>
      </c>
      <c r="B7" s="2" t="n">
        <v>183453</v>
      </c>
      <c r="C7" s="3" t="n">
        <f aca="false">97500+500</f>
        <v>98000</v>
      </c>
      <c r="D7" s="2" t="n">
        <v>76594.2462</v>
      </c>
      <c r="E7" s="2" t="n">
        <v>218114.9538</v>
      </c>
      <c r="F7" s="0" t="str">
        <f aca="false">IF(C7&lt;D7, "Thiếu",IF(C7&gt;E7,"Dư", "Đủ"))</f>
        <v>Đủ</v>
      </c>
    </row>
    <row r="8" customFormat="false" ht="24.05" hidden="false" customHeight="false" outlineLevel="0" collapsed="false">
      <c r="A8" s="2" t="s">
        <v>12</v>
      </c>
      <c r="B8" s="2" t="n">
        <v>178214</v>
      </c>
      <c r="C8" s="3" t="n">
        <f aca="false">110000+70000</f>
        <v>180000</v>
      </c>
      <c r="D8" s="2" t="n">
        <v>85844.88</v>
      </c>
      <c r="E8" s="2" t="n">
        <v>175508.32</v>
      </c>
      <c r="F8" s="0" t="str">
        <f aca="false">IF(C8&lt;D8, "Thiếu",IF(C8&gt;E8,"Dư", "Đủ"))</f>
        <v>Dư</v>
      </c>
    </row>
    <row r="9" customFormat="false" ht="12.8" hidden="false" customHeight="false" outlineLevel="0" collapsed="false">
      <c r="A9" s="2" t="s">
        <v>13</v>
      </c>
      <c r="B9" s="2" t="n">
        <v>98825</v>
      </c>
      <c r="C9" s="3" t="n">
        <v>150000</v>
      </c>
      <c r="D9" s="2" t="n">
        <v>79639.9251</v>
      </c>
      <c r="E9" s="2" t="n">
        <v>127952.8749</v>
      </c>
      <c r="F9" s="0" t="str">
        <f aca="false">IF(C9&lt;D9, "Thiếu",IF(C9&gt;E9,"Dư", "Đủ"))</f>
        <v>Dư</v>
      </c>
    </row>
    <row r="10" customFormat="false" ht="12.8" hidden="false" customHeight="false" outlineLevel="0" collapsed="false">
      <c r="A10" s="2" t="s">
        <v>14</v>
      </c>
      <c r="B10" s="2" t="n">
        <v>85219</v>
      </c>
      <c r="C10" s="3" t="n">
        <f aca="false">100000+50000</f>
        <v>150000</v>
      </c>
      <c r="D10" s="2" t="n">
        <v>90533.7232</v>
      </c>
      <c r="E10" s="2" t="n">
        <v>142185.4768</v>
      </c>
      <c r="F10" s="0" t="str">
        <f aca="false">IF(C10&lt;D10, "Thiếu",IF(C10&gt;E10,"Dư", "Đủ"))</f>
        <v>Dư</v>
      </c>
    </row>
    <row r="11" customFormat="false" ht="24.05" hidden="false" customHeight="false" outlineLevel="0" collapsed="false">
      <c r="A11" s="2" t="s">
        <v>15</v>
      </c>
      <c r="B11" s="2" t="n">
        <v>81694</v>
      </c>
      <c r="C11" s="3" t="n">
        <f aca="false">90000+5000</f>
        <v>95000</v>
      </c>
      <c r="D11" s="2" t="n">
        <v>73124.6982</v>
      </c>
      <c r="E11" s="2" t="n">
        <v>80571.3018</v>
      </c>
      <c r="F11" s="0" t="str">
        <f aca="false">IF(C11&lt;D11, "Thiếu",IF(C11&gt;E11,"Dư", "Đủ"))</f>
        <v>Dư</v>
      </c>
    </row>
    <row r="12" customFormat="false" ht="12.8" hidden="false" customHeight="false" outlineLevel="0" collapsed="false">
      <c r="A12" s="2" t="s">
        <v>16</v>
      </c>
      <c r="B12" s="2" t="n">
        <v>70391</v>
      </c>
      <c r="C12" s="3" t="n">
        <v>65000</v>
      </c>
      <c r="D12" s="2" t="n">
        <v>15350.1928</v>
      </c>
      <c r="E12" s="2" t="n">
        <v>79486.3072</v>
      </c>
      <c r="F12" s="0" t="str">
        <f aca="false">IF(C12&lt;D12, "Thiếu",IF(C12&gt;E12,"Dư", "Đủ"))</f>
        <v>Đủ</v>
      </c>
    </row>
    <row r="13" customFormat="false" ht="12.8" hidden="false" customHeight="false" outlineLevel="0" collapsed="false">
      <c r="A13" s="2" t="s">
        <v>17</v>
      </c>
      <c r="B13" s="2" t="n">
        <v>64669</v>
      </c>
      <c r="C13" s="3" t="n">
        <f aca="false">100000+20000</f>
        <v>120000</v>
      </c>
      <c r="D13" s="2" t="n">
        <v>43570.7451</v>
      </c>
      <c r="E13" s="2" t="n">
        <v>88554.4549</v>
      </c>
      <c r="F13" s="0" t="str">
        <f aca="false">IF(C13&lt;D13, "Thiếu",IF(C13&gt;E13,"Dư", "Đủ"))</f>
        <v>Dư</v>
      </c>
    </row>
    <row r="14" customFormat="false" ht="12.8" hidden="false" customHeight="false" outlineLevel="0" collapsed="false">
      <c r="A14" s="2" t="s">
        <v>18</v>
      </c>
      <c r="B14" s="2" t="n">
        <v>50561</v>
      </c>
      <c r="C14" s="3" t="n">
        <f aca="false">45000+45000</f>
        <v>90000</v>
      </c>
      <c r="D14" s="2" t="n">
        <v>19571.8169</v>
      </c>
      <c r="E14" s="2" t="n">
        <v>69835.7831</v>
      </c>
      <c r="F14" s="0" t="str">
        <f aca="false">IF(C14&lt;D14, "Thiếu",IF(C14&gt;E14,"Dư", "Đủ"))</f>
        <v>Dư</v>
      </c>
    </row>
    <row r="15" customFormat="false" ht="24.05" hidden="false" customHeight="false" outlineLevel="0" collapsed="false">
      <c r="A15" s="2" t="s">
        <v>19</v>
      </c>
      <c r="B15" s="2" t="n">
        <v>43821</v>
      </c>
      <c r="C15" s="3" t="n">
        <v>70000</v>
      </c>
      <c r="D15" s="2" t="n">
        <v>11392.7107</v>
      </c>
      <c r="E15" s="2" t="n">
        <v>70802.7893</v>
      </c>
      <c r="F15" s="0" t="str">
        <f aca="false">IF(C15&lt;D15, "Thiếu",IF(C15&gt;E15,"Dư", "Đủ"))</f>
        <v>Đủ</v>
      </c>
    </row>
    <row r="16" customFormat="false" ht="24.05" hidden="false" customHeight="false" outlineLevel="0" collapsed="false">
      <c r="A16" s="2" t="s">
        <v>20</v>
      </c>
      <c r="B16" s="2" t="n">
        <v>42884</v>
      </c>
      <c r="C16" s="3" t="n">
        <f aca="false">50000+20000</f>
        <v>70000</v>
      </c>
      <c r="D16" s="2" t="n">
        <v>44797.5893</v>
      </c>
      <c r="E16" s="2" t="n">
        <v>73996.0107</v>
      </c>
      <c r="F16" s="0" t="str">
        <f aca="false">IF(C16&lt;D16, "Thiếu",IF(C16&gt;E16,"Dư", "Đủ"))</f>
        <v>Đủ</v>
      </c>
    </row>
    <row r="17" customFormat="false" ht="24.05" hidden="false" customHeight="false" outlineLevel="0" collapsed="false">
      <c r="A17" s="2" t="s">
        <v>21</v>
      </c>
      <c r="B17" s="2" t="n">
        <v>42672</v>
      </c>
      <c r="C17" s="2" t="n">
        <v>170000</v>
      </c>
      <c r="D17" s="2" t="n">
        <v>52998.5729</v>
      </c>
      <c r="E17" s="2" t="n">
        <v>181675.4271</v>
      </c>
      <c r="F17" s="0" t="str">
        <f aca="false">IF(C17&lt;D17, "Thiếu",IF(C17&gt;E17,"Dư", "Đủ"))</f>
        <v>Đủ</v>
      </c>
    </row>
    <row r="18" customFormat="false" ht="12.8" hidden="false" customHeight="false" outlineLevel="0" collapsed="false">
      <c r="A18" s="2" t="s">
        <v>22</v>
      </c>
      <c r="B18" s="2" t="n">
        <v>41541</v>
      </c>
      <c r="C18" s="3" t="n">
        <v>32000</v>
      </c>
      <c r="D18" s="2" t="n">
        <v>13528.7353</v>
      </c>
      <c r="E18" s="2" t="n">
        <v>52548.4647</v>
      </c>
      <c r="F18" s="0" t="str">
        <f aca="false">IF(C18&lt;D18, "Thiếu",IF(C18&gt;E18,"Dư", "Đủ"))</f>
        <v>Đủ</v>
      </c>
    </row>
    <row r="19" customFormat="false" ht="12.8" hidden="false" customHeight="false" outlineLevel="0" collapsed="false">
      <c r="A19" s="2" t="s">
        <v>23</v>
      </c>
      <c r="B19" s="2" t="n">
        <v>41483</v>
      </c>
      <c r="C19" s="2" t="n">
        <v>50000</v>
      </c>
      <c r="D19" s="2" t="n">
        <v>32752.9086</v>
      </c>
      <c r="E19" s="2" t="n">
        <v>43622.2914</v>
      </c>
      <c r="F19" s="0" t="str">
        <f aca="false">IF(C19&lt;D19, "Thiếu",IF(C19&gt;E19,"Dư", "Đủ"))</f>
        <v>Dư</v>
      </c>
    </row>
    <row r="20" customFormat="false" ht="24.05" hidden="false" customHeight="false" outlineLevel="0" collapsed="false">
      <c r="A20" s="2" t="s">
        <v>24</v>
      </c>
      <c r="B20" s="2" t="n">
        <v>40404</v>
      </c>
      <c r="C20" s="3" t="n">
        <v>30000</v>
      </c>
      <c r="D20" s="2" t="n">
        <v>24311.0914</v>
      </c>
      <c r="E20" s="2" t="n">
        <v>40600.1086</v>
      </c>
      <c r="F20" s="0" t="str">
        <f aca="false">IF(C20&lt;D20, "Thiếu",IF(C20&gt;E20,"Dư", "Đủ"))</f>
        <v>Đủ</v>
      </c>
    </row>
    <row r="21" customFormat="false" ht="12.8" hidden="false" customHeight="false" outlineLevel="0" collapsed="false">
      <c r="A21" s="2" t="s">
        <v>25</v>
      </c>
      <c r="B21" s="2" t="n">
        <v>34453</v>
      </c>
      <c r="C21" s="3" t="n">
        <v>35000</v>
      </c>
      <c r="D21" s="2" t="n">
        <v>24546.3198</v>
      </c>
      <c r="E21" s="2" t="n">
        <v>34350.8802</v>
      </c>
      <c r="F21" s="0" t="str">
        <f aca="false">IF(C21&lt;D21, "Thiếu",IF(C21&gt;E21,"Dư", "Đủ"))</f>
        <v>Dư</v>
      </c>
    </row>
    <row r="22" customFormat="false" ht="24.05" hidden="false" customHeight="false" outlineLevel="0" collapsed="false">
      <c r="A22" s="2" t="s">
        <v>26</v>
      </c>
      <c r="B22" s="2" t="n">
        <v>34442</v>
      </c>
      <c r="C22" s="3" t="n">
        <f aca="false">60000+12500</f>
        <v>72500</v>
      </c>
      <c r="D22" s="2" t="n">
        <v>18629.6041</v>
      </c>
      <c r="E22" s="2" t="n">
        <v>53317.5959</v>
      </c>
      <c r="F22" s="0" t="str">
        <f aca="false">IF(C22&lt;D22, "Thiếu",IF(C22&gt;E22,"Dư", "Đủ"))</f>
        <v>Dư</v>
      </c>
    </row>
    <row r="23" customFormat="false" ht="12.8" hidden="false" customHeight="false" outlineLevel="0" collapsed="false">
      <c r="A23" s="2" t="s">
        <v>27</v>
      </c>
      <c r="B23" s="2" t="n">
        <v>34015</v>
      </c>
      <c r="C23" s="3" t="n">
        <f aca="false">50000  + 5000</f>
        <v>55000</v>
      </c>
      <c r="D23" s="2" t="n">
        <v>32135.583</v>
      </c>
      <c r="E23" s="2" t="n">
        <v>41625.617</v>
      </c>
      <c r="F23" s="0" t="str">
        <f aca="false">IF(C23&lt;D23, "Thiếu",IF(C23&gt;E23,"Dư", "Đủ"))</f>
        <v>Dư</v>
      </c>
    </row>
    <row r="24" customFormat="false" ht="24.05" hidden="false" customHeight="false" outlineLevel="0" collapsed="false">
      <c r="A24" s="2" t="s">
        <v>28</v>
      </c>
      <c r="B24" s="2" t="n">
        <v>33963</v>
      </c>
      <c r="C24" s="3" t="n">
        <f aca="false">40000+5000</f>
        <v>45000</v>
      </c>
      <c r="D24" s="2" t="n">
        <v>27773.0522</v>
      </c>
      <c r="E24" s="2" t="n">
        <v>39078.9478</v>
      </c>
      <c r="F24" s="0" t="str">
        <f aca="false">IF(C24&lt;D24, "Thiếu",IF(C24&gt;E24,"Dư", "Đủ"))</f>
        <v>Dư</v>
      </c>
    </row>
    <row r="25" customFormat="false" ht="12.8" hidden="false" customHeight="false" outlineLevel="0" collapsed="false">
      <c r="A25" s="2" t="s">
        <v>29</v>
      </c>
      <c r="B25" s="2" t="n">
        <v>9578</v>
      </c>
      <c r="C25" s="3" t="n">
        <v>3500</v>
      </c>
      <c r="D25" s="2" t="n">
        <v>7874.3098</v>
      </c>
      <c r="E25" s="2" t="n">
        <v>9628.4902</v>
      </c>
      <c r="F25" s="0" t="str">
        <f aca="false">IF(C25&lt;D25, "Thiếu",IF(C25&gt;E25,"Dư", "Đủ"))</f>
        <v>Thiếu</v>
      </c>
    </row>
    <row r="26" customFormat="false" ht="12.8" hidden="false" customHeight="false" outlineLevel="0" collapsed="false">
      <c r="A26" s="2" t="s">
        <v>30</v>
      </c>
      <c r="B26" s="2" t="n">
        <v>1435</v>
      </c>
      <c r="C26" s="3" t="n">
        <v>750</v>
      </c>
      <c r="D26" s="2" t="n">
        <v>442.8479</v>
      </c>
      <c r="E26" s="2" t="n">
        <v>1707.1521</v>
      </c>
      <c r="F26" s="0" t="str">
        <f aca="false">IF(C26&lt;D26, "Thiếu",IF(C26&gt;E26,"Dư", "Đủ"))</f>
        <v>Đủ</v>
      </c>
    </row>
    <row r="27" customFormat="false" ht="12.8" hidden="false" customHeight="false" outlineLevel="0" collapsed="false">
      <c r="A27" s="2" t="s">
        <v>31</v>
      </c>
      <c r="B27" s="2" t="n">
        <v>522</v>
      </c>
      <c r="C27" s="2" t="n">
        <f aca="false">450+250</f>
        <v>700</v>
      </c>
      <c r="D27" s="2" t="n">
        <v>444.2085</v>
      </c>
      <c r="E27" s="2" t="n">
        <v>876.5915</v>
      </c>
      <c r="F27" s="0" t="str">
        <f aca="false">IF(C27&lt;D27, "Thiếu",IF(C27&gt;E27,"Dư", "Đủ"))</f>
        <v>Đủ</v>
      </c>
    </row>
    <row r="28" customFormat="false" ht="24.05" hidden="false" customHeight="false" outlineLevel="0" collapsed="false">
      <c r="A28" s="2" t="s">
        <v>32</v>
      </c>
      <c r="B28" s="2" t="n">
        <v>382</v>
      </c>
      <c r="C28" s="2" t="n">
        <f aca="false">120+100</f>
        <v>220</v>
      </c>
      <c r="D28" s="2" t="n">
        <v>137.6889</v>
      </c>
      <c r="E28" s="2" t="n">
        <v>368.3111</v>
      </c>
      <c r="F28" s="0" t="str">
        <f aca="false">IF(C28&lt;D28, "Thiếu",IF(C28&gt;E28,"Dư", "Đủ"))</f>
        <v>Đủ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2019-09-22T15:07:03Z</dcterms:created>
  <dc:creator/>
  <dc:description/>
  <dc:language>en-US</dc:language>
  <cp:lastModifiedBy/>
  <dcterms:modified xsi:type="dcterms:W3CDTF">2019-09-22T16:06:55Z</dcterms:modified>
  <cp:revision>1</cp:revision>
  <dc:subject/>
  <dc:title/>
</cp:coreProperties>
</file>