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achmills/Documents/CSCI101/"/>
    </mc:Choice>
  </mc:AlternateContent>
  <bookViews>
    <workbookView xWindow="0" yWindow="460" windowWidth="28800" windowHeight="16260" tabRatio="500"/>
  </bookViews>
  <sheets>
    <sheet name="Tim's Videogames" sheetId="1" r:id="rId1"/>
    <sheet name="Zach's Movies" sheetId="2" r:id="rId2"/>
    <sheet name="Zach's Albums" sheetId="3" r:id="rId3"/>
    <sheet name="Tim's Movies" sheetId="4" r:id="rId4"/>
    <sheet name="Tim's Albums" sheetId="5" r:id="rId5"/>
    <sheet name="Tim's Television Programs, Now " sheetId="6" r:id="rId6"/>
    <sheet name="Snax" sheetId="7" r:id="rId7"/>
    <sheet name="Sheet" sheetId="8" r:id="rId8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5" l="1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<sst xmlns="http://schemas.openxmlformats.org/spreadsheetml/2006/main" count="2149" uniqueCount="239">
  <si>
    <t>Grim Dawn</t>
  </si>
  <si>
    <t>Sound of Noise</t>
  </si>
  <si>
    <t>Python--&gt;</t>
  </si>
  <si>
    <t>Dragon Age: Origins</t>
  </si>
  <si>
    <t>Titan Quest</t>
  </si>
  <si>
    <t>Dead Space 2</t>
  </si>
  <si>
    <t>Back to the Future</t>
  </si>
  <si>
    <t>Spec Ops: The Line</t>
  </si>
  <si>
    <t>Mad Max: Fury Road</t>
  </si>
  <si>
    <t>Back to the Future Part II</t>
  </si>
  <si>
    <t>National Treasure</t>
  </si>
  <si>
    <t>Dragon Age: Inquisition</t>
  </si>
  <si>
    <t>Back to the Future Part III</t>
  </si>
  <si>
    <t>Betrayer</t>
  </si>
  <si>
    <t>Inception</t>
  </si>
  <si>
    <t>Dead Space</t>
  </si>
  <si>
    <t>The Godfather</t>
  </si>
  <si>
    <t>Papers, Please</t>
  </si>
  <si>
    <t>Dr. Strangelove</t>
  </si>
  <si>
    <t>Dead Space 3</t>
  </si>
  <si>
    <t>The Stanley Parable</t>
  </si>
  <si>
    <t>Bioshock: Infinite</t>
  </si>
  <si>
    <t>Portal 2</t>
  </si>
  <si>
    <t>Double Action: Boogaloo</t>
  </si>
  <si>
    <t>Inside Out</t>
  </si>
  <si>
    <t>The Incredibles</t>
  </si>
  <si>
    <t>Age of Mythology</t>
  </si>
  <si>
    <t>Iron Man</t>
  </si>
  <si>
    <t>Sherlock Holmes: Crimes and Punishments</t>
  </si>
  <si>
    <t>Airplane!</t>
  </si>
  <si>
    <t>The Great Escape</t>
  </si>
  <si>
    <t>Warframe</t>
  </si>
  <si>
    <t>The Sting</t>
  </si>
  <si>
    <t>Mad Max</t>
  </si>
  <si>
    <t>Home Alone</t>
  </si>
  <si>
    <t>Annie Hall</t>
  </si>
  <si>
    <t>Golf With Your Friends</t>
  </si>
  <si>
    <t>Singham</t>
  </si>
  <si>
    <t>Butch Cassidy and the Sundance Kid</t>
  </si>
  <si>
    <t>Caddyshack</t>
  </si>
  <si>
    <t>Field of Dreams</t>
  </si>
  <si>
    <t>The Grand Budapest Hotel</t>
  </si>
  <si>
    <t>Man from U.N.C.L.E.</t>
  </si>
  <si>
    <t>The Birds</t>
  </si>
  <si>
    <t>The Imitation Game</t>
  </si>
  <si>
    <t>Turbo Kid</t>
  </si>
  <si>
    <t>Funny Face</t>
  </si>
  <si>
    <t>The Martian</t>
  </si>
  <si>
    <t>School of Rock</t>
  </si>
  <si>
    <t>Hot Fuzz</t>
  </si>
  <si>
    <t>Animal Crackers</t>
  </si>
  <si>
    <t>Wargames</t>
  </si>
  <si>
    <t>The Day the Earth Stood Still</t>
  </si>
  <si>
    <t>Kingsman: The Secret Service</t>
  </si>
  <si>
    <t>Buck Privates</t>
  </si>
  <si>
    <t>The Computer wore Tennis Shoes</t>
  </si>
  <si>
    <t>Rain Man</t>
  </si>
  <si>
    <t>Paper Moon</t>
  </si>
  <si>
    <t>The Good, the Bad, and the Ugly</t>
  </si>
  <si>
    <t>Mad Max 2: The Road Warrior</t>
  </si>
  <si>
    <t>Timber Timbre</t>
  </si>
  <si>
    <t>Sergio Leone</t>
  </si>
  <si>
    <t>Silence of the Lambs</t>
  </si>
  <si>
    <t>Creep On Creepin' On</t>
  </si>
  <si>
    <t>Jonathan Demme</t>
  </si>
  <si>
    <t>The Sound of Noise</t>
  </si>
  <si>
    <t>This Is All Yours</t>
  </si>
  <si>
    <t>Grand Budapest Hotel</t>
  </si>
  <si>
    <t>Ola Simonsson, Johannes Stjärne Nilsson</t>
  </si>
  <si>
    <t>alt-J</t>
  </si>
  <si>
    <t>Mad Max: Fury Road "Black and Chrome"</t>
  </si>
  <si>
    <t>George Miller</t>
  </si>
  <si>
    <t>Sometimes I Sit and Think, And Sometimes I Just Sit</t>
  </si>
  <si>
    <t>Jurassic Park</t>
  </si>
  <si>
    <t>Courtney Barnett</t>
  </si>
  <si>
    <t>Rohit Shetty</t>
  </si>
  <si>
    <t>Medicinals</t>
  </si>
  <si>
    <t>Casablanca</t>
  </si>
  <si>
    <t>Wes Anderson</t>
  </si>
  <si>
    <t>An Awesome Wave</t>
  </si>
  <si>
    <t>Rikki-Tikki-Tavi</t>
  </si>
  <si>
    <t>Shaun of the Dead</t>
  </si>
  <si>
    <t>Steven Spielberg</t>
  </si>
  <si>
    <t>The Golden Age</t>
  </si>
  <si>
    <t>Woodkid</t>
  </si>
  <si>
    <t>Reservoir Dogs</t>
  </si>
  <si>
    <t>Michael Curtiz</t>
  </si>
  <si>
    <t>Citizen X</t>
  </si>
  <si>
    <t>Chuck Jones</t>
  </si>
  <si>
    <t>Vows</t>
  </si>
  <si>
    <t>Kimbra</t>
  </si>
  <si>
    <t>Hot Dreams</t>
  </si>
  <si>
    <t>What We Do in the Shadows</t>
  </si>
  <si>
    <t>Edgar Wright</t>
  </si>
  <si>
    <t>The World's End</t>
  </si>
  <si>
    <t>&lt;|°_°|&gt;</t>
  </si>
  <si>
    <t>Caravan Palace</t>
  </si>
  <si>
    <t>Apocalypse Now</t>
  </si>
  <si>
    <t>Quentin Tarantino</t>
  </si>
  <si>
    <t>Floating There</t>
  </si>
  <si>
    <t>Concorde</t>
  </si>
  <si>
    <t>Solaris (1972)</t>
  </si>
  <si>
    <t>Chris Gerolmo</t>
  </si>
  <si>
    <t>Fistful of the Dollars</t>
  </si>
  <si>
    <t>Taika Waititi, Jemaine Clement*</t>
  </si>
  <si>
    <t>Breaking Bad</t>
  </si>
  <si>
    <t>Made of Bricks</t>
  </si>
  <si>
    <t>Kate Nash</t>
  </si>
  <si>
    <t>Stalker (1979)</t>
  </si>
  <si>
    <t>Francis Ford Coppola</t>
  </si>
  <si>
    <t>The Americans</t>
  </si>
  <si>
    <t>Coming Soon</t>
  </si>
  <si>
    <t>Mad Max (1979)</t>
  </si>
  <si>
    <t>Andrei Tarkovsky</t>
  </si>
  <si>
    <t>Joe Weisberg</t>
  </si>
  <si>
    <t>Le Matos</t>
  </si>
  <si>
    <t>Better Call Saul</t>
  </si>
  <si>
    <t>Rome</t>
  </si>
  <si>
    <t>Danger Mouse and Daniele Luppi</t>
  </si>
  <si>
    <t>It's Always Sunny in Philadelphia</t>
  </si>
  <si>
    <t>Ravenous</t>
  </si>
  <si>
    <t>Rob McElhenney</t>
  </si>
  <si>
    <t>Pulp Fiction</t>
  </si>
  <si>
    <t>Vince Gilligan, Peter Gould</t>
  </si>
  <si>
    <t>Trouble Will Find Me</t>
  </si>
  <si>
    <t>The National</t>
  </si>
  <si>
    <t>Silent Running</t>
  </si>
  <si>
    <t>Community</t>
  </si>
  <si>
    <t>Daredevil</t>
  </si>
  <si>
    <t>Drew Goddard</t>
  </si>
  <si>
    <t>Flight of the Conchords</t>
  </si>
  <si>
    <t>Antonia Bird</t>
  </si>
  <si>
    <t>Love In The Age Of War</t>
  </si>
  <si>
    <t>Men Without Hats</t>
  </si>
  <si>
    <t>The Life Aquatic with Steve Zissou</t>
  </si>
  <si>
    <t>Vince Gilligan</t>
  </si>
  <si>
    <t>Luke Cage</t>
  </si>
  <si>
    <t>James Bobin, Jemaine Clement*, Bret McKenzie</t>
  </si>
  <si>
    <t>One Flew Over the Cuckoo's Nest</t>
  </si>
  <si>
    <t>Jessica Jones</t>
  </si>
  <si>
    <t>Cedar Shakes</t>
  </si>
  <si>
    <t>BoJack Horseman</t>
  </si>
  <si>
    <t>Douglas Trumbull</t>
  </si>
  <si>
    <t>Raphael Bob-Waksberg</t>
  </si>
  <si>
    <t>Sherlock</t>
  </si>
  <si>
    <t>Steven Moffat, Mark Gatiss</t>
  </si>
  <si>
    <t>Rick and Morty</t>
  </si>
  <si>
    <t>Dan Harmon, Justin Roiland</t>
  </si>
  <si>
    <t>Raiders of the Lost Ark</t>
  </si>
  <si>
    <t>Miloš Forman</t>
  </si>
  <si>
    <t>Hey Marseilles</t>
  </si>
  <si>
    <t>Jaws</t>
  </si>
  <si>
    <t>Dan Harmon</t>
  </si>
  <si>
    <t>The Twilight Zone</t>
  </si>
  <si>
    <t>An Idiot Abroad</t>
  </si>
  <si>
    <t>2001: A Space Odyssey</t>
  </si>
  <si>
    <t>Ricky Gervais, Stephen Merchant</t>
  </si>
  <si>
    <t>Join Us</t>
  </si>
  <si>
    <t>Anouk Whissell, François Simard, Yoann-Karl Whissell</t>
  </si>
  <si>
    <t>A Clockwork Orange</t>
  </si>
  <si>
    <t>Daria</t>
  </si>
  <si>
    <t>Glenn Eichler, Susie Lewis</t>
  </si>
  <si>
    <t>Arrested Development</t>
  </si>
  <si>
    <t>Army of Darkness</t>
  </si>
  <si>
    <t>Studio Killers</t>
  </si>
  <si>
    <t>Mitchell Hurwitz</t>
  </si>
  <si>
    <t>Mystery Science Theater 3000</t>
  </si>
  <si>
    <t>Joel Hodgson</t>
  </si>
  <si>
    <t>Kill Bill: Vol. 1</t>
  </si>
  <si>
    <t>Stanley Kubrick</t>
  </si>
  <si>
    <t>Ash vs Evil Dead</t>
  </si>
  <si>
    <t>The Double EP: A Sea of Split Peas</t>
  </si>
  <si>
    <t>Better Off Ted</t>
  </si>
  <si>
    <t>Victor Fresco</t>
  </si>
  <si>
    <t>Cheo Hodari Coker</t>
  </si>
  <si>
    <t>Game of Thrones</t>
  </si>
  <si>
    <t>Rod Serling</t>
  </si>
  <si>
    <t>Kill Bill Vol. 1</t>
  </si>
  <si>
    <t>Star Trek</t>
  </si>
  <si>
    <t>Gene Roddenberry</t>
  </si>
  <si>
    <t>For the Town</t>
  </si>
  <si>
    <t>Go On</t>
  </si>
  <si>
    <t>For a Few Dollars More</t>
  </si>
  <si>
    <t>Sam Raimi*</t>
  </si>
  <si>
    <t>SonReal</t>
  </si>
  <si>
    <t>Sam Raimi*, Ivan Raimi, and Tom Spezialy</t>
  </si>
  <si>
    <t>Tomorrow Is Nearly Yesterday and Everyday Is Stupid</t>
  </si>
  <si>
    <t>Crywank</t>
  </si>
  <si>
    <t>Hunt for the Wilderpeople</t>
  </si>
  <si>
    <t>Last Week Tonight with John Oliver</t>
  </si>
  <si>
    <t>John Oliver</t>
  </si>
  <si>
    <t>Scott Silveri</t>
  </si>
  <si>
    <t>The Name</t>
  </si>
  <si>
    <t>Event Horizon</t>
  </si>
  <si>
    <t>Melissa Rosenberg</t>
  </si>
  <si>
    <t>The Man from U.N.C.L.E.</t>
  </si>
  <si>
    <t>Currents</t>
  </si>
  <si>
    <t>Tame Impala</t>
  </si>
  <si>
    <t>David Benioff, D. B. Weiss</t>
  </si>
  <si>
    <t>*Appears in movie list</t>
  </si>
  <si>
    <t>Taika Waititi</t>
  </si>
  <si>
    <t>Black Sands</t>
  </si>
  <si>
    <t>Bonobo</t>
  </si>
  <si>
    <t>Paul W. S. Anderson</t>
  </si>
  <si>
    <t>I Told You I Was Freaky</t>
  </si>
  <si>
    <t>We Were Dead Before The Ship Even Sank</t>
  </si>
  <si>
    <t>Modest Mouse</t>
  </si>
  <si>
    <t>*Appears in TV list</t>
  </si>
  <si>
    <t>Kit Kat</t>
  </si>
  <si>
    <t>Swedish Fish</t>
  </si>
  <si>
    <t>Reese's</t>
  </si>
  <si>
    <t>Mike and Ikes</t>
  </si>
  <si>
    <t>Hershey's</t>
  </si>
  <si>
    <t>Blow Pops</t>
  </si>
  <si>
    <t>Gummi Bears</t>
  </si>
  <si>
    <t>Bottle Caps</t>
  </si>
  <si>
    <t>Sour Patch</t>
  </si>
  <si>
    <t>Charleston Chew</t>
  </si>
  <si>
    <t>Dots</t>
  </si>
  <si>
    <t>Skittles</t>
  </si>
  <si>
    <t>M&amp;M</t>
  </si>
  <si>
    <t>Jelly Beans</t>
  </si>
  <si>
    <t>Jolly Ranchers</t>
  </si>
  <si>
    <t>Twizzlers</t>
  </si>
  <si>
    <t>Junior Mints</t>
  </si>
  <si>
    <t>Laffy Taffy</t>
  </si>
  <si>
    <t>Nerds</t>
  </si>
  <si>
    <t>Lemonheads</t>
  </si>
  <si>
    <t>Milk Duds</t>
  </si>
  <si>
    <t>PEZ</t>
  </si>
  <si>
    <t>Starburst</t>
  </si>
  <si>
    <t>Runts</t>
  </si>
  <si>
    <t>Smarties</t>
  </si>
  <si>
    <t>Whoppers</t>
  </si>
  <si>
    <t>Werthers</t>
  </si>
  <si>
    <t>York</t>
  </si>
  <si>
    <t>Candy Corn</t>
  </si>
  <si>
    <t>HeXen: Beyond Heretic</t>
  </si>
  <si>
    <t>Doom II: Hell on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</si>
</sst>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b/>
      <sz val="10"/>
      <color rgb="FF000000"/>
      <name val="Arial"/>
    </font>
    <font>
      <sz val="10"/>
      <color rgb="FF000000"/>
      <name val="&quot;Linux Libertine&quot;"/>
    </font>
    <font>
      <sz val="10"/>
      <color rgb="FF5B0F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3"/>
      <color rgb="FF980000"/>
      <name val="Arial"/>
    </font>
    <font>
      <b/>
      <sz val="13"/>
      <color rgb="FF00FFFF"/>
      <name val="Arial"/>
    </font>
    <font>
      <b/>
      <sz val="13"/>
      <color rgb="FFFFD966"/>
      <name val="Arial"/>
    </font>
    <font>
      <b/>
      <sz val="13"/>
      <color rgb="FFFF0000"/>
      <name val="Arial"/>
    </font>
    <font>
      <b/>
      <sz val="13"/>
      <color rgb="FFB7B7B7"/>
      <name val="Arial"/>
    </font>
    <font>
      <b/>
      <sz val="13"/>
      <color rgb="FFBF9000"/>
      <name val="Arial"/>
    </font>
    <font>
      <b/>
      <sz val="13"/>
      <color rgb="FFFF9900"/>
      <name val="Arial"/>
    </font>
    <font>
      <b/>
      <sz val="13"/>
      <color rgb="FFB6D7A8"/>
      <name val="Arial"/>
    </font>
    <font>
      <b/>
      <sz val="13"/>
      <color rgb="FFFFFF00"/>
      <name val="Arial"/>
    </font>
    <font>
      <b/>
      <sz val="13"/>
      <color rgb="FF3C78D8"/>
      <name val="Arial"/>
    </font>
    <font>
      <b/>
      <sz val="13"/>
      <color rgb="FFFFFFFF"/>
      <name val="Arial"/>
    </font>
    <font>
      <b/>
      <sz val="13"/>
      <color rgb="FFCC0000"/>
      <name val="Arial"/>
    </font>
    <font>
      <b/>
      <sz val="13"/>
      <color rgb="FF1C4587"/>
      <name val="Arial"/>
    </font>
    <font>
      <b/>
      <sz val="13"/>
      <color rgb="FFE69138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0" fillId="0" borderId="0" xfId="0" applyFont="1" applyAlignment="1"/>
    <xf numFmtId="0" fontId="5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14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</cellXfs>
  <cellStyles count="1">
    <cellStyle name="Normal" xfId="0" builtinId="0"/>
  </cellStyles>
  <dxfs count="91">
    <dxf>
      <font>
        <b/>
        <color rgb="FFE69138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CC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ont>
        <b/>
        <color rgb="FF351C75"/>
      </font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b/>
        <color rgb="FFBF9000"/>
      </font>
      <fill>
        <patternFill patternType="solid">
          <fgColor rgb="FF783F04"/>
          <bgColor rgb="FF783F04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color rgb="FFCC0000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351C75"/>
          <bgColor rgb="FF351C75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D5A6BD"/>
      </font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B0F00"/>
          <bgColor rgb="FF5B0F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20124D"/>
          <bgColor rgb="FF20124D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5B0F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9CB9C"/>
      </font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00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CCCCCC"/>
      </font>
      <fill>
        <patternFill patternType="solid">
          <fgColor rgb="FF5B0F00"/>
          <bgColor rgb="FF5B0F00"/>
        </patternFill>
      </fill>
      <border>
        <left/>
        <right/>
        <top/>
        <bottom/>
      </border>
    </dxf>
    <dxf>
      <font>
        <b/>
        <color rgb="FFFFFF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A3B02"/>
          <bgColor rgb="FFFA3B02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D9D9D9"/>
      </font>
      <fill>
        <patternFill patternType="solid">
          <fgColor rgb="FF434343"/>
          <bgColor rgb="FF434343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ont>
        <color rgb="FFFFD966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9FC5E8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20124D"/>
          <bgColor rgb="FF20124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ont>
        <b/>
        <color rgb="FFFFFF00"/>
      </font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00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9900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E69138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u/>
        <color rgb="FFFF0000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99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00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ont>
        <b/>
        <color rgb="FF00FF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9900FF"/>
      </font>
      <fill>
        <patternFill patternType="solid">
          <fgColor rgb="FF00E100"/>
          <bgColor rgb="FF00E1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D6EC"/>
          <bgColor rgb="FF00D6EC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b/>
        <color rgb="FFF1C232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1C232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99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1155CC"/>
          <bgColor rgb="FF1155CC"/>
        </patternFill>
      </fill>
      <border>
        <left/>
        <right/>
        <top/>
        <bottom/>
      </border>
    </dxf>
    <dxf>
      <font>
        <b/>
        <color rgb="FF990000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ont>
        <color rgb="FF999999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12" sqref="A12"/>
    </sheetView>
  </sheetViews>
  <sheetFormatPr baseColWidth="10" defaultColWidth="14.5" defaultRowHeight="15.75" customHeight="1" x14ac:dyDescent="0.15"/>
  <cols>
    <col min="1" max="1" width="37.33203125" customWidth="1"/>
    <col min="3" max="3" width="37.1640625" customWidth="1"/>
  </cols>
  <sheetData>
    <row r="1" spans="1:3" ht="15.75" customHeight="1" x14ac:dyDescent="0.2">
      <c r="A1" s="44" t="s">
        <v>3</v>
      </c>
      <c r="B1" s="42"/>
      <c r="C1" s="1"/>
    </row>
    <row r="2" spans="1:3" ht="15.75" customHeight="1" x14ac:dyDescent="0.2">
      <c r="A2" s="45" t="s">
        <v>5</v>
      </c>
      <c r="B2" s="43"/>
      <c r="C2" s="1"/>
    </row>
    <row r="3" spans="1:3" ht="15.75" customHeight="1" x14ac:dyDescent="0.2">
      <c r="A3" s="46" t="s">
        <v>4</v>
      </c>
      <c r="B3" s="43"/>
      <c r="C3" s="1"/>
    </row>
    <row r="4" spans="1:3" ht="15.75" customHeight="1" x14ac:dyDescent="0.2">
      <c r="A4" s="47" t="s">
        <v>0</v>
      </c>
      <c r="B4" s="43"/>
      <c r="C4" s="1"/>
    </row>
    <row r="5" spans="1:3" ht="15.75" customHeight="1" x14ac:dyDescent="0.2">
      <c r="A5" s="47" t="s">
        <v>13</v>
      </c>
      <c r="B5" s="43"/>
      <c r="C5" s="1"/>
    </row>
    <row r="6" spans="1:3" ht="15.75" customHeight="1" x14ac:dyDescent="0.2">
      <c r="A6" s="48" t="s">
        <v>17</v>
      </c>
      <c r="B6" s="43"/>
      <c r="C6" s="1"/>
    </row>
    <row r="7" spans="1:3" ht="15.75" customHeight="1" x14ac:dyDescent="0.2">
      <c r="A7" s="49" t="s">
        <v>7</v>
      </c>
      <c r="B7" s="43"/>
      <c r="C7" s="1"/>
    </row>
    <row r="8" spans="1:3" ht="15.75" customHeight="1" x14ac:dyDescent="0.2">
      <c r="A8" s="50" t="s">
        <v>20</v>
      </c>
      <c r="B8" s="43"/>
      <c r="C8" s="1"/>
    </row>
    <row r="9" spans="1:3" ht="15.75" customHeight="1" x14ac:dyDescent="0.2">
      <c r="A9" s="51" t="s">
        <v>11</v>
      </c>
      <c r="B9" s="43"/>
      <c r="C9" s="1"/>
    </row>
    <row r="10" spans="1:3" ht="15.75" customHeight="1" x14ac:dyDescent="0.2">
      <c r="A10" s="52" t="s">
        <v>23</v>
      </c>
      <c r="B10" s="43"/>
      <c r="C10" s="1"/>
    </row>
    <row r="11" spans="1:3" ht="15.75" customHeight="1" x14ac:dyDescent="0.2">
      <c r="A11" s="53" t="s">
        <v>22</v>
      </c>
      <c r="B11" s="43"/>
      <c r="C11" s="1"/>
    </row>
    <row r="12" spans="1:3" ht="15.75" customHeight="1" x14ac:dyDescent="0.2">
      <c r="A12" s="54" t="s">
        <v>28</v>
      </c>
      <c r="B12" s="43"/>
      <c r="C12" s="1"/>
    </row>
    <row r="13" spans="1:3" ht="15.75" customHeight="1" x14ac:dyDescent="0.2">
      <c r="A13" s="55" t="s">
        <v>26</v>
      </c>
      <c r="B13" s="43"/>
      <c r="C13" s="1"/>
    </row>
    <row r="14" spans="1:3" ht="15.75" customHeight="1" x14ac:dyDescent="0.2">
      <c r="A14" s="56" t="s">
        <v>31</v>
      </c>
      <c r="B14" s="43"/>
      <c r="C14" s="1"/>
    </row>
    <row r="15" spans="1:3" ht="15.75" customHeight="1" x14ac:dyDescent="0.2">
      <c r="A15" s="55" t="s">
        <v>21</v>
      </c>
      <c r="B15" s="43"/>
      <c r="C15" s="1"/>
    </row>
    <row r="16" spans="1:3" ht="15.75" customHeight="1" x14ac:dyDescent="0.2">
      <c r="A16" s="54" t="s">
        <v>15</v>
      </c>
      <c r="B16" s="43"/>
      <c r="C16" s="1"/>
    </row>
    <row r="17" spans="1:3" ht="15.75" customHeight="1" x14ac:dyDescent="0.2">
      <c r="A17" s="47" t="s">
        <v>19</v>
      </c>
      <c r="B17" s="43"/>
      <c r="C17" s="1"/>
    </row>
    <row r="18" spans="1:3" ht="15.75" customHeight="1" x14ac:dyDescent="0.2">
      <c r="A18" s="57" t="s">
        <v>36</v>
      </c>
      <c r="B18" s="43"/>
      <c r="C18" s="1"/>
    </row>
    <row r="19" spans="1:3" ht="15.75" customHeight="1" x14ac:dyDescent="0.2">
      <c r="A19" s="50" t="s">
        <v>33</v>
      </c>
      <c r="B19" s="43"/>
      <c r="C19" s="1"/>
    </row>
    <row r="20" spans="1:3" ht="15.75" customHeight="1" x14ac:dyDescent="0.2">
      <c r="A20" s="47" t="s">
        <v>237</v>
      </c>
      <c r="B20" s="43"/>
      <c r="C20" s="1"/>
    </row>
    <row r="21" spans="1:3" ht="15.75" customHeight="1" x14ac:dyDescent="0.2">
      <c r="A21" s="50" t="s">
        <v>238</v>
      </c>
      <c r="B21" s="43"/>
      <c r="C21" s="1"/>
    </row>
    <row r="22" spans="1:3" ht="15.75" customHeight="1" x14ac:dyDescent="0.15">
      <c r="A22" s="1"/>
    </row>
  </sheetData>
  <mergeCells count="1">
    <mergeCell ref="B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baseColWidth="10" defaultColWidth="14.5" defaultRowHeight="15.75" customHeight="1" x14ac:dyDescent="0.15"/>
  <cols>
    <col min="1" max="1" width="32.6640625" customWidth="1"/>
    <col min="3" max="3" width="32.5" customWidth="1"/>
  </cols>
  <sheetData>
    <row r="1" spans="1:3" ht="15.75" customHeight="1" x14ac:dyDescent="0.15">
      <c r="A1" s="1" t="s">
        <v>1</v>
      </c>
      <c r="B1" s="42" t="s">
        <v>2</v>
      </c>
      <c r="C1" s="1" t="s">
        <v>6</v>
      </c>
    </row>
    <row r="2" spans="1:3" ht="15.75" customHeight="1" x14ac:dyDescent="0.15">
      <c r="A2" s="1" t="s">
        <v>8</v>
      </c>
      <c r="B2" s="43"/>
      <c r="C2" s="1" t="s">
        <v>9</v>
      </c>
    </row>
    <row r="3" spans="1:3" ht="15.75" customHeight="1" x14ac:dyDescent="0.15">
      <c r="A3" s="1" t="s">
        <v>10</v>
      </c>
      <c r="B3" s="43"/>
      <c r="C3" s="1" t="s">
        <v>12</v>
      </c>
    </row>
    <row r="4" spans="1:3" ht="15.75" customHeight="1" x14ac:dyDescent="0.15">
      <c r="A4" s="1" t="s">
        <v>14</v>
      </c>
      <c r="B4" s="43"/>
      <c r="C4" s="1" t="s">
        <v>1</v>
      </c>
    </row>
    <row r="5" spans="1:3" ht="15.75" customHeight="1" x14ac:dyDescent="0.15">
      <c r="A5" s="1" t="s">
        <v>16</v>
      </c>
      <c r="B5" s="43"/>
      <c r="C5" s="1" t="s">
        <v>8</v>
      </c>
    </row>
    <row r="6" spans="1:3" ht="15.75" customHeight="1" x14ac:dyDescent="0.15">
      <c r="A6" s="1" t="s">
        <v>18</v>
      </c>
      <c r="B6" s="43"/>
      <c r="C6" s="1" t="s">
        <v>16</v>
      </c>
    </row>
    <row r="7" spans="1:3" ht="15.75" customHeight="1" x14ac:dyDescent="0.15">
      <c r="A7" s="1" t="s">
        <v>6</v>
      </c>
      <c r="B7" s="43"/>
      <c r="C7" s="1" t="s">
        <v>10</v>
      </c>
    </row>
    <row r="8" spans="1:3" ht="15.75" customHeight="1" x14ac:dyDescent="0.15">
      <c r="A8" s="1" t="s">
        <v>9</v>
      </c>
      <c r="B8" s="43"/>
      <c r="C8" s="1" t="s">
        <v>14</v>
      </c>
    </row>
    <row r="9" spans="1:3" ht="15.75" customHeight="1" x14ac:dyDescent="0.15">
      <c r="A9" s="1" t="s">
        <v>12</v>
      </c>
      <c r="B9" s="43"/>
      <c r="C9" s="1" t="s">
        <v>24</v>
      </c>
    </row>
    <row r="10" spans="1:3" ht="15.75" customHeight="1" x14ac:dyDescent="0.15">
      <c r="A10" s="1" t="s">
        <v>24</v>
      </c>
      <c r="B10" s="43"/>
      <c r="C10" s="1" t="s">
        <v>25</v>
      </c>
    </row>
    <row r="11" spans="1:3" ht="15.75" customHeight="1" x14ac:dyDescent="0.15">
      <c r="A11" s="1" t="s">
        <v>25</v>
      </c>
      <c r="B11" s="43"/>
      <c r="C11" s="1" t="s">
        <v>27</v>
      </c>
    </row>
    <row r="12" spans="1:3" ht="15.75" customHeight="1" x14ac:dyDescent="0.15">
      <c r="A12" s="1" t="s">
        <v>29</v>
      </c>
      <c r="B12" s="43"/>
      <c r="C12" s="1" t="s">
        <v>30</v>
      </c>
    </row>
    <row r="13" spans="1:3" ht="15.75" customHeight="1" x14ac:dyDescent="0.15">
      <c r="A13" s="1" t="s">
        <v>27</v>
      </c>
      <c r="B13" s="43"/>
      <c r="C13" s="1" t="s">
        <v>32</v>
      </c>
    </row>
    <row r="14" spans="1:3" ht="15.75" customHeight="1" x14ac:dyDescent="0.15">
      <c r="A14" s="1" t="s">
        <v>34</v>
      </c>
      <c r="B14" s="43"/>
      <c r="C14" s="1" t="s">
        <v>35</v>
      </c>
    </row>
    <row r="15" spans="1:3" ht="15.75" customHeight="1" x14ac:dyDescent="0.15">
      <c r="A15" s="1" t="s">
        <v>37</v>
      </c>
      <c r="B15" s="43"/>
      <c r="C15" s="1" t="s">
        <v>38</v>
      </c>
    </row>
    <row r="16" spans="1:3" ht="15.75" customHeight="1" x14ac:dyDescent="0.15">
      <c r="A16" s="1" t="s">
        <v>38</v>
      </c>
      <c r="B16" s="43"/>
      <c r="C16" s="1" t="s">
        <v>18</v>
      </c>
    </row>
    <row r="17" spans="1:3" ht="15.75" customHeight="1" x14ac:dyDescent="0.15">
      <c r="A17" s="1" t="s">
        <v>30</v>
      </c>
      <c r="B17" s="43"/>
      <c r="C17" s="1" t="s">
        <v>37</v>
      </c>
    </row>
    <row r="18" spans="1:3" ht="15.75" customHeight="1" x14ac:dyDescent="0.15">
      <c r="A18" s="1" t="s">
        <v>32</v>
      </c>
      <c r="B18" s="43"/>
      <c r="C18" s="1" t="s">
        <v>34</v>
      </c>
    </row>
    <row r="19" spans="1:3" ht="15.75" customHeight="1" x14ac:dyDescent="0.15">
      <c r="A19" s="1" t="s">
        <v>39</v>
      </c>
      <c r="B19" s="43"/>
      <c r="C19" s="1" t="s">
        <v>40</v>
      </c>
    </row>
    <row r="20" spans="1:3" ht="15.75" customHeight="1" x14ac:dyDescent="0.15">
      <c r="A20" s="1" t="s">
        <v>35</v>
      </c>
      <c r="B20" s="43"/>
      <c r="C20" s="1" t="s">
        <v>41</v>
      </c>
    </row>
    <row r="21" spans="1:3" ht="15.75" customHeight="1" x14ac:dyDescent="0.15">
      <c r="A21" s="1" t="s">
        <v>42</v>
      </c>
      <c r="B21" s="43"/>
      <c r="C21" s="1" t="s">
        <v>42</v>
      </c>
    </row>
    <row r="22" spans="1:3" ht="15.75" customHeight="1" x14ac:dyDescent="0.15">
      <c r="A22" s="1" t="s">
        <v>43</v>
      </c>
      <c r="B22" s="43"/>
      <c r="C22" s="1" t="s">
        <v>44</v>
      </c>
    </row>
    <row r="23" spans="1:3" ht="15.75" customHeight="1" x14ac:dyDescent="0.15">
      <c r="A23" s="1" t="s">
        <v>40</v>
      </c>
      <c r="B23" s="43"/>
      <c r="C23" s="1" t="s">
        <v>45</v>
      </c>
    </row>
    <row r="24" spans="1:3" ht="15.75" customHeight="1" x14ac:dyDescent="0.15">
      <c r="A24" s="1" t="s">
        <v>46</v>
      </c>
      <c r="B24" s="43"/>
      <c r="C24" s="1" t="s">
        <v>47</v>
      </c>
    </row>
    <row r="25" spans="1:3" ht="15.75" customHeight="1" x14ac:dyDescent="0.15">
      <c r="A25" s="1" t="s">
        <v>48</v>
      </c>
      <c r="B25" s="43"/>
      <c r="C25" s="1" t="s">
        <v>48</v>
      </c>
    </row>
    <row r="26" spans="1:3" ht="15.75" customHeight="1" x14ac:dyDescent="0.15">
      <c r="A26" s="1" t="s">
        <v>44</v>
      </c>
      <c r="B26" s="43"/>
      <c r="C26" s="1" t="s">
        <v>46</v>
      </c>
    </row>
    <row r="27" spans="1:3" ht="15.75" customHeight="1" x14ac:dyDescent="0.15">
      <c r="A27" s="1" t="s">
        <v>41</v>
      </c>
      <c r="B27" s="43"/>
      <c r="C27" s="1" t="s">
        <v>49</v>
      </c>
    </row>
    <row r="28" spans="1:3" ht="15.75" customHeight="1" x14ac:dyDescent="0.15">
      <c r="A28" s="1" t="s">
        <v>49</v>
      </c>
      <c r="B28" s="43"/>
      <c r="C28" s="1" t="s">
        <v>29</v>
      </c>
    </row>
    <row r="29" spans="1:3" ht="15.75" customHeight="1" x14ac:dyDescent="0.15">
      <c r="A29" s="1" t="s">
        <v>50</v>
      </c>
      <c r="B29" s="43"/>
      <c r="C29" s="1" t="s">
        <v>39</v>
      </c>
    </row>
    <row r="30" spans="1:3" ht="15.75" customHeight="1" x14ac:dyDescent="0.15">
      <c r="A30" s="1" t="s">
        <v>47</v>
      </c>
      <c r="B30" s="43"/>
      <c r="C30" s="1" t="s">
        <v>51</v>
      </c>
    </row>
    <row r="31" spans="1:3" ht="15.75" customHeight="1" x14ac:dyDescent="0.15">
      <c r="A31" s="1" t="s">
        <v>52</v>
      </c>
      <c r="B31" s="43"/>
      <c r="C31" s="1" t="s">
        <v>53</v>
      </c>
    </row>
    <row r="32" spans="1:3" ht="15.75" customHeight="1" x14ac:dyDescent="0.15">
      <c r="A32" s="1" t="s">
        <v>54</v>
      </c>
      <c r="B32" s="43"/>
      <c r="C32" s="1" t="s">
        <v>55</v>
      </c>
    </row>
    <row r="33" spans="1:3" ht="15.75" customHeight="1" x14ac:dyDescent="0.15">
      <c r="A33" s="1" t="s">
        <v>45</v>
      </c>
      <c r="B33" s="43"/>
      <c r="C33" s="1" t="s">
        <v>43</v>
      </c>
    </row>
    <row r="34" spans="1:3" ht="15.75" customHeight="1" x14ac:dyDescent="0.15">
      <c r="A34" s="1" t="s">
        <v>53</v>
      </c>
      <c r="B34" s="43"/>
      <c r="C34" s="1" t="s">
        <v>52</v>
      </c>
    </row>
    <row r="35" spans="1:3" ht="15.75" customHeight="1" x14ac:dyDescent="0.15">
      <c r="A35" s="1" t="s">
        <v>56</v>
      </c>
      <c r="B35" s="43"/>
      <c r="C35" s="1" t="s">
        <v>54</v>
      </c>
    </row>
    <row r="36" spans="1:3" ht="15.75" customHeight="1" x14ac:dyDescent="0.15">
      <c r="A36" s="1" t="s">
        <v>57</v>
      </c>
      <c r="B36" s="43"/>
      <c r="C36" s="1" t="s">
        <v>50</v>
      </c>
    </row>
    <row r="37" spans="1:3" ht="15.75" customHeight="1" x14ac:dyDescent="0.15">
      <c r="A37" s="1" t="s">
        <v>51</v>
      </c>
      <c r="B37" s="43"/>
      <c r="C37" s="1" t="s">
        <v>56</v>
      </c>
    </row>
    <row r="38" spans="1:3" ht="15.75" customHeight="1" x14ac:dyDescent="0.15">
      <c r="A38" s="1" t="s">
        <v>55</v>
      </c>
      <c r="B38" s="43"/>
      <c r="C38" s="1" t="s">
        <v>57</v>
      </c>
    </row>
  </sheetData>
  <mergeCells count="1">
    <mergeCell ref="B1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5" defaultRowHeight="15.75" customHeight="1" x14ac:dyDescent="0.15"/>
  <cols>
    <col min="1" max="26" width="7.6640625" customWidth="1"/>
  </cols>
  <sheetData>
    <row r="1" spans="1:12" ht="40.5" customHeight="1" x14ac:dyDescent="0.15">
      <c r="A1" t="e">
        <f t="shared" ref="A1:L1" ca="1" si="0">image("http://is5.mzstatic.com/image/thumb/Music1/v4/a3/ba/4b/a3ba4bd4-3934-bb69-569e-3abd5e32ff7f/source/600x600bb.jpg")</f>
        <v>#NAME?</v>
      </c>
      <c r="B1" t="e">
        <f t="shared" ca="1" si="0"/>
        <v>#NAME?</v>
      </c>
      <c r="C1" t="e">
        <f t="shared" ca="1" si="0"/>
        <v>#NAME?</v>
      </c>
      <c r="D1" t="e">
        <f t="shared" ca="1" si="0"/>
        <v>#NAME?</v>
      </c>
      <c r="E1" t="e">
        <f t="shared" ca="1" si="0"/>
        <v>#NAME?</v>
      </c>
      <c r="F1" t="e">
        <f t="shared" ca="1" si="0"/>
        <v>#NAME?</v>
      </c>
      <c r="G1" t="e">
        <f t="shared" ca="1" si="0"/>
        <v>#NAME?</v>
      </c>
      <c r="H1" t="e">
        <f t="shared" ca="1" si="0"/>
        <v>#NAME?</v>
      </c>
      <c r="I1" t="e">
        <f t="shared" ca="1" si="0"/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</row>
    <row r="2" spans="1:12" ht="40.5" customHeight="1" x14ac:dyDescent="0.15">
      <c r="A2" t="e">
        <f t="shared" ref="A2:L2" ca="1" si="1">image("http://is5.mzstatic.com/image/thumb/Music6/v4/b9/3a/65/b93a6577-0162-14dc-8b86-28ccb597b16c/source/600x600bb.jpg")</f>
        <v>#NAME?</v>
      </c>
      <c r="B2" t="e">
        <f t="shared" ca="1" si="1"/>
        <v>#NAME?</v>
      </c>
      <c r="C2" t="e">
        <f t="shared" ca="1" si="1"/>
        <v>#NAME?</v>
      </c>
      <c r="D2" t="e">
        <f t="shared" ca="1" si="1"/>
        <v>#NAME?</v>
      </c>
      <c r="E2" t="e">
        <f t="shared" ca="1" si="1"/>
        <v>#NAME?</v>
      </c>
      <c r="F2" t="e">
        <f t="shared" ca="1" si="1"/>
        <v>#NAME?</v>
      </c>
      <c r="G2" t="e">
        <f t="shared" ca="1" si="1"/>
        <v>#NAME?</v>
      </c>
      <c r="H2" t="e">
        <f t="shared" ca="1" si="1"/>
        <v>#NAME?</v>
      </c>
      <c r="I2" t="e">
        <f t="shared" ca="1" si="1"/>
        <v>#NAME?</v>
      </c>
      <c r="J2" t="e">
        <f t="shared" ca="1" si="1"/>
        <v>#NAME?</v>
      </c>
      <c r="K2" t="e">
        <f t="shared" ca="1" si="1"/>
        <v>#NAME?</v>
      </c>
      <c r="L2" t="e">
        <f t="shared" ca="1" si="1"/>
        <v>#NAME?</v>
      </c>
    </row>
    <row r="3" spans="1:12" ht="40.5" customHeight="1" x14ac:dyDescent="0.15">
      <c r="A3" t="e">
        <f t="shared" ref="A3:L3" ca="1" si="2">image("http://is2.mzstatic.com/image/thumb/Music3/v4/06/ea/fd/06eafd64-b17c-b726-448c-d340382d232d/source/600x600bb.jpg")</f>
        <v>#NAME?</v>
      </c>
      <c r="B3" t="e">
        <f t="shared" ca="1" si="2"/>
        <v>#NAME?</v>
      </c>
      <c r="C3" t="e">
        <f t="shared" ca="1" si="2"/>
        <v>#NAME?</v>
      </c>
      <c r="D3" t="e">
        <f t="shared" ca="1" si="2"/>
        <v>#NAME?</v>
      </c>
      <c r="E3" t="e">
        <f t="shared" ca="1" si="2"/>
        <v>#NAME?</v>
      </c>
      <c r="F3" t="e">
        <f t="shared" ca="1" si="2"/>
        <v>#NAME?</v>
      </c>
      <c r="G3" t="e">
        <f t="shared" ca="1" si="2"/>
        <v>#NAME?</v>
      </c>
      <c r="H3" t="e">
        <f t="shared" ca="1" si="2"/>
        <v>#NAME?</v>
      </c>
      <c r="I3" t="e">
        <f t="shared" ca="1" si="2"/>
        <v>#NAME?</v>
      </c>
      <c r="J3" t="e">
        <f t="shared" ca="1" si="2"/>
        <v>#NAME?</v>
      </c>
      <c r="K3" t="e">
        <f t="shared" ca="1" si="2"/>
        <v>#NAME?</v>
      </c>
      <c r="L3" t="e">
        <f t="shared" ca="1" si="2"/>
        <v>#NAME?</v>
      </c>
    </row>
    <row r="4" spans="1:12" ht="40.5" customHeight="1" x14ac:dyDescent="0.15">
      <c r="A4" t="e">
        <f ca="1">image("http://is5.mzstatic.com/image/thumb/Music/v4/38/d8/7d/38d87da5-298a-fdc3-882e-c60c8e9d9c95/source/600x600bb.jpg")</f>
        <v>#NAME?</v>
      </c>
      <c r="B4" t="e">
        <f t="shared" ref="B4:L4" ca="1" si="3">image("http://is2.mzstatic.com/image/thumb/Music3/v4/14/7d/a3/147da3df-054f-8955-d0d4-a5799903b90b/source/600x600bb.jpg")</f>
        <v>#NAME?</v>
      </c>
      <c r="C4" t="e">
        <f t="shared" ca="1" si="3"/>
        <v>#NAME?</v>
      </c>
      <c r="D4" t="e">
        <f t="shared" ca="1" si="3"/>
        <v>#NAME?</v>
      </c>
      <c r="E4" t="e">
        <f t="shared" ca="1" si="3"/>
        <v>#NAME?</v>
      </c>
      <c r="F4" t="e">
        <f t="shared" ca="1" si="3"/>
        <v>#NAME?</v>
      </c>
      <c r="G4" t="e">
        <f t="shared" ca="1" si="3"/>
        <v>#NAME?</v>
      </c>
      <c r="H4" t="e">
        <f t="shared" ca="1" si="3"/>
        <v>#NAME?</v>
      </c>
      <c r="I4" t="e">
        <f t="shared" ca="1" si="3"/>
        <v>#NAME?</v>
      </c>
      <c r="J4" t="e">
        <f t="shared" ca="1" si="3"/>
        <v>#NAME?</v>
      </c>
      <c r="K4" t="e">
        <f t="shared" ca="1" si="3"/>
        <v>#NAME?</v>
      </c>
      <c r="L4" t="e">
        <f t="shared" ca="1" si="3"/>
        <v>#NAME?</v>
      </c>
    </row>
    <row r="5" spans="1:12" ht="40.5" customHeight="1" x14ac:dyDescent="0.15">
      <c r="A5" t="e">
        <f ca="1">image("http://is3.mzstatic.com/image/thumb/Music6/v4/80/bd/d7/80bdd7c6-eee8-fc54-30a8-40f0333b5250/source/600x600bb.jpg")</f>
        <v>#NAME?</v>
      </c>
      <c r="B5" t="e">
        <f t="shared" ref="B5:L5" ca="1" si="4">image("http://is5.mzstatic.com/image/thumb/Music/v4/38/d8/7d/38d87da5-298a-fdc3-882e-c60c8e9d9c95/source/600x600bb.jpg")</f>
        <v>#NAME?</v>
      </c>
      <c r="C5" t="e">
        <f t="shared" ca="1" si="4"/>
        <v>#NAME?</v>
      </c>
      <c r="D5" t="e">
        <f t="shared" ca="1" si="4"/>
        <v>#NAME?</v>
      </c>
      <c r="E5" t="e">
        <f t="shared" ca="1" si="4"/>
        <v>#NAME?</v>
      </c>
      <c r="F5" t="e">
        <f t="shared" ca="1" si="4"/>
        <v>#NAME?</v>
      </c>
      <c r="G5" t="e">
        <f t="shared" ca="1" si="4"/>
        <v>#NAME?</v>
      </c>
      <c r="H5" t="e">
        <f t="shared" ca="1" si="4"/>
        <v>#NAME?</v>
      </c>
      <c r="I5" t="e">
        <f t="shared" ca="1" si="4"/>
        <v>#NAME?</v>
      </c>
      <c r="J5" t="e">
        <f t="shared" ca="1" si="4"/>
        <v>#NAME?</v>
      </c>
      <c r="K5" t="e">
        <f t="shared" ca="1" si="4"/>
        <v>#NAME?</v>
      </c>
      <c r="L5" t="e">
        <f t="shared" ca="1" si="4"/>
        <v>#NAME?</v>
      </c>
    </row>
    <row r="6" spans="1:12" ht="40.5" customHeight="1" x14ac:dyDescent="0.15">
      <c r="A6" t="e">
        <f ca="1">image("http://is3.mzstatic.com/image/thumb/Music/v4/40/d0/29/40d029b5-4c32-53d2-69d1-ea04a513c345/source/600x600bb.jpg")</f>
        <v>#NAME?</v>
      </c>
      <c r="B6" t="e">
        <f t="shared" ref="B6:L6" ca="1" si="5">image("http://is1.mzstatic.com/image/thumb/Music1/v4/5f/dd/1b/5fdd1b15-d293-8b5b-4ca1-4150cee92a1d/source/600x600bb.jpg")</f>
        <v>#NAME?</v>
      </c>
      <c r="C6" t="e">
        <f t="shared" ca="1" si="5"/>
        <v>#NAME?</v>
      </c>
      <c r="D6" t="e">
        <f t="shared" ca="1" si="5"/>
        <v>#NAME?</v>
      </c>
      <c r="E6" t="e">
        <f t="shared" ca="1" si="5"/>
        <v>#NAME?</v>
      </c>
      <c r="F6" t="e">
        <f t="shared" ca="1" si="5"/>
        <v>#NAME?</v>
      </c>
      <c r="G6" t="e">
        <f t="shared" ca="1" si="5"/>
        <v>#NAME?</v>
      </c>
      <c r="H6" t="e">
        <f t="shared" ca="1" si="5"/>
        <v>#NAME?</v>
      </c>
      <c r="I6" t="e">
        <f t="shared" ca="1" si="5"/>
        <v>#NAME?</v>
      </c>
      <c r="J6" t="e">
        <f t="shared" ca="1" si="5"/>
        <v>#NAME?</v>
      </c>
      <c r="K6" t="e">
        <f t="shared" ca="1" si="5"/>
        <v>#NAME?</v>
      </c>
      <c r="L6" t="e">
        <f t="shared" ca="1" si="5"/>
        <v>#NAME?</v>
      </c>
    </row>
    <row r="7" spans="1:12" ht="40.5" customHeight="1" x14ac:dyDescent="0.15">
      <c r="A7" t="e">
        <f ca="1">image("http://is4.mzstatic.com/image/thumb/Music6/v4/9d/d0/c7/9dd0c793-3137-d4e5-d836-81d91c801181/source/600x600bb.jpg")</f>
        <v>#NAME?</v>
      </c>
      <c r="B7" t="e">
        <f t="shared" ref="B7:L7" ca="1" si="6">image("http://is3.mzstatic.com/image/thumb/Music/v4/77/7c/2b/777c2b57-30f8-88dc-76c9-293ea388bf7e/source/600x600bb.jpg")</f>
        <v>#NAME?</v>
      </c>
      <c r="C7" t="e">
        <f t="shared" ca="1" si="6"/>
        <v>#NAME?</v>
      </c>
      <c r="D7" t="e">
        <f t="shared" ca="1" si="6"/>
        <v>#NAME?</v>
      </c>
      <c r="E7" t="e">
        <f t="shared" ca="1" si="6"/>
        <v>#NAME?</v>
      </c>
      <c r="F7" t="e">
        <f t="shared" ca="1" si="6"/>
        <v>#NAME?</v>
      </c>
      <c r="G7" t="e">
        <f t="shared" ca="1" si="6"/>
        <v>#NAME?</v>
      </c>
      <c r="H7" t="e">
        <f t="shared" ca="1" si="6"/>
        <v>#NAME?</v>
      </c>
      <c r="I7" t="e">
        <f t="shared" ca="1" si="6"/>
        <v>#NAME?</v>
      </c>
      <c r="J7" t="e">
        <f t="shared" ca="1" si="6"/>
        <v>#NAME?</v>
      </c>
      <c r="K7" t="e">
        <f t="shared" ca="1" si="6"/>
        <v>#NAME?</v>
      </c>
      <c r="L7" t="e">
        <f t="shared" ca="1" si="6"/>
        <v>#NAME?</v>
      </c>
    </row>
    <row r="8" spans="1:12" ht="40.5" customHeight="1" x14ac:dyDescent="0.15">
      <c r="A8" t="e">
        <f ca="1">image("http://2.bp.blogspot.com/-q3KVIf67qNo/VEHFB1vvvuI/AAAAAAAABiA/ZkUELO9uwVU/s1600/cats_vs_chicks_fc.jpg")</f>
        <v>#NAME?</v>
      </c>
      <c r="B8" t="e">
        <f t="shared" ref="B8:L8" ca="1" si="7">image("http://is4.mzstatic.com/image/thumb/Music69/v4/6b/6d/9c/6b6d9c03-eb86-a4a1-305b-baf5d4f61603/source/600x600bb.jpg")</f>
        <v>#NAME?</v>
      </c>
      <c r="C8" t="e">
        <f t="shared" ca="1" si="7"/>
        <v>#NAME?</v>
      </c>
      <c r="D8" t="e">
        <f t="shared" ca="1" si="7"/>
        <v>#NAME?</v>
      </c>
      <c r="E8" t="e">
        <f t="shared" ca="1" si="7"/>
        <v>#NAME?</v>
      </c>
      <c r="F8" t="e">
        <f t="shared" ca="1" si="7"/>
        <v>#NAME?</v>
      </c>
      <c r="G8" t="e">
        <f t="shared" ca="1" si="7"/>
        <v>#NAME?</v>
      </c>
      <c r="H8" t="e">
        <f t="shared" ca="1" si="7"/>
        <v>#NAME?</v>
      </c>
      <c r="I8" t="e">
        <f t="shared" ca="1" si="7"/>
        <v>#NAME?</v>
      </c>
      <c r="J8" t="e">
        <f t="shared" ca="1" si="7"/>
        <v>#NAME?</v>
      </c>
      <c r="K8" t="e">
        <f t="shared" ca="1" si="7"/>
        <v>#NAME?</v>
      </c>
      <c r="L8" t="e">
        <f t="shared" ca="1" si="7"/>
        <v>#NAME?</v>
      </c>
    </row>
    <row r="9" spans="1:12" ht="40.5" customHeight="1" x14ac:dyDescent="0.15">
      <c r="A9" t="e">
        <f ca="1">image("http://is5.mzstatic.com/image/thumb/Music/v4/7f/7b/26/7f7b26d5-6dbd-f6e3-4004-480e8f8cdabd/source/600x600bb.jpg")</f>
        <v>#NAME?</v>
      </c>
      <c r="B9" t="e">
        <f ca="1">image("http://is3.mzstatic.com/image/thumb/Music6/v4/80/bd/d7/80bdd7c6-eee8-fc54-30a8-40f0333b5250/source/600x600bb.jpg")</f>
        <v>#NAME?</v>
      </c>
      <c r="C9" t="e">
        <f t="shared" ref="C9:L9" ca="1" si="8">image("http://is5.mzstatic.com/image/thumb/Music/v4/7f/7b/26/7f7b26d5-6dbd-f6e3-4004-480e8f8cdabd/source/600x600bb.jpg")</f>
        <v>#NAME?</v>
      </c>
      <c r="D9" t="e">
        <f t="shared" ca="1" si="8"/>
        <v>#NAME?</v>
      </c>
      <c r="E9" t="e">
        <f t="shared" ca="1" si="8"/>
        <v>#NAME?</v>
      </c>
      <c r="F9" t="e">
        <f t="shared" ca="1" si="8"/>
        <v>#NAME?</v>
      </c>
      <c r="G9" t="e">
        <f t="shared" ca="1" si="8"/>
        <v>#NAME?</v>
      </c>
      <c r="H9" t="e">
        <f t="shared" ca="1" si="8"/>
        <v>#NAME?</v>
      </c>
      <c r="I9" t="e">
        <f t="shared" ca="1" si="8"/>
        <v>#NAME?</v>
      </c>
      <c r="J9" t="e">
        <f t="shared" ca="1" si="8"/>
        <v>#NAME?</v>
      </c>
      <c r="K9" t="e">
        <f t="shared" ca="1" si="8"/>
        <v>#NAME?</v>
      </c>
      <c r="L9" t="e">
        <f t="shared" ca="1" si="8"/>
        <v>#NAME?</v>
      </c>
    </row>
    <row r="10" spans="1:12" ht="40.5" customHeight="1" x14ac:dyDescent="0.15">
      <c r="A10" t="e">
        <f ca="1">image("http://is2.mzstatic.com/image/thumb/Music49/v4/1d/04/44/1d0444ce-05fe-fcf5-8bdf-6a0bf2bfbc06/source/600x600bb.jpg")</f>
        <v>#NAME?</v>
      </c>
      <c r="B10" t="e">
        <f ca="1">image("http://is5.mzstatic.com/image/thumb/Music/v4/7f/7b/26/7f7b26d5-6dbd-f6e3-4004-480e8f8cdabd/source/600x600bb.jpg")</f>
        <v>#NAME?</v>
      </c>
      <c r="C10" t="e">
        <f ca="1">image("http://is3.mzstatic.com/image/thumb/Music6/v4/80/bd/d7/80bdd7c6-eee8-fc54-30a8-40f0333b5250/source/600x600bb.jpg")</f>
        <v>#NAME?</v>
      </c>
      <c r="D10" t="e">
        <f t="shared" ref="D10:L10" ca="1" si="9">image("http://is1.mzstatic.com/image/thumb/Music/v4/28/1b/96/281b9625-054e-19a8-0c7c-08914d49ecc1/source/600x600bb.jpg")</f>
        <v>#NAME?</v>
      </c>
      <c r="E10" t="e">
        <f t="shared" ca="1" si="9"/>
        <v>#NAME?</v>
      </c>
      <c r="F10" t="e">
        <f t="shared" ca="1" si="9"/>
        <v>#NAME?</v>
      </c>
      <c r="G10" t="e">
        <f t="shared" ca="1" si="9"/>
        <v>#NAME?</v>
      </c>
      <c r="H10" t="e">
        <f t="shared" ca="1" si="9"/>
        <v>#NAME?</v>
      </c>
      <c r="I10" t="e">
        <f t="shared" ca="1" si="9"/>
        <v>#NAME?</v>
      </c>
      <c r="J10" t="e">
        <f t="shared" ca="1" si="9"/>
        <v>#NAME?</v>
      </c>
      <c r="K10" t="e">
        <f t="shared" ca="1" si="9"/>
        <v>#NAME?</v>
      </c>
      <c r="L10" t="e">
        <f t="shared" ca="1" si="9"/>
        <v>#NAME?</v>
      </c>
    </row>
    <row r="11" spans="1:12" ht="40.5" customHeight="1" x14ac:dyDescent="0.15">
      <c r="A11" t="e">
        <f ca="1">image("http://is4.mzstatic.com/image/thumb/Music69/v4/6b/6d/9c/6b6d9c03-eb86-a4a1-305b-baf5d4f61603/source/600x600bb.jpg")</f>
        <v>#NAME?</v>
      </c>
      <c r="B11" t="e">
        <f ca="1">image("http://is4.mzstatic.com/image/thumb/Music6/v4/9d/d0/c7/9dd0c793-3137-d4e5-d836-81d91c801181/source/600x600bb.jpg")</f>
        <v>#NAME?</v>
      </c>
      <c r="C11" t="e">
        <f ca="1">image("http://is1.mzstatic.com/image/thumb/Music/v4/28/1b/96/281b9625-054e-19a8-0c7c-08914d49ecc1/source/600x600bb.jpg")</f>
        <v>#NAME?</v>
      </c>
      <c r="D11" t="e">
        <f ca="1">image("http://is3.mzstatic.com/image/thumb/Music6/v4/80/bd/d7/80bdd7c6-eee8-fc54-30a8-40f0333b5250/source/600x600bb.jpg")</f>
        <v>#NAME?</v>
      </c>
      <c r="E11" t="e">
        <f t="shared" ref="E11:L11" ca="1" si="10">image("http://is1.mzstatic.com/image/thumb/Music3/v4/dd/ee/9d/ddee9dde-3aa4-8de5-be17-a48330e1ad54/source/600x600bb.jpg")</f>
        <v>#NAME?</v>
      </c>
      <c r="F11" t="e">
        <f t="shared" ca="1" si="10"/>
        <v>#NAME?</v>
      </c>
      <c r="G11" t="e">
        <f t="shared" ca="1" si="10"/>
        <v>#NAME?</v>
      </c>
      <c r="H11" t="e">
        <f t="shared" ca="1" si="10"/>
        <v>#NAME?</v>
      </c>
      <c r="I11" t="e">
        <f t="shared" ca="1" si="10"/>
        <v>#NAME?</v>
      </c>
      <c r="J11" t="e">
        <f t="shared" ca="1" si="10"/>
        <v>#NAME?</v>
      </c>
      <c r="K11" t="e">
        <f t="shared" ca="1" si="10"/>
        <v>#NAME?</v>
      </c>
      <c r="L11" t="e">
        <f t="shared" ca="1" si="10"/>
        <v>#NAME?</v>
      </c>
    </row>
    <row r="12" spans="1:12" ht="40.5" customHeight="1" x14ac:dyDescent="0.15">
      <c r="A12" t="e">
        <f ca="1">image("http://is3.mzstatic.com/image/thumb/Music/v4/77/7c/2b/777c2b57-30f8-88dc-76c9-293ea388bf7e/source/600x600bb.jpg")</f>
        <v>#NAME?</v>
      </c>
      <c r="B12" t="e">
        <f ca="1">image("http://is3.mzstatic.com/image/thumb/Music/v4/40/d0/29/40d029b5-4c32-53d2-69d1-ea04a513c345/source/600x600bb.jpg")</f>
        <v>#NAME?</v>
      </c>
      <c r="C12" t="e">
        <f ca="1">image("http://is4.mzstatic.com/image/thumb/Music6/v4/9d/d0/c7/9dd0c793-3137-d4e5-d836-81d91c801181/source/600x600bb.jpg")</f>
        <v>#NAME?</v>
      </c>
      <c r="D12" t="e">
        <f ca="1">image("http://is1.mzstatic.com/image/thumb/Music3/v4/dd/ee/9d/ddee9dde-3aa4-8de5-be17-a48330e1ad54/source/600x600bb.jpg")</f>
        <v>#NAME?</v>
      </c>
      <c r="E12" t="e">
        <f ca="1">image("http://is3.mzstatic.com/image/thumb/Music6/v4/80/bd/d7/80bdd7c6-eee8-fc54-30a8-40f0333b5250/source/600x600bb.jpg")</f>
        <v>#NAME?</v>
      </c>
      <c r="F12" t="e">
        <f t="shared" ref="F12:L12" ca="1" si="11">image("http://is4.mzstatic.com/image/thumb/Music7/v4/5b/09/65/5b0965d7-d219-a01e-d4a2-933a5bd06291/source/600x600bb.jpg")</f>
        <v>#NAME?</v>
      </c>
      <c r="G12" t="e">
        <f t="shared" ca="1" si="11"/>
        <v>#NAME?</v>
      </c>
      <c r="H12" t="e">
        <f t="shared" ca="1" si="11"/>
        <v>#NAME?</v>
      </c>
      <c r="I12" t="e">
        <f t="shared" ca="1" si="11"/>
        <v>#NAME?</v>
      </c>
      <c r="J12" t="e">
        <f t="shared" ca="1" si="11"/>
        <v>#NAME?</v>
      </c>
      <c r="K12" t="e">
        <f t="shared" ca="1" si="11"/>
        <v>#NAME?</v>
      </c>
      <c r="L12" t="e">
        <f t="shared" ca="1" si="11"/>
        <v>#NAME?</v>
      </c>
    </row>
    <row r="13" spans="1:12" ht="40.5" customHeight="1" x14ac:dyDescent="0.15">
      <c r="A13" t="e">
        <f ca="1">image("http://is4.mzstatic.com/image/thumb/Music/v4/22/5b/8e/225b8ef1-3f3b-10c8-c9fc-738b3fb7521c/source/600x600bb.jpg")</f>
        <v>#NAME?</v>
      </c>
      <c r="B13" t="e">
        <f ca="1">image("http://2.bp.blogspot.com/-q3KVIf67qNo/VEHFB1vvvuI/AAAAAAAABiA/ZkUELO9uwVU/s1600/cats_vs_chicks_fc.jpg")</f>
        <v>#NAME?</v>
      </c>
      <c r="C13" t="e">
        <f ca="1">image("http://is2.mzstatic.com/image/thumb/Music49/v4/1d/04/44/1d0444ce-05fe-fcf5-8bdf-6a0bf2bfbc06/source/600x600bb.jpg")</f>
        <v>#NAME?</v>
      </c>
      <c r="D13" t="e">
        <f ca="1">image("http://is4.mzstatic.com/image/thumb/Music6/v4/9d/d0/c7/9dd0c793-3137-d4e5-d836-81d91c801181/source/600x600bb.jpg")</f>
        <v>#NAME?</v>
      </c>
      <c r="E13" t="e">
        <f ca="1">image("http://is4.mzstatic.com/image/thumb/Music7/v4/5b/09/65/5b0965d7-d219-a01e-d4a2-933a5bd06291/source/600x600bb.jpg")</f>
        <v>#NAME?</v>
      </c>
      <c r="F13" t="e">
        <f ca="1">image("http://is3.mzstatic.com/image/thumb/Music6/v4/80/bd/d7/80bdd7c6-eee8-fc54-30a8-40f0333b5250/source/600x600bb.jpg")</f>
        <v>#NAME?</v>
      </c>
      <c r="G13" t="e">
        <f t="shared" ref="G13:L13" ca="1" si="12">image("http://is5.mzstatic.com/image/thumb/Music4/v4/8b/ae/51/8bae519d-c9be-942a-68e3-57316ff79565/source/600x600bb.jpg")</f>
        <v>#NAME?</v>
      </c>
      <c r="H13" t="e">
        <f t="shared" ca="1" si="12"/>
        <v>#NAME?</v>
      </c>
      <c r="I13" t="e">
        <f t="shared" ca="1" si="12"/>
        <v>#NAME?</v>
      </c>
      <c r="J13" t="e">
        <f t="shared" ca="1" si="12"/>
        <v>#NAME?</v>
      </c>
      <c r="K13" t="e">
        <f t="shared" ca="1" si="12"/>
        <v>#NAME?</v>
      </c>
      <c r="L13" t="e">
        <f t="shared" ca="1" si="12"/>
        <v>#NAME?</v>
      </c>
    </row>
    <row r="14" spans="1:12" ht="40.5" customHeight="1" x14ac:dyDescent="0.15">
      <c r="A14" t="e">
        <f ca="1">image("http://is1.mzstatic.com/image/thumb/Music/v4/28/1b/96/281b9625-054e-19a8-0c7c-08914d49ecc1/source/600x600bb.jpg")</f>
        <v>#NAME?</v>
      </c>
      <c r="B14" t="e">
        <f ca="1">image("http://is2.mzstatic.com/image/thumb/Music49/v4/1d/04/44/1d0444ce-05fe-fcf5-8bdf-6a0bf2bfbc06/source/600x600bb.jpg")</f>
        <v>#NAME?</v>
      </c>
      <c r="C14" t="e">
        <f ca="1">image("http://is3.mzstatic.com/image/thumb/Music/v4/40/d0/29/40d029b5-4c32-53d2-69d1-ea04a513c345/source/600x600bb.jpg")</f>
        <v>#NAME?</v>
      </c>
      <c r="D14" t="e">
        <f ca="1">image("http://is2.mzstatic.com/image/thumb/Music49/v4/1d/04/44/1d0444ce-05fe-fcf5-8bdf-6a0bf2bfbc06/source/600x600bb.jpg")</f>
        <v>#NAME?</v>
      </c>
      <c r="E14" t="e">
        <f t="shared" ref="E14:L14" ca="1" si="13">image("http://is4.mzstatic.com/image/thumb/Music6/v4/9d/d0/c7/9dd0c793-3137-d4e5-d836-81d91c801181/source/600x600bb.jpg")</f>
        <v>#NAME?</v>
      </c>
      <c r="F14" t="e">
        <f t="shared" ca="1" si="13"/>
        <v>#NAME?</v>
      </c>
      <c r="G14" t="e">
        <f t="shared" ca="1" si="13"/>
        <v>#NAME?</v>
      </c>
      <c r="H14" t="e">
        <f t="shared" ca="1" si="13"/>
        <v>#NAME?</v>
      </c>
      <c r="I14" t="e">
        <f t="shared" ca="1" si="13"/>
        <v>#NAME?</v>
      </c>
      <c r="J14" t="e">
        <f t="shared" ca="1" si="13"/>
        <v>#NAME?</v>
      </c>
      <c r="K14" t="e">
        <f t="shared" ca="1" si="13"/>
        <v>#NAME?</v>
      </c>
      <c r="L14" t="e">
        <f t="shared" ca="1" si="13"/>
        <v>#NAME?</v>
      </c>
    </row>
    <row r="15" spans="1:12" ht="40.5" customHeight="1" x14ac:dyDescent="0.15">
      <c r="A15" t="e">
        <f ca="1">image("http://is4.mzstatic.com/image/thumb/Music7/v4/5b/09/65/5b0965d7-d219-a01e-d4a2-933a5bd06291/source/600x600bb.jpg")</f>
        <v>#NAME?</v>
      </c>
      <c r="B15" t="e">
        <f ca="1">image("http://is1.mzstatic.com/image/thumb/Music/v4/28/1b/96/281b9625-054e-19a8-0c7c-08914d49ecc1/source/600x600bb.jpg")</f>
        <v>#NAME?</v>
      </c>
      <c r="C15" t="e">
        <f ca="1">image("http://2.bp.blogspot.com/-q3KVIf67qNo/VEHFB1vvvuI/AAAAAAAABiA/ZkUELO9uwVU/s1600/cats_vs_chicks_fc.jpg")</f>
        <v>#NAME?</v>
      </c>
      <c r="D15" t="e">
        <f ca="1">image("http://is3.mzstatic.com/image/thumb/Music/v4/40/d0/29/40d029b5-4c32-53d2-69d1-ea04a513c345/source/600x600bb.jpg")</f>
        <v>#NAME?</v>
      </c>
      <c r="E15" t="e">
        <f ca="1">image("http://is2.mzstatic.com/image/thumb/Music49/v4/1d/04/44/1d0444ce-05fe-fcf5-8bdf-6a0bf2bfbc06/source/600x600bb.jpg")</f>
        <v>#NAME?</v>
      </c>
      <c r="F15" t="e">
        <f ca="1">image("http://is5.mzstatic.com/image/thumb/Music4/v4/8b/ae/51/8bae519d-c9be-942a-68e3-57316ff79565/source/600x600bb.jpg")</f>
        <v>#NAME?</v>
      </c>
      <c r="G15" t="e">
        <f ca="1">image("http://is3.mzstatic.com/image/thumb/Music6/v4/80/bd/d7/80bdd7c6-eee8-fc54-30a8-40f0333b5250/source/600x600bb.jpg")</f>
        <v>#NAME?</v>
      </c>
      <c r="H15" t="e">
        <f t="shared" ref="H15:L15" ca="1" si="14">image("http://is2.mzstatic.com/image/thumb/Music49/v4/1d/04/44/1d0444ce-05fe-fcf5-8bdf-6a0bf2bfbc06/source/600x600bb.jpg")</f>
        <v>#NAME?</v>
      </c>
      <c r="I15" t="e">
        <f t="shared" ca="1" si="14"/>
        <v>#NAME?</v>
      </c>
      <c r="J15" t="e">
        <f t="shared" ca="1" si="14"/>
        <v>#NAME?</v>
      </c>
      <c r="K15" t="e">
        <f t="shared" ca="1" si="14"/>
        <v>#NAME?</v>
      </c>
      <c r="L15" t="e">
        <f t="shared" ca="1" si="14"/>
        <v>#NAME?</v>
      </c>
    </row>
    <row r="16" spans="1:12" ht="40.5" customHeight="1" x14ac:dyDescent="0.15">
      <c r="A16" t="e">
        <f ca="1">image("http://is5.mzstatic.com/image/thumb/Music5/v4/3f/a4/cc/3fa4ccc2-488a-04a8-b500-a878afbe3933/source/600x600bb.jpg")</f>
        <v>#NAME?</v>
      </c>
      <c r="B16" t="e">
        <f ca="1">image("http://is4.mzstatic.com/image/thumb/Music/v4/22/5b/8e/225b8ef1-3f3b-10c8-c9fc-738b3fb7521c/source/600x600bb.jpg")</f>
        <v>#NAME?</v>
      </c>
      <c r="C16" t="e">
        <f ca="1">image("http://is1.mzstatic.com/image/thumb/Music3/v4/dd/ee/9d/ddee9dde-3aa4-8de5-be17-a48330e1ad54/source/600x600bb.jpg")</f>
        <v>#NAME?</v>
      </c>
      <c r="D16" t="e">
        <f ca="1">image("http://2.bp.blogspot.com/-q3KVIf67qNo/VEHFB1vvvuI/AAAAAAAABiA/ZkUELO9uwVU/s1600/cats_vs_chicks_fc.jpg")</f>
        <v>#NAME?</v>
      </c>
      <c r="E16" t="e">
        <f ca="1">image("http://is3.mzstatic.com/image/thumb/Music/v4/40/d0/29/40d029b5-4c32-53d2-69d1-ea04a513c345/source/600x600bb.jpg")</f>
        <v>#NAME?</v>
      </c>
      <c r="F16" t="e">
        <f t="shared" ref="F16:G16" ca="1" si="15">image("http://is2.mzstatic.com/image/thumb/Music49/v4/1d/04/44/1d0444ce-05fe-fcf5-8bdf-6a0bf2bfbc06/source/600x600bb.jpg")</f>
        <v>#NAME?</v>
      </c>
      <c r="G16" t="e">
        <f t="shared" ca="1" si="15"/>
        <v>#NAME?</v>
      </c>
      <c r="H16" t="e">
        <f ca="1">image("http://is3.mzstatic.com/image/thumb/Music6/v4/80/bd/d7/80bdd7c6-eee8-fc54-30a8-40f0333b5250/source/600x600bb.jpg")</f>
        <v>#NAME?</v>
      </c>
      <c r="I16" t="e">
        <f t="shared" ref="I16:L16" ca="1" si="16">image("http://is1.mzstatic.com/image/thumb/Music3/v4/75/cc/5c/75cc5c94-0431-3919-7ad6-1993feb00fcc/source/600x600bb.jpg")</f>
        <v>#NAME?</v>
      </c>
      <c r="J16" t="e">
        <f t="shared" ca="1" si="16"/>
        <v>#NAME?</v>
      </c>
      <c r="K16" t="e">
        <f t="shared" ca="1" si="16"/>
        <v>#NAME?</v>
      </c>
      <c r="L16" t="e">
        <f t="shared" ca="1" si="16"/>
        <v>#NAME?</v>
      </c>
    </row>
    <row r="17" spans="1:12" ht="40.5" customHeight="1" x14ac:dyDescent="0.15">
      <c r="A17" t="e">
        <f ca="1">image("http://is4.mzstatic.com/image/thumb/Music/v4/3b/34/25/3b3425de-5349-5224-f9a5-07cacd13180e/source/600x600bb.jpg")</f>
        <v>#NAME?</v>
      </c>
      <c r="B17" t="e">
        <f t="shared" ref="B17:D17" ca="1" si="17">image("http://is4.mzstatic.com/image/thumb/Music7/v4/5b/09/65/5b0965d7-d219-a01e-d4a2-933a5bd06291/source/600x600bb.jpg")</f>
        <v>#NAME?</v>
      </c>
      <c r="C17" t="e">
        <f t="shared" ca="1" si="17"/>
        <v>#NAME?</v>
      </c>
      <c r="D17" t="e">
        <f t="shared" ca="1" si="17"/>
        <v>#NAME?</v>
      </c>
      <c r="E17" t="e">
        <f ca="1">image("http://2.bp.blogspot.com/-q3KVIf67qNo/VEHFB1vvvuI/AAAAAAAABiA/ZkUELO9uwVU/s1600/cats_vs_chicks_fc.jpg")</f>
        <v>#NAME?</v>
      </c>
      <c r="F17" t="e">
        <f ca="1">image("http://is3.mzstatic.com/image/thumb/Music/v4/40/d0/29/40d029b5-4c32-53d2-69d1-ea04a513c345/source/600x600bb.jpg")</f>
        <v>#NAME?</v>
      </c>
      <c r="G17" t="e">
        <f t="shared" ref="G17:H17" ca="1" si="18">image("http://is1.mzstatic.com/image/thumb/Music3/v4/75/cc/5c/75cc5c94-0431-3919-7ad6-1993feb00fcc/source/600x600bb.jpg")</f>
        <v>#NAME?</v>
      </c>
      <c r="H17" t="e">
        <f t="shared" ca="1" si="18"/>
        <v>#NAME?</v>
      </c>
      <c r="I17" t="e">
        <f ca="1">image("http://is3.mzstatic.com/image/thumb/Music6/v4/80/bd/d7/80bdd7c6-eee8-fc54-30a8-40f0333b5250/source/600x600bb.jpg")</f>
        <v>#NAME?</v>
      </c>
      <c r="J17" t="e">
        <f t="shared" ref="J17:L17" ca="1" si="19">image("http://is1.mzstatic.com/image/thumb/Music2/v4/d2/1e/9c/d21e9c5c-24bd-254b-f4c4-3738b2b5f350/source/600x600bb.jpg")</f>
        <v>#NAME?</v>
      </c>
      <c r="K17" t="e">
        <f t="shared" ca="1" si="19"/>
        <v>#NAME?</v>
      </c>
      <c r="L17" t="e">
        <f t="shared" ca="1" si="19"/>
        <v>#NAME?</v>
      </c>
    </row>
    <row r="18" spans="1:12" ht="40.5" customHeight="1" x14ac:dyDescent="0.15">
      <c r="A18" t="e">
        <f t="shared" ref="A18:B18" ca="1" si="20">image("http://is1.mzstatic.com/image/thumb/Music3/v4/dd/ee/9d/ddee9dde-3aa4-8de5-be17-a48330e1ad54/source/600x600bb.jpg")</f>
        <v>#NAME?</v>
      </c>
      <c r="B18" t="e">
        <f t="shared" ca="1" si="20"/>
        <v>#NAME?</v>
      </c>
      <c r="C18" t="e">
        <f ca="1">image("http://is4.mzstatic.com/image/thumb/Music/v4/22/5b/8e/225b8ef1-3f3b-10c8-c9fc-738b3fb7521c/source/600x600bb.jpg")</f>
        <v>#NAME?</v>
      </c>
      <c r="D18" t="e">
        <f t="shared" ref="D18:E18" ca="1" si="21">image("http://is5.mzstatic.com/image/thumb/Music4/v4/8b/ae/51/8bae519d-c9be-942a-68e3-57316ff79565/source/600x600bb.jpg")</f>
        <v>#NAME?</v>
      </c>
      <c r="E18" t="e">
        <f t="shared" ca="1" si="21"/>
        <v>#NAME?</v>
      </c>
      <c r="F18" t="e">
        <f ca="1">image("http://2.bp.blogspot.com/-q3KVIf67qNo/VEHFB1vvvuI/AAAAAAAABiA/ZkUELO9uwVU/s1600/cats_vs_chicks_fc.jpg")</f>
        <v>#NAME?</v>
      </c>
      <c r="G18" t="e">
        <f ca="1">image("http://is3.mzstatic.com/image/thumb/Music/v4/40/d0/29/40d029b5-4c32-53d2-69d1-ea04a513c345/source/600x600bb.jpg")</f>
        <v>#NAME?</v>
      </c>
      <c r="H18" t="e">
        <f t="shared" ref="H18:I18" ca="1" si="22">image("http://is1.mzstatic.com/image/thumb/Music2/v4/d2/1e/9c/d21e9c5c-24bd-254b-f4c4-3738b2b5f350/source/600x600bb.jpg")</f>
        <v>#NAME?</v>
      </c>
      <c r="I18" t="e">
        <f t="shared" ca="1" si="22"/>
        <v>#NAME?</v>
      </c>
      <c r="J18" t="e">
        <f t="shared" ref="J18:L18" ca="1" si="23">image("http://is3.mzstatic.com/image/thumb/Music6/v4/80/bd/d7/80bdd7c6-eee8-fc54-30a8-40f0333b5250/source/600x600bb.jpg")</f>
        <v>#NAME?</v>
      </c>
      <c r="K18" t="e">
        <f t="shared" ca="1" si="23"/>
        <v>#NAME?</v>
      </c>
      <c r="L18" t="e">
        <f t="shared" ca="1" si="23"/>
        <v>#NAME?</v>
      </c>
    </row>
    <row r="19" spans="1:12" ht="40.5" customHeight="1" x14ac:dyDescent="0.15">
      <c r="A19" t="e">
        <f ca="1">image("http://is3.mzstatic.com/image/thumb/Music/v4/38/77/cf/3877cff5-1681-3ab7-4271-bb0fde15a72f/source/600x600bb.jpg")</f>
        <v>#NAME?</v>
      </c>
      <c r="B19" t="e">
        <f ca="1">image("http://is5.mzstatic.com/image/thumb/Music5/v4/3f/a4/cc/3fa4ccc2-488a-04a8-b500-a878afbe3933/source/600x600bb.jpg")</f>
        <v>#NAME?</v>
      </c>
      <c r="C19" t="e">
        <f t="shared" ref="C19:F19" ca="1" si="24">image("http://is1.mzstatic.com/image/thumb/Music3/v4/75/cc/5c/75cc5c94-0431-3919-7ad6-1993feb00fcc/source/600x600bb.jpg")</f>
        <v>#NAME?</v>
      </c>
      <c r="D19" t="e">
        <f t="shared" ca="1" si="24"/>
        <v>#NAME?</v>
      </c>
      <c r="E19" t="e">
        <f t="shared" ca="1" si="24"/>
        <v>#NAME?</v>
      </c>
      <c r="F19" t="e">
        <f t="shared" ca="1" si="24"/>
        <v>#NAME?</v>
      </c>
      <c r="G19" t="e">
        <f ca="1">image("http://2.bp.blogspot.com/-q3KVIf67qNo/VEHFB1vvvuI/AAAAAAAABiA/ZkUELO9uwVU/s1600/cats_vs_chicks_fc.jpg")</f>
        <v>#NAME?</v>
      </c>
      <c r="H19" t="e">
        <f ca="1">image("http://is3.mzstatic.com/image/thumb/Music/v4/40/d0/29/40d029b5-4c32-53d2-69d1-ea04a513c345/source/600x600bb.jpg")</f>
        <v>#NAME?</v>
      </c>
      <c r="I19" t="e">
        <f t="shared" ref="I19:L19" ca="1" si="25">image("http://is5.mzstatic.com/image/thumb/Music5/v4/3f/a4/cc/3fa4ccc2-488a-04a8-b500-a878afbe3933/source/600x600bb.jpg")</f>
        <v>#NAME?</v>
      </c>
      <c r="J19" t="e">
        <f t="shared" ca="1" si="25"/>
        <v>#NAME?</v>
      </c>
      <c r="K19" t="e">
        <f t="shared" ca="1" si="25"/>
        <v>#NAME?</v>
      </c>
      <c r="L19" t="e">
        <f t="shared" ca="1" si="25"/>
        <v>#NAME?</v>
      </c>
    </row>
    <row r="20" spans="1:12" ht="40.5" customHeight="1" x14ac:dyDescent="0.15">
      <c r="A20" t="e">
        <f ca="1">image("http://is5.mzstatic.com/image/thumb/Music4/v4/8b/ae/51/8bae519d-c9be-942a-68e3-57316ff79565/source/600x600bb.jpg")</f>
        <v>#NAME?</v>
      </c>
      <c r="B20" t="e">
        <f ca="1">image("http://is4.mzstatic.com/image/thumb/Music/v4/3b/34/25/3b3425de-5349-5224-f9a5-07cacd13180e/source/600x600bb.jpg")</f>
        <v>#NAME?</v>
      </c>
      <c r="C20" t="e">
        <f ca="1">image("http://is5.mzstatic.com/image/thumb/Music4/v4/8b/ae/51/8bae519d-c9be-942a-68e3-57316ff79565/source/600x600bb.jpg")</f>
        <v>#NAME?</v>
      </c>
      <c r="D20" t="e">
        <f ca="1">image("http://is4.mzstatic.com/image/thumb/Music/v4/22/5b/8e/225b8ef1-3f3b-10c8-c9fc-738b3fb7521c/source/600x600bb.jpg")</f>
        <v>#NAME?</v>
      </c>
      <c r="E20" t="e">
        <f t="shared" ref="E20:G20" ca="1" si="26">image("http://is1.mzstatic.com/image/thumb/Music2/v4/d2/1e/9c/d21e9c5c-24bd-254b-f4c4-3738b2b5f350/source/600x600bb.jpg")</f>
        <v>#NAME?</v>
      </c>
      <c r="F20" t="e">
        <f t="shared" ca="1" si="26"/>
        <v>#NAME?</v>
      </c>
      <c r="G20" t="e">
        <f t="shared" ca="1" si="26"/>
        <v>#NAME?</v>
      </c>
      <c r="H20" t="e">
        <f ca="1">image("http://2.bp.blogspot.com/-q3KVIf67qNo/VEHFB1vvvuI/AAAAAAAABiA/ZkUELO9uwVU/s1600/cats_vs_chicks_fc.jpg")</f>
        <v>#NAME?</v>
      </c>
      <c r="I20" t="e">
        <f t="shared" ref="I20:L20" ca="1" si="27">image("http://is3.mzstatic.com/image/thumb/Music/v4/40/d0/29/40d029b5-4c32-53d2-69d1-ea04a513c345/source/600x600bb.jpg")</f>
        <v>#NAME?</v>
      </c>
      <c r="J20" t="e">
        <f t="shared" ca="1" si="27"/>
        <v>#NAME?</v>
      </c>
      <c r="K20" t="e">
        <f t="shared" ca="1" si="27"/>
        <v>#NAME?</v>
      </c>
      <c r="L20" t="e">
        <f t="shared" ca="1" si="27"/>
        <v>#NAME?</v>
      </c>
    </row>
    <row r="21" spans="1:12" ht="40.5" customHeight="1" x14ac:dyDescent="0.15">
      <c r="A21" t="e">
        <f ca="1">image("http://is1.mzstatic.com/image/thumb/Music2/v4/d2/1e/9c/d21e9c5c-24bd-254b-f4c4-3738b2b5f350/source/600x600bb.jpg")</f>
        <v>#NAME?</v>
      </c>
      <c r="B21" t="e">
        <f ca="1">image("http://is5.mzstatic.com/image/thumb/Music4/v4/8b/ae/51/8bae519d-c9be-942a-68e3-57316ff79565/source/600x600bb.jpg")</f>
        <v>#NAME?</v>
      </c>
      <c r="C21" t="e">
        <f ca="1">image("http://is5.mzstatic.com/image/thumb/Music5/v4/3f/a4/cc/3fa4ccc2-488a-04a8-b500-a878afbe3933/source/600x600bb.jpg")</f>
        <v>#NAME?</v>
      </c>
      <c r="D21" t="e">
        <f ca="1">image("http://is1.mzstatic.com/image/thumb/Music2/v4/d2/1e/9c/d21e9c5c-24bd-254b-f4c4-3738b2b5f350/source/600x600bb.jpg")</f>
        <v>#NAME?</v>
      </c>
      <c r="E21" t="e">
        <f ca="1">image("http://is4.mzstatic.com/image/thumb/Music/v4/22/5b/8e/225b8ef1-3f3b-10c8-c9fc-738b3fb7521c/source/600x600bb.jpg")</f>
        <v>#NAME?</v>
      </c>
      <c r="F21" t="e">
        <f t="shared" ref="F21:H21" ca="1" si="28">image("http://is5.mzstatic.com/image/thumb/Music5/v4/3f/a4/cc/3fa4ccc2-488a-04a8-b500-a878afbe3933/source/600x600bb.jpg")</f>
        <v>#NAME?</v>
      </c>
      <c r="G21" t="e">
        <f t="shared" ca="1" si="28"/>
        <v>#NAME?</v>
      </c>
      <c r="H21" t="e">
        <f t="shared" ca="1" si="28"/>
        <v>#NAME?</v>
      </c>
      <c r="I21" t="e">
        <f t="shared" ref="I21:L21" ca="1" si="29">image("http://2.bp.blogspot.com/-q3KVIf67qNo/VEHFB1vvvuI/AAAAAAAABiA/ZkUELO9uwVU/s1600/cats_vs_chicks_fc.jpg")</f>
        <v>#NAME?</v>
      </c>
      <c r="J21" t="e">
        <f t="shared" ca="1" si="29"/>
        <v>#NAME?</v>
      </c>
      <c r="K21" t="e">
        <f t="shared" ca="1" si="29"/>
        <v>#NAME?</v>
      </c>
      <c r="L21" t="e">
        <f t="shared" ca="1" si="29"/>
        <v>#NAME?</v>
      </c>
    </row>
    <row r="22" spans="1:12" ht="40.5" customHeight="1" x14ac:dyDescent="0.15">
      <c r="A22" t="e">
        <f ca="1">image("http://is3.mzstatic.com/image/thumb/Music/v4/f8/4b/79/f84b79f5-4b11-2e98-2e38-23a8c575d42a/source/600x600bb.jpg")</f>
        <v>#NAME?</v>
      </c>
      <c r="B22" t="e">
        <f ca="1">image("http://is3.mzstatic.com/image/thumb/Music/v4/38/77/cf/3877cff5-1681-3ab7-4271-bb0fde15a72f/source/600x600bb.jpg")</f>
        <v>#NAME?</v>
      </c>
      <c r="C22" t="e">
        <f ca="1">image("http://is4.mzstatic.com/image/thumb/Music/v4/3b/34/25/3b3425de-5349-5224-f9a5-07cacd13180e/source/600x600bb.jpg")</f>
        <v>#NAME?</v>
      </c>
      <c r="D22" t="e">
        <f t="shared" ref="D22:E22" ca="1" si="30">image("http://is5.mzstatic.com/image/thumb/Music5/v4/3f/a4/cc/3fa4ccc2-488a-04a8-b500-a878afbe3933/source/600x600bb.jpg")</f>
        <v>#NAME?</v>
      </c>
      <c r="E22" t="e">
        <f t="shared" ca="1" si="30"/>
        <v>#NAME?</v>
      </c>
      <c r="F22" t="e">
        <f ca="1">image("http://is4.mzstatic.com/image/thumb/Music/v4/22/5b/8e/225b8ef1-3f3b-10c8-c9fc-738b3fb7521c/source/600x600bb.jpg")</f>
        <v>#NAME?</v>
      </c>
      <c r="G22" t="e">
        <f t="shared" ref="G22:L22" ca="1" si="31">image("http://is3.mzstatic.com/image/thumb/Music/v4/38/77/cf/3877cff5-1681-3ab7-4271-bb0fde15a72f/source/600x600bb.jpg")</f>
        <v>#NAME?</v>
      </c>
      <c r="H22" t="e">
        <f t="shared" ca="1" si="31"/>
        <v>#NAME?</v>
      </c>
      <c r="I22" t="e">
        <f t="shared" ca="1" si="31"/>
        <v>#NAME?</v>
      </c>
      <c r="J22" t="e">
        <f t="shared" ca="1" si="31"/>
        <v>#NAME?</v>
      </c>
      <c r="K22" t="e">
        <f t="shared" ca="1" si="31"/>
        <v>#NAME?</v>
      </c>
      <c r="L22" t="e">
        <f t="shared" ca="1" si="31"/>
        <v>#NAME?</v>
      </c>
    </row>
    <row r="23" spans="1:12" ht="40.5" customHeight="1" x14ac:dyDescent="0.15">
      <c r="A23" t="e">
        <f t="shared" ref="A23:B23" ca="1" si="32">image("http://is3.mzstatic.com/image/thumb/Music/v4/bf/4a/08/bf4a0800-7890-1727-9882-360313ef7e7c/source/600x600bb.jpg")</f>
        <v>#NAME?</v>
      </c>
      <c r="B23" t="e">
        <f t="shared" ca="1" si="32"/>
        <v>#NAME?</v>
      </c>
      <c r="C23" t="e">
        <f ca="1">image("http://is1.mzstatic.com/image/thumb/Music2/v4/d2/1e/9c/d21e9c5c-24bd-254b-f4c4-3738b2b5f350/source/600x600bb.jpg")</f>
        <v>#NAME?</v>
      </c>
      <c r="D23" t="e">
        <f ca="1">image("http://is4.mzstatic.com/image/thumb/Music/v4/3b/34/25/3b3425de-5349-5224-f9a5-07cacd13180e/source/600x600bb.jpg")</f>
        <v>#NAME?</v>
      </c>
      <c r="E23" t="e">
        <f t="shared" ref="E23:F23" ca="1" si="33">image("http://is3.mzstatic.com/image/thumb/Music/v4/38/77/cf/3877cff5-1681-3ab7-4271-bb0fde15a72f/source/600x600bb.jpg")</f>
        <v>#NAME?</v>
      </c>
      <c r="F23" t="e">
        <f t="shared" ca="1" si="33"/>
        <v>#NAME?</v>
      </c>
      <c r="G23" t="e">
        <f ca="1">image("http://is4.mzstatic.com/image/thumb/Music/v4/22/5b/8e/225b8ef1-3f3b-10c8-c9fc-738b3fb7521c/source/600x600bb.jpg")</f>
        <v>#NAME?</v>
      </c>
      <c r="H23" t="e">
        <f t="shared" ref="H23:L23" ca="1" si="34">image("http://is2.mzstatic.com/image/thumb/Music30/v4/08/b8/6d/08b86daf-99ea-4aad-7bf4-a79fec37b72d/source/600x600bb.jpg")</f>
        <v>#NAME?</v>
      </c>
      <c r="I23" t="e">
        <f t="shared" ca="1" si="34"/>
        <v>#NAME?</v>
      </c>
      <c r="J23" t="e">
        <f t="shared" ca="1" si="34"/>
        <v>#NAME?</v>
      </c>
      <c r="K23" t="e">
        <f t="shared" ca="1" si="34"/>
        <v>#NAME?</v>
      </c>
      <c r="L23" t="e">
        <f t="shared" ca="1" si="34"/>
        <v>#NAME?</v>
      </c>
    </row>
    <row r="24" spans="1:12" ht="40.5" customHeight="1" x14ac:dyDescent="0.15">
      <c r="A24" t="e">
        <f ca="1">image("http://is1.mzstatic.com/image/thumb/Music1/v4/5f/dd/1b/5fdd1b15-d293-8b5b-4ca1-4150cee92a1d/source/600x600bb.jpg")</f>
        <v>#NAME?</v>
      </c>
      <c r="B24" t="e">
        <f ca="1">image("http://is1.mzstatic.com/image/thumb/Music2/v4/d2/1e/9c/d21e9c5c-24bd-254b-f4c4-3738b2b5f350/source/600x600bb.jpg")</f>
        <v>#NAME?</v>
      </c>
      <c r="C24" t="e">
        <f t="shared" ref="C24:D24" ca="1" si="35">image("http://is3.mzstatic.com/image/thumb/Music/v4/38/77/cf/3877cff5-1681-3ab7-4271-bb0fde15a72f/source/600x600bb.jpg")</f>
        <v>#NAME?</v>
      </c>
      <c r="D24" t="e">
        <f t="shared" ca="1" si="35"/>
        <v>#NAME?</v>
      </c>
      <c r="E24" t="e">
        <f ca="1">image("http://is4.mzstatic.com/image/thumb/Music/v4/3b/34/25/3b3425de-5349-5224-f9a5-07cacd13180e/source/600x600bb.jpg")</f>
        <v>#NAME?</v>
      </c>
      <c r="F24" t="e">
        <f t="shared" ref="F24:G24" ca="1" si="36">image("http://is2.mzstatic.com/image/thumb/Music30/v4/08/b8/6d/08b86daf-99ea-4aad-7bf4-a79fec37b72d/source/600x600bb.jpg")</f>
        <v>#NAME?</v>
      </c>
      <c r="G24" t="e">
        <f t="shared" ca="1" si="36"/>
        <v>#NAME?</v>
      </c>
      <c r="H24" t="e">
        <f ca="1">image("http://is4.mzstatic.com/image/thumb/Music/v4/22/5b/8e/225b8ef1-3f3b-10c8-c9fc-738b3fb7521c/source/600x600bb.jpg")</f>
        <v>#NAME?</v>
      </c>
      <c r="I24" t="e">
        <f t="shared" ref="I24:L24" ca="1" si="37">image("http://is5.mzstatic.com/image/thumb/Music5/v4/41/7d/a2/417da2f7-b676-4dcb-8f41-8278a2501bf4/source/600x600bb.jpg")</f>
        <v>#NAME?</v>
      </c>
      <c r="J24" t="e">
        <f t="shared" ca="1" si="37"/>
        <v>#NAME?</v>
      </c>
      <c r="K24" t="e">
        <f t="shared" ca="1" si="37"/>
        <v>#NAME?</v>
      </c>
      <c r="L24" t="e">
        <f t="shared" ca="1" si="37"/>
        <v>#NAME?</v>
      </c>
    </row>
    <row r="25" spans="1:12" ht="40.5" customHeight="1" x14ac:dyDescent="0.15">
      <c r="A25" t="e">
        <f ca="1">image("http://is2.mzstatic.com/image/thumb/Music30/v4/08/b8/6d/08b86daf-99ea-4aad-7bf4-a79fec37b72d/source/600x600bb.jpg")</f>
        <v>#NAME?</v>
      </c>
      <c r="B25" t="e">
        <f ca="1">image("http://is3.mzstatic.com/image/thumb/Music/v4/f8/4b/79/f84b79f5-4b11-2e98-2e38-23a8c575d42a/source/600x600bb.jpg")</f>
        <v>#NAME?</v>
      </c>
      <c r="C25" t="e">
        <f ca="1">image("http://is3.mzstatic.com/image/thumb/Music/v4/bf/4a/08/bf4a0800-7890-1727-9882-360313ef7e7c/source/600x600bb.jpg")</f>
        <v>#NAME?</v>
      </c>
      <c r="D25" t="e">
        <f t="shared" ref="D25:E25" ca="1" si="38">image("http://is2.mzstatic.com/image/thumb/Music30/v4/08/b8/6d/08b86daf-99ea-4aad-7bf4-a79fec37b72d/source/600x600bb.jpg")</f>
        <v>#NAME?</v>
      </c>
      <c r="E25" t="e">
        <f t="shared" ca="1" si="38"/>
        <v>#NAME?</v>
      </c>
      <c r="F25" t="e">
        <f t="shared" ref="F25:H25" ca="1" si="39">image("http://is5.mzstatic.com/image/thumb/Music5/v4/41/7d/a2/417da2f7-b676-4dcb-8f41-8278a2501bf4/source/600x600bb.jpg")</f>
        <v>#NAME?</v>
      </c>
      <c r="G25" t="e">
        <f t="shared" ca="1" si="39"/>
        <v>#NAME?</v>
      </c>
      <c r="H25" t="e">
        <f t="shared" ca="1" si="39"/>
        <v>#NAME?</v>
      </c>
      <c r="I25" t="e">
        <f ca="1">image("http://is4.mzstatic.com/image/thumb/Music/v4/22/5b/8e/225b8ef1-3f3b-10c8-c9fc-738b3fb7521c/source/600x600bb.jpg")</f>
        <v>#NAME?</v>
      </c>
      <c r="J25" t="e">
        <f t="shared" ref="J25:L25" ca="1" si="40">image("http://is4.mzstatic.com/image/thumb/Music60/v4/62/93/e4/6293e499-c405-7ca4-1078-c47b835ce957/source/600x600bb.jpg")</f>
        <v>#NAME?</v>
      </c>
      <c r="K25" t="e">
        <f t="shared" ca="1" si="40"/>
        <v>#NAME?</v>
      </c>
      <c r="L25" t="e">
        <f t="shared" ca="1" si="40"/>
        <v>#NAME?</v>
      </c>
    </row>
    <row r="26" spans="1:12" ht="40.5" customHeight="1" x14ac:dyDescent="0.15">
      <c r="A26" t="e">
        <f ca="1">image("http://is1.mzstatic.com/image/thumb/Music7/v4/3d/ab/2b/3dab2b98-93e9-255d-b109-a578c245d2c4/source/600x600bb.jpg")</f>
        <v>#NAME?</v>
      </c>
      <c r="B26" t="e">
        <f ca="1">image("http://is1.mzstatic.com/image/thumb/Music3/v4/75/cc/5c/75cc5c94-0431-3919-7ad6-1993feb00fcc/source/600x600bb.jpg")</f>
        <v>#NAME?</v>
      </c>
      <c r="C26" t="e">
        <f ca="1">image("http://is3.mzstatic.com/image/thumb/Music/v4/f8/4b/79/f84b79f5-4b11-2e98-2e38-23a8c575d42a/source/600x600bb.jpg")</f>
        <v>#NAME?</v>
      </c>
      <c r="D26" t="e">
        <f ca="1">image("http://is3.mzstatic.com/image/thumb/Music/v4/bf/4a/08/bf4a0800-7890-1727-9882-360313ef7e7c/source/600x600bb.jpg")</f>
        <v>#NAME?</v>
      </c>
      <c r="E26" t="e">
        <f ca="1">image("http://is5.mzstatic.com/image/thumb/Music5/v4/41/7d/a2/417da2f7-b676-4dcb-8f41-8278a2501bf4/source/600x600bb.jpg")</f>
        <v>#NAME?</v>
      </c>
      <c r="F26" t="e">
        <f ca="1">image("http://is4.mzstatic.com/image/thumb/Music/v4/3b/34/25/3b3425de-5349-5224-f9a5-07cacd13180e/source/600x600bb.jpg")</f>
        <v>#NAME?</v>
      </c>
      <c r="G26" t="e">
        <f t="shared" ref="G26:I26" ca="1" si="41">image("http://is4.mzstatic.com/image/thumb/Music60/v4/62/93/e4/6293e499-c405-7ca4-1078-c47b835ce957/source/600x600bb.jpg")</f>
        <v>#NAME?</v>
      </c>
      <c r="H26" t="e">
        <f t="shared" ca="1" si="41"/>
        <v>#NAME?</v>
      </c>
      <c r="I26" t="e">
        <f t="shared" ca="1" si="41"/>
        <v>#NAME?</v>
      </c>
      <c r="J26" t="e">
        <f t="shared" ref="J26:L26" ca="1" si="42">image("http://is4.mzstatic.com/image/thumb/Music/v4/22/5b/8e/225b8ef1-3f3b-10c8-c9fc-738b3fb7521c/source/600x600bb.jpg")</f>
        <v>#NAME?</v>
      </c>
      <c r="K26" t="e">
        <f t="shared" ca="1" si="42"/>
        <v>#NAME?</v>
      </c>
      <c r="L26" t="e">
        <f t="shared" ca="1" si="42"/>
        <v>#NAME?</v>
      </c>
    </row>
    <row r="27" spans="1:12" ht="40.5" customHeight="1" x14ac:dyDescent="0.15">
      <c r="A27" t="e">
        <f ca="1">image("http://is1.mzstatic.com/image/thumb/Music3/v4/75/cc/5c/75cc5c94-0431-3919-7ad6-1993feb00fcc/source/600x600bb.jpg")</f>
        <v>#NAME?</v>
      </c>
      <c r="B27" t="e">
        <f t="shared" ref="B27:C27" ca="1" si="43">image("http://is2.mzstatic.com/image/thumb/Music30/v4/08/b8/6d/08b86daf-99ea-4aad-7bf4-a79fec37b72d/source/600x600bb.jpg")</f>
        <v>#NAME?</v>
      </c>
      <c r="C27" t="e">
        <f t="shared" ca="1" si="43"/>
        <v>#NAME?</v>
      </c>
      <c r="D27" t="e">
        <f ca="1">image("http://is3.mzstatic.com/image/thumb/Music/v4/f8/4b/79/f84b79f5-4b11-2e98-2e38-23a8c575d42a/source/600x600bb.jpg")</f>
        <v>#NAME?</v>
      </c>
      <c r="E27" t="e">
        <f ca="1">image("http://is3.mzstatic.com/image/thumb/Music/v4/bf/4a/08/bf4a0800-7890-1727-9882-360313ef7e7c/source/600x600bb.jpg")</f>
        <v>#NAME?</v>
      </c>
      <c r="F27" t="e">
        <f ca="1">image("http://is4.mzstatic.com/image/thumb/Music60/v4/62/93/e4/6293e499-c405-7ca4-1078-c47b835ce957/source/600x600bb.jpg")</f>
        <v>#NAME?</v>
      </c>
      <c r="G27" t="e">
        <f ca="1">image("http://is4.mzstatic.com/image/thumb/Music/v4/3b/34/25/3b3425de-5349-5224-f9a5-07cacd13180e/source/600x600bb.jpg")</f>
        <v>#NAME?</v>
      </c>
      <c r="H27" t="e">
        <f t="shared" ref="H27:L27" ca="1" si="44">image("http://is3.mzstatic.com/image/thumb/Music/v4/bf/4a/08/bf4a0800-7890-1727-9882-360313ef7e7c/source/600x600bb.jpg")</f>
        <v>#NAME?</v>
      </c>
      <c r="I27" t="e">
        <f t="shared" ca="1" si="44"/>
        <v>#NAME?</v>
      </c>
      <c r="J27" t="e">
        <f t="shared" ca="1" si="44"/>
        <v>#NAME?</v>
      </c>
      <c r="K27" t="e">
        <f t="shared" ca="1" si="44"/>
        <v>#NAME?</v>
      </c>
      <c r="L27" t="e">
        <f t="shared" ca="1" si="44"/>
        <v>#NAME?</v>
      </c>
    </row>
    <row r="28" spans="1:12" ht="40.5" customHeight="1" x14ac:dyDescent="0.15">
      <c r="A28" t="e">
        <f ca="1">image("http://is4.mzstatic.com/image/thumb/Music60/v4/62/93/e4/6293e499-c405-7ca4-1078-c47b835ce957/source/600x600bb.jpg")</f>
        <v>#NAME?</v>
      </c>
      <c r="B28" t="e">
        <f ca="1">image("http://is1.mzstatic.com/image/thumb/Music7/v4/3d/ab/2b/3dab2b98-93e9-255d-b109-a578c245d2c4/source/600x600bb.jpg")</f>
        <v>#NAME?</v>
      </c>
      <c r="C28" t="e">
        <f t="shared" ref="C28:D28" ca="1" si="45">image("http://is5.mzstatic.com/image/thumb/Music5/v4/41/7d/a2/417da2f7-b676-4dcb-8f41-8278a2501bf4/source/600x600bb.jpg")</f>
        <v>#NAME?</v>
      </c>
      <c r="D28" t="e">
        <f t="shared" ca="1" si="45"/>
        <v>#NAME?</v>
      </c>
      <c r="E28" t="e">
        <f ca="1">image("http://is3.mzstatic.com/image/thumb/Music/v4/f8/4b/79/f84b79f5-4b11-2e98-2e38-23a8c575d42a/source/600x600bb.jpg")</f>
        <v>#NAME?</v>
      </c>
      <c r="F28" t="e">
        <f t="shared" ref="F28:G28" ca="1" si="46">image("http://is3.mzstatic.com/image/thumb/Music/v4/bf/4a/08/bf4a0800-7890-1727-9882-360313ef7e7c/source/600x600bb.jpg")</f>
        <v>#NAME?</v>
      </c>
      <c r="G28" t="e">
        <f t="shared" ca="1" si="46"/>
        <v>#NAME?</v>
      </c>
      <c r="H28" t="e">
        <f ca="1">image("http://is4.mzstatic.com/image/thumb/Music/v4/3b/34/25/3b3425de-5349-5224-f9a5-07cacd13180e/source/600x600bb.jpg")</f>
        <v>#NAME?</v>
      </c>
      <c r="I28" t="e">
        <f t="shared" ref="I28:L28" ca="1" si="47">image("http://is2.mzstatic.com/image/thumb/Music1/v4/b8/86/c7/b886c734-e502-7a7a-7bad-ed75394205a9/source/600x600bb.jpg")</f>
        <v>#NAME?</v>
      </c>
      <c r="J28" t="e">
        <f t="shared" ca="1" si="47"/>
        <v>#NAME?</v>
      </c>
      <c r="K28" t="e">
        <f t="shared" ca="1" si="47"/>
        <v>#NAME?</v>
      </c>
      <c r="L28" t="e">
        <f t="shared" ca="1" si="47"/>
        <v>#NAME?</v>
      </c>
    </row>
    <row r="29" spans="1:12" ht="40.5" customHeight="1" x14ac:dyDescent="0.15">
      <c r="A29" t="e">
        <f ca="1">image("http://is2.mzstatic.com/image/thumb/Music1/v4/b8/86/c7/b886c734-e502-7a7a-7bad-ed75394205a9/source/600x600bb.jpg")</f>
        <v>#NAME?</v>
      </c>
      <c r="B29" t="e">
        <f t="shared" ref="B29:E29" ca="1" si="48">image("http://is4.mzstatic.com/image/thumb/Music60/v4/62/93/e4/6293e499-c405-7ca4-1078-c47b835ce957/source/600x600bb.jpg")</f>
        <v>#NAME?</v>
      </c>
      <c r="C29" t="e">
        <f t="shared" ca="1" si="48"/>
        <v>#NAME?</v>
      </c>
      <c r="D29" t="e">
        <f t="shared" ca="1" si="48"/>
        <v>#NAME?</v>
      </c>
      <c r="E29" t="e">
        <f t="shared" ca="1" si="48"/>
        <v>#NAME?</v>
      </c>
      <c r="F29" t="e">
        <f ca="1">image("http://is3.mzstatic.com/image/thumb/Music/v4/f8/4b/79/f84b79f5-4b11-2e98-2e38-23a8c575d42a/source/600x600bb.jpg")</f>
        <v>#NAME?</v>
      </c>
      <c r="G29" t="e">
        <f t="shared" ref="G29:H29" ca="1" si="49">image("http://is2.mzstatic.com/image/thumb/Music1/v4/b8/86/c7/b886c734-e502-7a7a-7bad-ed75394205a9/source/600x600bb.jpg")</f>
        <v>#NAME?</v>
      </c>
      <c r="H29" t="e">
        <f t="shared" ca="1" si="49"/>
        <v>#NAME?</v>
      </c>
      <c r="I29" t="e">
        <f ca="1">image("http://is4.mzstatic.com/image/thumb/Music/v4/3b/34/25/3b3425de-5349-5224-f9a5-07cacd13180e/source/600x600bb.jpg")</f>
        <v>#NAME?</v>
      </c>
      <c r="J29" t="e">
        <f t="shared" ref="J29:L29" ca="1" si="50">image("http://is3.mzstatic.com/image/thumb/Music4/v4/22/7e/64/227e6480-3e9f-d904-e741-d16e6ee207d5/source/600x600bb.jpg")</f>
        <v>#NAME?</v>
      </c>
      <c r="K29" t="e">
        <f t="shared" ca="1" si="50"/>
        <v>#NAME?</v>
      </c>
      <c r="L29" t="e">
        <f t="shared" ca="1" si="50"/>
        <v>#NAME?</v>
      </c>
    </row>
    <row r="30" spans="1:12" ht="40.5" customHeight="1" x14ac:dyDescent="0.15">
      <c r="A30" t="e">
        <f t="shared" ref="A30:B30" ca="1" si="51">image("http://is5.mzstatic.com/image/thumb/Music5/v4/41/7d/a2/417da2f7-b676-4dcb-8f41-8278a2501bf4/source/600x600bb.jpg")</f>
        <v>#NAME?</v>
      </c>
      <c r="B30" t="e">
        <f t="shared" ca="1" si="51"/>
        <v>#NAME?</v>
      </c>
      <c r="C30" t="e">
        <f ca="1">image("http://is1.mzstatic.com/image/thumb/Music7/v4/3d/ab/2b/3dab2b98-93e9-255d-b109-a578c245d2c4/source/600x600bb.jpg")</f>
        <v>#NAME?</v>
      </c>
      <c r="D30" t="e">
        <f t="shared" ref="D30:F30" ca="1" si="52">image("http://is2.mzstatic.com/image/thumb/Music1/v4/b8/86/c7/b886c734-e502-7a7a-7bad-ed75394205a9/source/600x600bb.jpg")</f>
        <v>#NAME?</v>
      </c>
      <c r="E30" t="e">
        <f t="shared" ca="1" si="52"/>
        <v>#NAME?</v>
      </c>
      <c r="F30" t="e">
        <f t="shared" ca="1" si="52"/>
        <v>#NAME?</v>
      </c>
      <c r="G30" t="e">
        <f ca="1">image("http://is3.mzstatic.com/image/thumb/Music/v4/f8/4b/79/f84b79f5-4b11-2e98-2e38-23a8c575d42a/source/600x600bb.jpg")</f>
        <v>#NAME?</v>
      </c>
      <c r="H30" t="e">
        <f t="shared" ref="H30:I30" ca="1" si="53">image("http://is3.mzstatic.com/image/thumb/Music4/v4/22/7e/64/227e6480-3e9f-d904-e741-d16e6ee207d5/source/600x600bb.jpg")</f>
        <v>#NAME?</v>
      </c>
      <c r="I30" t="e">
        <f t="shared" ca="1" si="53"/>
        <v>#NAME?</v>
      </c>
      <c r="J30" t="e">
        <f ca="1">image("http://is4.mzstatic.com/image/thumb/Music/v4/3b/34/25/3b3425de-5349-5224-f9a5-07cacd13180e/source/600x600bb.jpg")</f>
        <v>#NAME?</v>
      </c>
      <c r="K30" t="e">
        <f t="shared" ref="K30:L30" ca="1" si="54">image("http://is3.mzstatic.com/image/thumb/Music62/v4/2d/88/4e/2d884e9b-b53e-3ba1-8ad5-8c1205c2acc8/source/600x600bb.jpg")</f>
        <v>#NAME?</v>
      </c>
      <c r="L30" t="e">
        <f t="shared" ca="1" si="54"/>
        <v>#NAME?</v>
      </c>
    </row>
    <row r="31" spans="1:12" ht="40.5" customHeight="1" x14ac:dyDescent="0.15">
      <c r="A31" t="e">
        <f ca="1">image("http://is3.mzstatic.com/image/thumb/Music62/v4/2d/88/4e/2d884e9b-b53e-3ba1-8ad5-8c1205c2acc8/source/600x600bb.jpg")</f>
        <v>#NAME?</v>
      </c>
      <c r="B31" t="e">
        <f t="shared" ref="B31:C31" ca="1" si="55">image("http://is2.mzstatic.com/image/thumb/Music1/v4/b8/86/c7/b886c734-e502-7a7a-7bad-ed75394205a9/source/600x600bb.jpg")</f>
        <v>#NAME?</v>
      </c>
      <c r="C31" t="e">
        <f t="shared" ca="1" si="55"/>
        <v>#NAME?</v>
      </c>
      <c r="D31" t="e">
        <f ca="1">image("http://is1.mzstatic.com/image/thumb/Music7/v4/3d/ab/2b/3dab2b98-93e9-255d-b109-a578c245d2c4/source/600x600bb.jpg")</f>
        <v>#NAME?</v>
      </c>
      <c r="E31" t="e">
        <f t="shared" ref="E31:G31" ca="1" si="56">image("http://is3.mzstatic.com/image/thumb/Music4/v4/22/7e/64/227e6480-3e9f-d904-e741-d16e6ee207d5/source/600x600bb.jpg")</f>
        <v>#NAME?</v>
      </c>
      <c r="F31" t="e">
        <f t="shared" ca="1" si="56"/>
        <v>#NAME?</v>
      </c>
      <c r="G31" t="e">
        <f t="shared" ca="1" si="56"/>
        <v>#NAME?</v>
      </c>
      <c r="H31" t="e">
        <f ca="1">image("http://is3.mzstatic.com/image/thumb/Music/v4/f8/4b/79/f84b79f5-4b11-2e98-2e38-23a8c575d42a/source/600x600bb.jpg")</f>
        <v>#NAME?</v>
      </c>
      <c r="I31" t="e">
        <f t="shared" ref="I31:J31" ca="1" si="57">image("http://is3.mzstatic.com/image/thumb/Music62/v4/2d/88/4e/2d884e9b-b53e-3ba1-8ad5-8c1205c2acc8/source/600x600bb.jpg")</f>
        <v>#NAME?</v>
      </c>
      <c r="J31" t="e">
        <f t="shared" ca="1" si="57"/>
        <v>#NAME?</v>
      </c>
      <c r="K31" t="e">
        <f ca="1">image("http://is4.mzstatic.com/image/thumb/Music/v4/3b/34/25/3b3425de-5349-5224-f9a5-07cacd13180e/source/600x600bb.jpg")</f>
        <v>#NAME?</v>
      </c>
      <c r="L31" t="e">
        <f ca="1">image("http://is1.mzstatic.com/image/thumb/Music7/v4/3d/ab/2b/3dab2b98-93e9-255d-b109-a578c245d2c4/source/600x600bb.jpg")</f>
        <v>#NAME?</v>
      </c>
    </row>
    <row r="32" spans="1:12" ht="40.5" customHeight="1" x14ac:dyDescent="0.15">
      <c r="A32" t="e">
        <f ca="1">image("http://is2.mzstatic.com/image/thumb/Music3/v4/14/7d/a3/147da3df-054f-8955-d0d4-a5799903b90b/source/600x600bb.jpg")</f>
        <v>#NAME?</v>
      </c>
      <c r="B32" t="e">
        <f ca="1">image("http://is3.mzstatic.com/image/thumb/Music62/v4/2d/88/4e/2d884e9b-b53e-3ba1-8ad5-8c1205c2acc8/source/600x600bb.jpg")</f>
        <v>#NAME?</v>
      </c>
      <c r="C32" t="e">
        <f t="shared" ref="C32:D32" ca="1" si="58">image("http://is3.mzstatic.com/image/thumb/Music4/v4/22/7e/64/227e6480-3e9f-d904-e741-d16e6ee207d5/source/600x600bb.jpg")</f>
        <v>#NAME?</v>
      </c>
      <c r="D32" t="e">
        <f t="shared" ca="1" si="58"/>
        <v>#NAME?</v>
      </c>
      <c r="E32" t="e">
        <f ca="1">image("http://is1.mzstatic.com/image/thumb/Music7/v4/3d/ab/2b/3dab2b98-93e9-255d-b109-a578c245d2c4/source/600x600bb.jpg")</f>
        <v>#NAME?</v>
      </c>
      <c r="F32" t="e">
        <f t="shared" ref="F32:H32" ca="1" si="59">image("http://is3.mzstatic.com/image/thumb/Music62/v4/2d/88/4e/2d884e9b-b53e-3ba1-8ad5-8c1205c2acc8/source/600x600bb.jpg")</f>
        <v>#NAME?</v>
      </c>
      <c r="G32" t="e">
        <f t="shared" ca="1" si="59"/>
        <v>#NAME?</v>
      </c>
      <c r="H32" t="e">
        <f t="shared" ca="1" si="59"/>
        <v>#NAME?</v>
      </c>
      <c r="I32" t="e">
        <f ca="1">image("http://is3.mzstatic.com/image/thumb/Music/v4/f8/4b/79/f84b79f5-4b11-2e98-2e38-23a8c575d42a/source/600x600bb.jpg")</f>
        <v>#NAME?</v>
      </c>
      <c r="J32" t="e">
        <f t="shared" ref="J32:K32" ca="1" si="60">image("http://is1.mzstatic.com/image/thumb/Music7/v4/3d/ab/2b/3dab2b98-93e9-255d-b109-a578c245d2c4/source/600x600bb.jpg")</f>
        <v>#NAME?</v>
      </c>
      <c r="K32" t="e">
        <f t="shared" ca="1" si="60"/>
        <v>#NAME?</v>
      </c>
      <c r="L32" t="e">
        <f ca="1">image("http://is4.mzstatic.com/image/thumb/Music/v4/3b/34/25/3b3425de-5349-5224-f9a5-07cacd13180e/source/600x600bb.jpg")</f>
        <v>#NAME?</v>
      </c>
    </row>
    <row r="33" spans="1:12" ht="40.5" customHeight="1" x14ac:dyDescent="0.15">
      <c r="A33" t="e">
        <f t="shared" ref="A33:B33" ca="1" si="61">image("http://is3.mzstatic.com/image/thumb/Music4/v4/22/7e/64/227e6480-3e9f-d904-e741-d16e6ee207d5/source/600x600bb.jpg")</f>
        <v>#NAME?</v>
      </c>
      <c r="B33" t="e">
        <f t="shared" ca="1" si="61"/>
        <v>#NAME?</v>
      </c>
      <c r="C33" t="e">
        <f t="shared" ref="C33:E33" ca="1" si="62">image("http://is3.mzstatic.com/image/thumb/Music62/v4/2d/88/4e/2d884e9b-b53e-3ba1-8ad5-8c1205c2acc8/source/600x600bb.jpg")</f>
        <v>#NAME?</v>
      </c>
      <c r="D33" t="e">
        <f t="shared" ca="1" si="62"/>
        <v>#NAME?</v>
      </c>
      <c r="E33" t="e">
        <f t="shared" ca="1" si="62"/>
        <v>#NAME?</v>
      </c>
      <c r="F33" t="e">
        <f t="shared" ref="F33:I33" ca="1" si="63">image("http://is1.mzstatic.com/image/thumb/Music7/v4/3d/ab/2b/3dab2b98-93e9-255d-b109-a578c245d2c4/source/600x600bb.jpg")</f>
        <v>#NAME?</v>
      </c>
      <c r="G33" t="e">
        <f t="shared" ca="1" si="63"/>
        <v>#NAME?</v>
      </c>
      <c r="H33" t="e">
        <f t="shared" ca="1" si="63"/>
        <v>#NAME?</v>
      </c>
      <c r="I33" t="e">
        <f t="shared" ca="1" si="63"/>
        <v>#NAME?</v>
      </c>
      <c r="J33" t="e">
        <f t="shared" ref="J33:L33" ca="1" si="64">image("http://is3.mzstatic.com/image/thumb/Music/v4/f8/4b/79/f84b79f5-4b11-2e98-2e38-23a8c575d42a/source/600x600bb.jpg")</f>
        <v>#NAME?</v>
      </c>
      <c r="K33" t="e">
        <f t="shared" ca="1" si="64"/>
        <v>#NAME?</v>
      </c>
      <c r="L33" t="e">
        <f t="shared" ca="1" si="64"/>
        <v>#NAME?</v>
      </c>
    </row>
    <row r="34" spans="1:12" ht="40.5" customHeight="1" x14ac:dyDescent="0.15"/>
    <row r="35" spans="1:12" ht="40.5" customHeight="1" x14ac:dyDescent="0.15"/>
    <row r="36" spans="1:12" ht="40.5" customHeight="1" x14ac:dyDescent="0.15"/>
    <row r="37" spans="1:12" ht="40.5" customHeight="1" x14ac:dyDescent="0.15"/>
    <row r="38" spans="1:12" ht="40.5" customHeight="1" x14ac:dyDescent="0.15"/>
    <row r="39" spans="1:12" ht="40.5" customHeight="1" x14ac:dyDescent="0.15"/>
    <row r="40" spans="1:12" ht="40.5" customHeight="1" x14ac:dyDescent="0.15"/>
    <row r="41" spans="1:12" ht="40.5" customHeight="1" x14ac:dyDescent="0.15"/>
    <row r="42" spans="1:12" ht="40.5" customHeight="1" x14ac:dyDescent="0.15"/>
    <row r="43" spans="1:12" ht="40.5" customHeight="1" x14ac:dyDescent="0.15"/>
    <row r="44" spans="1:12" ht="40.5" customHeight="1" x14ac:dyDescent="0.15"/>
    <row r="45" spans="1:12" ht="40.5" customHeight="1" x14ac:dyDescent="0.15"/>
    <row r="46" spans="1:12" ht="40.5" customHeight="1" x14ac:dyDescent="0.15"/>
    <row r="47" spans="1:12" ht="40.5" customHeight="1" x14ac:dyDescent="0.15"/>
    <row r="48" spans="1:12" ht="40.5" customHeight="1" x14ac:dyDescent="0.15"/>
    <row r="49" ht="40.5" customHeight="1" x14ac:dyDescent="0.15"/>
    <row r="50" ht="40.5" customHeight="1" x14ac:dyDescent="0.15"/>
    <row r="51" ht="40.5" customHeight="1" x14ac:dyDescent="0.15"/>
    <row r="52" ht="40.5" customHeight="1" x14ac:dyDescent="0.15"/>
    <row r="53" ht="40.5" customHeight="1" x14ac:dyDescent="0.15"/>
    <row r="54" ht="40.5" customHeight="1" x14ac:dyDescent="0.15"/>
    <row r="55" ht="40.5" customHeight="1" x14ac:dyDescent="0.15"/>
    <row r="56" ht="40.5" customHeight="1" x14ac:dyDescent="0.15"/>
    <row r="57" ht="40.5" customHeight="1" x14ac:dyDescent="0.15"/>
    <row r="58" ht="40.5" customHeight="1" x14ac:dyDescent="0.15"/>
    <row r="59" ht="40.5" customHeight="1" x14ac:dyDescent="0.15"/>
    <row r="60" ht="40.5" customHeight="1" x14ac:dyDescent="0.15"/>
    <row r="61" ht="40.5" customHeight="1" x14ac:dyDescent="0.15"/>
    <row r="62" ht="40.5" customHeight="1" x14ac:dyDescent="0.15"/>
    <row r="63" ht="40.5" customHeight="1" x14ac:dyDescent="0.15"/>
    <row r="64" ht="40.5" customHeight="1" x14ac:dyDescent="0.15"/>
    <row r="65" ht="40.5" customHeight="1" x14ac:dyDescent="0.15"/>
    <row r="66" ht="40.5" customHeight="1" x14ac:dyDescent="0.15"/>
    <row r="67" ht="40.5" customHeight="1" x14ac:dyDescent="0.15"/>
    <row r="68" ht="40.5" customHeight="1" x14ac:dyDescent="0.15"/>
    <row r="69" ht="40.5" customHeight="1" x14ac:dyDescent="0.15"/>
    <row r="70" ht="40.5" customHeight="1" x14ac:dyDescent="0.15"/>
    <row r="71" ht="40.5" customHeight="1" x14ac:dyDescent="0.15"/>
    <row r="72" ht="40.5" customHeight="1" x14ac:dyDescent="0.15"/>
    <row r="73" ht="40.5" customHeight="1" x14ac:dyDescent="0.15"/>
    <row r="74" ht="40.5" customHeight="1" x14ac:dyDescent="0.15"/>
    <row r="75" ht="40.5" customHeight="1" x14ac:dyDescent="0.15"/>
    <row r="76" ht="40.5" customHeight="1" x14ac:dyDescent="0.15"/>
    <row r="77" ht="40.5" customHeight="1" x14ac:dyDescent="0.15"/>
    <row r="78" ht="40.5" customHeight="1" x14ac:dyDescent="0.15"/>
    <row r="79" ht="40.5" customHeight="1" x14ac:dyDescent="0.15"/>
    <row r="80" ht="40.5" customHeight="1" x14ac:dyDescent="0.15"/>
    <row r="81" ht="40.5" customHeight="1" x14ac:dyDescent="0.15"/>
    <row r="82" ht="40.5" customHeight="1" x14ac:dyDescent="0.15"/>
    <row r="83" ht="40.5" customHeight="1" x14ac:dyDescent="0.15"/>
    <row r="84" ht="40.5" customHeight="1" x14ac:dyDescent="0.15"/>
    <row r="85" ht="40.5" customHeight="1" x14ac:dyDescent="0.15"/>
    <row r="86" ht="40.5" customHeight="1" x14ac:dyDescent="0.15"/>
    <row r="87" ht="40.5" customHeight="1" x14ac:dyDescent="0.15"/>
    <row r="88" ht="40.5" customHeight="1" x14ac:dyDescent="0.15"/>
    <row r="89" ht="40.5" customHeight="1" x14ac:dyDescent="0.15"/>
    <row r="90" ht="40.5" customHeight="1" x14ac:dyDescent="0.15"/>
    <row r="91" ht="40.5" customHeight="1" x14ac:dyDescent="0.15"/>
    <row r="92" ht="40.5" customHeight="1" x14ac:dyDescent="0.15"/>
    <row r="93" ht="40.5" customHeight="1" x14ac:dyDescent="0.15"/>
    <row r="94" ht="40.5" customHeight="1" x14ac:dyDescent="0.15"/>
    <row r="95" ht="40.5" customHeight="1" x14ac:dyDescent="0.15"/>
    <row r="96" ht="40.5" customHeight="1" x14ac:dyDescent="0.15"/>
    <row r="97" ht="40.5" customHeight="1" x14ac:dyDescent="0.15"/>
    <row r="98" ht="40.5" customHeight="1" x14ac:dyDescent="0.15"/>
    <row r="99" ht="40.5" customHeight="1" x14ac:dyDescent="0.15"/>
    <row r="100" ht="40.5" customHeight="1" x14ac:dyDescent="0.15"/>
    <row r="101" ht="40.5" customHeight="1" x14ac:dyDescent="0.15"/>
    <row r="102" ht="40.5" customHeight="1" x14ac:dyDescent="0.15"/>
    <row r="103" ht="40.5" customHeight="1" x14ac:dyDescent="0.15"/>
    <row r="104" ht="40.5" customHeight="1" x14ac:dyDescent="0.15"/>
    <row r="105" ht="40.5" customHeight="1" x14ac:dyDescent="0.15"/>
    <row r="106" ht="40.5" customHeight="1" x14ac:dyDescent="0.15"/>
    <row r="107" ht="40.5" customHeight="1" x14ac:dyDescent="0.15"/>
    <row r="108" ht="40.5" customHeight="1" x14ac:dyDescent="0.15"/>
    <row r="109" ht="40.5" customHeight="1" x14ac:dyDescent="0.15"/>
    <row r="110" ht="40.5" customHeight="1" x14ac:dyDescent="0.15"/>
    <row r="111" ht="40.5" customHeight="1" x14ac:dyDescent="0.15"/>
    <row r="112" ht="40.5" customHeight="1" x14ac:dyDescent="0.15"/>
    <row r="113" ht="40.5" customHeight="1" x14ac:dyDescent="0.15"/>
    <row r="114" ht="40.5" customHeight="1" x14ac:dyDescent="0.15"/>
    <row r="115" ht="40.5" customHeight="1" x14ac:dyDescent="0.15"/>
    <row r="116" ht="40.5" customHeight="1" x14ac:dyDescent="0.15"/>
    <row r="117" ht="40.5" customHeight="1" x14ac:dyDescent="0.15"/>
    <row r="118" ht="40.5" customHeight="1" x14ac:dyDescent="0.15"/>
    <row r="119" ht="40.5" customHeight="1" x14ac:dyDescent="0.15"/>
    <row r="120" ht="40.5" customHeight="1" x14ac:dyDescent="0.15"/>
    <row r="121" ht="40.5" customHeight="1" x14ac:dyDescent="0.15"/>
    <row r="122" ht="40.5" customHeight="1" x14ac:dyDescent="0.15"/>
    <row r="123" ht="40.5" customHeight="1" x14ac:dyDescent="0.15"/>
    <row r="124" ht="40.5" customHeight="1" x14ac:dyDescent="0.15"/>
    <row r="125" ht="40.5" customHeight="1" x14ac:dyDescent="0.15"/>
    <row r="126" ht="40.5" customHeight="1" x14ac:dyDescent="0.15"/>
    <row r="127" ht="40.5" customHeight="1" x14ac:dyDescent="0.15"/>
    <row r="128" ht="40.5" customHeight="1" x14ac:dyDescent="0.15"/>
    <row r="129" ht="40.5" customHeight="1" x14ac:dyDescent="0.15"/>
    <row r="130" ht="40.5" customHeight="1" x14ac:dyDescent="0.15"/>
    <row r="131" ht="40.5" customHeight="1" x14ac:dyDescent="0.15"/>
    <row r="132" ht="40.5" customHeight="1" x14ac:dyDescent="0.15"/>
    <row r="133" ht="40.5" customHeight="1" x14ac:dyDescent="0.15"/>
    <row r="134" ht="40.5" customHeight="1" x14ac:dyDescent="0.15"/>
    <row r="135" ht="40.5" customHeight="1" x14ac:dyDescent="0.15"/>
    <row r="136" ht="40.5" customHeight="1" x14ac:dyDescent="0.15"/>
    <row r="137" ht="40.5" customHeight="1" x14ac:dyDescent="0.15"/>
    <row r="138" ht="40.5" customHeight="1" x14ac:dyDescent="0.15"/>
    <row r="139" ht="40.5" customHeight="1" x14ac:dyDescent="0.15"/>
    <row r="140" ht="40.5" customHeight="1" x14ac:dyDescent="0.15"/>
    <row r="141" ht="40.5" customHeight="1" x14ac:dyDescent="0.15"/>
    <row r="142" ht="40.5" customHeight="1" x14ac:dyDescent="0.15"/>
    <row r="143" ht="40.5" customHeight="1" x14ac:dyDescent="0.15"/>
    <row r="144" ht="40.5" customHeight="1" x14ac:dyDescent="0.15"/>
    <row r="145" ht="40.5" customHeight="1" x14ac:dyDescent="0.15"/>
    <row r="146" ht="40.5" customHeight="1" x14ac:dyDescent="0.15"/>
    <row r="147" ht="40.5" customHeight="1" x14ac:dyDescent="0.15"/>
    <row r="148" ht="40.5" customHeight="1" x14ac:dyDescent="0.15"/>
    <row r="149" ht="40.5" customHeight="1" x14ac:dyDescent="0.15"/>
    <row r="150" ht="40.5" customHeight="1" x14ac:dyDescent="0.15"/>
    <row r="151" ht="40.5" customHeight="1" x14ac:dyDescent="0.15"/>
    <row r="152" ht="40.5" customHeight="1" x14ac:dyDescent="0.15"/>
    <row r="153" ht="40.5" customHeight="1" x14ac:dyDescent="0.15"/>
    <row r="154" ht="40.5" customHeight="1" x14ac:dyDescent="0.15"/>
    <row r="155" ht="40.5" customHeight="1" x14ac:dyDescent="0.15"/>
    <row r="156" ht="40.5" customHeight="1" x14ac:dyDescent="0.15"/>
    <row r="157" ht="40.5" customHeight="1" x14ac:dyDescent="0.15"/>
    <row r="158" ht="40.5" customHeight="1" x14ac:dyDescent="0.15"/>
    <row r="159" ht="40.5" customHeight="1" x14ac:dyDescent="0.15"/>
    <row r="160" ht="40.5" customHeight="1" x14ac:dyDescent="0.15"/>
    <row r="161" ht="40.5" customHeight="1" x14ac:dyDescent="0.15"/>
    <row r="162" ht="40.5" customHeight="1" x14ac:dyDescent="0.15"/>
    <row r="163" ht="40.5" customHeight="1" x14ac:dyDescent="0.15"/>
    <row r="164" ht="40.5" customHeight="1" x14ac:dyDescent="0.15"/>
    <row r="165" ht="40.5" customHeight="1" x14ac:dyDescent="0.15"/>
    <row r="166" ht="40.5" customHeight="1" x14ac:dyDescent="0.15"/>
    <row r="167" ht="40.5" customHeight="1" x14ac:dyDescent="0.15"/>
    <row r="168" ht="40.5" customHeight="1" x14ac:dyDescent="0.15"/>
    <row r="169" ht="40.5" customHeight="1" x14ac:dyDescent="0.15"/>
    <row r="170" ht="40.5" customHeight="1" x14ac:dyDescent="0.15"/>
    <row r="171" ht="40.5" customHeight="1" x14ac:dyDescent="0.15"/>
    <row r="172" ht="40.5" customHeight="1" x14ac:dyDescent="0.15"/>
    <row r="173" ht="40.5" customHeight="1" x14ac:dyDescent="0.15"/>
    <row r="174" ht="40.5" customHeight="1" x14ac:dyDescent="0.15"/>
    <row r="175" ht="40.5" customHeight="1" x14ac:dyDescent="0.15"/>
    <row r="176" ht="40.5" customHeight="1" x14ac:dyDescent="0.15"/>
    <row r="177" ht="40.5" customHeight="1" x14ac:dyDescent="0.15"/>
    <row r="178" ht="40.5" customHeight="1" x14ac:dyDescent="0.15"/>
    <row r="179" ht="40.5" customHeight="1" x14ac:dyDescent="0.15"/>
    <row r="180" ht="40.5" customHeight="1" x14ac:dyDescent="0.15"/>
    <row r="181" ht="40.5" customHeight="1" x14ac:dyDescent="0.15"/>
    <row r="182" ht="40.5" customHeight="1" x14ac:dyDescent="0.15"/>
    <row r="183" ht="40.5" customHeight="1" x14ac:dyDescent="0.15"/>
    <row r="184" ht="40.5" customHeight="1" x14ac:dyDescent="0.15"/>
    <row r="185" ht="40.5" customHeight="1" x14ac:dyDescent="0.15"/>
    <row r="186" ht="40.5" customHeight="1" x14ac:dyDescent="0.15"/>
    <row r="187" ht="40.5" customHeight="1" x14ac:dyDescent="0.15"/>
    <row r="188" ht="40.5" customHeight="1" x14ac:dyDescent="0.15"/>
    <row r="189" ht="40.5" customHeight="1" x14ac:dyDescent="0.15"/>
    <row r="190" ht="40.5" customHeight="1" x14ac:dyDescent="0.15"/>
    <row r="191" ht="40.5" customHeight="1" x14ac:dyDescent="0.15"/>
    <row r="192" ht="40.5" customHeight="1" x14ac:dyDescent="0.15"/>
    <row r="193" ht="40.5" customHeight="1" x14ac:dyDescent="0.15"/>
    <row r="194" ht="40.5" customHeight="1" x14ac:dyDescent="0.15"/>
    <row r="195" ht="40.5" customHeight="1" x14ac:dyDescent="0.15"/>
    <row r="196" ht="40.5" customHeight="1" x14ac:dyDescent="0.15"/>
    <row r="197" ht="40.5" customHeight="1" x14ac:dyDescent="0.15"/>
    <row r="198" ht="40.5" customHeight="1" x14ac:dyDescent="0.15"/>
    <row r="199" ht="40.5" customHeight="1" x14ac:dyDescent="0.15"/>
    <row r="200" ht="40.5" customHeight="1" x14ac:dyDescent="0.15"/>
    <row r="201" ht="40.5" customHeight="1" x14ac:dyDescent="0.15"/>
    <row r="202" ht="40.5" customHeight="1" x14ac:dyDescent="0.15"/>
    <row r="203" ht="40.5" customHeight="1" x14ac:dyDescent="0.15"/>
    <row r="204" ht="40.5" customHeight="1" x14ac:dyDescent="0.15"/>
    <row r="205" ht="40.5" customHeight="1" x14ac:dyDescent="0.15"/>
    <row r="206" ht="40.5" customHeight="1" x14ac:dyDescent="0.15"/>
    <row r="207" ht="40.5" customHeight="1" x14ac:dyDescent="0.15"/>
    <row r="208" ht="40.5" customHeight="1" x14ac:dyDescent="0.15"/>
    <row r="209" ht="40.5" customHeight="1" x14ac:dyDescent="0.15"/>
    <row r="210" ht="40.5" customHeight="1" x14ac:dyDescent="0.15"/>
    <row r="211" ht="40.5" customHeight="1" x14ac:dyDescent="0.15"/>
    <row r="212" ht="40.5" customHeight="1" x14ac:dyDescent="0.15"/>
    <row r="213" ht="40.5" customHeight="1" x14ac:dyDescent="0.15"/>
    <row r="214" ht="40.5" customHeight="1" x14ac:dyDescent="0.15"/>
    <row r="215" ht="40.5" customHeight="1" x14ac:dyDescent="0.15"/>
    <row r="216" ht="40.5" customHeight="1" x14ac:dyDescent="0.15"/>
    <row r="217" ht="40.5" customHeight="1" x14ac:dyDescent="0.15"/>
    <row r="218" ht="40.5" customHeight="1" x14ac:dyDescent="0.15"/>
    <row r="219" ht="40.5" customHeight="1" x14ac:dyDescent="0.15"/>
    <row r="220" ht="40.5" customHeight="1" x14ac:dyDescent="0.15"/>
    <row r="221" ht="40.5" customHeight="1" x14ac:dyDescent="0.15"/>
    <row r="222" ht="40.5" customHeight="1" x14ac:dyDescent="0.15"/>
    <row r="223" ht="40.5" customHeight="1" x14ac:dyDescent="0.15"/>
    <row r="224" ht="40.5" customHeight="1" x14ac:dyDescent="0.15"/>
    <row r="225" ht="40.5" customHeight="1" x14ac:dyDescent="0.15"/>
    <row r="226" ht="40.5" customHeight="1" x14ac:dyDescent="0.15"/>
    <row r="227" ht="40.5" customHeight="1" x14ac:dyDescent="0.15"/>
    <row r="228" ht="40.5" customHeight="1" x14ac:dyDescent="0.15"/>
    <row r="229" ht="40.5" customHeight="1" x14ac:dyDescent="0.15"/>
    <row r="230" ht="40.5" customHeight="1" x14ac:dyDescent="0.15"/>
    <row r="231" ht="40.5" customHeight="1" x14ac:dyDescent="0.15"/>
    <row r="232" ht="40.5" customHeight="1" x14ac:dyDescent="0.15"/>
    <row r="233" ht="40.5" customHeight="1" x14ac:dyDescent="0.15"/>
    <row r="234" ht="40.5" customHeight="1" x14ac:dyDescent="0.15"/>
    <row r="235" ht="40.5" customHeight="1" x14ac:dyDescent="0.15"/>
    <row r="236" ht="40.5" customHeight="1" x14ac:dyDescent="0.15"/>
    <row r="237" ht="40.5" customHeight="1" x14ac:dyDescent="0.15"/>
    <row r="238" ht="40.5" customHeight="1" x14ac:dyDescent="0.15"/>
    <row r="239" ht="40.5" customHeight="1" x14ac:dyDescent="0.15"/>
    <row r="240" ht="40.5" customHeight="1" x14ac:dyDescent="0.15"/>
    <row r="241" ht="40.5" customHeight="1" x14ac:dyDescent="0.15"/>
    <row r="242" ht="40.5" customHeight="1" x14ac:dyDescent="0.15"/>
    <row r="243" ht="40.5" customHeight="1" x14ac:dyDescent="0.15"/>
    <row r="244" ht="40.5" customHeight="1" x14ac:dyDescent="0.15"/>
    <row r="245" ht="40.5" customHeight="1" x14ac:dyDescent="0.15"/>
    <row r="246" ht="40.5" customHeight="1" x14ac:dyDescent="0.15"/>
    <row r="247" ht="40.5" customHeight="1" x14ac:dyDescent="0.15"/>
    <row r="248" ht="40.5" customHeight="1" x14ac:dyDescent="0.15"/>
    <row r="249" ht="40.5" customHeight="1" x14ac:dyDescent="0.15"/>
    <row r="250" ht="40.5" customHeight="1" x14ac:dyDescent="0.15"/>
    <row r="251" ht="40.5" customHeight="1" x14ac:dyDescent="0.15"/>
    <row r="252" ht="40.5" customHeight="1" x14ac:dyDescent="0.15"/>
    <row r="253" ht="40.5" customHeight="1" x14ac:dyDescent="0.15"/>
    <row r="254" ht="40.5" customHeight="1" x14ac:dyDescent="0.15"/>
    <row r="255" ht="40.5" customHeight="1" x14ac:dyDescent="0.15"/>
    <row r="256" ht="40.5" customHeight="1" x14ac:dyDescent="0.15"/>
    <row r="257" ht="40.5" customHeight="1" x14ac:dyDescent="0.15"/>
    <row r="258" ht="40.5" customHeight="1" x14ac:dyDescent="0.15"/>
    <row r="259" ht="40.5" customHeight="1" x14ac:dyDescent="0.15"/>
    <row r="260" ht="40.5" customHeight="1" x14ac:dyDescent="0.15"/>
    <row r="261" ht="40.5" customHeight="1" x14ac:dyDescent="0.15"/>
    <row r="262" ht="40.5" customHeight="1" x14ac:dyDescent="0.15"/>
    <row r="263" ht="40.5" customHeight="1" x14ac:dyDescent="0.15"/>
    <row r="264" ht="40.5" customHeight="1" x14ac:dyDescent="0.15"/>
    <row r="265" ht="40.5" customHeight="1" x14ac:dyDescent="0.15"/>
    <row r="266" ht="40.5" customHeight="1" x14ac:dyDescent="0.15"/>
    <row r="267" ht="40.5" customHeight="1" x14ac:dyDescent="0.15"/>
    <row r="268" ht="40.5" customHeight="1" x14ac:dyDescent="0.15"/>
    <row r="269" ht="40.5" customHeight="1" x14ac:dyDescent="0.15"/>
    <row r="270" ht="40.5" customHeight="1" x14ac:dyDescent="0.15"/>
    <row r="271" ht="40.5" customHeight="1" x14ac:dyDescent="0.15"/>
    <row r="272" ht="40.5" customHeight="1" x14ac:dyDescent="0.15"/>
    <row r="273" ht="40.5" customHeight="1" x14ac:dyDescent="0.15"/>
    <row r="274" ht="40.5" customHeight="1" x14ac:dyDescent="0.15"/>
    <row r="275" ht="40.5" customHeight="1" x14ac:dyDescent="0.15"/>
    <row r="276" ht="40.5" customHeight="1" x14ac:dyDescent="0.15"/>
    <row r="277" ht="40.5" customHeight="1" x14ac:dyDescent="0.15"/>
    <row r="278" ht="40.5" customHeight="1" x14ac:dyDescent="0.15"/>
    <row r="279" ht="40.5" customHeight="1" x14ac:dyDescent="0.15"/>
    <row r="280" ht="40.5" customHeight="1" x14ac:dyDescent="0.15"/>
    <row r="281" ht="40.5" customHeight="1" x14ac:dyDescent="0.15"/>
    <row r="282" ht="40.5" customHeight="1" x14ac:dyDescent="0.15"/>
    <row r="283" ht="40.5" customHeight="1" x14ac:dyDescent="0.15"/>
    <row r="284" ht="40.5" customHeight="1" x14ac:dyDescent="0.15"/>
    <row r="285" ht="40.5" customHeight="1" x14ac:dyDescent="0.15"/>
    <row r="286" ht="40.5" customHeight="1" x14ac:dyDescent="0.15"/>
    <row r="287" ht="40.5" customHeight="1" x14ac:dyDescent="0.15"/>
    <row r="288" ht="40.5" customHeight="1" x14ac:dyDescent="0.15"/>
    <row r="289" ht="40.5" customHeight="1" x14ac:dyDescent="0.15"/>
    <row r="290" ht="40.5" customHeight="1" x14ac:dyDescent="0.15"/>
    <row r="291" ht="40.5" customHeight="1" x14ac:dyDescent="0.15"/>
    <row r="292" ht="40.5" customHeight="1" x14ac:dyDescent="0.15"/>
    <row r="293" ht="40.5" customHeight="1" x14ac:dyDescent="0.15"/>
    <row r="294" ht="40.5" customHeight="1" x14ac:dyDescent="0.15"/>
    <row r="295" ht="40.5" customHeight="1" x14ac:dyDescent="0.15"/>
    <row r="296" ht="40.5" customHeight="1" x14ac:dyDescent="0.15"/>
    <row r="297" ht="40.5" customHeight="1" x14ac:dyDescent="0.15"/>
    <row r="298" ht="40.5" customHeight="1" x14ac:dyDescent="0.15"/>
    <row r="299" ht="40.5" customHeight="1" x14ac:dyDescent="0.15"/>
    <row r="300" ht="40.5" customHeight="1" x14ac:dyDescent="0.15"/>
    <row r="301" ht="40.5" customHeight="1" x14ac:dyDescent="0.15"/>
    <row r="302" ht="40.5" customHeight="1" x14ac:dyDescent="0.15"/>
    <row r="303" ht="40.5" customHeight="1" x14ac:dyDescent="0.15"/>
    <row r="304" ht="40.5" customHeight="1" x14ac:dyDescent="0.15"/>
    <row r="305" ht="40.5" customHeight="1" x14ac:dyDescent="0.15"/>
    <row r="306" ht="40.5" customHeight="1" x14ac:dyDescent="0.15"/>
    <row r="307" ht="40.5" customHeight="1" x14ac:dyDescent="0.15"/>
    <row r="308" ht="40.5" customHeight="1" x14ac:dyDescent="0.15"/>
    <row r="309" ht="40.5" customHeight="1" x14ac:dyDescent="0.15"/>
    <row r="310" ht="40.5" customHeight="1" x14ac:dyDescent="0.15"/>
    <row r="311" ht="40.5" customHeight="1" x14ac:dyDescent="0.15"/>
    <row r="312" ht="40.5" customHeight="1" x14ac:dyDescent="0.15"/>
    <row r="313" ht="40.5" customHeight="1" x14ac:dyDescent="0.15"/>
    <row r="314" ht="40.5" customHeight="1" x14ac:dyDescent="0.15"/>
    <row r="315" ht="40.5" customHeight="1" x14ac:dyDescent="0.15"/>
    <row r="316" ht="40.5" customHeight="1" x14ac:dyDescent="0.15"/>
    <row r="317" ht="40.5" customHeight="1" x14ac:dyDescent="0.15"/>
    <row r="318" ht="40.5" customHeight="1" x14ac:dyDescent="0.15"/>
    <row r="319" ht="40.5" customHeight="1" x14ac:dyDescent="0.15"/>
    <row r="320" ht="40.5" customHeight="1" x14ac:dyDescent="0.15"/>
    <row r="321" ht="40.5" customHeight="1" x14ac:dyDescent="0.15"/>
    <row r="322" ht="40.5" customHeight="1" x14ac:dyDescent="0.15"/>
    <row r="323" ht="40.5" customHeight="1" x14ac:dyDescent="0.15"/>
    <row r="324" ht="40.5" customHeight="1" x14ac:dyDescent="0.15"/>
    <row r="325" ht="40.5" customHeight="1" x14ac:dyDescent="0.15"/>
    <row r="326" ht="40.5" customHeight="1" x14ac:dyDescent="0.15"/>
    <row r="327" ht="40.5" customHeight="1" x14ac:dyDescent="0.15"/>
    <row r="328" ht="40.5" customHeight="1" x14ac:dyDescent="0.15"/>
    <row r="329" ht="40.5" customHeight="1" x14ac:dyDescent="0.15"/>
    <row r="330" ht="40.5" customHeight="1" x14ac:dyDescent="0.15"/>
    <row r="331" ht="40.5" customHeight="1" x14ac:dyDescent="0.15"/>
    <row r="332" ht="40.5" customHeight="1" x14ac:dyDescent="0.15"/>
    <row r="333" ht="40.5" customHeight="1" x14ac:dyDescent="0.15"/>
    <row r="334" ht="40.5" customHeight="1" x14ac:dyDescent="0.15"/>
    <row r="335" ht="40.5" customHeight="1" x14ac:dyDescent="0.15"/>
    <row r="336" ht="40.5" customHeight="1" x14ac:dyDescent="0.15"/>
    <row r="337" ht="40.5" customHeight="1" x14ac:dyDescent="0.15"/>
    <row r="338" ht="40.5" customHeight="1" x14ac:dyDescent="0.15"/>
    <row r="339" ht="40.5" customHeight="1" x14ac:dyDescent="0.15"/>
    <row r="340" ht="40.5" customHeight="1" x14ac:dyDescent="0.15"/>
    <row r="341" ht="40.5" customHeight="1" x14ac:dyDescent="0.15"/>
    <row r="342" ht="40.5" customHeight="1" x14ac:dyDescent="0.15"/>
    <row r="343" ht="40.5" customHeight="1" x14ac:dyDescent="0.15"/>
    <row r="344" ht="40.5" customHeight="1" x14ac:dyDescent="0.15"/>
    <row r="345" ht="40.5" customHeight="1" x14ac:dyDescent="0.15"/>
    <row r="346" ht="40.5" customHeight="1" x14ac:dyDescent="0.15"/>
    <row r="347" ht="40.5" customHeight="1" x14ac:dyDescent="0.15"/>
    <row r="348" ht="40.5" customHeight="1" x14ac:dyDescent="0.15"/>
    <row r="349" ht="40.5" customHeight="1" x14ac:dyDescent="0.15"/>
    <row r="350" ht="40.5" customHeight="1" x14ac:dyDescent="0.15"/>
    <row r="351" ht="40.5" customHeight="1" x14ac:dyDescent="0.15"/>
    <row r="352" ht="40.5" customHeight="1" x14ac:dyDescent="0.15"/>
    <row r="353" ht="40.5" customHeight="1" x14ac:dyDescent="0.15"/>
    <row r="354" ht="40.5" customHeight="1" x14ac:dyDescent="0.15"/>
    <row r="355" ht="40.5" customHeight="1" x14ac:dyDescent="0.15"/>
    <row r="356" ht="40.5" customHeight="1" x14ac:dyDescent="0.15"/>
    <row r="357" ht="40.5" customHeight="1" x14ac:dyDescent="0.15"/>
    <row r="358" ht="40.5" customHeight="1" x14ac:dyDescent="0.15"/>
    <row r="359" ht="40.5" customHeight="1" x14ac:dyDescent="0.15"/>
    <row r="360" ht="40.5" customHeight="1" x14ac:dyDescent="0.15"/>
    <row r="361" ht="40.5" customHeight="1" x14ac:dyDescent="0.15"/>
    <row r="362" ht="40.5" customHeight="1" x14ac:dyDescent="0.15"/>
    <row r="363" ht="40.5" customHeight="1" x14ac:dyDescent="0.15"/>
    <row r="364" ht="40.5" customHeight="1" x14ac:dyDescent="0.15"/>
    <row r="365" ht="40.5" customHeight="1" x14ac:dyDescent="0.15"/>
    <row r="366" ht="40.5" customHeight="1" x14ac:dyDescent="0.15"/>
    <row r="367" ht="40.5" customHeight="1" x14ac:dyDescent="0.15"/>
    <row r="368" ht="40.5" customHeight="1" x14ac:dyDescent="0.15"/>
    <row r="369" ht="40.5" customHeight="1" x14ac:dyDescent="0.15"/>
    <row r="370" ht="40.5" customHeight="1" x14ac:dyDescent="0.15"/>
    <row r="371" ht="40.5" customHeight="1" x14ac:dyDescent="0.15"/>
    <row r="372" ht="40.5" customHeight="1" x14ac:dyDescent="0.15"/>
    <row r="373" ht="40.5" customHeight="1" x14ac:dyDescent="0.15"/>
    <row r="374" ht="40.5" customHeight="1" x14ac:dyDescent="0.15"/>
    <row r="375" ht="40.5" customHeight="1" x14ac:dyDescent="0.15"/>
    <row r="376" ht="40.5" customHeight="1" x14ac:dyDescent="0.15"/>
    <row r="377" ht="40.5" customHeight="1" x14ac:dyDescent="0.15"/>
    <row r="378" ht="40.5" customHeight="1" x14ac:dyDescent="0.15"/>
    <row r="379" ht="40.5" customHeight="1" x14ac:dyDescent="0.15"/>
    <row r="380" ht="40.5" customHeight="1" x14ac:dyDescent="0.15"/>
    <row r="381" ht="40.5" customHeight="1" x14ac:dyDescent="0.15"/>
    <row r="382" ht="40.5" customHeight="1" x14ac:dyDescent="0.15"/>
    <row r="383" ht="40.5" customHeight="1" x14ac:dyDescent="0.15"/>
    <row r="384" ht="40.5" customHeight="1" x14ac:dyDescent="0.15"/>
    <row r="385" ht="40.5" customHeight="1" x14ac:dyDescent="0.15"/>
    <row r="386" ht="40.5" customHeight="1" x14ac:dyDescent="0.15"/>
    <row r="387" ht="40.5" customHeight="1" x14ac:dyDescent="0.15"/>
    <row r="388" ht="40.5" customHeight="1" x14ac:dyDescent="0.15"/>
    <row r="389" ht="40.5" customHeight="1" x14ac:dyDescent="0.15"/>
    <row r="390" ht="40.5" customHeight="1" x14ac:dyDescent="0.15"/>
    <row r="391" ht="40.5" customHeight="1" x14ac:dyDescent="0.15"/>
    <row r="392" ht="40.5" customHeight="1" x14ac:dyDescent="0.15"/>
    <row r="393" ht="40.5" customHeight="1" x14ac:dyDescent="0.15"/>
    <row r="394" ht="40.5" customHeight="1" x14ac:dyDescent="0.15"/>
    <row r="395" ht="40.5" customHeight="1" x14ac:dyDescent="0.15"/>
    <row r="396" ht="40.5" customHeight="1" x14ac:dyDescent="0.15"/>
    <row r="397" ht="40.5" customHeight="1" x14ac:dyDescent="0.15"/>
    <row r="398" ht="40.5" customHeight="1" x14ac:dyDescent="0.15"/>
    <row r="399" ht="40.5" customHeight="1" x14ac:dyDescent="0.15"/>
    <row r="400" ht="40.5" customHeight="1" x14ac:dyDescent="0.15"/>
    <row r="401" ht="40.5" customHeight="1" x14ac:dyDescent="0.15"/>
    <row r="402" ht="40.5" customHeight="1" x14ac:dyDescent="0.15"/>
    <row r="403" ht="40.5" customHeight="1" x14ac:dyDescent="0.15"/>
    <row r="404" ht="40.5" customHeight="1" x14ac:dyDescent="0.15"/>
    <row r="405" ht="40.5" customHeight="1" x14ac:dyDescent="0.15"/>
    <row r="406" ht="40.5" customHeight="1" x14ac:dyDescent="0.15"/>
    <row r="407" ht="40.5" customHeight="1" x14ac:dyDescent="0.15"/>
    <row r="408" ht="40.5" customHeight="1" x14ac:dyDescent="0.15"/>
    <row r="409" ht="40.5" customHeight="1" x14ac:dyDescent="0.15"/>
    <row r="410" ht="40.5" customHeight="1" x14ac:dyDescent="0.15"/>
    <row r="411" ht="40.5" customHeight="1" x14ac:dyDescent="0.15"/>
    <row r="412" ht="40.5" customHeight="1" x14ac:dyDescent="0.15"/>
    <row r="413" ht="40.5" customHeight="1" x14ac:dyDescent="0.15"/>
    <row r="414" ht="40.5" customHeight="1" x14ac:dyDescent="0.15"/>
    <row r="415" ht="40.5" customHeight="1" x14ac:dyDescent="0.15"/>
    <row r="416" ht="40.5" customHeight="1" x14ac:dyDescent="0.15"/>
    <row r="417" ht="40.5" customHeight="1" x14ac:dyDescent="0.15"/>
    <row r="418" ht="40.5" customHeight="1" x14ac:dyDescent="0.15"/>
    <row r="419" ht="40.5" customHeight="1" x14ac:dyDescent="0.15"/>
    <row r="420" ht="40.5" customHeight="1" x14ac:dyDescent="0.15"/>
    <row r="421" ht="40.5" customHeight="1" x14ac:dyDescent="0.15"/>
    <row r="422" ht="40.5" customHeight="1" x14ac:dyDescent="0.15"/>
    <row r="423" ht="40.5" customHeight="1" x14ac:dyDescent="0.15"/>
    <row r="424" ht="40.5" customHeight="1" x14ac:dyDescent="0.15"/>
    <row r="425" ht="40.5" customHeight="1" x14ac:dyDescent="0.15"/>
    <row r="426" ht="40.5" customHeight="1" x14ac:dyDescent="0.15"/>
    <row r="427" ht="40.5" customHeight="1" x14ac:dyDescent="0.15"/>
    <row r="428" ht="40.5" customHeight="1" x14ac:dyDescent="0.15"/>
    <row r="429" ht="40.5" customHeight="1" x14ac:dyDescent="0.15"/>
    <row r="430" ht="40.5" customHeight="1" x14ac:dyDescent="0.15"/>
    <row r="431" ht="40.5" customHeight="1" x14ac:dyDescent="0.15"/>
    <row r="432" ht="40.5" customHeight="1" x14ac:dyDescent="0.15"/>
    <row r="433" ht="40.5" customHeight="1" x14ac:dyDescent="0.15"/>
    <row r="434" ht="40.5" customHeight="1" x14ac:dyDescent="0.15"/>
    <row r="435" ht="40.5" customHeight="1" x14ac:dyDescent="0.15"/>
    <row r="436" ht="40.5" customHeight="1" x14ac:dyDescent="0.15"/>
    <row r="437" ht="40.5" customHeight="1" x14ac:dyDescent="0.15"/>
    <row r="438" ht="40.5" customHeight="1" x14ac:dyDescent="0.15"/>
    <row r="439" ht="40.5" customHeight="1" x14ac:dyDescent="0.15"/>
    <row r="440" ht="40.5" customHeight="1" x14ac:dyDescent="0.15"/>
    <row r="441" ht="40.5" customHeight="1" x14ac:dyDescent="0.15"/>
    <row r="442" ht="40.5" customHeight="1" x14ac:dyDescent="0.15"/>
    <row r="443" ht="40.5" customHeight="1" x14ac:dyDescent="0.15"/>
    <row r="444" ht="40.5" customHeight="1" x14ac:dyDescent="0.15"/>
    <row r="445" ht="40.5" customHeight="1" x14ac:dyDescent="0.15"/>
    <row r="446" ht="40.5" customHeight="1" x14ac:dyDescent="0.15"/>
    <row r="447" ht="40.5" customHeight="1" x14ac:dyDescent="0.15"/>
    <row r="448" ht="40.5" customHeight="1" x14ac:dyDescent="0.15"/>
    <row r="449" ht="40.5" customHeight="1" x14ac:dyDescent="0.15"/>
    <row r="450" ht="40.5" customHeight="1" x14ac:dyDescent="0.15"/>
    <row r="451" ht="40.5" customHeight="1" x14ac:dyDescent="0.15"/>
    <row r="452" ht="40.5" customHeight="1" x14ac:dyDescent="0.15"/>
    <row r="453" ht="40.5" customHeight="1" x14ac:dyDescent="0.15"/>
    <row r="454" ht="40.5" customHeight="1" x14ac:dyDescent="0.15"/>
    <row r="455" ht="40.5" customHeight="1" x14ac:dyDescent="0.15"/>
    <row r="456" ht="40.5" customHeight="1" x14ac:dyDescent="0.15"/>
    <row r="457" ht="40.5" customHeight="1" x14ac:dyDescent="0.15"/>
    <row r="458" ht="40.5" customHeight="1" x14ac:dyDescent="0.15"/>
    <row r="459" ht="40.5" customHeight="1" x14ac:dyDescent="0.15"/>
    <row r="460" ht="40.5" customHeight="1" x14ac:dyDescent="0.15"/>
    <row r="461" ht="40.5" customHeight="1" x14ac:dyDescent="0.15"/>
    <row r="462" ht="40.5" customHeight="1" x14ac:dyDescent="0.15"/>
    <row r="463" ht="40.5" customHeight="1" x14ac:dyDescent="0.15"/>
    <row r="464" ht="40.5" customHeight="1" x14ac:dyDescent="0.15"/>
    <row r="465" ht="40.5" customHeight="1" x14ac:dyDescent="0.15"/>
    <row r="466" ht="40.5" customHeight="1" x14ac:dyDescent="0.15"/>
    <row r="467" ht="40.5" customHeight="1" x14ac:dyDescent="0.15"/>
    <row r="468" ht="40.5" customHeight="1" x14ac:dyDescent="0.15"/>
    <row r="469" ht="40.5" customHeight="1" x14ac:dyDescent="0.15"/>
    <row r="470" ht="40.5" customHeight="1" x14ac:dyDescent="0.15"/>
    <row r="471" ht="40.5" customHeight="1" x14ac:dyDescent="0.15"/>
    <row r="472" ht="40.5" customHeight="1" x14ac:dyDescent="0.15"/>
    <row r="473" ht="40.5" customHeight="1" x14ac:dyDescent="0.15"/>
    <row r="474" ht="40.5" customHeight="1" x14ac:dyDescent="0.15"/>
    <row r="475" ht="40.5" customHeight="1" x14ac:dyDescent="0.15"/>
    <row r="476" ht="40.5" customHeight="1" x14ac:dyDescent="0.15"/>
    <row r="477" ht="40.5" customHeight="1" x14ac:dyDescent="0.15"/>
    <row r="478" ht="40.5" customHeight="1" x14ac:dyDescent="0.15"/>
    <row r="479" ht="40.5" customHeight="1" x14ac:dyDescent="0.15"/>
    <row r="480" ht="40.5" customHeight="1" x14ac:dyDescent="0.15"/>
    <row r="481" ht="40.5" customHeight="1" x14ac:dyDescent="0.15"/>
    <row r="482" ht="40.5" customHeight="1" x14ac:dyDescent="0.15"/>
    <row r="483" ht="40.5" customHeight="1" x14ac:dyDescent="0.15"/>
    <row r="484" ht="40.5" customHeight="1" x14ac:dyDescent="0.15"/>
    <row r="485" ht="40.5" customHeight="1" x14ac:dyDescent="0.15"/>
    <row r="486" ht="40.5" customHeight="1" x14ac:dyDescent="0.15"/>
    <row r="487" ht="40.5" customHeight="1" x14ac:dyDescent="0.15"/>
    <row r="488" ht="40.5" customHeight="1" x14ac:dyDescent="0.15"/>
    <row r="489" ht="40.5" customHeight="1" x14ac:dyDescent="0.15"/>
    <row r="490" ht="40.5" customHeight="1" x14ac:dyDescent="0.15"/>
    <row r="491" ht="40.5" customHeight="1" x14ac:dyDescent="0.15"/>
    <row r="492" ht="40.5" customHeight="1" x14ac:dyDescent="0.15"/>
    <row r="493" ht="40.5" customHeight="1" x14ac:dyDescent="0.15"/>
    <row r="494" ht="40.5" customHeight="1" x14ac:dyDescent="0.15"/>
    <row r="495" ht="40.5" customHeight="1" x14ac:dyDescent="0.15"/>
    <row r="496" ht="40.5" customHeight="1" x14ac:dyDescent="0.15"/>
    <row r="497" ht="40.5" customHeight="1" x14ac:dyDescent="0.15"/>
    <row r="498" ht="40.5" customHeight="1" x14ac:dyDescent="0.15"/>
    <row r="499" ht="40.5" customHeight="1" x14ac:dyDescent="0.15"/>
    <row r="500" ht="40.5" customHeight="1" x14ac:dyDescent="0.15"/>
    <row r="501" ht="40.5" customHeight="1" x14ac:dyDescent="0.15"/>
    <row r="502" ht="40.5" customHeight="1" x14ac:dyDescent="0.15"/>
    <row r="503" ht="40.5" customHeight="1" x14ac:dyDescent="0.15"/>
    <row r="504" ht="40.5" customHeight="1" x14ac:dyDescent="0.15"/>
    <row r="505" ht="40.5" customHeight="1" x14ac:dyDescent="0.15"/>
    <row r="506" ht="40.5" customHeight="1" x14ac:dyDescent="0.15"/>
    <row r="507" ht="40.5" customHeight="1" x14ac:dyDescent="0.15"/>
    <row r="508" ht="40.5" customHeight="1" x14ac:dyDescent="0.15"/>
    <row r="509" ht="40.5" customHeight="1" x14ac:dyDescent="0.15"/>
    <row r="510" ht="40.5" customHeight="1" x14ac:dyDescent="0.15"/>
    <row r="511" ht="40.5" customHeight="1" x14ac:dyDescent="0.15"/>
    <row r="512" ht="40.5" customHeight="1" x14ac:dyDescent="0.15"/>
    <row r="513" ht="40.5" customHeight="1" x14ac:dyDescent="0.15"/>
    <row r="514" ht="40.5" customHeight="1" x14ac:dyDescent="0.15"/>
    <row r="515" ht="40.5" customHeight="1" x14ac:dyDescent="0.15"/>
    <row r="516" ht="40.5" customHeight="1" x14ac:dyDescent="0.15"/>
    <row r="517" ht="40.5" customHeight="1" x14ac:dyDescent="0.15"/>
    <row r="518" ht="40.5" customHeight="1" x14ac:dyDescent="0.15"/>
    <row r="519" ht="40.5" customHeight="1" x14ac:dyDescent="0.15"/>
    <row r="520" ht="40.5" customHeight="1" x14ac:dyDescent="0.15"/>
    <row r="521" ht="40.5" customHeight="1" x14ac:dyDescent="0.15"/>
    <row r="522" ht="40.5" customHeight="1" x14ac:dyDescent="0.15"/>
    <row r="523" ht="40.5" customHeight="1" x14ac:dyDescent="0.15"/>
    <row r="524" ht="40.5" customHeight="1" x14ac:dyDescent="0.15"/>
    <row r="525" ht="40.5" customHeight="1" x14ac:dyDescent="0.15"/>
    <row r="526" ht="40.5" customHeight="1" x14ac:dyDescent="0.15"/>
    <row r="527" ht="40.5" customHeight="1" x14ac:dyDescent="0.15"/>
    <row r="528" ht="40.5" customHeight="1" x14ac:dyDescent="0.15"/>
    <row r="529" ht="40.5" customHeight="1" x14ac:dyDescent="0.15"/>
    <row r="530" ht="40.5" customHeight="1" x14ac:dyDescent="0.15"/>
    <row r="531" ht="40.5" customHeight="1" x14ac:dyDescent="0.15"/>
    <row r="532" ht="40.5" customHeight="1" x14ac:dyDescent="0.15"/>
    <row r="533" ht="40.5" customHeight="1" x14ac:dyDescent="0.15"/>
    <row r="534" ht="40.5" customHeight="1" x14ac:dyDescent="0.15"/>
    <row r="535" ht="40.5" customHeight="1" x14ac:dyDescent="0.15"/>
    <row r="536" ht="40.5" customHeight="1" x14ac:dyDescent="0.15"/>
    <row r="537" ht="40.5" customHeight="1" x14ac:dyDescent="0.15"/>
    <row r="538" ht="40.5" customHeight="1" x14ac:dyDescent="0.15"/>
    <row r="539" ht="40.5" customHeight="1" x14ac:dyDescent="0.15"/>
    <row r="540" ht="40.5" customHeight="1" x14ac:dyDescent="0.15"/>
    <row r="541" ht="40.5" customHeight="1" x14ac:dyDescent="0.15"/>
    <row r="542" ht="40.5" customHeight="1" x14ac:dyDescent="0.15"/>
    <row r="543" ht="40.5" customHeight="1" x14ac:dyDescent="0.15"/>
    <row r="544" ht="40.5" customHeight="1" x14ac:dyDescent="0.15"/>
    <row r="545" ht="40.5" customHeight="1" x14ac:dyDescent="0.15"/>
    <row r="546" ht="40.5" customHeight="1" x14ac:dyDescent="0.15"/>
    <row r="547" ht="40.5" customHeight="1" x14ac:dyDescent="0.15"/>
    <row r="548" ht="40.5" customHeight="1" x14ac:dyDescent="0.15"/>
    <row r="549" ht="40.5" customHeight="1" x14ac:dyDescent="0.15"/>
    <row r="550" ht="40.5" customHeight="1" x14ac:dyDescent="0.15"/>
    <row r="551" ht="40.5" customHeight="1" x14ac:dyDescent="0.15"/>
    <row r="552" ht="40.5" customHeight="1" x14ac:dyDescent="0.15"/>
    <row r="553" ht="40.5" customHeight="1" x14ac:dyDescent="0.15"/>
    <row r="554" ht="40.5" customHeight="1" x14ac:dyDescent="0.15"/>
    <row r="555" ht="40.5" customHeight="1" x14ac:dyDescent="0.15"/>
    <row r="556" ht="40.5" customHeight="1" x14ac:dyDescent="0.15"/>
    <row r="557" ht="40.5" customHeight="1" x14ac:dyDescent="0.15"/>
    <row r="558" ht="40.5" customHeight="1" x14ac:dyDescent="0.15"/>
    <row r="559" ht="40.5" customHeight="1" x14ac:dyDescent="0.15"/>
    <row r="560" ht="40.5" customHeight="1" x14ac:dyDescent="0.15"/>
    <row r="561" ht="40.5" customHeight="1" x14ac:dyDescent="0.15"/>
    <row r="562" ht="40.5" customHeight="1" x14ac:dyDescent="0.15"/>
    <row r="563" ht="40.5" customHeight="1" x14ac:dyDescent="0.15"/>
    <row r="564" ht="40.5" customHeight="1" x14ac:dyDescent="0.15"/>
    <row r="565" ht="40.5" customHeight="1" x14ac:dyDescent="0.15"/>
    <row r="566" ht="40.5" customHeight="1" x14ac:dyDescent="0.15"/>
    <row r="567" ht="40.5" customHeight="1" x14ac:dyDescent="0.15"/>
    <row r="568" ht="40.5" customHeight="1" x14ac:dyDescent="0.15"/>
    <row r="569" ht="40.5" customHeight="1" x14ac:dyDescent="0.15"/>
    <row r="570" ht="40.5" customHeight="1" x14ac:dyDescent="0.15"/>
    <row r="571" ht="40.5" customHeight="1" x14ac:dyDescent="0.15"/>
    <row r="572" ht="40.5" customHeight="1" x14ac:dyDescent="0.15"/>
    <row r="573" ht="40.5" customHeight="1" x14ac:dyDescent="0.15"/>
    <row r="574" ht="40.5" customHeight="1" x14ac:dyDescent="0.15"/>
    <row r="575" ht="40.5" customHeight="1" x14ac:dyDescent="0.15"/>
    <row r="576" ht="40.5" customHeight="1" x14ac:dyDescent="0.15"/>
    <row r="577" ht="40.5" customHeight="1" x14ac:dyDescent="0.15"/>
    <row r="578" ht="40.5" customHeight="1" x14ac:dyDescent="0.15"/>
    <row r="579" ht="40.5" customHeight="1" x14ac:dyDescent="0.15"/>
    <row r="580" ht="40.5" customHeight="1" x14ac:dyDescent="0.15"/>
    <row r="581" ht="40.5" customHeight="1" x14ac:dyDescent="0.15"/>
    <row r="582" ht="40.5" customHeight="1" x14ac:dyDescent="0.15"/>
    <row r="583" ht="40.5" customHeight="1" x14ac:dyDescent="0.15"/>
    <row r="584" ht="40.5" customHeight="1" x14ac:dyDescent="0.15"/>
    <row r="585" ht="40.5" customHeight="1" x14ac:dyDescent="0.15"/>
    <row r="586" ht="40.5" customHeight="1" x14ac:dyDescent="0.15"/>
    <row r="587" ht="40.5" customHeight="1" x14ac:dyDescent="0.15"/>
    <row r="588" ht="40.5" customHeight="1" x14ac:dyDescent="0.15"/>
    <row r="589" ht="40.5" customHeight="1" x14ac:dyDescent="0.15"/>
    <row r="590" ht="40.5" customHeight="1" x14ac:dyDescent="0.15"/>
    <row r="591" ht="40.5" customHeight="1" x14ac:dyDescent="0.15"/>
    <row r="592" ht="40.5" customHeight="1" x14ac:dyDescent="0.15"/>
    <row r="593" ht="40.5" customHeight="1" x14ac:dyDescent="0.15"/>
    <row r="594" ht="40.5" customHeight="1" x14ac:dyDescent="0.15"/>
    <row r="595" ht="40.5" customHeight="1" x14ac:dyDescent="0.15"/>
    <row r="596" ht="40.5" customHeight="1" x14ac:dyDescent="0.15"/>
    <row r="597" ht="40.5" customHeight="1" x14ac:dyDescent="0.15"/>
    <row r="598" ht="40.5" customHeight="1" x14ac:dyDescent="0.15"/>
    <row r="599" ht="40.5" customHeight="1" x14ac:dyDescent="0.15"/>
    <row r="600" ht="40.5" customHeight="1" x14ac:dyDescent="0.15"/>
    <row r="601" ht="40.5" customHeight="1" x14ac:dyDescent="0.15"/>
    <row r="602" ht="40.5" customHeight="1" x14ac:dyDescent="0.15"/>
    <row r="603" ht="40.5" customHeight="1" x14ac:dyDescent="0.15"/>
    <row r="604" ht="40.5" customHeight="1" x14ac:dyDescent="0.15"/>
    <row r="605" ht="40.5" customHeight="1" x14ac:dyDescent="0.15"/>
    <row r="606" ht="40.5" customHeight="1" x14ac:dyDescent="0.15"/>
    <row r="607" ht="40.5" customHeight="1" x14ac:dyDescent="0.15"/>
    <row r="608" ht="40.5" customHeight="1" x14ac:dyDescent="0.15"/>
    <row r="609" ht="40.5" customHeight="1" x14ac:dyDescent="0.15"/>
    <row r="610" ht="40.5" customHeight="1" x14ac:dyDescent="0.15"/>
    <row r="611" ht="40.5" customHeight="1" x14ac:dyDescent="0.15"/>
    <row r="612" ht="40.5" customHeight="1" x14ac:dyDescent="0.15"/>
    <row r="613" ht="40.5" customHeight="1" x14ac:dyDescent="0.15"/>
    <row r="614" ht="40.5" customHeight="1" x14ac:dyDescent="0.15"/>
    <row r="615" ht="40.5" customHeight="1" x14ac:dyDescent="0.15"/>
    <row r="616" ht="40.5" customHeight="1" x14ac:dyDescent="0.15"/>
    <row r="617" ht="40.5" customHeight="1" x14ac:dyDescent="0.15"/>
    <row r="618" ht="40.5" customHeight="1" x14ac:dyDescent="0.15"/>
    <row r="619" ht="40.5" customHeight="1" x14ac:dyDescent="0.15"/>
    <row r="620" ht="40.5" customHeight="1" x14ac:dyDescent="0.15"/>
    <row r="621" ht="40.5" customHeight="1" x14ac:dyDescent="0.15"/>
    <row r="622" ht="40.5" customHeight="1" x14ac:dyDescent="0.15"/>
    <row r="623" ht="40.5" customHeight="1" x14ac:dyDescent="0.15"/>
    <row r="624" ht="40.5" customHeight="1" x14ac:dyDescent="0.15"/>
    <row r="625" ht="40.5" customHeight="1" x14ac:dyDescent="0.15"/>
    <row r="626" ht="40.5" customHeight="1" x14ac:dyDescent="0.15"/>
    <row r="627" ht="40.5" customHeight="1" x14ac:dyDescent="0.15"/>
    <row r="628" ht="40.5" customHeight="1" x14ac:dyDescent="0.15"/>
    <row r="629" ht="40.5" customHeight="1" x14ac:dyDescent="0.15"/>
    <row r="630" ht="40.5" customHeight="1" x14ac:dyDescent="0.15"/>
    <row r="631" ht="40.5" customHeight="1" x14ac:dyDescent="0.15"/>
    <row r="632" ht="40.5" customHeight="1" x14ac:dyDescent="0.15"/>
    <row r="633" ht="40.5" customHeight="1" x14ac:dyDescent="0.15"/>
    <row r="634" ht="40.5" customHeight="1" x14ac:dyDescent="0.15"/>
    <row r="635" ht="40.5" customHeight="1" x14ac:dyDescent="0.15"/>
    <row r="636" ht="40.5" customHeight="1" x14ac:dyDescent="0.15"/>
    <row r="637" ht="40.5" customHeight="1" x14ac:dyDescent="0.15"/>
    <row r="638" ht="40.5" customHeight="1" x14ac:dyDescent="0.15"/>
    <row r="639" ht="40.5" customHeight="1" x14ac:dyDescent="0.15"/>
    <row r="640" ht="40.5" customHeight="1" x14ac:dyDescent="0.15"/>
    <row r="641" ht="40.5" customHeight="1" x14ac:dyDescent="0.15"/>
    <row r="642" ht="40.5" customHeight="1" x14ac:dyDescent="0.15"/>
    <row r="643" ht="40.5" customHeight="1" x14ac:dyDescent="0.15"/>
    <row r="644" ht="40.5" customHeight="1" x14ac:dyDescent="0.15"/>
    <row r="645" ht="40.5" customHeight="1" x14ac:dyDescent="0.15"/>
    <row r="646" ht="40.5" customHeight="1" x14ac:dyDescent="0.15"/>
    <row r="647" ht="40.5" customHeight="1" x14ac:dyDescent="0.15"/>
    <row r="648" ht="40.5" customHeight="1" x14ac:dyDescent="0.15"/>
    <row r="649" ht="40.5" customHeight="1" x14ac:dyDescent="0.15"/>
    <row r="650" ht="40.5" customHeight="1" x14ac:dyDescent="0.15"/>
    <row r="651" ht="40.5" customHeight="1" x14ac:dyDescent="0.15"/>
    <row r="652" ht="40.5" customHeight="1" x14ac:dyDescent="0.15"/>
    <row r="653" ht="40.5" customHeight="1" x14ac:dyDescent="0.15"/>
    <row r="654" ht="40.5" customHeight="1" x14ac:dyDescent="0.15"/>
    <row r="655" ht="40.5" customHeight="1" x14ac:dyDescent="0.15"/>
    <row r="656" ht="40.5" customHeight="1" x14ac:dyDescent="0.15"/>
    <row r="657" ht="40.5" customHeight="1" x14ac:dyDescent="0.15"/>
    <row r="658" ht="40.5" customHeight="1" x14ac:dyDescent="0.15"/>
    <row r="659" ht="40.5" customHeight="1" x14ac:dyDescent="0.15"/>
    <row r="660" ht="40.5" customHeight="1" x14ac:dyDescent="0.15"/>
    <row r="661" ht="40.5" customHeight="1" x14ac:dyDescent="0.15"/>
    <row r="662" ht="40.5" customHeight="1" x14ac:dyDescent="0.15"/>
    <row r="663" ht="40.5" customHeight="1" x14ac:dyDescent="0.15"/>
    <row r="664" ht="40.5" customHeight="1" x14ac:dyDescent="0.15"/>
    <row r="665" ht="40.5" customHeight="1" x14ac:dyDescent="0.15"/>
    <row r="666" ht="40.5" customHeight="1" x14ac:dyDescent="0.15"/>
    <row r="667" ht="40.5" customHeight="1" x14ac:dyDescent="0.15"/>
    <row r="668" ht="40.5" customHeight="1" x14ac:dyDescent="0.15"/>
    <row r="669" ht="40.5" customHeight="1" x14ac:dyDescent="0.15"/>
    <row r="670" ht="40.5" customHeight="1" x14ac:dyDescent="0.15"/>
    <row r="671" ht="40.5" customHeight="1" x14ac:dyDescent="0.15"/>
    <row r="672" ht="40.5" customHeight="1" x14ac:dyDescent="0.15"/>
    <row r="673" ht="40.5" customHeight="1" x14ac:dyDescent="0.15"/>
    <row r="674" ht="40.5" customHeight="1" x14ac:dyDescent="0.15"/>
    <row r="675" ht="40.5" customHeight="1" x14ac:dyDescent="0.15"/>
    <row r="676" ht="40.5" customHeight="1" x14ac:dyDescent="0.15"/>
    <row r="677" ht="40.5" customHeight="1" x14ac:dyDescent="0.15"/>
    <row r="678" ht="40.5" customHeight="1" x14ac:dyDescent="0.15"/>
    <row r="679" ht="40.5" customHeight="1" x14ac:dyDescent="0.15"/>
    <row r="680" ht="40.5" customHeight="1" x14ac:dyDescent="0.15"/>
    <row r="681" ht="40.5" customHeight="1" x14ac:dyDescent="0.15"/>
    <row r="682" ht="40.5" customHeight="1" x14ac:dyDescent="0.15"/>
    <row r="683" ht="40.5" customHeight="1" x14ac:dyDescent="0.15"/>
    <row r="684" ht="40.5" customHeight="1" x14ac:dyDescent="0.15"/>
    <row r="685" ht="40.5" customHeight="1" x14ac:dyDescent="0.15"/>
    <row r="686" ht="40.5" customHeight="1" x14ac:dyDescent="0.15"/>
    <row r="687" ht="40.5" customHeight="1" x14ac:dyDescent="0.15"/>
    <row r="688" ht="40.5" customHeight="1" x14ac:dyDescent="0.15"/>
    <row r="689" ht="40.5" customHeight="1" x14ac:dyDescent="0.15"/>
    <row r="690" ht="40.5" customHeight="1" x14ac:dyDescent="0.15"/>
    <row r="691" ht="40.5" customHeight="1" x14ac:dyDescent="0.15"/>
    <row r="692" ht="40.5" customHeight="1" x14ac:dyDescent="0.15"/>
    <row r="693" ht="40.5" customHeight="1" x14ac:dyDescent="0.15"/>
    <row r="694" ht="40.5" customHeight="1" x14ac:dyDescent="0.15"/>
    <row r="695" ht="40.5" customHeight="1" x14ac:dyDescent="0.15"/>
    <row r="696" ht="40.5" customHeight="1" x14ac:dyDescent="0.15"/>
    <row r="697" ht="40.5" customHeight="1" x14ac:dyDescent="0.15"/>
    <row r="698" ht="40.5" customHeight="1" x14ac:dyDescent="0.15"/>
    <row r="699" ht="40.5" customHeight="1" x14ac:dyDescent="0.15"/>
    <row r="700" ht="40.5" customHeight="1" x14ac:dyDescent="0.15"/>
    <row r="701" ht="40.5" customHeight="1" x14ac:dyDescent="0.15"/>
    <row r="702" ht="40.5" customHeight="1" x14ac:dyDescent="0.15"/>
    <row r="703" ht="40.5" customHeight="1" x14ac:dyDescent="0.15"/>
    <row r="704" ht="40.5" customHeight="1" x14ac:dyDescent="0.15"/>
    <row r="705" ht="40.5" customHeight="1" x14ac:dyDescent="0.15"/>
    <row r="706" ht="40.5" customHeight="1" x14ac:dyDescent="0.15"/>
    <row r="707" ht="40.5" customHeight="1" x14ac:dyDescent="0.15"/>
    <row r="708" ht="40.5" customHeight="1" x14ac:dyDescent="0.15"/>
    <row r="709" ht="40.5" customHeight="1" x14ac:dyDescent="0.15"/>
    <row r="710" ht="40.5" customHeight="1" x14ac:dyDescent="0.15"/>
    <row r="711" ht="40.5" customHeight="1" x14ac:dyDescent="0.15"/>
    <row r="712" ht="40.5" customHeight="1" x14ac:dyDescent="0.15"/>
    <row r="713" ht="40.5" customHeight="1" x14ac:dyDescent="0.15"/>
    <row r="714" ht="40.5" customHeight="1" x14ac:dyDescent="0.15"/>
    <row r="715" ht="40.5" customHeight="1" x14ac:dyDescent="0.15"/>
    <row r="716" ht="40.5" customHeight="1" x14ac:dyDescent="0.15"/>
    <row r="717" ht="40.5" customHeight="1" x14ac:dyDescent="0.15"/>
    <row r="718" ht="40.5" customHeight="1" x14ac:dyDescent="0.15"/>
    <row r="719" ht="40.5" customHeight="1" x14ac:dyDescent="0.15"/>
    <row r="720" ht="40.5" customHeight="1" x14ac:dyDescent="0.15"/>
    <row r="721" ht="40.5" customHeight="1" x14ac:dyDescent="0.15"/>
    <row r="722" ht="40.5" customHeight="1" x14ac:dyDescent="0.15"/>
    <row r="723" ht="40.5" customHeight="1" x14ac:dyDescent="0.15"/>
    <row r="724" ht="40.5" customHeight="1" x14ac:dyDescent="0.15"/>
    <row r="725" ht="40.5" customHeight="1" x14ac:dyDescent="0.15"/>
    <row r="726" ht="40.5" customHeight="1" x14ac:dyDescent="0.15"/>
    <row r="727" ht="40.5" customHeight="1" x14ac:dyDescent="0.15"/>
    <row r="728" ht="40.5" customHeight="1" x14ac:dyDescent="0.15"/>
    <row r="729" ht="40.5" customHeight="1" x14ac:dyDescent="0.15"/>
    <row r="730" ht="40.5" customHeight="1" x14ac:dyDescent="0.15"/>
    <row r="731" ht="40.5" customHeight="1" x14ac:dyDescent="0.15"/>
    <row r="732" ht="40.5" customHeight="1" x14ac:dyDescent="0.15"/>
    <row r="733" ht="40.5" customHeight="1" x14ac:dyDescent="0.15"/>
    <row r="734" ht="40.5" customHeight="1" x14ac:dyDescent="0.15"/>
    <row r="735" ht="40.5" customHeight="1" x14ac:dyDescent="0.15"/>
    <row r="736" ht="40.5" customHeight="1" x14ac:dyDescent="0.15"/>
    <row r="737" ht="40.5" customHeight="1" x14ac:dyDescent="0.15"/>
    <row r="738" ht="40.5" customHeight="1" x14ac:dyDescent="0.15"/>
    <row r="739" ht="40.5" customHeight="1" x14ac:dyDescent="0.15"/>
    <row r="740" ht="40.5" customHeight="1" x14ac:dyDescent="0.15"/>
    <row r="741" ht="40.5" customHeight="1" x14ac:dyDescent="0.15"/>
    <row r="742" ht="40.5" customHeight="1" x14ac:dyDescent="0.15"/>
    <row r="743" ht="40.5" customHeight="1" x14ac:dyDescent="0.15"/>
    <row r="744" ht="40.5" customHeight="1" x14ac:dyDescent="0.15"/>
    <row r="745" ht="40.5" customHeight="1" x14ac:dyDescent="0.15"/>
    <row r="746" ht="40.5" customHeight="1" x14ac:dyDescent="0.15"/>
    <row r="747" ht="40.5" customHeight="1" x14ac:dyDescent="0.15"/>
    <row r="748" ht="40.5" customHeight="1" x14ac:dyDescent="0.15"/>
    <row r="749" ht="40.5" customHeight="1" x14ac:dyDescent="0.15"/>
    <row r="750" ht="40.5" customHeight="1" x14ac:dyDescent="0.15"/>
    <row r="751" ht="40.5" customHeight="1" x14ac:dyDescent="0.15"/>
    <row r="752" ht="40.5" customHeight="1" x14ac:dyDescent="0.15"/>
    <row r="753" ht="40.5" customHeight="1" x14ac:dyDescent="0.15"/>
    <row r="754" ht="40.5" customHeight="1" x14ac:dyDescent="0.15"/>
    <row r="755" ht="40.5" customHeight="1" x14ac:dyDescent="0.15"/>
    <row r="756" ht="40.5" customHeight="1" x14ac:dyDescent="0.15"/>
    <row r="757" ht="40.5" customHeight="1" x14ac:dyDescent="0.15"/>
    <row r="758" ht="40.5" customHeight="1" x14ac:dyDescent="0.15"/>
    <row r="759" ht="40.5" customHeight="1" x14ac:dyDescent="0.15"/>
    <row r="760" ht="40.5" customHeight="1" x14ac:dyDescent="0.15"/>
    <row r="761" ht="40.5" customHeight="1" x14ac:dyDescent="0.15"/>
    <row r="762" ht="40.5" customHeight="1" x14ac:dyDescent="0.15"/>
    <row r="763" ht="40.5" customHeight="1" x14ac:dyDescent="0.15"/>
    <row r="764" ht="40.5" customHeight="1" x14ac:dyDescent="0.15"/>
    <row r="765" ht="40.5" customHeight="1" x14ac:dyDescent="0.15"/>
    <row r="766" ht="40.5" customHeight="1" x14ac:dyDescent="0.15"/>
    <row r="767" ht="40.5" customHeight="1" x14ac:dyDescent="0.15"/>
    <row r="768" ht="40.5" customHeight="1" x14ac:dyDescent="0.15"/>
    <row r="769" ht="40.5" customHeight="1" x14ac:dyDescent="0.15"/>
    <row r="770" ht="40.5" customHeight="1" x14ac:dyDescent="0.15"/>
    <row r="771" ht="40.5" customHeight="1" x14ac:dyDescent="0.15"/>
    <row r="772" ht="40.5" customHeight="1" x14ac:dyDescent="0.15"/>
    <row r="773" ht="40.5" customHeight="1" x14ac:dyDescent="0.15"/>
    <row r="774" ht="40.5" customHeight="1" x14ac:dyDescent="0.15"/>
    <row r="775" ht="40.5" customHeight="1" x14ac:dyDescent="0.15"/>
    <row r="776" ht="40.5" customHeight="1" x14ac:dyDescent="0.15"/>
    <row r="777" ht="40.5" customHeight="1" x14ac:dyDescent="0.15"/>
    <row r="778" ht="40.5" customHeight="1" x14ac:dyDescent="0.15"/>
    <row r="779" ht="40.5" customHeight="1" x14ac:dyDescent="0.15"/>
    <row r="780" ht="40.5" customHeight="1" x14ac:dyDescent="0.15"/>
    <row r="781" ht="40.5" customHeight="1" x14ac:dyDescent="0.15"/>
    <row r="782" ht="40.5" customHeight="1" x14ac:dyDescent="0.15"/>
    <row r="783" ht="40.5" customHeight="1" x14ac:dyDescent="0.15"/>
    <row r="784" ht="40.5" customHeight="1" x14ac:dyDescent="0.15"/>
    <row r="785" ht="40.5" customHeight="1" x14ac:dyDescent="0.15"/>
    <row r="786" ht="40.5" customHeight="1" x14ac:dyDescent="0.15"/>
    <row r="787" ht="40.5" customHeight="1" x14ac:dyDescent="0.15"/>
    <row r="788" ht="40.5" customHeight="1" x14ac:dyDescent="0.15"/>
    <row r="789" ht="40.5" customHeight="1" x14ac:dyDescent="0.15"/>
    <row r="790" ht="40.5" customHeight="1" x14ac:dyDescent="0.15"/>
    <row r="791" ht="40.5" customHeight="1" x14ac:dyDescent="0.15"/>
    <row r="792" ht="40.5" customHeight="1" x14ac:dyDescent="0.15"/>
    <row r="793" ht="40.5" customHeight="1" x14ac:dyDescent="0.15"/>
    <row r="794" ht="40.5" customHeight="1" x14ac:dyDescent="0.15"/>
    <row r="795" ht="40.5" customHeight="1" x14ac:dyDescent="0.15"/>
    <row r="796" ht="40.5" customHeight="1" x14ac:dyDescent="0.15"/>
    <row r="797" ht="40.5" customHeight="1" x14ac:dyDescent="0.15"/>
    <row r="798" ht="40.5" customHeight="1" x14ac:dyDescent="0.15"/>
    <row r="799" ht="40.5" customHeight="1" x14ac:dyDescent="0.15"/>
    <row r="800" ht="40.5" customHeight="1" x14ac:dyDescent="0.15"/>
    <row r="801" ht="40.5" customHeight="1" x14ac:dyDescent="0.15"/>
    <row r="802" ht="40.5" customHeight="1" x14ac:dyDescent="0.15"/>
    <row r="803" ht="40.5" customHeight="1" x14ac:dyDescent="0.15"/>
    <row r="804" ht="40.5" customHeight="1" x14ac:dyDescent="0.15"/>
    <row r="805" ht="40.5" customHeight="1" x14ac:dyDescent="0.15"/>
    <row r="806" ht="40.5" customHeight="1" x14ac:dyDescent="0.15"/>
    <row r="807" ht="40.5" customHeight="1" x14ac:dyDescent="0.15"/>
    <row r="808" ht="40.5" customHeight="1" x14ac:dyDescent="0.15"/>
    <row r="809" ht="40.5" customHeight="1" x14ac:dyDescent="0.15"/>
    <row r="810" ht="40.5" customHeight="1" x14ac:dyDescent="0.15"/>
    <row r="811" ht="40.5" customHeight="1" x14ac:dyDescent="0.15"/>
    <row r="812" ht="40.5" customHeight="1" x14ac:dyDescent="0.15"/>
    <row r="813" ht="40.5" customHeight="1" x14ac:dyDescent="0.15"/>
    <row r="814" ht="40.5" customHeight="1" x14ac:dyDescent="0.15"/>
    <row r="815" ht="40.5" customHeight="1" x14ac:dyDescent="0.15"/>
    <row r="816" ht="40.5" customHeight="1" x14ac:dyDescent="0.15"/>
    <row r="817" ht="40.5" customHeight="1" x14ac:dyDescent="0.15"/>
    <row r="818" ht="40.5" customHeight="1" x14ac:dyDescent="0.15"/>
    <row r="819" ht="40.5" customHeight="1" x14ac:dyDescent="0.15"/>
    <row r="820" ht="40.5" customHeight="1" x14ac:dyDescent="0.15"/>
    <row r="821" ht="40.5" customHeight="1" x14ac:dyDescent="0.15"/>
    <row r="822" ht="40.5" customHeight="1" x14ac:dyDescent="0.15"/>
    <row r="823" ht="40.5" customHeight="1" x14ac:dyDescent="0.15"/>
    <row r="824" ht="40.5" customHeight="1" x14ac:dyDescent="0.15"/>
    <row r="825" ht="40.5" customHeight="1" x14ac:dyDescent="0.15"/>
    <row r="826" ht="40.5" customHeight="1" x14ac:dyDescent="0.15"/>
    <row r="827" ht="40.5" customHeight="1" x14ac:dyDescent="0.15"/>
    <row r="828" ht="40.5" customHeight="1" x14ac:dyDescent="0.15"/>
    <row r="829" ht="40.5" customHeight="1" x14ac:dyDescent="0.15"/>
    <row r="830" ht="40.5" customHeight="1" x14ac:dyDescent="0.15"/>
    <row r="831" ht="40.5" customHeight="1" x14ac:dyDescent="0.15"/>
    <row r="832" ht="40.5" customHeight="1" x14ac:dyDescent="0.15"/>
    <row r="833" ht="40.5" customHeight="1" x14ac:dyDescent="0.15"/>
    <row r="834" ht="40.5" customHeight="1" x14ac:dyDescent="0.15"/>
    <row r="835" ht="40.5" customHeight="1" x14ac:dyDescent="0.15"/>
    <row r="836" ht="40.5" customHeight="1" x14ac:dyDescent="0.15"/>
    <row r="837" ht="40.5" customHeight="1" x14ac:dyDescent="0.15"/>
    <row r="838" ht="40.5" customHeight="1" x14ac:dyDescent="0.15"/>
    <row r="839" ht="40.5" customHeight="1" x14ac:dyDescent="0.15"/>
    <row r="840" ht="40.5" customHeight="1" x14ac:dyDescent="0.15"/>
    <row r="841" ht="40.5" customHeight="1" x14ac:dyDescent="0.15"/>
    <row r="842" ht="40.5" customHeight="1" x14ac:dyDescent="0.15"/>
    <row r="843" ht="40.5" customHeight="1" x14ac:dyDescent="0.15"/>
    <row r="844" ht="40.5" customHeight="1" x14ac:dyDescent="0.15"/>
    <row r="845" ht="40.5" customHeight="1" x14ac:dyDescent="0.15"/>
    <row r="846" ht="40.5" customHeight="1" x14ac:dyDescent="0.15"/>
    <row r="847" ht="40.5" customHeight="1" x14ac:dyDescent="0.15"/>
    <row r="848" ht="40.5" customHeight="1" x14ac:dyDescent="0.15"/>
    <row r="849" ht="40.5" customHeight="1" x14ac:dyDescent="0.15"/>
    <row r="850" ht="40.5" customHeight="1" x14ac:dyDescent="0.15"/>
    <row r="851" ht="40.5" customHeight="1" x14ac:dyDescent="0.15"/>
    <row r="852" ht="40.5" customHeight="1" x14ac:dyDescent="0.15"/>
    <row r="853" ht="40.5" customHeight="1" x14ac:dyDescent="0.15"/>
    <row r="854" ht="40.5" customHeight="1" x14ac:dyDescent="0.15"/>
    <row r="855" ht="40.5" customHeight="1" x14ac:dyDescent="0.15"/>
    <row r="856" ht="40.5" customHeight="1" x14ac:dyDescent="0.15"/>
    <row r="857" ht="40.5" customHeight="1" x14ac:dyDescent="0.15"/>
    <row r="858" ht="40.5" customHeight="1" x14ac:dyDescent="0.15"/>
    <row r="859" ht="40.5" customHeight="1" x14ac:dyDescent="0.15"/>
    <row r="860" ht="40.5" customHeight="1" x14ac:dyDescent="0.15"/>
    <row r="861" ht="40.5" customHeight="1" x14ac:dyDescent="0.15"/>
    <row r="862" ht="40.5" customHeight="1" x14ac:dyDescent="0.15"/>
    <row r="863" ht="40.5" customHeight="1" x14ac:dyDescent="0.15"/>
    <row r="864" ht="40.5" customHeight="1" x14ac:dyDescent="0.15"/>
    <row r="865" ht="40.5" customHeight="1" x14ac:dyDescent="0.15"/>
    <row r="866" ht="40.5" customHeight="1" x14ac:dyDescent="0.15"/>
    <row r="867" ht="40.5" customHeight="1" x14ac:dyDescent="0.15"/>
    <row r="868" ht="40.5" customHeight="1" x14ac:dyDescent="0.15"/>
    <row r="869" ht="40.5" customHeight="1" x14ac:dyDescent="0.15"/>
    <row r="870" ht="40.5" customHeight="1" x14ac:dyDescent="0.15"/>
    <row r="871" ht="40.5" customHeight="1" x14ac:dyDescent="0.15"/>
    <row r="872" ht="40.5" customHeight="1" x14ac:dyDescent="0.15"/>
    <row r="873" ht="40.5" customHeight="1" x14ac:dyDescent="0.15"/>
    <row r="874" ht="40.5" customHeight="1" x14ac:dyDescent="0.15"/>
    <row r="875" ht="40.5" customHeight="1" x14ac:dyDescent="0.15"/>
    <row r="876" ht="40.5" customHeight="1" x14ac:dyDescent="0.15"/>
    <row r="877" ht="40.5" customHeight="1" x14ac:dyDescent="0.15"/>
    <row r="878" ht="40.5" customHeight="1" x14ac:dyDescent="0.15"/>
    <row r="879" ht="40.5" customHeight="1" x14ac:dyDescent="0.15"/>
    <row r="880" ht="40.5" customHeight="1" x14ac:dyDescent="0.15"/>
    <row r="881" ht="40.5" customHeight="1" x14ac:dyDescent="0.15"/>
    <row r="882" ht="40.5" customHeight="1" x14ac:dyDescent="0.15"/>
    <row r="883" ht="40.5" customHeight="1" x14ac:dyDescent="0.15"/>
    <row r="884" ht="40.5" customHeight="1" x14ac:dyDescent="0.15"/>
    <row r="885" ht="40.5" customHeight="1" x14ac:dyDescent="0.15"/>
    <row r="886" ht="40.5" customHeight="1" x14ac:dyDescent="0.15"/>
    <row r="887" ht="40.5" customHeight="1" x14ac:dyDescent="0.15"/>
    <row r="888" ht="40.5" customHeight="1" x14ac:dyDescent="0.15"/>
    <row r="889" ht="40.5" customHeight="1" x14ac:dyDescent="0.15"/>
    <row r="890" ht="40.5" customHeight="1" x14ac:dyDescent="0.15"/>
    <row r="891" ht="40.5" customHeight="1" x14ac:dyDescent="0.15"/>
    <row r="892" ht="40.5" customHeight="1" x14ac:dyDescent="0.15"/>
    <row r="893" ht="40.5" customHeight="1" x14ac:dyDescent="0.15"/>
    <row r="894" ht="40.5" customHeight="1" x14ac:dyDescent="0.15"/>
    <row r="895" ht="40.5" customHeight="1" x14ac:dyDescent="0.15"/>
    <row r="896" ht="40.5" customHeight="1" x14ac:dyDescent="0.15"/>
    <row r="897" ht="40.5" customHeight="1" x14ac:dyDescent="0.15"/>
    <row r="898" ht="40.5" customHeight="1" x14ac:dyDescent="0.15"/>
    <row r="899" ht="40.5" customHeight="1" x14ac:dyDescent="0.15"/>
    <row r="900" ht="40.5" customHeight="1" x14ac:dyDescent="0.15"/>
    <row r="901" ht="40.5" customHeight="1" x14ac:dyDescent="0.15"/>
    <row r="902" ht="40.5" customHeight="1" x14ac:dyDescent="0.15"/>
    <row r="903" ht="40.5" customHeight="1" x14ac:dyDescent="0.15"/>
    <row r="904" ht="40.5" customHeight="1" x14ac:dyDescent="0.15"/>
    <row r="905" ht="40.5" customHeight="1" x14ac:dyDescent="0.15"/>
    <row r="906" ht="40.5" customHeight="1" x14ac:dyDescent="0.15"/>
    <row r="907" ht="40.5" customHeight="1" x14ac:dyDescent="0.15"/>
    <row r="908" ht="40.5" customHeight="1" x14ac:dyDescent="0.15"/>
    <row r="909" ht="40.5" customHeight="1" x14ac:dyDescent="0.15"/>
    <row r="910" ht="40.5" customHeight="1" x14ac:dyDescent="0.15"/>
    <row r="911" ht="40.5" customHeight="1" x14ac:dyDescent="0.15"/>
    <row r="912" ht="40.5" customHeight="1" x14ac:dyDescent="0.15"/>
    <row r="913" ht="40.5" customHeight="1" x14ac:dyDescent="0.15"/>
    <row r="914" ht="40.5" customHeight="1" x14ac:dyDescent="0.15"/>
    <row r="915" ht="40.5" customHeight="1" x14ac:dyDescent="0.15"/>
    <row r="916" ht="40.5" customHeight="1" x14ac:dyDescent="0.15"/>
    <row r="917" ht="40.5" customHeight="1" x14ac:dyDescent="0.15"/>
    <row r="918" ht="40.5" customHeight="1" x14ac:dyDescent="0.15"/>
    <row r="919" ht="40.5" customHeight="1" x14ac:dyDescent="0.15"/>
    <row r="920" ht="40.5" customHeight="1" x14ac:dyDescent="0.15"/>
    <row r="921" ht="40.5" customHeight="1" x14ac:dyDescent="0.15"/>
    <row r="922" ht="40.5" customHeight="1" x14ac:dyDescent="0.15"/>
    <row r="923" ht="40.5" customHeight="1" x14ac:dyDescent="0.15"/>
    <row r="924" ht="40.5" customHeight="1" x14ac:dyDescent="0.15"/>
    <row r="925" ht="40.5" customHeight="1" x14ac:dyDescent="0.15"/>
    <row r="926" ht="40.5" customHeight="1" x14ac:dyDescent="0.15"/>
    <row r="927" ht="40.5" customHeight="1" x14ac:dyDescent="0.15"/>
    <row r="928" ht="40.5" customHeight="1" x14ac:dyDescent="0.15"/>
    <row r="929" ht="40.5" customHeight="1" x14ac:dyDescent="0.15"/>
    <row r="930" ht="40.5" customHeight="1" x14ac:dyDescent="0.15"/>
    <row r="931" ht="40.5" customHeight="1" x14ac:dyDescent="0.15"/>
    <row r="932" ht="40.5" customHeight="1" x14ac:dyDescent="0.15"/>
    <row r="933" ht="40.5" customHeight="1" x14ac:dyDescent="0.15"/>
    <row r="934" ht="40.5" customHeight="1" x14ac:dyDescent="0.15"/>
    <row r="935" ht="40.5" customHeight="1" x14ac:dyDescent="0.15"/>
    <row r="936" ht="40.5" customHeight="1" x14ac:dyDescent="0.15"/>
    <row r="937" ht="40.5" customHeight="1" x14ac:dyDescent="0.15"/>
    <row r="938" ht="40.5" customHeight="1" x14ac:dyDescent="0.15"/>
    <row r="939" ht="40.5" customHeight="1" x14ac:dyDescent="0.15"/>
    <row r="940" ht="40.5" customHeight="1" x14ac:dyDescent="0.15"/>
    <row r="941" ht="40.5" customHeight="1" x14ac:dyDescent="0.15"/>
    <row r="942" ht="40.5" customHeight="1" x14ac:dyDescent="0.15"/>
    <row r="943" ht="40.5" customHeight="1" x14ac:dyDescent="0.15"/>
    <row r="944" ht="40.5" customHeight="1" x14ac:dyDescent="0.15"/>
    <row r="945" ht="40.5" customHeight="1" x14ac:dyDescent="0.15"/>
    <row r="946" ht="40.5" customHeight="1" x14ac:dyDescent="0.15"/>
    <row r="947" ht="40.5" customHeight="1" x14ac:dyDescent="0.15"/>
    <row r="948" ht="40.5" customHeight="1" x14ac:dyDescent="0.15"/>
    <row r="949" ht="40.5" customHeight="1" x14ac:dyDescent="0.15"/>
    <row r="950" ht="40.5" customHeight="1" x14ac:dyDescent="0.15"/>
    <row r="951" ht="40.5" customHeight="1" x14ac:dyDescent="0.15"/>
    <row r="952" ht="40.5" customHeight="1" x14ac:dyDescent="0.15"/>
    <row r="953" ht="40.5" customHeight="1" x14ac:dyDescent="0.15"/>
    <row r="954" ht="40.5" customHeight="1" x14ac:dyDescent="0.15"/>
    <row r="955" ht="40.5" customHeight="1" x14ac:dyDescent="0.15"/>
    <row r="956" ht="40.5" customHeight="1" x14ac:dyDescent="0.15"/>
    <row r="957" ht="40.5" customHeight="1" x14ac:dyDescent="0.15"/>
    <row r="958" ht="40.5" customHeight="1" x14ac:dyDescent="0.15"/>
    <row r="959" ht="40.5" customHeight="1" x14ac:dyDescent="0.15"/>
    <row r="960" ht="40.5" customHeight="1" x14ac:dyDescent="0.15"/>
    <row r="961" ht="40.5" customHeight="1" x14ac:dyDescent="0.15"/>
    <row r="962" ht="40.5" customHeight="1" x14ac:dyDescent="0.15"/>
    <row r="963" ht="40.5" customHeight="1" x14ac:dyDescent="0.15"/>
    <row r="964" ht="40.5" customHeight="1" x14ac:dyDescent="0.15"/>
    <row r="965" ht="40.5" customHeight="1" x14ac:dyDescent="0.15"/>
    <row r="966" ht="40.5" customHeight="1" x14ac:dyDescent="0.15"/>
    <row r="967" ht="40.5" customHeight="1" x14ac:dyDescent="0.15"/>
    <row r="968" ht="40.5" customHeight="1" x14ac:dyDescent="0.15"/>
    <row r="969" ht="40.5" customHeight="1" x14ac:dyDescent="0.15"/>
    <row r="970" ht="40.5" customHeight="1" x14ac:dyDescent="0.15"/>
    <row r="971" ht="40.5" customHeight="1" x14ac:dyDescent="0.15"/>
    <row r="972" ht="40.5" customHeight="1" x14ac:dyDescent="0.15"/>
    <row r="973" ht="40.5" customHeight="1" x14ac:dyDescent="0.15"/>
    <row r="974" ht="40.5" customHeight="1" x14ac:dyDescent="0.15"/>
    <row r="975" ht="40.5" customHeight="1" x14ac:dyDescent="0.15"/>
    <row r="976" ht="40.5" customHeight="1" x14ac:dyDescent="0.15"/>
    <row r="977" ht="40.5" customHeight="1" x14ac:dyDescent="0.15"/>
    <row r="978" ht="40.5" customHeight="1" x14ac:dyDescent="0.15"/>
    <row r="979" ht="40.5" customHeight="1" x14ac:dyDescent="0.15"/>
    <row r="980" ht="40.5" customHeight="1" x14ac:dyDescent="0.15"/>
    <row r="981" ht="40.5" customHeight="1" x14ac:dyDescent="0.15"/>
    <row r="982" ht="40.5" customHeight="1" x14ac:dyDescent="0.15"/>
    <row r="983" ht="40.5" customHeight="1" x14ac:dyDescent="0.15"/>
    <row r="984" ht="40.5" customHeight="1" x14ac:dyDescent="0.15"/>
    <row r="985" ht="40.5" customHeight="1" x14ac:dyDescent="0.15"/>
    <row r="986" ht="40.5" customHeight="1" x14ac:dyDescent="0.15"/>
    <row r="987" ht="40.5" customHeight="1" x14ac:dyDescent="0.15"/>
    <row r="988" ht="40.5" customHeight="1" x14ac:dyDescent="0.15"/>
    <row r="989" ht="40.5" customHeight="1" x14ac:dyDescent="0.15"/>
    <row r="990" ht="40.5" customHeight="1" x14ac:dyDescent="0.15"/>
    <row r="991" ht="40.5" customHeight="1" x14ac:dyDescent="0.15"/>
    <row r="992" ht="40.5" customHeight="1" x14ac:dyDescent="0.15"/>
    <row r="993" ht="40.5" customHeight="1" x14ac:dyDescent="0.15"/>
    <row r="994" ht="40.5" customHeight="1" x14ac:dyDescent="0.15"/>
    <row r="995" ht="40.5" customHeight="1" x14ac:dyDescent="0.15"/>
    <row r="996" ht="40.5" customHeight="1" x14ac:dyDescent="0.15"/>
    <row r="997" ht="40.5" customHeight="1" x14ac:dyDescent="0.15"/>
    <row r="998" ht="40.5" customHeight="1" x14ac:dyDescent="0.15"/>
    <row r="999" ht="40.5" customHeight="1" x14ac:dyDescent="0.15"/>
    <row r="1000" ht="40.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baseColWidth="10" defaultColWidth="14.5" defaultRowHeight="15.75" customHeight="1" x14ac:dyDescent="0.15"/>
  <cols>
    <col min="1" max="1" width="39.6640625" customWidth="1"/>
    <col min="2" max="2" width="5.6640625" customWidth="1"/>
    <col min="3" max="3" width="6" customWidth="1"/>
    <col min="4" max="4" width="5.6640625" customWidth="1"/>
    <col min="5" max="5" width="5.5" customWidth="1"/>
    <col min="6" max="6" width="5.6640625" customWidth="1"/>
    <col min="7" max="7" width="5.5" customWidth="1"/>
    <col min="8" max="8" width="5" customWidth="1"/>
    <col min="9" max="9" width="4.83203125" customWidth="1"/>
    <col min="10" max="11" width="4.5" customWidth="1"/>
    <col min="12" max="12" width="5" customWidth="1"/>
    <col min="13" max="13" width="5.5" customWidth="1"/>
    <col min="14" max="14" width="5" customWidth="1"/>
    <col min="15" max="15" width="5.1640625" customWidth="1"/>
    <col min="16" max="20" width="4.6640625" customWidth="1"/>
    <col min="21" max="21" width="4.83203125" customWidth="1"/>
    <col min="22" max="22" width="5.1640625" customWidth="1"/>
    <col min="23" max="23" width="5.83203125" customWidth="1"/>
    <col min="24" max="24" width="5.5" customWidth="1"/>
    <col min="25" max="25" width="9.6640625" customWidth="1"/>
    <col min="26" max="27" width="51.33203125" customWidth="1"/>
  </cols>
  <sheetData>
    <row r="1" spans="1:27" ht="15.75" customHeight="1" x14ac:dyDescent="0.15">
      <c r="A1" s="2" t="s">
        <v>58</v>
      </c>
      <c r="B1" s="2" t="s">
        <v>58</v>
      </c>
      <c r="C1" s="2" t="s">
        <v>58</v>
      </c>
      <c r="D1" s="2" t="s">
        <v>58</v>
      </c>
      <c r="E1" s="2" t="s">
        <v>58</v>
      </c>
      <c r="F1" s="2" t="s">
        <v>58</v>
      </c>
      <c r="G1" s="2" t="s">
        <v>58</v>
      </c>
      <c r="H1" s="2" t="s">
        <v>58</v>
      </c>
      <c r="I1" s="2" t="s">
        <v>58</v>
      </c>
      <c r="J1" s="2" t="s">
        <v>58</v>
      </c>
      <c r="K1" s="2" t="s">
        <v>58</v>
      </c>
      <c r="L1" s="2" t="s">
        <v>58</v>
      </c>
      <c r="M1" s="2" t="s">
        <v>58</v>
      </c>
      <c r="N1" s="2" t="s">
        <v>58</v>
      </c>
      <c r="O1" s="2" t="s">
        <v>58</v>
      </c>
      <c r="P1" s="2" t="s">
        <v>58</v>
      </c>
      <c r="Q1" s="2" t="s">
        <v>58</v>
      </c>
      <c r="R1" s="2" t="s">
        <v>58</v>
      </c>
      <c r="S1" s="2" t="s">
        <v>58</v>
      </c>
      <c r="T1" s="2" t="s">
        <v>58</v>
      </c>
      <c r="U1" s="2" t="s">
        <v>58</v>
      </c>
      <c r="V1" s="2" t="s">
        <v>58</v>
      </c>
      <c r="W1" s="2" t="s">
        <v>58</v>
      </c>
      <c r="X1" s="2" t="s">
        <v>58</v>
      </c>
      <c r="Y1" s="2" t="s">
        <v>58</v>
      </c>
      <c r="Z1" s="3" t="s">
        <v>59</v>
      </c>
      <c r="AA1" s="5" t="s">
        <v>61</v>
      </c>
    </row>
    <row r="2" spans="1:27" ht="15.75" customHeight="1" x14ac:dyDescent="0.15">
      <c r="A2" s="7" t="s">
        <v>62</v>
      </c>
      <c r="B2" s="7" t="s">
        <v>62</v>
      </c>
      <c r="C2" s="7" t="s">
        <v>62</v>
      </c>
      <c r="D2" s="7" t="s">
        <v>62</v>
      </c>
      <c r="E2" s="7" t="s">
        <v>62</v>
      </c>
      <c r="F2" s="7" t="s">
        <v>62</v>
      </c>
      <c r="G2" s="7" t="s">
        <v>62</v>
      </c>
      <c r="H2" s="7" t="s">
        <v>62</v>
      </c>
      <c r="I2" s="7" t="s">
        <v>62</v>
      </c>
      <c r="J2" s="7" t="s">
        <v>62</v>
      </c>
      <c r="K2" s="7" t="s">
        <v>62</v>
      </c>
      <c r="L2" s="7" t="s">
        <v>62</v>
      </c>
      <c r="M2" s="7" t="s">
        <v>62</v>
      </c>
      <c r="N2" s="7" t="s">
        <v>62</v>
      </c>
      <c r="O2" s="7" t="s">
        <v>62</v>
      </c>
      <c r="P2" s="7" t="s">
        <v>62</v>
      </c>
      <c r="Q2" s="7" t="s">
        <v>62</v>
      </c>
      <c r="R2" s="7" t="s">
        <v>62</v>
      </c>
      <c r="S2" s="7" t="s">
        <v>62</v>
      </c>
      <c r="T2" s="7" t="s">
        <v>62</v>
      </c>
      <c r="U2" s="7" t="s">
        <v>62</v>
      </c>
      <c r="V2" s="7" t="s">
        <v>62</v>
      </c>
      <c r="W2" s="7" t="s">
        <v>62</v>
      </c>
      <c r="X2" s="7" t="s">
        <v>62</v>
      </c>
      <c r="Y2" s="7" t="s">
        <v>62</v>
      </c>
      <c r="Z2" s="7" t="s">
        <v>37</v>
      </c>
      <c r="AA2" s="8" t="s">
        <v>64</v>
      </c>
    </row>
    <row r="3" spans="1:27" ht="15.75" customHeight="1" x14ac:dyDescent="0.15">
      <c r="A3" s="7" t="s">
        <v>65</v>
      </c>
      <c r="B3" s="7" t="s">
        <v>65</v>
      </c>
      <c r="C3" s="7" t="s">
        <v>65</v>
      </c>
      <c r="D3" s="7" t="s">
        <v>65</v>
      </c>
      <c r="E3" s="7" t="s">
        <v>65</v>
      </c>
      <c r="F3" s="7" t="s">
        <v>65</v>
      </c>
      <c r="G3" s="7" t="s">
        <v>65</v>
      </c>
      <c r="H3" s="7" t="s">
        <v>65</v>
      </c>
      <c r="I3" s="7" t="s">
        <v>65</v>
      </c>
      <c r="J3" s="7" t="s">
        <v>65</v>
      </c>
      <c r="K3" s="7" t="s">
        <v>65</v>
      </c>
      <c r="L3" s="7" t="s">
        <v>65</v>
      </c>
      <c r="M3" s="7" t="s">
        <v>65</v>
      </c>
      <c r="N3" s="7" t="s">
        <v>65</v>
      </c>
      <c r="O3" s="7" t="s">
        <v>65</v>
      </c>
      <c r="P3" s="7" t="s">
        <v>65</v>
      </c>
      <c r="Q3" s="7" t="s">
        <v>65</v>
      </c>
      <c r="R3" s="7" t="s">
        <v>65</v>
      </c>
      <c r="S3" s="7" t="s">
        <v>65</v>
      </c>
      <c r="T3" s="7" t="s">
        <v>65</v>
      </c>
      <c r="U3" s="7" t="s">
        <v>65</v>
      </c>
      <c r="V3" s="7" t="s">
        <v>65</v>
      </c>
      <c r="W3" s="7" t="s">
        <v>65</v>
      </c>
      <c r="X3" s="7" t="s">
        <v>65</v>
      </c>
      <c r="Y3" s="7" t="s">
        <v>65</v>
      </c>
      <c r="Z3" s="7" t="s">
        <v>67</v>
      </c>
      <c r="AA3" s="8" t="s">
        <v>68</v>
      </c>
    </row>
    <row r="4" spans="1:27" ht="15.75" customHeight="1" x14ac:dyDescent="0.15">
      <c r="A4" s="7" t="s">
        <v>37</v>
      </c>
      <c r="B4" s="3" t="s">
        <v>59</v>
      </c>
      <c r="C4" s="3" t="s">
        <v>59</v>
      </c>
      <c r="D4" s="3" t="s">
        <v>59</v>
      </c>
      <c r="E4" s="3" t="s">
        <v>59</v>
      </c>
      <c r="F4" s="3" t="s">
        <v>59</v>
      </c>
      <c r="G4" s="3" t="s">
        <v>59</v>
      </c>
      <c r="H4" s="3" t="s">
        <v>59</v>
      </c>
      <c r="I4" s="3" t="s">
        <v>59</v>
      </c>
      <c r="J4" s="3" t="s">
        <v>59</v>
      </c>
      <c r="K4" s="3" t="s">
        <v>59</v>
      </c>
      <c r="L4" s="3" t="s">
        <v>59</v>
      </c>
      <c r="M4" s="3" t="s">
        <v>59</v>
      </c>
      <c r="N4" s="3" t="s">
        <v>59</v>
      </c>
      <c r="O4" s="3" t="s">
        <v>59</v>
      </c>
      <c r="P4" s="3" t="s">
        <v>59</v>
      </c>
      <c r="Q4" s="3" t="s">
        <v>59</v>
      </c>
      <c r="R4" s="3" t="s">
        <v>59</v>
      </c>
      <c r="S4" s="3" t="s">
        <v>59</v>
      </c>
      <c r="T4" s="3" t="s">
        <v>59</v>
      </c>
      <c r="U4" s="3" t="s">
        <v>59</v>
      </c>
      <c r="V4" s="3" t="s">
        <v>59</v>
      </c>
      <c r="W4" s="3" t="s">
        <v>59</v>
      </c>
      <c r="X4" s="3" t="s">
        <v>59</v>
      </c>
      <c r="Y4" s="3" t="s">
        <v>59</v>
      </c>
      <c r="Z4" s="2" t="s">
        <v>70</v>
      </c>
      <c r="AA4" s="10" t="s">
        <v>71</v>
      </c>
    </row>
    <row r="5" spans="1:27" ht="15.75" customHeight="1" x14ac:dyDescent="0.15">
      <c r="A5" s="3" t="s">
        <v>59</v>
      </c>
      <c r="B5" s="7" t="s">
        <v>37</v>
      </c>
      <c r="C5" s="7" t="s">
        <v>37</v>
      </c>
      <c r="D5" s="7" t="s">
        <v>37</v>
      </c>
      <c r="E5" s="7" t="s">
        <v>37</v>
      </c>
      <c r="F5" s="7" t="s">
        <v>37</v>
      </c>
      <c r="G5" s="7" t="s">
        <v>37</v>
      </c>
      <c r="H5" s="7" t="s">
        <v>37</v>
      </c>
      <c r="I5" s="7" t="s">
        <v>37</v>
      </c>
      <c r="J5" s="7" t="s">
        <v>37</v>
      </c>
      <c r="K5" s="7" t="s">
        <v>37</v>
      </c>
      <c r="L5" s="7" t="s">
        <v>37</v>
      </c>
      <c r="M5" s="7" t="s">
        <v>37</v>
      </c>
      <c r="N5" s="7" t="s">
        <v>37</v>
      </c>
      <c r="O5" s="7" t="s">
        <v>37</v>
      </c>
      <c r="P5" s="7" t="s">
        <v>37</v>
      </c>
      <c r="Q5" s="7" t="s">
        <v>37</v>
      </c>
      <c r="R5" s="7" t="s">
        <v>37</v>
      </c>
      <c r="S5" s="7" t="s">
        <v>37</v>
      </c>
      <c r="T5" s="7" t="s">
        <v>37</v>
      </c>
      <c r="U5" s="7" t="s">
        <v>37</v>
      </c>
      <c r="V5" s="7" t="s">
        <v>37</v>
      </c>
      <c r="W5" s="7" t="s">
        <v>37</v>
      </c>
      <c r="X5" s="7" t="s">
        <v>37</v>
      </c>
      <c r="Y5" s="7" t="s">
        <v>37</v>
      </c>
      <c r="Z5" s="12" t="s">
        <v>73</v>
      </c>
      <c r="AA5" s="8" t="s">
        <v>75</v>
      </c>
    </row>
    <row r="6" spans="1:27" ht="15.75" customHeight="1" x14ac:dyDescent="0.15">
      <c r="A6" s="7" t="s">
        <v>67</v>
      </c>
      <c r="B6" s="7" t="s">
        <v>67</v>
      </c>
      <c r="C6" s="7" t="s">
        <v>67</v>
      </c>
      <c r="D6" s="7" t="s">
        <v>67</v>
      </c>
      <c r="E6" s="7" t="s">
        <v>67</v>
      </c>
      <c r="F6" s="7" t="s">
        <v>67</v>
      </c>
      <c r="G6" s="7" t="s">
        <v>67</v>
      </c>
      <c r="H6" s="7" t="s">
        <v>67</v>
      </c>
      <c r="I6" s="7" t="s">
        <v>67</v>
      </c>
      <c r="J6" s="7" t="s">
        <v>67</v>
      </c>
      <c r="K6" s="7" t="s">
        <v>67</v>
      </c>
      <c r="L6" s="7" t="s">
        <v>67</v>
      </c>
      <c r="M6" s="7" t="s">
        <v>67</v>
      </c>
      <c r="N6" s="7" t="s">
        <v>67</v>
      </c>
      <c r="O6" s="7" t="s">
        <v>67</v>
      </c>
      <c r="P6" s="7" t="s">
        <v>67</v>
      </c>
      <c r="Q6" s="7" t="s">
        <v>67</v>
      </c>
      <c r="R6" s="7" t="s">
        <v>67</v>
      </c>
      <c r="S6" s="7" t="s">
        <v>67</v>
      </c>
      <c r="T6" s="7" t="s">
        <v>67</v>
      </c>
      <c r="U6" s="7" t="s">
        <v>67</v>
      </c>
      <c r="V6" s="7" t="s">
        <v>67</v>
      </c>
      <c r="W6" s="7" t="s">
        <v>67</v>
      </c>
      <c r="X6" s="7" t="s">
        <v>67</v>
      </c>
      <c r="Y6" s="7" t="s">
        <v>67</v>
      </c>
      <c r="Z6" s="2" t="s">
        <v>77</v>
      </c>
      <c r="AA6" s="13" t="s">
        <v>78</v>
      </c>
    </row>
    <row r="7" spans="1:27" ht="15.75" customHeight="1" x14ac:dyDescent="0.15">
      <c r="A7" s="2" t="s">
        <v>70</v>
      </c>
      <c r="B7" s="2" t="s">
        <v>70</v>
      </c>
      <c r="C7" s="2" t="s">
        <v>70</v>
      </c>
      <c r="D7" s="2" t="s">
        <v>70</v>
      </c>
      <c r="E7" s="2" t="s">
        <v>70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  <c r="O7" s="2" t="s">
        <v>70</v>
      </c>
      <c r="P7" s="2" t="s">
        <v>70</v>
      </c>
      <c r="Q7" s="2" t="s">
        <v>70</v>
      </c>
      <c r="R7" s="2" t="s">
        <v>70</v>
      </c>
      <c r="S7" s="2" t="s">
        <v>70</v>
      </c>
      <c r="T7" s="2" t="s">
        <v>70</v>
      </c>
      <c r="U7" s="2" t="s">
        <v>70</v>
      </c>
      <c r="V7" s="2" t="s">
        <v>70</v>
      </c>
      <c r="W7" s="2" t="s">
        <v>70</v>
      </c>
      <c r="X7" s="2" t="s">
        <v>70</v>
      </c>
      <c r="Y7" s="2" t="s">
        <v>70</v>
      </c>
      <c r="Z7" s="7" t="s">
        <v>80</v>
      </c>
      <c r="AA7" s="10" t="s">
        <v>71</v>
      </c>
    </row>
    <row r="8" spans="1:27" ht="15.75" customHeight="1" x14ac:dyDescent="0.15">
      <c r="A8" s="12" t="s">
        <v>73</v>
      </c>
      <c r="B8" s="12" t="s">
        <v>73</v>
      </c>
      <c r="C8" s="12" t="s">
        <v>73</v>
      </c>
      <c r="D8" s="12" t="s">
        <v>73</v>
      </c>
      <c r="E8" s="12" t="s">
        <v>73</v>
      </c>
      <c r="F8" s="12" t="s">
        <v>73</v>
      </c>
      <c r="G8" s="12" t="s">
        <v>73</v>
      </c>
      <c r="H8" s="12" t="s">
        <v>73</v>
      </c>
      <c r="I8" s="12" t="s">
        <v>73</v>
      </c>
      <c r="J8" s="12" t="s">
        <v>73</v>
      </c>
      <c r="K8" s="12" t="s">
        <v>73</v>
      </c>
      <c r="L8" s="12" t="s">
        <v>73</v>
      </c>
      <c r="M8" s="12" t="s">
        <v>73</v>
      </c>
      <c r="N8" s="12" t="s">
        <v>73</v>
      </c>
      <c r="O8" s="12" t="s">
        <v>73</v>
      </c>
      <c r="P8" s="12" t="s">
        <v>73</v>
      </c>
      <c r="Q8" s="12" t="s">
        <v>73</v>
      </c>
      <c r="R8" s="12" t="s">
        <v>73</v>
      </c>
      <c r="S8" s="12" t="s">
        <v>73</v>
      </c>
      <c r="T8" s="12" t="s">
        <v>73</v>
      </c>
      <c r="U8" s="12" t="s">
        <v>73</v>
      </c>
      <c r="V8" s="12" t="s">
        <v>73</v>
      </c>
      <c r="W8" s="12" t="s">
        <v>73</v>
      </c>
      <c r="X8" s="12" t="s">
        <v>73</v>
      </c>
      <c r="Y8" s="12" t="s">
        <v>73</v>
      </c>
      <c r="Z8" s="2" t="s">
        <v>81</v>
      </c>
      <c r="AA8" s="14" t="s">
        <v>82</v>
      </c>
    </row>
    <row r="9" spans="1:27" ht="15.75" customHeight="1" x14ac:dyDescent="0.15">
      <c r="A9" s="2" t="s">
        <v>77</v>
      </c>
      <c r="B9" s="2" t="s">
        <v>77</v>
      </c>
      <c r="C9" s="2" t="s">
        <v>77</v>
      </c>
      <c r="D9" s="2" t="s">
        <v>77</v>
      </c>
      <c r="E9" s="2" t="s">
        <v>77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  <c r="X9" s="2" t="s">
        <v>77</v>
      </c>
      <c r="Y9" s="2" t="s">
        <v>77</v>
      </c>
      <c r="Z9" s="2" t="s">
        <v>85</v>
      </c>
      <c r="AA9" s="8" t="s">
        <v>86</v>
      </c>
    </row>
    <row r="10" spans="1:27" ht="15.75" customHeight="1" x14ac:dyDescent="0.15">
      <c r="A10" s="2" t="s">
        <v>81</v>
      </c>
      <c r="B10" s="7" t="s">
        <v>80</v>
      </c>
      <c r="C10" s="7" t="s">
        <v>80</v>
      </c>
      <c r="D10" s="7" t="s">
        <v>80</v>
      </c>
      <c r="E10" s="7" t="s">
        <v>80</v>
      </c>
      <c r="F10" s="7" t="s">
        <v>80</v>
      </c>
      <c r="G10" s="7" t="s">
        <v>80</v>
      </c>
      <c r="H10" s="7" t="s">
        <v>80</v>
      </c>
      <c r="I10" s="7" t="s">
        <v>80</v>
      </c>
      <c r="J10" s="7" t="s">
        <v>80</v>
      </c>
      <c r="K10" s="7" t="s">
        <v>80</v>
      </c>
      <c r="L10" s="7" t="s">
        <v>80</v>
      </c>
      <c r="M10" s="7" t="s">
        <v>80</v>
      </c>
      <c r="N10" s="7" t="s">
        <v>80</v>
      </c>
      <c r="O10" s="7" t="s">
        <v>80</v>
      </c>
      <c r="P10" s="7" t="s">
        <v>80</v>
      </c>
      <c r="Q10" s="7" t="s">
        <v>80</v>
      </c>
      <c r="R10" s="7" t="s">
        <v>80</v>
      </c>
      <c r="S10" s="7" t="s">
        <v>80</v>
      </c>
      <c r="T10" s="7" t="s">
        <v>80</v>
      </c>
      <c r="U10" s="7" t="s">
        <v>80</v>
      </c>
      <c r="V10" s="7" t="s">
        <v>80</v>
      </c>
      <c r="W10" s="7" t="s">
        <v>80</v>
      </c>
      <c r="X10" s="7" t="s">
        <v>80</v>
      </c>
      <c r="Y10" s="7" t="s">
        <v>80</v>
      </c>
      <c r="Z10" s="7" t="s">
        <v>87</v>
      </c>
      <c r="AA10" s="16" t="s">
        <v>88</v>
      </c>
    </row>
    <row r="11" spans="1:27" ht="15.75" customHeight="1" x14ac:dyDescent="0.15">
      <c r="A11" s="7" t="s">
        <v>49</v>
      </c>
      <c r="B11" s="2" t="s">
        <v>81</v>
      </c>
      <c r="C11" s="2" t="s">
        <v>81</v>
      </c>
      <c r="D11" s="2" t="s">
        <v>81</v>
      </c>
      <c r="E11" s="2" t="s">
        <v>81</v>
      </c>
      <c r="F11" s="2" t="s">
        <v>81</v>
      </c>
      <c r="G11" s="2" t="s">
        <v>81</v>
      </c>
      <c r="H11" s="2" t="s">
        <v>81</v>
      </c>
      <c r="I11" s="2" t="s">
        <v>81</v>
      </c>
      <c r="J11" s="2" t="s">
        <v>81</v>
      </c>
      <c r="K11" s="2" t="s">
        <v>81</v>
      </c>
      <c r="L11" s="2" t="s">
        <v>81</v>
      </c>
      <c r="M11" s="2" t="s">
        <v>81</v>
      </c>
      <c r="N11" s="2" t="s">
        <v>81</v>
      </c>
      <c r="O11" s="2" t="s">
        <v>81</v>
      </c>
      <c r="P11" s="2" t="s">
        <v>81</v>
      </c>
      <c r="Q11" s="2" t="s">
        <v>81</v>
      </c>
      <c r="R11" s="2" t="s">
        <v>81</v>
      </c>
      <c r="S11" s="2" t="s">
        <v>81</v>
      </c>
      <c r="T11" s="2" t="s">
        <v>81</v>
      </c>
      <c r="U11" s="2" t="s">
        <v>81</v>
      </c>
      <c r="V11" s="2" t="s">
        <v>81</v>
      </c>
      <c r="W11" s="2" t="s">
        <v>81</v>
      </c>
      <c r="X11" s="2" t="s">
        <v>81</v>
      </c>
      <c r="Y11" s="2" t="s">
        <v>81</v>
      </c>
      <c r="Z11" s="17" t="s">
        <v>92</v>
      </c>
      <c r="AA11" s="18" t="s">
        <v>93</v>
      </c>
    </row>
    <row r="12" spans="1:27" ht="15.75" customHeight="1" x14ac:dyDescent="0.15">
      <c r="A12" s="7" t="s">
        <v>94</v>
      </c>
      <c r="B12" s="2" t="s">
        <v>85</v>
      </c>
      <c r="C12" s="2" t="s">
        <v>85</v>
      </c>
      <c r="D12" s="2" t="s">
        <v>85</v>
      </c>
      <c r="E12" s="2" t="s">
        <v>85</v>
      </c>
      <c r="F12" s="2" t="s">
        <v>85</v>
      </c>
      <c r="G12" s="2" t="s">
        <v>85</v>
      </c>
      <c r="H12" s="2" t="s">
        <v>85</v>
      </c>
      <c r="I12" s="2" t="s">
        <v>85</v>
      </c>
      <c r="J12" s="2" t="s">
        <v>85</v>
      </c>
      <c r="K12" s="2" t="s">
        <v>85</v>
      </c>
      <c r="L12" s="2" t="s">
        <v>85</v>
      </c>
      <c r="M12" s="2" t="s">
        <v>85</v>
      </c>
      <c r="N12" s="2" t="s">
        <v>85</v>
      </c>
      <c r="O12" s="2" t="s">
        <v>85</v>
      </c>
      <c r="P12" s="2" t="s">
        <v>85</v>
      </c>
      <c r="Q12" s="2" t="s">
        <v>85</v>
      </c>
      <c r="R12" s="2" t="s">
        <v>85</v>
      </c>
      <c r="S12" s="2" t="s">
        <v>85</v>
      </c>
      <c r="T12" s="2" t="s">
        <v>85</v>
      </c>
      <c r="U12" s="2" t="s">
        <v>85</v>
      </c>
      <c r="V12" s="2" t="s">
        <v>85</v>
      </c>
      <c r="W12" s="2" t="s">
        <v>85</v>
      </c>
      <c r="X12" s="2" t="s">
        <v>85</v>
      </c>
      <c r="Y12" s="2" t="s">
        <v>85</v>
      </c>
      <c r="Z12" s="7" t="s">
        <v>97</v>
      </c>
      <c r="AA12" s="19" t="s">
        <v>98</v>
      </c>
    </row>
    <row r="13" spans="1:27" ht="15.75" customHeight="1" x14ac:dyDescent="0.15">
      <c r="A13" s="2" t="s">
        <v>85</v>
      </c>
      <c r="B13" s="7" t="s">
        <v>49</v>
      </c>
      <c r="C13" s="7" t="s">
        <v>87</v>
      </c>
      <c r="D13" s="7" t="s">
        <v>87</v>
      </c>
      <c r="E13" s="7" t="s">
        <v>87</v>
      </c>
      <c r="F13" s="7" t="s">
        <v>87</v>
      </c>
      <c r="G13" s="7" t="s">
        <v>87</v>
      </c>
      <c r="H13" s="7" t="s">
        <v>87</v>
      </c>
      <c r="I13" s="7" t="s">
        <v>87</v>
      </c>
      <c r="J13" s="7" t="s">
        <v>87</v>
      </c>
      <c r="K13" s="7" t="s">
        <v>87</v>
      </c>
      <c r="L13" s="7" t="s">
        <v>87</v>
      </c>
      <c r="M13" s="7" t="s">
        <v>87</v>
      </c>
      <c r="N13" s="7" t="s">
        <v>87</v>
      </c>
      <c r="O13" s="7" t="s">
        <v>87</v>
      </c>
      <c r="P13" s="7" t="s">
        <v>87</v>
      </c>
      <c r="Q13" s="7" t="s">
        <v>87</v>
      </c>
      <c r="R13" s="7" t="s">
        <v>87</v>
      </c>
      <c r="S13" s="7" t="s">
        <v>87</v>
      </c>
      <c r="T13" s="7" t="s">
        <v>87</v>
      </c>
      <c r="U13" s="7" t="s">
        <v>87</v>
      </c>
      <c r="V13" s="7" t="s">
        <v>87</v>
      </c>
      <c r="W13" s="7" t="s">
        <v>87</v>
      </c>
      <c r="X13" s="7" t="s">
        <v>87</v>
      </c>
      <c r="Y13" s="7" t="s">
        <v>87</v>
      </c>
      <c r="Z13" s="2" t="s">
        <v>101</v>
      </c>
      <c r="AA13" s="8" t="s">
        <v>102</v>
      </c>
    </row>
    <row r="14" spans="1:27" ht="15.75" customHeight="1" x14ac:dyDescent="0.15">
      <c r="A14" s="2" t="s">
        <v>101</v>
      </c>
      <c r="B14" s="7" t="s">
        <v>94</v>
      </c>
      <c r="C14" s="7" t="s">
        <v>49</v>
      </c>
      <c r="D14" s="7" t="s">
        <v>92</v>
      </c>
      <c r="E14" s="7" t="s">
        <v>92</v>
      </c>
      <c r="F14" s="7" t="s">
        <v>92</v>
      </c>
      <c r="G14" s="7" t="s">
        <v>92</v>
      </c>
      <c r="H14" s="7" t="s">
        <v>92</v>
      </c>
      <c r="I14" s="7" t="s">
        <v>92</v>
      </c>
      <c r="J14" s="7" t="s">
        <v>92</v>
      </c>
      <c r="K14" s="7" t="s">
        <v>92</v>
      </c>
      <c r="L14" s="7" t="s">
        <v>92</v>
      </c>
      <c r="M14" s="7" t="s">
        <v>92</v>
      </c>
      <c r="N14" s="7" t="s">
        <v>92</v>
      </c>
      <c r="O14" s="7" t="s">
        <v>92</v>
      </c>
      <c r="P14" s="7" t="s">
        <v>92</v>
      </c>
      <c r="Q14" s="7" t="s">
        <v>92</v>
      </c>
      <c r="R14" s="7" t="s">
        <v>92</v>
      </c>
      <c r="S14" s="7" t="s">
        <v>92</v>
      </c>
      <c r="T14" s="7" t="s">
        <v>92</v>
      </c>
      <c r="U14" s="7" t="s">
        <v>92</v>
      </c>
      <c r="V14" s="7" t="s">
        <v>92</v>
      </c>
      <c r="W14" s="7" t="s">
        <v>92</v>
      </c>
      <c r="X14" s="7" t="s">
        <v>92</v>
      </c>
      <c r="Y14" s="17" t="s">
        <v>92</v>
      </c>
      <c r="Z14" s="7" t="s">
        <v>103</v>
      </c>
      <c r="AA14" s="21" t="s">
        <v>104</v>
      </c>
    </row>
    <row r="15" spans="1:27" ht="15.75" customHeight="1" x14ac:dyDescent="0.15">
      <c r="A15" s="7" t="s">
        <v>97</v>
      </c>
      <c r="B15" s="7" t="s">
        <v>87</v>
      </c>
      <c r="C15" s="7" t="s">
        <v>94</v>
      </c>
      <c r="D15" s="7" t="s">
        <v>49</v>
      </c>
      <c r="E15" s="7" t="s">
        <v>97</v>
      </c>
      <c r="F15" s="7" t="s">
        <v>97</v>
      </c>
      <c r="G15" s="7" t="s">
        <v>97</v>
      </c>
      <c r="H15" s="7" t="s">
        <v>97</v>
      </c>
      <c r="I15" s="7" t="s">
        <v>97</v>
      </c>
      <c r="J15" s="7" t="s">
        <v>97</v>
      </c>
      <c r="K15" s="7" t="s">
        <v>97</v>
      </c>
      <c r="L15" s="7" t="s">
        <v>97</v>
      </c>
      <c r="M15" s="7" t="s">
        <v>97</v>
      </c>
      <c r="N15" s="7" t="s">
        <v>97</v>
      </c>
      <c r="O15" s="7" t="s">
        <v>97</v>
      </c>
      <c r="P15" s="7" t="s">
        <v>97</v>
      </c>
      <c r="Q15" s="7" t="s">
        <v>97</v>
      </c>
      <c r="R15" s="7" t="s">
        <v>97</v>
      </c>
      <c r="S15" s="7" t="s">
        <v>97</v>
      </c>
      <c r="T15" s="7" t="s">
        <v>97</v>
      </c>
      <c r="U15" s="7" t="s">
        <v>97</v>
      </c>
      <c r="V15" s="7" t="s">
        <v>97</v>
      </c>
      <c r="W15" s="7" t="s">
        <v>97</v>
      </c>
      <c r="X15" s="7" t="s">
        <v>97</v>
      </c>
      <c r="Y15" s="7" t="s">
        <v>97</v>
      </c>
      <c r="Z15" s="7" t="s">
        <v>108</v>
      </c>
      <c r="AA15" s="8" t="s">
        <v>109</v>
      </c>
    </row>
    <row r="16" spans="1:27" ht="15.75" customHeight="1" x14ac:dyDescent="0.15">
      <c r="A16" s="7" t="s">
        <v>87</v>
      </c>
      <c r="B16" s="7" t="s">
        <v>97</v>
      </c>
      <c r="C16" s="7" t="s">
        <v>92</v>
      </c>
      <c r="D16" s="7" t="s">
        <v>94</v>
      </c>
      <c r="E16" s="7" t="s">
        <v>49</v>
      </c>
      <c r="F16" s="2" t="s">
        <v>101</v>
      </c>
      <c r="G16" s="2" t="s">
        <v>101</v>
      </c>
      <c r="H16" s="2" t="s">
        <v>101</v>
      </c>
      <c r="I16" s="2" t="s">
        <v>101</v>
      </c>
      <c r="J16" s="2" t="s">
        <v>101</v>
      </c>
      <c r="K16" s="2" t="s">
        <v>101</v>
      </c>
      <c r="L16" s="2" t="s">
        <v>101</v>
      </c>
      <c r="M16" s="2" t="s">
        <v>101</v>
      </c>
      <c r="N16" s="2" t="s">
        <v>101</v>
      </c>
      <c r="O16" s="2" t="s">
        <v>101</v>
      </c>
      <c r="P16" s="2" t="s">
        <v>101</v>
      </c>
      <c r="Q16" s="2" t="s">
        <v>101</v>
      </c>
      <c r="R16" s="2" t="s">
        <v>101</v>
      </c>
      <c r="S16" s="2" t="s">
        <v>101</v>
      </c>
      <c r="T16" s="2" t="s">
        <v>101</v>
      </c>
      <c r="U16" s="2" t="s">
        <v>101</v>
      </c>
      <c r="V16" s="2" t="s">
        <v>101</v>
      </c>
      <c r="W16" s="2" t="s">
        <v>101</v>
      </c>
      <c r="X16" s="2" t="s">
        <v>101</v>
      </c>
      <c r="Y16" s="2" t="s">
        <v>101</v>
      </c>
      <c r="Z16" s="7" t="s">
        <v>112</v>
      </c>
      <c r="AA16" s="25" t="s">
        <v>113</v>
      </c>
    </row>
    <row r="17" spans="1:27" ht="15.75" customHeight="1" x14ac:dyDescent="0.15">
      <c r="A17" s="7" t="s">
        <v>92</v>
      </c>
      <c r="B17" s="2" t="s">
        <v>101</v>
      </c>
      <c r="C17" s="7" t="s">
        <v>97</v>
      </c>
      <c r="D17" s="7" t="s">
        <v>97</v>
      </c>
      <c r="E17" s="7" t="s">
        <v>94</v>
      </c>
      <c r="F17" s="7" t="s">
        <v>49</v>
      </c>
      <c r="G17" s="7" t="s">
        <v>103</v>
      </c>
      <c r="H17" s="7" t="s">
        <v>103</v>
      </c>
      <c r="I17" s="7" t="s">
        <v>103</v>
      </c>
      <c r="J17" s="7" t="s">
        <v>103</v>
      </c>
      <c r="K17" s="7" t="s">
        <v>103</v>
      </c>
      <c r="L17" s="7" t="s">
        <v>103</v>
      </c>
      <c r="M17" s="7" t="s">
        <v>103</v>
      </c>
      <c r="N17" s="7" t="s">
        <v>103</v>
      </c>
      <c r="O17" s="7" t="s">
        <v>103</v>
      </c>
      <c r="P17" s="7" t="s">
        <v>103</v>
      </c>
      <c r="Q17" s="7" t="s">
        <v>103</v>
      </c>
      <c r="R17" s="7" t="s">
        <v>103</v>
      </c>
      <c r="S17" s="7" t="s">
        <v>103</v>
      </c>
      <c r="T17" s="7" t="s">
        <v>103</v>
      </c>
      <c r="U17" s="7" t="s">
        <v>103</v>
      </c>
      <c r="V17" s="7" t="s">
        <v>103</v>
      </c>
      <c r="W17" s="7" t="s">
        <v>103</v>
      </c>
      <c r="X17" s="7" t="s">
        <v>103</v>
      </c>
      <c r="Y17" s="7" t="s">
        <v>103</v>
      </c>
      <c r="Z17" s="7" t="s">
        <v>120</v>
      </c>
      <c r="AA17" s="5" t="s">
        <v>61</v>
      </c>
    </row>
    <row r="18" spans="1:27" ht="15.75" customHeight="1" x14ac:dyDescent="0.15">
      <c r="A18" s="7" t="s">
        <v>103</v>
      </c>
      <c r="B18" s="7" t="s">
        <v>92</v>
      </c>
      <c r="C18" s="2" t="s">
        <v>101</v>
      </c>
      <c r="D18" s="2" t="s">
        <v>101</v>
      </c>
      <c r="E18" s="2" t="s">
        <v>101</v>
      </c>
      <c r="F18" s="7" t="s">
        <v>94</v>
      </c>
      <c r="G18" s="7" t="s">
        <v>49</v>
      </c>
      <c r="H18" s="7" t="s">
        <v>108</v>
      </c>
      <c r="I18" s="7" t="s">
        <v>108</v>
      </c>
      <c r="J18" s="7" t="s">
        <v>108</v>
      </c>
      <c r="K18" s="7" t="s">
        <v>108</v>
      </c>
      <c r="L18" s="7" t="s">
        <v>108</v>
      </c>
      <c r="M18" s="7" t="s">
        <v>108</v>
      </c>
      <c r="N18" s="7" t="s">
        <v>108</v>
      </c>
      <c r="O18" s="7" t="s">
        <v>108</v>
      </c>
      <c r="P18" s="7" t="s">
        <v>108</v>
      </c>
      <c r="Q18" s="7" t="s">
        <v>108</v>
      </c>
      <c r="R18" s="7" t="s">
        <v>108</v>
      </c>
      <c r="S18" s="7" t="s">
        <v>108</v>
      </c>
      <c r="T18" s="7" t="s">
        <v>108</v>
      </c>
      <c r="U18" s="7" t="s">
        <v>108</v>
      </c>
      <c r="V18" s="7" t="s">
        <v>108</v>
      </c>
      <c r="W18" s="7" t="s">
        <v>108</v>
      </c>
      <c r="X18" s="7" t="s">
        <v>108</v>
      </c>
      <c r="Y18" s="7" t="s">
        <v>108</v>
      </c>
      <c r="Z18" s="7" t="s">
        <v>122</v>
      </c>
      <c r="AA18" s="25" t="s">
        <v>113</v>
      </c>
    </row>
    <row r="19" spans="1:27" ht="15.75" customHeight="1" x14ac:dyDescent="0.15">
      <c r="A19" s="7" t="s">
        <v>108</v>
      </c>
      <c r="B19" s="7" t="s">
        <v>103</v>
      </c>
      <c r="C19" s="7" t="s">
        <v>103</v>
      </c>
      <c r="D19" s="7" t="s">
        <v>103</v>
      </c>
      <c r="E19" s="7" t="s">
        <v>103</v>
      </c>
      <c r="F19" s="7" t="s">
        <v>103</v>
      </c>
      <c r="G19" s="7" t="s">
        <v>94</v>
      </c>
      <c r="H19" s="7" t="s">
        <v>49</v>
      </c>
      <c r="I19" s="7" t="s">
        <v>112</v>
      </c>
      <c r="J19" s="7" t="s">
        <v>112</v>
      </c>
      <c r="K19" s="7" t="s">
        <v>112</v>
      </c>
      <c r="L19" s="7" t="s">
        <v>112</v>
      </c>
      <c r="M19" s="7" t="s">
        <v>112</v>
      </c>
      <c r="N19" s="7" t="s">
        <v>112</v>
      </c>
      <c r="O19" s="7" t="s">
        <v>112</v>
      </c>
      <c r="P19" s="7" t="s">
        <v>112</v>
      </c>
      <c r="Q19" s="7" t="s">
        <v>112</v>
      </c>
      <c r="R19" s="7" t="s">
        <v>112</v>
      </c>
      <c r="S19" s="7" t="s">
        <v>112</v>
      </c>
      <c r="T19" s="7" t="s">
        <v>112</v>
      </c>
      <c r="U19" s="7" t="s">
        <v>112</v>
      </c>
      <c r="V19" s="7" t="s">
        <v>112</v>
      </c>
      <c r="W19" s="7" t="s">
        <v>112</v>
      </c>
      <c r="X19" s="7" t="s">
        <v>112</v>
      </c>
      <c r="Y19" s="7" t="s">
        <v>112</v>
      </c>
      <c r="Z19" s="7" t="s">
        <v>49</v>
      </c>
      <c r="AA19" s="10" t="s">
        <v>71</v>
      </c>
    </row>
    <row r="20" spans="1:27" ht="15.75" customHeight="1" x14ac:dyDescent="0.15">
      <c r="A20" s="7" t="s">
        <v>126</v>
      </c>
      <c r="B20" s="7" t="s">
        <v>108</v>
      </c>
      <c r="C20" s="7" t="s">
        <v>108</v>
      </c>
      <c r="D20" s="7" t="s">
        <v>108</v>
      </c>
      <c r="E20" s="7" t="s">
        <v>108</v>
      </c>
      <c r="F20" s="7" t="s">
        <v>108</v>
      </c>
      <c r="G20" s="7" t="s">
        <v>108</v>
      </c>
      <c r="H20" s="7" t="s">
        <v>94</v>
      </c>
      <c r="I20" s="7" t="s">
        <v>49</v>
      </c>
      <c r="J20" s="7" t="s">
        <v>120</v>
      </c>
      <c r="K20" s="7" t="s">
        <v>120</v>
      </c>
      <c r="L20" s="7" t="s">
        <v>120</v>
      </c>
      <c r="M20" s="7" t="s">
        <v>120</v>
      </c>
      <c r="N20" s="7" t="s">
        <v>120</v>
      </c>
      <c r="O20" s="7" t="s">
        <v>120</v>
      </c>
      <c r="P20" s="7" t="s">
        <v>120</v>
      </c>
      <c r="Q20" s="7" t="s">
        <v>120</v>
      </c>
      <c r="R20" s="7" t="s">
        <v>120</v>
      </c>
      <c r="S20" s="7" t="s">
        <v>120</v>
      </c>
      <c r="T20" s="7" t="s">
        <v>120</v>
      </c>
      <c r="U20" s="7" t="s">
        <v>120</v>
      </c>
      <c r="V20" s="7" t="s">
        <v>120</v>
      </c>
      <c r="W20" s="7" t="s">
        <v>120</v>
      </c>
      <c r="X20" s="7" t="s">
        <v>120</v>
      </c>
      <c r="Y20" s="7" t="s">
        <v>120</v>
      </c>
      <c r="Z20" s="7" t="s">
        <v>126</v>
      </c>
      <c r="AA20" s="8" t="s">
        <v>131</v>
      </c>
    </row>
    <row r="21" spans="1:27" ht="15.75" customHeight="1" x14ac:dyDescent="0.15">
      <c r="A21" s="7" t="s">
        <v>112</v>
      </c>
      <c r="B21" s="7" t="s">
        <v>112</v>
      </c>
      <c r="C21" s="7" t="s">
        <v>112</v>
      </c>
      <c r="D21" s="7" t="s">
        <v>112</v>
      </c>
      <c r="E21" s="7" t="s">
        <v>112</v>
      </c>
      <c r="F21" s="7" t="s">
        <v>112</v>
      </c>
      <c r="G21" s="7" t="s">
        <v>112</v>
      </c>
      <c r="H21" s="7" t="s">
        <v>112</v>
      </c>
      <c r="I21" s="7" t="s">
        <v>94</v>
      </c>
      <c r="J21" s="7" t="s">
        <v>49</v>
      </c>
      <c r="K21" s="7" t="s">
        <v>122</v>
      </c>
      <c r="L21" s="7" t="s">
        <v>122</v>
      </c>
      <c r="M21" s="7" t="s">
        <v>122</v>
      </c>
      <c r="N21" s="7" t="s">
        <v>122</v>
      </c>
      <c r="O21" s="7" t="s">
        <v>122</v>
      </c>
      <c r="P21" s="7" t="s">
        <v>122</v>
      </c>
      <c r="Q21" s="7" t="s">
        <v>122</v>
      </c>
      <c r="R21" s="7" t="s">
        <v>122</v>
      </c>
      <c r="S21" s="7" t="s">
        <v>122</v>
      </c>
      <c r="T21" s="7" t="s">
        <v>122</v>
      </c>
      <c r="U21" s="7" t="s">
        <v>122</v>
      </c>
      <c r="V21" s="7" t="s">
        <v>122</v>
      </c>
      <c r="W21" s="7" t="s">
        <v>122</v>
      </c>
      <c r="X21" s="7" t="s">
        <v>122</v>
      </c>
      <c r="Y21" s="7" t="s">
        <v>122</v>
      </c>
      <c r="Z21" s="2" t="s">
        <v>134</v>
      </c>
      <c r="AA21" s="19" t="s">
        <v>98</v>
      </c>
    </row>
    <row r="22" spans="1:27" ht="15.75" customHeight="1" x14ac:dyDescent="0.15">
      <c r="A22" s="7" t="s">
        <v>120</v>
      </c>
      <c r="B22" s="7" t="s">
        <v>126</v>
      </c>
      <c r="C22" s="7" t="s">
        <v>120</v>
      </c>
      <c r="D22" s="7" t="s">
        <v>120</v>
      </c>
      <c r="E22" s="7" t="s">
        <v>120</v>
      </c>
      <c r="F22" s="7" t="s">
        <v>120</v>
      </c>
      <c r="G22" s="7" t="s">
        <v>120</v>
      </c>
      <c r="H22" s="7" t="s">
        <v>120</v>
      </c>
      <c r="I22" s="7" t="s">
        <v>120</v>
      </c>
      <c r="J22" s="7" t="s">
        <v>94</v>
      </c>
      <c r="K22" s="7" t="s">
        <v>49</v>
      </c>
      <c r="L22" s="7" t="s">
        <v>49</v>
      </c>
      <c r="M22" s="7" t="s">
        <v>49</v>
      </c>
      <c r="N22" s="7" t="s">
        <v>49</v>
      </c>
      <c r="O22" s="7" t="s">
        <v>49</v>
      </c>
      <c r="P22" s="7" t="s">
        <v>49</v>
      </c>
      <c r="Q22" s="7" t="s">
        <v>49</v>
      </c>
      <c r="R22" s="7" t="s">
        <v>49</v>
      </c>
      <c r="S22" s="7" t="s">
        <v>49</v>
      </c>
      <c r="T22" s="7" t="s">
        <v>49</v>
      </c>
      <c r="U22" s="7" t="s">
        <v>49</v>
      </c>
      <c r="V22" s="7" t="s">
        <v>49</v>
      </c>
      <c r="W22" s="7" t="s">
        <v>49</v>
      </c>
      <c r="X22" s="7" t="s">
        <v>49</v>
      </c>
      <c r="Y22" s="7" t="s">
        <v>49</v>
      </c>
      <c r="Z22" s="7" t="s">
        <v>138</v>
      </c>
      <c r="AA22" s="18" t="s">
        <v>93</v>
      </c>
    </row>
    <row r="23" spans="1:27" ht="15.75" customHeight="1" x14ac:dyDescent="0.15">
      <c r="A23" s="2" t="s">
        <v>134</v>
      </c>
      <c r="B23" s="7" t="s">
        <v>120</v>
      </c>
      <c r="C23" s="7" t="s">
        <v>126</v>
      </c>
      <c r="D23" s="7" t="s">
        <v>122</v>
      </c>
      <c r="E23" s="7" t="s">
        <v>122</v>
      </c>
      <c r="F23" s="7" t="s">
        <v>122</v>
      </c>
      <c r="G23" s="7" t="s">
        <v>122</v>
      </c>
      <c r="H23" s="7" t="s">
        <v>122</v>
      </c>
      <c r="I23" s="7" t="s">
        <v>122</v>
      </c>
      <c r="J23" s="7" t="s">
        <v>122</v>
      </c>
      <c r="K23" s="7" t="s">
        <v>94</v>
      </c>
      <c r="L23" s="7" t="s">
        <v>126</v>
      </c>
      <c r="M23" s="7" t="s">
        <v>126</v>
      </c>
      <c r="N23" s="7" t="s">
        <v>126</v>
      </c>
      <c r="O23" s="7" t="s">
        <v>126</v>
      </c>
      <c r="P23" s="7" t="s">
        <v>126</v>
      </c>
      <c r="Q23" s="7" t="s">
        <v>126</v>
      </c>
      <c r="R23" s="7" t="s">
        <v>126</v>
      </c>
      <c r="S23" s="7" t="s">
        <v>126</v>
      </c>
      <c r="T23" s="7" t="s">
        <v>126</v>
      </c>
      <c r="U23" s="7" t="s">
        <v>126</v>
      </c>
      <c r="V23" s="7" t="s">
        <v>126</v>
      </c>
      <c r="W23" s="7" t="s">
        <v>126</v>
      </c>
      <c r="X23" s="7" t="s">
        <v>126</v>
      </c>
      <c r="Y23" s="7" t="s">
        <v>126</v>
      </c>
      <c r="Z23" s="7" t="s">
        <v>8</v>
      </c>
      <c r="AA23" s="8" t="s">
        <v>142</v>
      </c>
    </row>
    <row r="24" spans="1:27" ht="15.75" customHeight="1" x14ac:dyDescent="0.15">
      <c r="A24" s="7" t="s">
        <v>138</v>
      </c>
      <c r="B24" s="7" t="s">
        <v>122</v>
      </c>
      <c r="C24" s="7" t="s">
        <v>122</v>
      </c>
      <c r="D24" s="7" t="s">
        <v>126</v>
      </c>
      <c r="E24" s="7" t="s">
        <v>126</v>
      </c>
      <c r="F24" s="7" t="s">
        <v>126</v>
      </c>
      <c r="G24" s="7" t="s">
        <v>126</v>
      </c>
      <c r="H24" s="7" t="s">
        <v>126</v>
      </c>
      <c r="I24" s="7" t="s">
        <v>126</v>
      </c>
      <c r="J24" s="7" t="s">
        <v>126</v>
      </c>
      <c r="K24" s="7" t="s">
        <v>126</v>
      </c>
      <c r="L24" s="7" t="s">
        <v>94</v>
      </c>
      <c r="M24" s="2" t="s">
        <v>134</v>
      </c>
      <c r="N24" s="2" t="s">
        <v>134</v>
      </c>
      <c r="O24" s="2" t="s">
        <v>134</v>
      </c>
      <c r="P24" s="2" t="s">
        <v>134</v>
      </c>
      <c r="Q24" s="2" t="s">
        <v>134</v>
      </c>
      <c r="R24" s="2" t="s">
        <v>134</v>
      </c>
      <c r="S24" s="2" t="s">
        <v>134</v>
      </c>
      <c r="T24" s="2" t="s">
        <v>134</v>
      </c>
      <c r="U24" s="2" t="s">
        <v>134</v>
      </c>
      <c r="V24" s="2" t="s">
        <v>134</v>
      </c>
      <c r="W24" s="2" t="s">
        <v>134</v>
      </c>
      <c r="X24" s="2" t="s">
        <v>134</v>
      </c>
      <c r="Y24" s="2" t="s">
        <v>134</v>
      </c>
      <c r="Z24" s="2" t="s">
        <v>45</v>
      </c>
      <c r="AA24" s="13" t="s">
        <v>78</v>
      </c>
    </row>
    <row r="25" spans="1:27" ht="15.75" customHeight="1" x14ac:dyDescent="0.15">
      <c r="A25" s="7" t="s">
        <v>8</v>
      </c>
      <c r="B25" s="2" t="s">
        <v>134</v>
      </c>
      <c r="C25" s="2" t="s">
        <v>134</v>
      </c>
      <c r="D25" s="2" t="s">
        <v>134</v>
      </c>
      <c r="E25" s="2" t="s">
        <v>134</v>
      </c>
      <c r="F25" s="2" t="s">
        <v>134</v>
      </c>
      <c r="G25" s="2" t="s">
        <v>134</v>
      </c>
      <c r="H25" s="2" t="s">
        <v>134</v>
      </c>
      <c r="I25" s="2" t="s">
        <v>134</v>
      </c>
      <c r="J25" s="2" t="s">
        <v>134</v>
      </c>
      <c r="K25" s="2" t="s">
        <v>134</v>
      </c>
      <c r="L25" s="2" t="s">
        <v>134</v>
      </c>
      <c r="M25" s="7" t="s">
        <v>94</v>
      </c>
      <c r="N25" s="7" t="s">
        <v>138</v>
      </c>
      <c r="O25" s="7" t="s">
        <v>138</v>
      </c>
      <c r="P25" s="7" t="s">
        <v>138</v>
      </c>
      <c r="Q25" s="7" t="s">
        <v>138</v>
      </c>
      <c r="R25" s="7" t="s">
        <v>138</v>
      </c>
      <c r="S25" s="7" t="s">
        <v>138</v>
      </c>
      <c r="T25" s="7" t="s">
        <v>138</v>
      </c>
      <c r="U25" s="7" t="s">
        <v>138</v>
      </c>
      <c r="V25" s="7" t="s">
        <v>138</v>
      </c>
      <c r="W25" s="7" t="s">
        <v>138</v>
      </c>
      <c r="X25" s="7" t="s">
        <v>138</v>
      </c>
      <c r="Y25" s="7" t="s">
        <v>138</v>
      </c>
      <c r="Z25" s="7" t="s">
        <v>148</v>
      </c>
      <c r="AA25" s="8" t="s">
        <v>149</v>
      </c>
    </row>
    <row r="26" spans="1:27" ht="15.75" customHeight="1" x14ac:dyDescent="0.15">
      <c r="A26" s="2" t="s">
        <v>151</v>
      </c>
      <c r="B26" s="7" t="s">
        <v>138</v>
      </c>
      <c r="C26" s="7" t="s">
        <v>138</v>
      </c>
      <c r="D26" s="7" t="s">
        <v>138</v>
      </c>
      <c r="E26" s="7" t="s">
        <v>138</v>
      </c>
      <c r="F26" s="7" t="s">
        <v>138</v>
      </c>
      <c r="G26" s="7" t="s">
        <v>138</v>
      </c>
      <c r="H26" s="7" t="s">
        <v>138</v>
      </c>
      <c r="I26" s="7" t="s">
        <v>138</v>
      </c>
      <c r="J26" s="7" t="s">
        <v>138</v>
      </c>
      <c r="K26" s="7" t="s">
        <v>138</v>
      </c>
      <c r="L26" s="7" t="s">
        <v>138</v>
      </c>
      <c r="M26" s="7" t="s">
        <v>138</v>
      </c>
      <c r="N26" s="7" t="s">
        <v>94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7" t="s">
        <v>8</v>
      </c>
      <c r="X26" s="7" t="s">
        <v>8</v>
      </c>
      <c r="Y26" s="7" t="s">
        <v>8</v>
      </c>
      <c r="Z26" s="2" t="s">
        <v>155</v>
      </c>
      <c r="AA26" s="10" t="s">
        <v>71</v>
      </c>
    </row>
    <row r="27" spans="1:27" ht="15.75" customHeight="1" x14ac:dyDescent="0.15">
      <c r="A27" s="7" t="s">
        <v>155</v>
      </c>
      <c r="B27" s="7" t="s">
        <v>8</v>
      </c>
      <c r="C27" s="7" t="s">
        <v>8</v>
      </c>
      <c r="D27" s="7" t="s">
        <v>8</v>
      </c>
      <c r="E27" s="7" t="s">
        <v>8</v>
      </c>
      <c r="F27" s="7" t="s">
        <v>8</v>
      </c>
      <c r="G27" s="7" t="s">
        <v>8</v>
      </c>
      <c r="H27" s="7" t="s">
        <v>8</v>
      </c>
      <c r="I27" s="7" t="s">
        <v>8</v>
      </c>
      <c r="J27" s="7" t="s">
        <v>8</v>
      </c>
      <c r="K27" s="7" t="s">
        <v>8</v>
      </c>
      <c r="L27" s="7" t="s">
        <v>8</v>
      </c>
      <c r="M27" s="7" t="s">
        <v>8</v>
      </c>
      <c r="N27" s="7" t="s">
        <v>8</v>
      </c>
      <c r="O27" s="7" t="s">
        <v>94</v>
      </c>
      <c r="P27" s="2" t="s">
        <v>45</v>
      </c>
      <c r="Q27" s="2" t="s">
        <v>45</v>
      </c>
      <c r="R27" s="2" t="s">
        <v>45</v>
      </c>
      <c r="S27" s="2" t="s">
        <v>45</v>
      </c>
      <c r="T27" s="2" t="s">
        <v>45</v>
      </c>
      <c r="U27" s="2" t="s">
        <v>45</v>
      </c>
      <c r="V27" s="2" t="s">
        <v>45</v>
      </c>
      <c r="W27" s="2" t="s">
        <v>45</v>
      </c>
      <c r="X27" s="2" t="s">
        <v>45</v>
      </c>
      <c r="Y27" s="2" t="s">
        <v>45</v>
      </c>
      <c r="Z27" s="2" t="s">
        <v>151</v>
      </c>
      <c r="AA27" s="8" t="s">
        <v>158</v>
      </c>
    </row>
    <row r="28" spans="1:27" ht="15.75" customHeight="1" x14ac:dyDescent="0.15">
      <c r="A28" s="2" t="s">
        <v>159</v>
      </c>
      <c r="B28" s="2" t="s">
        <v>155</v>
      </c>
      <c r="C28" s="2" t="s">
        <v>45</v>
      </c>
      <c r="D28" s="2" t="s">
        <v>45</v>
      </c>
      <c r="E28" s="2" t="s">
        <v>45</v>
      </c>
      <c r="F28" s="2" t="s">
        <v>45</v>
      </c>
      <c r="G28" s="2" t="s">
        <v>45</v>
      </c>
      <c r="H28" s="2" t="s">
        <v>45</v>
      </c>
      <c r="I28" s="2" t="s">
        <v>45</v>
      </c>
      <c r="J28" s="2" t="s">
        <v>45</v>
      </c>
      <c r="K28" s="2" t="s">
        <v>45</v>
      </c>
      <c r="L28" s="2" t="s">
        <v>45</v>
      </c>
      <c r="M28" s="2" t="s">
        <v>45</v>
      </c>
      <c r="N28" s="2" t="s">
        <v>45</v>
      </c>
      <c r="O28" s="2" t="s">
        <v>45</v>
      </c>
      <c r="P28" s="7" t="s">
        <v>94</v>
      </c>
      <c r="Q28" s="7" t="s">
        <v>148</v>
      </c>
      <c r="R28" s="7" t="s">
        <v>148</v>
      </c>
      <c r="S28" s="7" t="s">
        <v>148</v>
      </c>
      <c r="T28" s="7" t="s">
        <v>148</v>
      </c>
      <c r="U28" s="7" t="s">
        <v>148</v>
      </c>
      <c r="V28" s="7" t="s">
        <v>148</v>
      </c>
      <c r="W28" s="7" t="s">
        <v>148</v>
      </c>
      <c r="X28" s="7" t="s">
        <v>148</v>
      </c>
      <c r="Y28" s="7" t="s">
        <v>148</v>
      </c>
      <c r="Z28" s="2" t="s">
        <v>163</v>
      </c>
      <c r="AA28" s="14" t="s">
        <v>82</v>
      </c>
    </row>
    <row r="29" spans="1:27" ht="15.75" customHeight="1" x14ac:dyDescent="0.15">
      <c r="A29" s="7" t="s">
        <v>122</v>
      </c>
      <c r="B29" s="2" t="s">
        <v>151</v>
      </c>
      <c r="C29" s="2" t="s">
        <v>155</v>
      </c>
      <c r="D29" s="7" t="s">
        <v>148</v>
      </c>
      <c r="E29" s="7" t="s">
        <v>148</v>
      </c>
      <c r="F29" s="7" t="s">
        <v>148</v>
      </c>
      <c r="G29" s="7" t="s">
        <v>148</v>
      </c>
      <c r="H29" s="7" t="s">
        <v>148</v>
      </c>
      <c r="I29" s="7" t="s">
        <v>148</v>
      </c>
      <c r="J29" s="7" t="s">
        <v>148</v>
      </c>
      <c r="K29" s="7" t="s">
        <v>148</v>
      </c>
      <c r="L29" s="7" t="s">
        <v>148</v>
      </c>
      <c r="M29" s="7" t="s">
        <v>148</v>
      </c>
      <c r="N29" s="7" t="s">
        <v>148</v>
      </c>
      <c r="O29" s="7" t="s">
        <v>148</v>
      </c>
      <c r="P29" s="7" t="s">
        <v>148</v>
      </c>
      <c r="Q29" s="7" t="s">
        <v>94</v>
      </c>
      <c r="R29" s="2" t="s">
        <v>155</v>
      </c>
      <c r="S29" s="2" t="s">
        <v>155</v>
      </c>
      <c r="T29" s="2" t="s">
        <v>155</v>
      </c>
      <c r="U29" s="2" t="s">
        <v>155</v>
      </c>
      <c r="V29" s="2" t="s">
        <v>155</v>
      </c>
      <c r="W29" s="2" t="s">
        <v>155</v>
      </c>
      <c r="X29" s="2" t="s">
        <v>155</v>
      </c>
      <c r="Y29" s="2" t="s">
        <v>155</v>
      </c>
      <c r="Z29" s="2" t="s">
        <v>168</v>
      </c>
      <c r="AA29" s="31" t="s">
        <v>169</v>
      </c>
    </row>
    <row r="30" spans="1:27" ht="15.75" customHeight="1" x14ac:dyDescent="0.15">
      <c r="A30" s="2" t="s">
        <v>45</v>
      </c>
      <c r="B30" s="2" t="s">
        <v>159</v>
      </c>
      <c r="C30" s="2" t="s">
        <v>151</v>
      </c>
      <c r="D30" s="2" t="s">
        <v>155</v>
      </c>
      <c r="E30" s="2" t="s">
        <v>155</v>
      </c>
      <c r="F30" s="2" t="s">
        <v>155</v>
      </c>
      <c r="G30" s="2" t="s">
        <v>155</v>
      </c>
      <c r="H30" s="2" t="s">
        <v>155</v>
      </c>
      <c r="I30" s="2" t="s">
        <v>155</v>
      </c>
      <c r="J30" s="2" t="s">
        <v>155</v>
      </c>
      <c r="K30" s="2" t="s">
        <v>155</v>
      </c>
      <c r="L30" s="2" t="s">
        <v>155</v>
      </c>
      <c r="M30" s="2" t="s">
        <v>155</v>
      </c>
      <c r="N30" s="2" t="s">
        <v>155</v>
      </c>
      <c r="O30" s="2" t="s">
        <v>155</v>
      </c>
      <c r="P30" s="2" t="s">
        <v>155</v>
      </c>
      <c r="Q30" s="2" t="s">
        <v>155</v>
      </c>
      <c r="R30" s="7" t="s">
        <v>94</v>
      </c>
      <c r="S30" s="2" t="s">
        <v>151</v>
      </c>
      <c r="T30" s="2" t="s">
        <v>151</v>
      </c>
      <c r="U30" s="2" t="s">
        <v>151</v>
      </c>
      <c r="V30" s="2" t="s">
        <v>151</v>
      </c>
      <c r="W30" s="2" t="s">
        <v>151</v>
      </c>
      <c r="X30" s="2" t="s">
        <v>151</v>
      </c>
      <c r="Y30" s="2" t="s">
        <v>151</v>
      </c>
      <c r="Z30" s="2" t="s">
        <v>159</v>
      </c>
      <c r="AA30" s="14" t="s">
        <v>82</v>
      </c>
    </row>
    <row r="31" spans="1:27" ht="15.75" customHeight="1" x14ac:dyDescent="0.15">
      <c r="A31" s="2" t="s">
        <v>177</v>
      </c>
      <c r="B31" s="2" t="s">
        <v>45</v>
      </c>
      <c r="C31" s="2" t="s">
        <v>159</v>
      </c>
      <c r="D31" s="2" t="s">
        <v>151</v>
      </c>
      <c r="E31" s="2" t="s">
        <v>151</v>
      </c>
      <c r="F31" s="2" t="s">
        <v>151</v>
      </c>
      <c r="G31" s="2" t="s">
        <v>151</v>
      </c>
      <c r="H31" s="2" t="s">
        <v>151</v>
      </c>
      <c r="I31" s="2" t="s">
        <v>151</v>
      </c>
      <c r="J31" s="2" t="s">
        <v>151</v>
      </c>
      <c r="K31" s="2" t="s">
        <v>151</v>
      </c>
      <c r="L31" s="2" t="s">
        <v>151</v>
      </c>
      <c r="M31" s="2" t="s">
        <v>151</v>
      </c>
      <c r="N31" s="2" t="s">
        <v>151</v>
      </c>
      <c r="O31" s="2" t="s">
        <v>151</v>
      </c>
      <c r="P31" s="2" t="s">
        <v>151</v>
      </c>
      <c r="Q31" s="2" t="s">
        <v>151</v>
      </c>
      <c r="R31" s="2" t="s">
        <v>151</v>
      </c>
      <c r="S31" s="7" t="s">
        <v>94</v>
      </c>
      <c r="T31" s="2" t="s">
        <v>163</v>
      </c>
      <c r="U31" s="2" t="s">
        <v>163</v>
      </c>
      <c r="V31" s="2" t="s">
        <v>163</v>
      </c>
      <c r="W31" s="2" t="s">
        <v>163</v>
      </c>
      <c r="X31" s="2" t="s">
        <v>163</v>
      </c>
      <c r="Y31" s="2" t="s">
        <v>163</v>
      </c>
      <c r="Z31" s="2" t="s">
        <v>182</v>
      </c>
      <c r="AA31" s="34" t="s">
        <v>183</v>
      </c>
    </row>
    <row r="32" spans="1:27" ht="15.75" customHeight="1" x14ac:dyDescent="0.15">
      <c r="A32" s="2" t="s">
        <v>163</v>
      </c>
      <c r="B32" s="7" t="s">
        <v>148</v>
      </c>
      <c r="C32" s="7" t="s">
        <v>148</v>
      </c>
      <c r="D32" s="2" t="s">
        <v>159</v>
      </c>
      <c r="E32" s="2" t="s">
        <v>163</v>
      </c>
      <c r="F32" s="2" t="s">
        <v>163</v>
      </c>
      <c r="G32" s="2" t="s">
        <v>163</v>
      </c>
      <c r="H32" s="2" t="s">
        <v>163</v>
      </c>
      <c r="I32" s="2" t="s">
        <v>163</v>
      </c>
      <c r="J32" s="2" t="s">
        <v>163</v>
      </c>
      <c r="K32" s="2" t="s">
        <v>163</v>
      </c>
      <c r="L32" s="2" t="s">
        <v>163</v>
      </c>
      <c r="M32" s="2" t="s">
        <v>163</v>
      </c>
      <c r="N32" s="2" t="s">
        <v>163</v>
      </c>
      <c r="O32" s="2" t="s">
        <v>163</v>
      </c>
      <c r="P32" s="2" t="s">
        <v>163</v>
      </c>
      <c r="Q32" s="2" t="s">
        <v>163</v>
      </c>
      <c r="R32" s="2" t="s">
        <v>163</v>
      </c>
      <c r="S32" s="2" t="s">
        <v>163</v>
      </c>
      <c r="T32" s="7" t="s">
        <v>94</v>
      </c>
      <c r="U32" s="2" t="s">
        <v>177</v>
      </c>
      <c r="V32" s="2" t="s">
        <v>177</v>
      </c>
      <c r="W32" s="2" t="s">
        <v>177</v>
      </c>
      <c r="X32" s="2" t="s">
        <v>177</v>
      </c>
      <c r="Y32" s="2" t="s">
        <v>168</v>
      </c>
      <c r="Z32" s="2" t="s">
        <v>188</v>
      </c>
      <c r="AA32" s="19" t="s">
        <v>98</v>
      </c>
    </row>
    <row r="33" spans="1:27" ht="15.75" customHeight="1" x14ac:dyDescent="0.15">
      <c r="A33" s="7" t="s">
        <v>182</v>
      </c>
      <c r="B33" s="2" t="s">
        <v>163</v>
      </c>
      <c r="C33" s="2" t="s">
        <v>163</v>
      </c>
      <c r="D33" s="2" t="s">
        <v>163</v>
      </c>
      <c r="E33" s="2" t="s">
        <v>159</v>
      </c>
      <c r="F33" s="2" t="s">
        <v>177</v>
      </c>
      <c r="G33" s="2" t="s">
        <v>177</v>
      </c>
      <c r="H33" s="2" t="s">
        <v>177</v>
      </c>
      <c r="I33" s="2" t="s">
        <v>177</v>
      </c>
      <c r="J33" s="2" t="s">
        <v>177</v>
      </c>
      <c r="K33" s="2" t="s">
        <v>177</v>
      </c>
      <c r="L33" s="2" t="s">
        <v>177</v>
      </c>
      <c r="M33" s="2" t="s">
        <v>177</v>
      </c>
      <c r="N33" s="2" t="s">
        <v>177</v>
      </c>
      <c r="O33" s="2" t="s">
        <v>177</v>
      </c>
      <c r="P33" s="2" t="s">
        <v>177</v>
      </c>
      <c r="Q33" s="2" t="s">
        <v>177</v>
      </c>
      <c r="R33" s="2" t="s">
        <v>177</v>
      </c>
      <c r="S33" s="2" t="s">
        <v>177</v>
      </c>
      <c r="T33" s="2" t="s">
        <v>177</v>
      </c>
      <c r="U33" s="7" t="s">
        <v>94</v>
      </c>
      <c r="V33" s="2" t="s">
        <v>159</v>
      </c>
      <c r="W33" s="2" t="s">
        <v>159</v>
      </c>
      <c r="X33" s="2" t="s">
        <v>159</v>
      </c>
      <c r="Y33" s="2" t="s">
        <v>159</v>
      </c>
      <c r="Z33" s="2" t="s">
        <v>193</v>
      </c>
      <c r="AA33" s="31" t="s">
        <v>169</v>
      </c>
    </row>
    <row r="34" spans="1:27" ht="15.75" customHeight="1" x14ac:dyDescent="0.15">
      <c r="A34" s="2" t="s">
        <v>148</v>
      </c>
      <c r="B34" s="2" t="s">
        <v>177</v>
      </c>
      <c r="C34" s="2" t="s">
        <v>177</v>
      </c>
      <c r="D34" s="2" t="s">
        <v>177</v>
      </c>
      <c r="E34" s="2" t="s">
        <v>177</v>
      </c>
      <c r="F34" s="2" t="s">
        <v>159</v>
      </c>
      <c r="G34" s="2" t="s">
        <v>159</v>
      </c>
      <c r="H34" s="2" t="s">
        <v>159</v>
      </c>
      <c r="I34" s="2" t="s">
        <v>159</v>
      </c>
      <c r="J34" s="2" t="s">
        <v>159</v>
      </c>
      <c r="K34" s="2" t="s">
        <v>159</v>
      </c>
      <c r="L34" s="2" t="s">
        <v>159</v>
      </c>
      <c r="M34" s="2" t="s">
        <v>159</v>
      </c>
      <c r="N34" s="2" t="s">
        <v>159</v>
      </c>
      <c r="O34" s="2" t="s">
        <v>159</v>
      </c>
      <c r="P34" s="2" t="s">
        <v>159</v>
      </c>
      <c r="Q34" s="2" t="s">
        <v>159</v>
      </c>
      <c r="R34" s="2" t="s">
        <v>159</v>
      </c>
      <c r="S34" s="2" t="s">
        <v>159</v>
      </c>
      <c r="T34" s="2" t="s">
        <v>159</v>
      </c>
      <c r="U34" s="2" t="s">
        <v>159</v>
      </c>
      <c r="V34" s="7" t="s">
        <v>94</v>
      </c>
      <c r="W34" s="2" t="s">
        <v>182</v>
      </c>
      <c r="X34" s="2" t="s">
        <v>182</v>
      </c>
      <c r="Y34" s="2" t="s">
        <v>182</v>
      </c>
      <c r="Z34" s="37" t="s">
        <v>195</v>
      </c>
      <c r="AA34" s="5" t="s">
        <v>61</v>
      </c>
    </row>
    <row r="35" spans="1:27" ht="15.75" customHeight="1" x14ac:dyDescent="0.15">
      <c r="A35" s="2" t="s">
        <v>188</v>
      </c>
      <c r="B35" s="7" t="s">
        <v>182</v>
      </c>
      <c r="C35" s="7" t="s">
        <v>182</v>
      </c>
      <c r="D35" s="7" t="s">
        <v>182</v>
      </c>
      <c r="E35" s="7" t="s">
        <v>182</v>
      </c>
      <c r="F35" s="7" t="s">
        <v>182</v>
      </c>
      <c r="G35" s="7" t="s">
        <v>182</v>
      </c>
      <c r="H35" s="7" t="s">
        <v>182</v>
      </c>
      <c r="I35" s="7" t="s">
        <v>182</v>
      </c>
      <c r="J35" s="7" t="s">
        <v>182</v>
      </c>
      <c r="K35" s="7" t="s">
        <v>182</v>
      </c>
      <c r="L35" s="7" t="s">
        <v>182</v>
      </c>
      <c r="M35" s="7" t="s">
        <v>182</v>
      </c>
      <c r="N35" s="7" t="s">
        <v>182</v>
      </c>
      <c r="O35" s="7" t="s">
        <v>182</v>
      </c>
      <c r="P35" s="7" t="s">
        <v>182</v>
      </c>
      <c r="Q35" s="7" t="s">
        <v>182</v>
      </c>
      <c r="R35" s="7" t="s">
        <v>182</v>
      </c>
      <c r="S35" s="7" t="s">
        <v>182</v>
      </c>
      <c r="T35" s="7" t="s">
        <v>182</v>
      </c>
      <c r="U35" s="7" t="s">
        <v>182</v>
      </c>
      <c r="V35" s="7" t="s">
        <v>182</v>
      </c>
      <c r="W35" s="7" t="s">
        <v>94</v>
      </c>
      <c r="X35" s="2" t="s">
        <v>188</v>
      </c>
      <c r="Y35" s="2" t="s">
        <v>188</v>
      </c>
      <c r="Z35" s="7" t="s">
        <v>94</v>
      </c>
      <c r="AA35" s="21" t="s">
        <v>200</v>
      </c>
    </row>
    <row r="36" spans="1:27" ht="15.75" customHeight="1" x14ac:dyDescent="0.15">
      <c r="A36" s="2" t="s">
        <v>193</v>
      </c>
      <c r="B36" s="2" t="s">
        <v>188</v>
      </c>
      <c r="C36" s="2" t="s">
        <v>188</v>
      </c>
      <c r="D36" s="2" t="s">
        <v>188</v>
      </c>
      <c r="E36" s="2" t="s">
        <v>188</v>
      </c>
      <c r="F36" s="2" t="s">
        <v>188</v>
      </c>
      <c r="G36" s="2" t="s">
        <v>188</v>
      </c>
      <c r="H36" s="2" t="s">
        <v>188</v>
      </c>
      <c r="I36" s="2" t="s">
        <v>188</v>
      </c>
      <c r="J36" s="2" t="s">
        <v>188</v>
      </c>
      <c r="K36" s="2" t="s">
        <v>188</v>
      </c>
      <c r="L36" s="2" t="s">
        <v>188</v>
      </c>
      <c r="M36" s="2" t="s">
        <v>188</v>
      </c>
      <c r="N36" s="2" t="s">
        <v>188</v>
      </c>
      <c r="O36" s="2" t="s">
        <v>188</v>
      </c>
      <c r="P36" s="2" t="s">
        <v>188</v>
      </c>
      <c r="Q36" s="2" t="s">
        <v>188</v>
      </c>
      <c r="R36" s="2" t="s">
        <v>188</v>
      </c>
      <c r="S36" s="2" t="s">
        <v>188</v>
      </c>
      <c r="T36" s="2" t="s">
        <v>188</v>
      </c>
      <c r="U36" s="2" t="s">
        <v>188</v>
      </c>
      <c r="V36" s="2" t="s">
        <v>188</v>
      </c>
      <c r="W36" s="2" t="s">
        <v>188</v>
      </c>
      <c r="X36" s="7" t="s">
        <v>94</v>
      </c>
      <c r="Y36" s="2" t="s">
        <v>193</v>
      </c>
      <c r="AA36" s="8" t="s">
        <v>203</v>
      </c>
    </row>
    <row r="37" spans="1:27" ht="15.75" customHeight="1" x14ac:dyDescent="0.15">
      <c r="A37" s="7" t="s">
        <v>80</v>
      </c>
      <c r="B37" s="2" t="s">
        <v>193</v>
      </c>
      <c r="C37" s="2" t="s">
        <v>193</v>
      </c>
      <c r="D37" s="2" t="s">
        <v>193</v>
      </c>
      <c r="E37" s="2" t="s">
        <v>193</v>
      </c>
      <c r="F37" s="2" t="s">
        <v>193</v>
      </c>
      <c r="G37" s="2" t="s">
        <v>193</v>
      </c>
      <c r="H37" s="2" t="s">
        <v>193</v>
      </c>
      <c r="I37" s="2" t="s">
        <v>193</v>
      </c>
      <c r="J37" s="2" t="s">
        <v>193</v>
      </c>
      <c r="K37" s="2" t="s">
        <v>193</v>
      </c>
      <c r="L37" s="2" t="s">
        <v>193</v>
      </c>
      <c r="M37" s="2" t="s">
        <v>193</v>
      </c>
      <c r="N37" s="2" t="s">
        <v>193</v>
      </c>
      <c r="O37" s="2" t="s">
        <v>193</v>
      </c>
      <c r="P37" s="2" t="s">
        <v>193</v>
      </c>
      <c r="Q37" s="2" t="s">
        <v>193</v>
      </c>
      <c r="R37" s="2" t="s">
        <v>193</v>
      </c>
      <c r="S37" s="2" t="s">
        <v>193</v>
      </c>
      <c r="T37" s="2" t="s">
        <v>193</v>
      </c>
      <c r="U37" s="2" t="s">
        <v>193</v>
      </c>
      <c r="V37" s="2" t="s">
        <v>193</v>
      </c>
      <c r="W37" s="2" t="s">
        <v>193</v>
      </c>
      <c r="X37" s="2" t="s">
        <v>193</v>
      </c>
      <c r="Y37" s="37" t="s">
        <v>195</v>
      </c>
      <c r="AA37" s="18" t="s">
        <v>93</v>
      </c>
    </row>
    <row r="38" spans="1:27" ht="15.75" customHeight="1" x14ac:dyDescent="0.15">
      <c r="A38" s="36" t="s">
        <v>195</v>
      </c>
      <c r="B38" s="37" t="s">
        <v>195</v>
      </c>
      <c r="C38" s="37" t="s">
        <v>195</v>
      </c>
      <c r="D38" s="37" t="s">
        <v>195</v>
      </c>
      <c r="E38" s="37" t="s">
        <v>195</v>
      </c>
      <c r="F38" s="37" t="s">
        <v>195</v>
      </c>
      <c r="G38" s="37" t="s">
        <v>195</v>
      </c>
      <c r="H38" s="37" t="s">
        <v>195</v>
      </c>
      <c r="I38" s="37" t="s">
        <v>195</v>
      </c>
      <c r="J38" s="37" t="s">
        <v>195</v>
      </c>
      <c r="K38" s="37" t="s">
        <v>195</v>
      </c>
      <c r="L38" s="37" t="s">
        <v>195</v>
      </c>
      <c r="M38" s="37" t="s">
        <v>195</v>
      </c>
      <c r="N38" s="37" t="s">
        <v>195</v>
      </c>
      <c r="O38" s="37" t="s">
        <v>195</v>
      </c>
      <c r="P38" s="37" t="s">
        <v>195</v>
      </c>
      <c r="Q38" s="37" t="s">
        <v>195</v>
      </c>
      <c r="R38" s="37" t="s">
        <v>195</v>
      </c>
      <c r="S38" s="37" t="s">
        <v>195</v>
      </c>
      <c r="T38" s="37" t="s">
        <v>195</v>
      </c>
      <c r="U38" s="37" t="s">
        <v>195</v>
      </c>
      <c r="V38" s="37" t="s">
        <v>195</v>
      </c>
      <c r="W38" s="37" t="s">
        <v>195</v>
      </c>
      <c r="X38" s="37" t="s">
        <v>195</v>
      </c>
      <c r="Y38" s="7" t="s">
        <v>94</v>
      </c>
      <c r="Z38" s="38"/>
      <c r="AA38" s="38"/>
    </row>
    <row r="39" spans="1:27" ht="15.75" customHeight="1" x14ac:dyDescent="0.15">
      <c r="C39" s="40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Z39" s="38"/>
      <c r="AA39" s="38"/>
    </row>
    <row r="40" spans="1:27" ht="15.75" customHeight="1" x14ac:dyDescent="0.15">
      <c r="A40" s="1" t="s">
        <v>207</v>
      </c>
      <c r="B40" s="38"/>
      <c r="C40" s="40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15">
      <c r="A41" s="38"/>
      <c r="B41" s="38"/>
      <c r="C41" s="40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15">
      <c r="A42" s="38"/>
      <c r="C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15">
      <c r="A43" s="38"/>
      <c r="C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15">
      <c r="A44" s="38"/>
      <c r="C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x14ac:dyDescent="0.15">
      <c r="A45" s="38"/>
      <c r="C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x14ac:dyDescent="0.15">
      <c r="A46" s="38"/>
      <c r="C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3" x14ac:dyDescent="0.15">
      <c r="A47" s="38"/>
      <c r="C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3" x14ac:dyDescent="0.15">
      <c r="A48" s="38"/>
      <c r="C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3" x14ac:dyDescent="0.15">
      <c r="A49" s="38"/>
      <c r="C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3" x14ac:dyDescent="0.15">
      <c r="A50" s="38"/>
      <c r="C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3" x14ac:dyDescent="0.15">
      <c r="A51" s="38"/>
      <c r="C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3" x14ac:dyDescent="0.15">
      <c r="A52" s="38"/>
      <c r="C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3" x14ac:dyDescent="0.15">
      <c r="A53" s="38"/>
      <c r="C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3" x14ac:dyDescent="0.15">
      <c r="A54" s="38"/>
      <c r="C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3" x14ac:dyDescent="0.15">
      <c r="A55" s="38"/>
      <c r="C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3" x14ac:dyDescent="0.15">
      <c r="A56" s="38"/>
      <c r="C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3" x14ac:dyDescent="0.15">
      <c r="A57" s="38"/>
      <c r="C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3" x14ac:dyDescent="0.15">
      <c r="A58" s="38"/>
      <c r="C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3" x14ac:dyDescent="0.15">
      <c r="A59" s="38"/>
      <c r="C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3" x14ac:dyDescent="0.15">
      <c r="A60" s="38"/>
      <c r="C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3" x14ac:dyDescent="0.15">
      <c r="A61" s="38"/>
      <c r="C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3" x14ac:dyDescent="0.15">
      <c r="A62" s="38"/>
      <c r="C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" x14ac:dyDescent="0.15">
      <c r="A63" s="38"/>
      <c r="C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3" x14ac:dyDescent="0.15">
      <c r="A64" s="38"/>
      <c r="C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3" x14ac:dyDescent="0.15">
      <c r="A65" s="38"/>
      <c r="C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3" x14ac:dyDescent="0.15">
      <c r="A66" s="38"/>
      <c r="C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3" x14ac:dyDescent="0.15">
      <c r="A67" s="38"/>
      <c r="C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3" x14ac:dyDescent="0.15">
      <c r="A68" s="38"/>
      <c r="C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3" x14ac:dyDescent="0.15">
      <c r="A69" s="38"/>
      <c r="C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3" x14ac:dyDescent="0.15">
      <c r="A70" s="38"/>
      <c r="C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3" x14ac:dyDescent="0.15">
      <c r="A71" s="38"/>
      <c r="C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3" x14ac:dyDescent="0.15">
      <c r="A72" s="38"/>
      <c r="C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3" x14ac:dyDescent="0.15">
      <c r="A73" s="38"/>
      <c r="C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3" x14ac:dyDescent="0.15">
      <c r="A74" s="38"/>
      <c r="C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3" x14ac:dyDescent="0.15">
      <c r="A75" s="38"/>
      <c r="C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3" x14ac:dyDescent="0.15">
      <c r="A76" s="38"/>
      <c r="C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3" x14ac:dyDescent="0.15">
      <c r="A77" s="38"/>
      <c r="C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3" x14ac:dyDescent="0.15">
      <c r="A78" s="38"/>
      <c r="B78" s="38"/>
      <c r="C78" s="40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3" x14ac:dyDescent="0.15">
      <c r="A79" s="38"/>
      <c r="B79" s="38"/>
      <c r="C79" s="40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3" x14ac:dyDescent="0.15">
      <c r="A80" s="38"/>
      <c r="B80" s="38"/>
      <c r="C80" s="4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3" x14ac:dyDescent="0.15">
      <c r="A81" s="38"/>
      <c r="B81" s="38"/>
      <c r="C81" s="40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3" x14ac:dyDescent="0.15">
      <c r="A82" s="38"/>
      <c r="B82" s="38"/>
      <c r="C82" s="40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8"/>
      <c r="B83" s="38"/>
      <c r="C83" s="40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8"/>
      <c r="B84" s="38"/>
      <c r="C84" s="40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8"/>
      <c r="B85" s="38"/>
      <c r="C85" s="40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8"/>
      <c r="B86" s="38"/>
      <c r="C86" s="40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38"/>
      <c r="B87" s="38"/>
      <c r="C87" s="40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3" x14ac:dyDescent="0.15">
      <c r="A88" s="38"/>
      <c r="B88" s="38"/>
      <c r="C88" s="40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3" x14ac:dyDescent="0.15">
      <c r="A89" s="38"/>
      <c r="B89" s="38"/>
      <c r="C89" s="40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3" x14ac:dyDescent="0.15">
      <c r="A90" s="38"/>
      <c r="B90" s="38"/>
      <c r="C90" s="40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3" x14ac:dyDescent="0.15">
      <c r="A91" s="38"/>
      <c r="B91" s="38"/>
      <c r="C91" s="40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3" x14ac:dyDescent="0.15">
      <c r="A92" s="38"/>
      <c r="B92" s="38"/>
      <c r="C92" s="40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3" x14ac:dyDescent="0.15">
      <c r="A93" s="38"/>
      <c r="B93" s="38"/>
      <c r="C93" s="40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3" x14ac:dyDescent="0.15">
      <c r="A94" s="38"/>
      <c r="B94" s="38"/>
      <c r="C94" s="40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3" x14ac:dyDescent="0.15">
      <c r="A95" s="38"/>
      <c r="B95" s="38"/>
      <c r="C95" s="4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3" x14ac:dyDescent="0.15">
      <c r="A96" s="38"/>
      <c r="B96" s="38"/>
      <c r="C96" s="4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3" x14ac:dyDescent="0.15">
      <c r="A97" s="38"/>
      <c r="B97" s="38"/>
      <c r="C97" s="40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3" x14ac:dyDescent="0.15">
      <c r="A98" s="38"/>
      <c r="B98" s="38"/>
      <c r="C98" s="40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3" x14ac:dyDescent="0.15">
      <c r="A99" s="38"/>
      <c r="B99" s="38"/>
      <c r="C99" s="40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3" x14ac:dyDescent="0.15">
      <c r="A100" s="38"/>
      <c r="B100" s="38"/>
      <c r="C100" s="40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3" x14ac:dyDescent="0.15">
      <c r="A101" s="38"/>
      <c r="B101" s="38"/>
      <c r="C101" s="40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3" x14ac:dyDescent="0.15">
      <c r="A102" s="38"/>
      <c r="B102" s="38"/>
      <c r="C102" s="40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3" x14ac:dyDescent="0.15">
      <c r="A103" s="38"/>
      <c r="B103" s="38"/>
      <c r="C103" s="40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3" x14ac:dyDescent="0.15">
      <c r="A104" s="38"/>
      <c r="B104" s="38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3" x14ac:dyDescent="0.15">
      <c r="A105" s="38"/>
      <c r="B105" s="38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3" x14ac:dyDescent="0.15">
      <c r="A106" s="38"/>
      <c r="B106" s="38"/>
      <c r="C106" s="40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3" x14ac:dyDescent="0.15">
      <c r="A107" s="38"/>
      <c r="B107" s="38"/>
      <c r="C107" s="40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3" x14ac:dyDescent="0.15">
      <c r="A108" s="38"/>
      <c r="B108" s="38"/>
      <c r="C108" s="40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3" x14ac:dyDescent="0.15">
      <c r="A109" s="38"/>
      <c r="B109" s="38"/>
      <c r="C109" s="40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3" x14ac:dyDescent="0.15">
      <c r="A110" s="38"/>
      <c r="B110" s="38"/>
      <c r="C110" s="40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3" x14ac:dyDescent="0.15">
      <c r="A111" s="38"/>
      <c r="B111" s="38"/>
      <c r="C111" s="40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3" x14ac:dyDescent="0.15">
      <c r="A112" s="38"/>
      <c r="B112" s="38"/>
      <c r="C112" s="40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3" x14ac:dyDescent="0.15">
      <c r="A113" s="38"/>
      <c r="B113" s="38"/>
      <c r="C113" s="40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3" x14ac:dyDescent="0.15">
      <c r="A114" s="38"/>
      <c r="B114" s="38"/>
      <c r="C114" s="40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3" x14ac:dyDescent="0.15">
      <c r="A115" s="38"/>
      <c r="B115" s="38"/>
      <c r="C115" s="40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3" x14ac:dyDescent="0.15">
      <c r="A116" s="38"/>
      <c r="B116" s="38"/>
      <c r="C116" s="40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3" x14ac:dyDescent="0.15">
      <c r="A117" s="38"/>
      <c r="B117" s="38"/>
      <c r="C117" s="40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3" x14ac:dyDescent="0.15">
      <c r="A118" s="38"/>
      <c r="B118" s="38"/>
      <c r="C118" s="40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3" x14ac:dyDescent="0.15">
      <c r="A119" s="38"/>
      <c r="B119" s="38"/>
      <c r="C119" s="40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3" x14ac:dyDescent="0.15">
      <c r="A120" s="38"/>
      <c r="B120" s="38"/>
      <c r="C120" s="40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3" x14ac:dyDescent="0.15">
      <c r="A121" s="38"/>
      <c r="B121" s="38"/>
      <c r="C121" s="40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3" x14ac:dyDescent="0.15">
      <c r="A122" s="38"/>
      <c r="B122" s="38"/>
      <c r="C122" s="40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3" x14ac:dyDescent="0.15">
      <c r="A123" s="38"/>
      <c r="B123" s="38"/>
      <c r="C123" s="40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3" x14ac:dyDescent="0.15">
      <c r="A124" s="38"/>
      <c r="B124" s="38"/>
      <c r="C124" s="4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3" x14ac:dyDescent="0.15">
      <c r="A125" s="38"/>
      <c r="B125" s="38"/>
      <c r="C125" s="40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3" x14ac:dyDescent="0.15">
      <c r="A126" s="38"/>
      <c r="B126" s="38"/>
      <c r="C126" s="40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3" x14ac:dyDescent="0.15">
      <c r="A127" s="38"/>
      <c r="B127" s="38"/>
      <c r="C127" s="40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3" x14ac:dyDescent="0.15">
      <c r="A128" s="38"/>
      <c r="B128" s="38"/>
      <c r="C128" s="40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3" x14ac:dyDescent="0.15">
      <c r="A129" s="38"/>
      <c r="B129" s="38"/>
      <c r="C129" s="40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3" x14ac:dyDescent="0.15">
      <c r="A130" s="38"/>
      <c r="B130" s="38"/>
      <c r="C130" s="40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3" x14ac:dyDescent="0.15">
      <c r="A131" s="38"/>
      <c r="B131" s="38"/>
      <c r="C131" s="40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3" x14ac:dyDescent="0.15">
      <c r="A132" s="38"/>
      <c r="B132" s="38"/>
      <c r="C132" s="40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3" x14ac:dyDescent="0.15">
      <c r="A133" s="38"/>
      <c r="B133" s="38"/>
      <c r="C133" s="40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3" x14ac:dyDescent="0.15">
      <c r="A134" s="38"/>
      <c r="B134" s="38"/>
      <c r="C134" s="40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3" x14ac:dyDescent="0.15">
      <c r="A135" s="38"/>
      <c r="B135" s="38"/>
      <c r="C135" s="40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3" x14ac:dyDescent="0.15">
      <c r="A136" s="38"/>
      <c r="B136" s="38"/>
      <c r="C136" s="40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3" x14ac:dyDescent="0.15">
      <c r="A137" s="38"/>
      <c r="B137" s="38"/>
      <c r="C137" s="40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3" x14ac:dyDescent="0.15">
      <c r="A138" s="38"/>
      <c r="B138" s="38"/>
      <c r="C138" s="40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3" x14ac:dyDescent="0.15">
      <c r="A139" s="38"/>
      <c r="B139" s="38"/>
      <c r="C139" s="40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3" x14ac:dyDescent="0.15">
      <c r="A140" s="38"/>
      <c r="B140" s="38"/>
      <c r="C140" s="40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3" x14ac:dyDescent="0.15">
      <c r="A141" s="38"/>
      <c r="B141" s="38"/>
      <c r="C141" s="40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3" x14ac:dyDescent="0.15">
      <c r="A142" s="38"/>
      <c r="B142" s="38"/>
      <c r="C142" s="40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3" x14ac:dyDescent="0.15">
      <c r="A143" s="38"/>
      <c r="B143" s="38"/>
      <c r="C143" s="40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3" x14ac:dyDescent="0.15">
      <c r="A144" s="38"/>
      <c r="B144" s="38"/>
      <c r="C144" s="40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3" x14ac:dyDescent="0.15">
      <c r="A145" s="38"/>
      <c r="B145" s="38"/>
      <c r="C145" s="40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3" x14ac:dyDescent="0.15">
      <c r="A146" s="38"/>
      <c r="B146" s="38"/>
      <c r="C146" s="40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3" x14ac:dyDescent="0.15">
      <c r="A147" s="38"/>
      <c r="B147" s="38"/>
      <c r="C147" s="40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3" x14ac:dyDescent="0.15">
      <c r="A148" s="38"/>
      <c r="B148" s="38"/>
      <c r="C148" s="40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3" x14ac:dyDescent="0.15">
      <c r="A149" s="38"/>
      <c r="B149" s="38"/>
      <c r="C149" s="40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3" x14ac:dyDescent="0.15">
      <c r="A150" s="38"/>
      <c r="B150" s="38"/>
      <c r="C150" s="40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3" x14ac:dyDescent="0.15">
      <c r="A151" s="38"/>
      <c r="B151" s="38"/>
      <c r="C151" s="40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3" x14ac:dyDescent="0.15">
      <c r="A152" s="38"/>
      <c r="B152" s="38"/>
      <c r="C152" s="40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3" x14ac:dyDescent="0.15">
      <c r="A153" s="38"/>
      <c r="B153" s="38"/>
      <c r="C153" s="40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3" x14ac:dyDescent="0.15">
      <c r="A154" s="38"/>
      <c r="B154" s="38"/>
      <c r="C154" s="40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3" x14ac:dyDescent="0.15">
      <c r="A155" s="38"/>
      <c r="B155" s="38"/>
      <c r="C155" s="40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3" x14ac:dyDescent="0.15">
      <c r="A156" s="38"/>
      <c r="B156" s="38"/>
      <c r="C156" s="40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3" x14ac:dyDescent="0.15">
      <c r="A157" s="38"/>
      <c r="B157" s="38"/>
      <c r="C157" s="40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3" x14ac:dyDescent="0.15">
      <c r="A158" s="38"/>
      <c r="B158" s="38"/>
      <c r="C158" s="40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3" x14ac:dyDescent="0.15">
      <c r="A159" s="38"/>
      <c r="B159" s="38"/>
      <c r="C159" s="40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3" x14ac:dyDescent="0.15">
      <c r="A160" s="38"/>
      <c r="B160" s="38"/>
      <c r="C160" s="40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3" x14ac:dyDescent="0.15">
      <c r="A161" s="38"/>
      <c r="B161" s="38"/>
      <c r="C161" s="40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3" x14ac:dyDescent="0.15">
      <c r="A162" s="38"/>
      <c r="B162" s="38"/>
      <c r="C162" s="40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3" x14ac:dyDescent="0.15">
      <c r="A163" s="38"/>
      <c r="B163" s="38"/>
      <c r="C163" s="40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3" x14ac:dyDescent="0.15">
      <c r="A164" s="38"/>
      <c r="B164" s="38"/>
      <c r="C164" s="40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3" x14ac:dyDescent="0.15">
      <c r="A165" s="38"/>
      <c r="B165" s="38"/>
      <c r="C165" s="40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3" x14ac:dyDescent="0.15">
      <c r="A166" s="38"/>
      <c r="B166" s="38"/>
      <c r="C166" s="40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3" x14ac:dyDescent="0.15">
      <c r="A167" s="38"/>
      <c r="B167" s="38"/>
      <c r="C167" s="40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3" x14ac:dyDescent="0.15">
      <c r="A168" s="38"/>
      <c r="B168" s="38"/>
      <c r="C168" s="40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3" x14ac:dyDescent="0.15">
      <c r="A169" s="38"/>
      <c r="B169" s="38"/>
      <c r="C169" s="40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3" x14ac:dyDescent="0.15">
      <c r="A170" s="38"/>
      <c r="B170" s="38"/>
      <c r="C170" s="40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3" x14ac:dyDescent="0.15">
      <c r="A171" s="38"/>
      <c r="B171" s="38"/>
      <c r="C171" s="40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3" x14ac:dyDescent="0.15">
      <c r="A172" s="38"/>
      <c r="B172" s="38"/>
      <c r="C172" s="40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3" x14ac:dyDescent="0.15">
      <c r="A173" s="38"/>
      <c r="B173" s="38"/>
      <c r="C173" s="40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3" x14ac:dyDescent="0.15">
      <c r="A174" s="38"/>
      <c r="B174" s="38"/>
      <c r="C174" s="40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3" x14ac:dyDescent="0.15">
      <c r="A175" s="38"/>
      <c r="B175" s="38"/>
      <c r="C175" s="40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3" x14ac:dyDescent="0.15">
      <c r="A176" s="38"/>
      <c r="B176" s="38"/>
      <c r="C176" s="40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3" x14ac:dyDescent="0.15">
      <c r="A177" s="38"/>
      <c r="B177" s="38"/>
      <c r="C177" s="40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3" x14ac:dyDescent="0.15">
      <c r="A178" s="38"/>
      <c r="B178" s="38"/>
      <c r="C178" s="40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3" x14ac:dyDescent="0.15">
      <c r="A179" s="38"/>
      <c r="B179" s="38"/>
      <c r="C179" s="40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3" x14ac:dyDescent="0.15">
      <c r="A180" s="38"/>
      <c r="B180" s="38"/>
      <c r="C180" s="40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3" x14ac:dyDescent="0.15">
      <c r="A181" s="38"/>
      <c r="B181" s="38"/>
      <c r="C181" s="40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3" x14ac:dyDescent="0.15">
      <c r="A182" s="38"/>
      <c r="B182" s="38"/>
      <c r="C182" s="40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3" x14ac:dyDescent="0.15">
      <c r="A183" s="38"/>
      <c r="B183" s="38"/>
      <c r="C183" s="40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3" x14ac:dyDescent="0.15">
      <c r="A184" s="38"/>
      <c r="B184" s="38"/>
      <c r="C184" s="40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3" x14ac:dyDescent="0.15">
      <c r="A185" s="38"/>
      <c r="B185" s="38"/>
      <c r="C185" s="40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3" x14ac:dyDescent="0.15">
      <c r="A186" s="38"/>
      <c r="B186" s="38"/>
      <c r="C186" s="40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3" x14ac:dyDescent="0.15">
      <c r="A187" s="38"/>
      <c r="B187" s="38"/>
      <c r="C187" s="40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3" x14ac:dyDescent="0.15">
      <c r="A188" s="38"/>
      <c r="B188" s="38"/>
      <c r="C188" s="40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3" x14ac:dyDescent="0.15">
      <c r="A189" s="38"/>
      <c r="B189" s="38"/>
      <c r="C189" s="40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3" x14ac:dyDescent="0.15">
      <c r="A190" s="38"/>
      <c r="B190" s="38"/>
      <c r="C190" s="40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3" x14ac:dyDescent="0.15">
      <c r="A191" s="38"/>
      <c r="B191" s="38"/>
      <c r="C191" s="40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3" x14ac:dyDescent="0.15">
      <c r="A192" s="38"/>
      <c r="B192" s="38"/>
      <c r="C192" s="40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3" x14ac:dyDescent="0.15">
      <c r="A193" s="38"/>
      <c r="B193" s="38"/>
      <c r="C193" s="40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3" x14ac:dyDescent="0.15">
      <c r="A194" s="38"/>
      <c r="B194" s="38"/>
      <c r="C194" s="40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3" x14ac:dyDescent="0.15">
      <c r="A195" s="38"/>
      <c r="B195" s="38"/>
      <c r="C195" s="40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3" x14ac:dyDescent="0.15">
      <c r="A196" s="38"/>
      <c r="B196" s="38"/>
      <c r="C196" s="40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3" x14ac:dyDescent="0.15">
      <c r="A197" s="38"/>
      <c r="B197" s="38"/>
      <c r="C197" s="40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3" x14ac:dyDescent="0.15">
      <c r="A198" s="38"/>
      <c r="B198" s="38"/>
      <c r="C198" s="40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3" x14ac:dyDescent="0.15">
      <c r="A199" s="38"/>
      <c r="B199" s="38"/>
      <c r="C199" s="40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3" x14ac:dyDescent="0.15">
      <c r="A200" s="38"/>
      <c r="B200" s="38"/>
      <c r="C200" s="40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3" x14ac:dyDescent="0.15">
      <c r="A201" s="38"/>
      <c r="B201" s="38"/>
      <c r="C201" s="40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3" x14ac:dyDescent="0.15">
      <c r="A202" s="38"/>
      <c r="B202" s="38"/>
      <c r="C202" s="40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3" x14ac:dyDescent="0.15">
      <c r="A203" s="38"/>
      <c r="B203" s="38"/>
      <c r="C203" s="40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3" x14ac:dyDescent="0.15">
      <c r="A204" s="38"/>
      <c r="B204" s="38"/>
      <c r="C204" s="40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3" x14ac:dyDescent="0.15">
      <c r="A205" s="38"/>
      <c r="B205" s="38"/>
      <c r="C205" s="40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3" x14ac:dyDescent="0.15">
      <c r="A206" s="38"/>
      <c r="B206" s="38"/>
      <c r="C206" s="40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3" x14ac:dyDescent="0.15">
      <c r="A207" s="38"/>
      <c r="B207" s="38"/>
      <c r="C207" s="40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3" x14ac:dyDescent="0.15">
      <c r="A208" s="38"/>
      <c r="B208" s="38"/>
      <c r="C208" s="40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3" x14ac:dyDescent="0.15">
      <c r="A209" s="38"/>
      <c r="B209" s="38"/>
      <c r="C209" s="40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3" x14ac:dyDescent="0.15">
      <c r="A210" s="38"/>
      <c r="B210" s="38"/>
      <c r="C210" s="40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3" x14ac:dyDescent="0.15">
      <c r="A211" s="38"/>
      <c r="B211" s="38"/>
      <c r="C211" s="40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3" x14ac:dyDescent="0.15">
      <c r="A212" s="38"/>
      <c r="B212" s="38"/>
      <c r="C212" s="40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3" x14ac:dyDescent="0.15">
      <c r="A213" s="38"/>
      <c r="B213" s="38"/>
      <c r="C213" s="40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3" x14ac:dyDescent="0.15">
      <c r="A214" s="38"/>
      <c r="B214" s="38"/>
      <c r="C214" s="40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3" x14ac:dyDescent="0.15">
      <c r="A215" s="38"/>
      <c r="B215" s="38"/>
      <c r="C215" s="40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3" x14ac:dyDescent="0.15">
      <c r="A216" s="38"/>
      <c r="B216" s="38"/>
      <c r="C216" s="40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3" x14ac:dyDescent="0.15">
      <c r="A217" s="38"/>
      <c r="B217" s="38"/>
      <c r="C217" s="40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3" x14ac:dyDescent="0.15">
      <c r="A218" s="38"/>
      <c r="B218" s="38"/>
      <c r="C218" s="40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3" x14ac:dyDescent="0.15">
      <c r="A219" s="38"/>
      <c r="B219" s="38"/>
      <c r="C219" s="40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8"/>
      <c r="B220" s="38"/>
      <c r="C220" s="40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8"/>
      <c r="B221" s="38"/>
      <c r="C221" s="40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8"/>
      <c r="B222" s="38"/>
      <c r="C222" s="40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8"/>
      <c r="B223" s="38"/>
      <c r="C223" s="40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38"/>
      <c r="B224" s="38"/>
      <c r="C224" s="40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3" x14ac:dyDescent="0.15">
      <c r="A225" s="38"/>
      <c r="B225" s="38"/>
      <c r="C225" s="40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3" x14ac:dyDescent="0.15">
      <c r="A226" s="38"/>
      <c r="B226" s="38"/>
      <c r="C226" s="40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3" x14ac:dyDescent="0.15">
      <c r="A227" s="38"/>
      <c r="B227" s="38"/>
      <c r="C227" s="40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3" x14ac:dyDescent="0.15">
      <c r="A228" s="38"/>
      <c r="B228" s="38"/>
      <c r="C228" s="40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3" x14ac:dyDescent="0.15">
      <c r="A229" s="38"/>
      <c r="B229" s="38"/>
      <c r="C229" s="40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3" x14ac:dyDescent="0.15">
      <c r="A230" s="38"/>
      <c r="B230" s="38"/>
      <c r="C230" s="40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3" x14ac:dyDescent="0.15">
      <c r="A231" s="38"/>
      <c r="B231" s="38"/>
      <c r="C231" s="40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3" x14ac:dyDescent="0.15">
      <c r="A232" s="38"/>
      <c r="B232" s="38"/>
      <c r="C232" s="40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3" x14ac:dyDescent="0.15">
      <c r="A233" s="38"/>
      <c r="B233" s="38"/>
      <c r="C233" s="40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3" x14ac:dyDescent="0.15">
      <c r="A234" s="38"/>
      <c r="B234" s="38"/>
      <c r="C234" s="40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3" x14ac:dyDescent="0.15">
      <c r="A235" s="38"/>
      <c r="B235" s="38"/>
      <c r="C235" s="40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3" x14ac:dyDescent="0.15">
      <c r="A236" s="38"/>
      <c r="B236" s="38"/>
      <c r="C236" s="40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3" x14ac:dyDescent="0.15">
      <c r="A237" s="38"/>
      <c r="B237" s="38"/>
      <c r="C237" s="40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3" x14ac:dyDescent="0.15">
      <c r="A238" s="38"/>
      <c r="B238" s="38"/>
      <c r="C238" s="40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3" x14ac:dyDescent="0.15">
      <c r="A239" s="38"/>
      <c r="B239" s="38"/>
      <c r="C239" s="40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3" x14ac:dyDescent="0.15">
      <c r="A240" s="38"/>
      <c r="B240" s="38"/>
      <c r="C240" s="40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3" x14ac:dyDescent="0.15">
      <c r="A241" s="38"/>
      <c r="B241" s="38"/>
      <c r="C241" s="40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3" x14ac:dyDescent="0.15">
      <c r="A242" s="38"/>
      <c r="B242" s="38"/>
      <c r="C242" s="40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3" x14ac:dyDescent="0.15">
      <c r="A243" s="38"/>
      <c r="B243" s="38"/>
      <c r="C243" s="40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3" x14ac:dyDescent="0.15">
      <c r="A244" s="38"/>
      <c r="B244" s="38"/>
      <c r="C244" s="40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3" x14ac:dyDescent="0.15">
      <c r="A245" s="38"/>
      <c r="B245" s="38"/>
      <c r="C245" s="40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3" x14ac:dyDescent="0.15">
      <c r="A246" s="38"/>
      <c r="B246" s="38"/>
      <c r="C246" s="40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3" x14ac:dyDescent="0.15">
      <c r="A247" s="38"/>
      <c r="B247" s="38"/>
      <c r="C247" s="40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3" x14ac:dyDescent="0.15">
      <c r="A248" s="38"/>
      <c r="B248" s="38"/>
      <c r="C248" s="40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3" x14ac:dyDescent="0.15">
      <c r="A249" s="38"/>
      <c r="B249" s="38"/>
      <c r="C249" s="40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3" x14ac:dyDescent="0.15">
      <c r="A250" s="38"/>
      <c r="B250" s="38"/>
      <c r="C250" s="40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3" x14ac:dyDescent="0.15">
      <c r="A251" s="38"/>
      <c r="B251" s="38"/>
      <c r="C251" s="40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3" x14ac:dyDescent="0.15">
      <c r="A252" s="38"/>
      <c r="B252" s="38"/>
      <c r="C252" s="40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3" x14ac:dyDescent="0.15">
      <c r="A253" s="38"/>
      <c r="B253" s="38"/>
      <c r="C253" s="40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3" x14ac:dyDescent="0.15">
      <c r="A254" s="38"/>
      <c r="B254" s="38"/>
      <c r="C254" s="40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3" x14ac:dyDescent="0.15">
      <c r="A255" s="38"/>
      <c r="B255" s="38"/>
      <c r="C255" s="40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3" x14ac:dyDescent="0.15">
      <c r="A256" s="38"/>
      <c r="B256" s="38"/>
      <c r="C256" s="40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3" x14ac:dyDescent="0.15">
      <c r="A257" s="38"/>
      <c r="B257" s="38"/>
      <c r="C257" s="40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3" x14ac:dyDescent="0.15">
      <c r="A258" s="38"/>
      <c r="B258" s="38"/>
      <c r="C258" s="40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3" x14ac:dyDescent="0.15">
      <c r="A259" s="38"/>
      <c r="B259" s="38"/>
      <c r="C259" s="40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3" x14ac:dyDescent="0.15">
      <c r="A260" s="38"/>
      <c r="B260" s="38"/>
      <c r="C260" s="40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3" x14ac:dyDescent="0.15">
      <c r="A261" s="38"/>
      <c r="B261" s="38"/>
      <c r="C261" s="40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" x14ac:dyDescent="0.15">
      <c r="A262" s="38"/>
      <c r="B262" s="38"/>
      <c r="C262" s="40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" x14ac:dyDescent="0.15">
      <c r="A263" s="38"/>
      <c r="B263" s="38"/>
      <c r="C263" s="40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" x14ac:dyDescent="0.15">
      <c r="A264" s="38"/>
      <c r="B264" s="38"/>
      <c r="C264" s="40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3" x14ac:dyDescent="0.15">
      <c r="A265" s="38"/>
      <c r="B265" s="38"/>
      <c r="C265" s="40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3" x14ac:dyDescent="0.15">
      <c r="A266" s="38"/>
      <c r="B266" s="38"/>
      <c r="C266" s="40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3" x14ac:dyDescent="0.15">
      <c r="A267" s="38"/>
      <c r="B267" s="38"/>
      <c r="C267" s="40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3" x14ac:dyDescent="0.15">
      <c r="A268" s="38"/>
      <c r="B268" s="38"/>
      <c r="C268" s="40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3" x14ac:dyDescent="0.15">
      <c r="A269" s="38"/>
      <c r="B269" s="38"/>
      <c r="C269" s="40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3" x14ac:dyDescent="0.15">
      <c r="A270" s="38"/>
      <c r="B270" s="38"/>
      <c r="C270" s="40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3" x14ac:dyDescent="0.15">
      <c r="A271" s="38"/>
      <c r="B271" s="38"/>
      <c r="C271" s="40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3" x14ac:dyDescent="0.15">
      <c r="A272" s="38"/>
      <c r="B272" s="38"/>
      <c r="C272" s="40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3" x14ac:dyDescent="0.15">
      <c r="A273" s="38"/>
      <c r="B273" s="38"/>
      <c r="C273" s="40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3" x14ac:dyDescent="0.15">
      <c r="A274" s="38"/>
      <c r="B274" s="38"/>
      <c r="C274" s="40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3" x14ac:dyDescent="0.15">
      <c r="A275" s="38"/>
      <c r="B275" s="38"/>
      <c r="C275" s="40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3" x14ac:dyDescent="0.15">
      <c r="A276" s="38"/>
      <c r="B276" s="38"/>
      <c r="C276" s="40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3" x14ac:dyDescent="0.15">
      <c r="A277" s="38"/>
      <c r="B277" s="38"/>
      <c r="C277" s="40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3" x14ac:dyDescent="0.15">
      <c r="A278" s="38"/>
      <c r="B278" s="38"/>
      <c r="C278" s="40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3" x14ac:dyDescent="0.15">
      <c r="A279" s="38"/>
      <c r="B279" s="38"/>
      <c r="C279" s="40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3" x14ac:dyDescent="0.15">
      <c r="A280" s="38"/>
      <c r="B280" s="38"/>
      <c r="C280" s="40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3" x14ac:dyDescent="0.15">
      <c r="A281" s="38"/>
      <c r="B281" s="38"/>
      <c r="C281" s="40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3" x14ac:dyDescent="0.15">
      <c r="A282" s="38"/>
      <c r="B282" s="38"/>
      <c r="C282" s="40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3" x14ac:dyDescent="0.15">
      <c r="A283" s="38"/>
      <c r="B283" s="38"/>
      <c r="C283" s="40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3" x14ac:dyDescent="0.15">
      <c r="A284" s="38"/>
      <c r="B284" s="38"/>
      <c r="C284" s="40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3" x14ac:dyDescent="0.15">
      <c r="A285" s="38"/>
      <c r="B285" s="38"/>
      <c r="C285" s="40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3" x14ac:dyDescent="0.15">
      <c r="A286" s="38"/>
      <c r="B286" s="38"/>
      <c r="C286" s="40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3" x14ac:dyDescent="0.15">
      <c r="A287" s="38"/>
      <c r="B287" s="38"/>
      <c r="C287" s="40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3" x14ac:dyDescent="0.15">
      <c r="A288" s="38"/>
      <c r="B288" s="38"/>
      <c r="C288" s="40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3" x14ac:dyDescent="0.15">
      <c r="A289" s="38"/>
      <c r="B289" s="38"/>
      <c r="C289" s="40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3" x14ac:dyDescent="0.15">
      <c r="A290" s="38"/>
      <c r="B290" s="38"/>
      <c r="C290" s="40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3" x14ac:dyDescent="0.15">
      <c r="A291" s="38"/>
      <c r="B291" s="38"/>
      <c r="C291" s="40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3" x14ac:dyDescent="0.15">
      <c r="A292" s="38"/>
      <c r="B292" s="38"/>
      <c r="C292" s="40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3" x14ac:dyDescent="0.15">
      <c r="A293" s="38"/>
      <c r="B293" s="38"/>
      <c r="C293" s="40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3" x14ac:dyDescent="0.15">
      <c r="A294" s="38"/>
      <c r="B294" s="38"/>
      <c r="C294" s="40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3" x14ac:dyDescent="0.15">
      <c r="A295" s="38"/>
      <c r="B295" s="38"/>
      <c r="C295" s="40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3" x14ac:dyDescent="0.15">
      <c r="A296" s="38"/>
      <c r="B296" s="38"/>
      <c r="C296" s="40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3" x14ac:dyDescent="0.15">
      <c r="A297" s="38"/>
      <c r="B297" s="38"/>
      <c r="C297" s="40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3" x14ac:dyDescent="0.15">
      <c r="A298" s="38"/>
      <c r="B298" s="38"/>
      <c r="C298" s="40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3" x14ac:dyDescent="0.15">
      <c r="A299" s="38"/>
      <c r="B299" s="38"/>
      <c r="C299" s="40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3" x14ac:dyDescent="0.15">
      <c r="A300" s="38"/>
      <c r="B300" s="38"/>
      <c r="C300" s="40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3" x14ac:dyDescent="0.15">
      <c r="A301" s="38"/>
      <c r="B301" s="38"/>
      <c r="C301" s="40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3" x14ac:dyDescent="0.15">
      <c r="A302" s="38"/>
      <c r="B302" s="38"/>
      <c r="C302" s="40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3" x14ac:dyDescent="0.15">
      <c r="A303" s="38"/>
      <c r="B303" s="38"/>
      <c r="C303" s="40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3" x14ac:dyDescent="0.15">
      <c r="A304" s="38"/>
      <c r="B304" s="38"/>
      <c r="C304" s="40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3" x14ac:dyDescent="0.15">
      <c r="A305" s="38"/>
      <c r="B305" s="38"/>
      <c r="C305" s="40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3" x14ac:dyDescent="0.15">
      <c r="A306" s="38"/>
      <c r="B306" s="38"/>
      <c r="C306" s="40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3" x14ac:dyDescent="0.15">
      <c r="A307" s="38"/>
      <c r="B307" s="38"/>
      <c r="C307" s="40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3" x14ac:dyDescent="0.15">
      <c r="A308" s="38"/>
      <c r="B308" s="38"/>
      <c r="C308" s="40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3" x14ac:dyDescent="0.15">
      <c r="A309" s="38"/>
      <c r="B309" s="38"/>
      <c r="C309" s="40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3" x14ac:dyDescent="0.15">
      <c r="A310" s="38"/>
      <c r="B310" s="38"/>
      <c r="C310" s="40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3" x14ac:dyDescent="0.15">
      <c r="A311" s="38"/>
      <c r="B311" s="38"/>
      <c r="C311" s="40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3" x14ac:dyDescent="0.15">
      <c r="A312" s="38"/>
      <c r="B312" s="38"/>
      <c r="C312" s="40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3" x14ac:dyDescent="0.15">
      <c r="A313" s="38"/>
      <c r="B313" s="38"/>
      <c r="C313" s="40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3" x14ac:dyDescent="0.15">
      <c r="A314" s="38"/>
      <c r="B314" s="38"/>
      <c r="C314" s="40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3" x14ac:dyDescent="0.15">
      <c r="A315" s="38"/>
      <c r="B315" s="38"/>
      <c r="C315" s="40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3" x14ac:dyDescent="0.15">
      <c r="A316" s="38"/>
      <c r="B316" s="38"/>
      <c r="C316" s="40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3" x14ac:dyDescent="0.15">
      <c r="A317" s="38"/>
      <c r="B317" s="38"/>
      <c r="C317" s="40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3" x14ac:dyDescent="0.15">
      <c r="A318" s="38"/>
      <c r="B318" s="38"/>
      <c r="C318" s="40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3" x14ac:dyDescent="0.15">
      <c r="A319" s="38"/>
      <c r="B319" s="38"/>
      <c r="C319" s="40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3" x14ac:dyDescent="0.15">
      <c r="A320" s="38"/>
      <c r="B320" s="38"/>
      <c r="C320" s="40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3" x14ac:dyDescent="0.15">
      <c r="A321" s="38"/>
      <c r="B321" s="38"/>
      <c r="C321" s="40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3" x14ac:dyDescent="0.15">
      <c r="A322" s="38"/>
      <c r="B322" s="38"/>
      <c r="C322" s="40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3" x14ac:dyDescent="0.15">
      <c r="A323" s="38"/>
      <c r="B323" s="38"/>
      <c r="C323" s="40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3" x14ac:dyDescent="0.15">
      <c r="A324" s="38"/>
      <c r="B324" s="38"/>
      <c r="C324" s="40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3" x14ac:dyDescent="0.15">
      <c r="A325" s="38"/>
      <c r="B325" s="38"/>
      <c r="C325" s="40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3" x14ac:dyDescent="0.15">
      <c r="A326" s="38"/>
      <c r="B326" s="38"/>
      <c r="C326" s="40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3" x14ac:dyDescent="0.15">
      <c r="A327" s="38"/>
      <c r="B327" s="38"/>
      <c r="C327" s="40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3" x14ac:dyDescent="0.15">
      <c r="A328" s="38"/>
      <c r="B328" s="38"/>
      <c r="C328" s="40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3" x14ac:dyDescent="0.15">
      <c r="A329" s="38"/>
      <c r="B329" s="38"/>
      <c r="C329" s="40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3" x14ac:dyDescent="0.15">
      <c r="A330" s="38"/>
      <c r="B330" s="38"/>
      <c r="C330" s="40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3" x14ac:dyDescent="0.15">
      <c r="A331" s="38"/>
      <c r="B331" s="38"/>
      <c r="C331" s="40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3" x14ac:dyDescent="0.15">
      <c r="A332" s="38"/>
      <c r="B332" s="38"/>
      <c r="C332" s="40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3" x14ac:dyDescent="0.15">
      <c r="A333" s="38"/>
      <c r="B333" s="38"/>
      <c r="C333" s="40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3" x14ac:dyDescent="0.15">
      <c r="A334" s="38"/>
      <c r="B334" s="38"/>
      <c r="C334" s="40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3" x14ac:dyDescent="0.15">
      <c r="A335" s="38"/>
      <c r="B335" s="38"/>
      <c r="C335" s="40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3" x14ac:dyDescent="0.15">
      <c r="A336" s="38"/>
      <c r="B336" s="38"/>
      <c r="C336" s="40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3" x14ac:dyDescent="0.15">
      <c r="A337" s="38"/>
      <c r="B337" s="38"/>
      <c r="C337" s="40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3" x14ac:dyDescent="0.15">
      <c r="A338" s="38"/>
      <c r="B338" s="38"/>
      <c r="C338" s="40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3" x14ac:dyDescent="0.15">
      <c r="A339" s="38"/>
      <c r="B339" s="38"/>
      <c r="C339" s="40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3" x14ac:dyDescent="0.15">
      <c r="A340" s="38"/>
      <c r="B340" s="38"/>
      <c r="C340" s="40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3" x14ac:dyDescent="0.15">
      <c r="A341" s="38"/>
      <c r="B341" s="38"/>
      <c r="C341" s="40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3" x14ac:dyDescent="0.15">
      <c r="A342" s="38"/>
      <c r="B342" s="38"/>
      <c r="C342" s="40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3" x14ac:dyDescent="0.15">
      <c r="A343" s="38"/>
      <c r="B343" s="38"/>
      <c r="C343" s="40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3" x14ac:dyDescent="0.15">
      <c r="A344" s="38"/>
      <c r="B344" s="38"/>
      <c r="C344" s="40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3" x14ac:dyDescent="0.15">
      <c r="A345" s="38"/>
      <c r="B345" s="38"/>
      <c r="C345" s="40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3" x14ac:dyDescent="0.15">
      <c r="A346" s="38"/>
      <c r="B346" s="38"/>
      <c r="C346" s="40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3" x14ac:dyDescent="0.15">
      <c r="A347" s="38"/>
      <c r="B347" s="38"/>
      <c r="C347" s="40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3" x14ac:dyDescent="0.15">
      <c r="A348" s="38"/>
      <c r="B348" s="38"/>
      <c r="C348" s="40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3" x14ac:dyDescent="0.15">
      <c r="A349" s="38"/>
      <c r="B349" s="38"/>
      <c r="C349" s="40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3" x14ac:dyDescent="0.15">
      <c r="A350" s="38"/>
      <c r="B350" s="38"/>
      <c r="C350" s="40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3" x14ac:dyDescent="0.15">
      <c r="A351" s="38"/>
      <c r="B351" s="38"/>
      <c r="C351" s="40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3" x14ac:dyDescent="0.15">
      <c r="A352" s="38"/>
      <c r="B352" s="38"/>
      <c r="C352" s="40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3" x14ac:dyDescent="0.15">
      <c r="A353" s="38"/>
      <c r="B353" s="38"/>
      <c r="C353" s="40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3" x14ac:dyDescent="0.15">
      <c r="A354" s="38"/>
      <c r="B354" s="38"/>
      <c r="C354" s="40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3" x14ac:dyDescent="0.15">
      <c r="A355" s="38"/>
      <c r="B355" s="38"/>
      <c r="C355" s="40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3" x14ac:dyDescent="0.15">
      <c r="A356" s="38"/>
      <c r="B356" s="38"/>
      <c r="C356" s="40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3" x14ac:dyDescent="0.15">
      <c r="A357" s="38"/>
      <c r="B357" s="38"/>
      <c r="C357" s="40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3" x14ac:dyDescent="0.15">
      <c r="A358" s="38"/>
      <c r="B358" s="38"/>
      <c r="C358" s="40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3" x14ac:dyDescent="0.15">
      <c r="A359" s="38"/>
      <c r="B359" s="38"/>
      <c r="C359" s="40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3" x14ac:dyDescent="0.15">
      <c r="A360" s="38"/>
      <c r="B360" s="38"/>
      <c r="C360" s="40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3" x14ac:dyDescent="0.15">
      <c r="A361" s="38"/>
      <c r="B361" s="38"/>
      <c r="C361" s="40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3" x14ac:dyDescent="0.15">
      <c r="A362" s="38"/>
      <c r="B362" s="38"/>
      <c r="C362" s="40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3" x14ac:dyDescent="0.15">
      <c r="A363" s="38"/>
      <c r="B363" s="38"/>
      <c r="C363" s="40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3" x14ac:dyDescent="0.15">
      <c r="A364" s="38"/>
      <c r="B364" s="38"/>
      <c r="C364" s="40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3" x14ac:dyDescent="0.15">
      <c r="A365" s="38"/>
      <c r="B365" s="38"/>
      <c r="C365" s="40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3" x14ac:dyDescent="0.15">
      <c r="A366" s="38"/>
      <c r="B366" s="38"/>
      <c r="C366" s="40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3" x14ac:dyDescent="0.15">
      <c r="A367" s="38"/>
      <c r="B367" s="38"/>
      <c r="C367" s="40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3" x14ac:dyDescent="0.15">
      <c r="A368" s="38"/>
      <c r="B368" s="38"/>
      <c r="C368" s="40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3" x14ac:dyDescent="0.15">
      <c r="A369" s="38"/>
      <c r="B369" s="38"/>
      <c r="C369" s="40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3" x14ac:dyDescent="0.15">
      <c r="A370" s="38"/>
      <c r="B370" s="38"/>
      <c r="C370" s="40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3" x14ac:dyDescent="0.15">
      <c r="A371" s="38"/>
      <c r="B371" s="38"/>
      <c r="C371" s="40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3" x14ac:dyDescent="0.15">
      <c r="A372" s="38"/>
      <c r="B372" s="38"/>
      <c r="C372" s="40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3" x14ac:dyDescent="0.15">
      <c r="A373" s="38"/>
      <c r="B373" s="38"/>
      <c r="C373" s="40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3" x14ac:dyDescent="0.15">
      <c r="A374" s="38"/>
      <c r="B374" s="38"/>
      <c r="C374" s="40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3" x14ac:dyDescent="0.15">
      <c r="A375" s="38"/>
      <c r="B375" s="38"/>
      <c r="C375" s="40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3" x14ac:dyDescent="0.15">
      <c r="A376" s="38"/>
      <c r="B376" s="38"/>
      <c r="C376" s="40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3" x14ac:dyDescent="0.15">
      <c r="A377" s="38"/>
      <c r="B377" s="38"/>
      <c r="C377" s="40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3" x14ac:dyDescent="0.15">
      <c r="A378" s="38"/>
      <c r="B378" s="38"/>
      <c r="C378" s="40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3" x14ac:dyDescent="0.15">
      <c r="A379" s="38"/>
      <c r="B379" s="38"/>
      <c r="C379" s="40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3" x14ac:dyDescent="0.15">
      <c r="A380" s="38"/>
      <c r="B380" s="38"/>
      <c r="C380" s="40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3" x14ac:dyDescent="0.15">
      <c r="A381" s="38"/>
      <c r="B381" s="38"/>
      <c r="C381" s="40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3" x14ac:dyDescent="0.15">
      <c r="A382" s="38"/>
      <c r="B382" s="38"/>
      <c r="C382" s="40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3" x14ac:dyDescent="0.15">
      <c r="A383" s="38"/>
      <c r="B383" s="38"/>
      <c r="C383" s="40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3" x14ac:dyDescent="0.15">
      <c r="A384" s="38"/>
      <c r="B384" s="38"/>
      <c r="C384" s="40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3" x14ac:dyDescent="0.15">
      <c r="A385" s="38"/>
      <c r="B385" s="38"/>
      <c r="C385" s="40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3" x14ac:dyDescent="0.15">
      <c r="A386" s="38"/>
      <c r="B386" s="38"/>
      <c r="C386" s="40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3" x14ac:dyDescent="0.15">
      <c r="A387" s="38"/>
      <c r="B387" s="38"/>
      <c r="C387" s="40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3" x14ac:dyDescent="0.15">
      <c r="A388" s="38"/>
      <c r="B388" s="38"/>
      <c r="C388" s="40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3" x14ac:dyDescent="0.15">
      <c r="A389" s="38"/>
      <c r="B389" s="38"/>
      <c r="C389" s="40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3" x14ac:dyDescent="0.15">
      <c r="A390" s="38"/>
      <c r="B390" s="38"/>
      <c r="C390" s="40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3" x14ac:dyDescent="0.15">
      <c r="A391" s="38"/>
      <c r="B391" s="38"/>
      <c r="C391" s="40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3" x14ac:dyDescent="0.15">
      <c r="A392" s="38"/>
      <c r="B392" s="38"/>
      <c r="C392" s="40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3" x14ac:dyDescent="0.15">
      <c r="A393" s="38"/>
      <c r="B393" s="38"/>
      <c r="C393" s="40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3" x14ac:dyDescent="0.15">
      <c r="A394" s="38"/>
      <c r="B394" s="38"/>
      <c r="C394" s="40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3" x14ac:dyDescent="0.15">
      <c r="A395" s="38"/>
      <c r="B395" s="38"/>
      <c r="C395" s="40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3" x14ac:dyDescent="0.15">
      <c r="A396" s="38"/>
      <c r="B396" s="38"/>
      <c r="C396" s="40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3" x14ac:dyDescent="0.15">
      <c r="A397" s="38"/>
      <c r="B397" s="38"/>
      <c r="C397" s="40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3" x14ac:dyDescent="0.15">
      <c r="A398" s="38"/>
      <c r="B398" s="38"/>
      <c r="C398" s="40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3" x14ac:dyDescent="0.15">
      <c r="A399" s="38"/>
      <c r="B399" s="38"/>
      <c r="C399" s="40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3" x14ac:dyDescent="0.15">
      <c r="A400" s="38"/>
      <c r="B400" s="38"/>
      <c r="C400" s="40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3" x14ac:dyDescent="0.15">
      <c r="A401" s="38"/>
      <c r="B401" s="38"/>
      <c r="C401" s="40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3" x14ac:dyDescent="0.15">
      <c r="A402" s="38"/>
      <c r="B402" s="38"/>
      <c r="C402" s="40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3" x14ac:dyDescent="0.15">
      <c r="A403" s="38"/>
      <c r="B403" s="38"/>
      <c r="C403" s="40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3" x14ac:dyDescent="0.15">
      <c r="A404" s="38"/>
      <c r="B404" s="38"/>
      <c r="C404" s="40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3" x14ac:dyDescent="0.15">
      <c r="A405" s="38"/>
      <c r="B405" s="38"/>
      <c r="C405" s="40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3" x14ac:dyDescent="0.15">
      <c r="A406" s="38"/>
      <c r="B406" s="38"/>
      <c r="C406" s="40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3" x14ac:dyDescent="0.15">
      <c r="A407" s="38"/>
      <c r="B407" s="38"/>
      <c r="C407" s="40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3" x14ac:dyDescent="0.15">
      <c r="A408" s="38"/>
      <c r="B408" s="38"/>
      <c r="C408" s="40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3" x14ac:dyDescent="0.15">
      <c r="A409" s="38"/>
      <c r="B409" s="38"/>
      <c r="C409" s="40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3" x14ac:dyDescent="0.15">
      <c r="A410" s="38"/>
      <c r="B410" s="38"/>
      <c r="C410" s="40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3" x14ac:dyDescent="0.15">
      <c r="A411" s="38"/>
      <c r="B411" s="38"/>
      <c r="C411" s="40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3" x14ac:dyDescent="0.15">
      <c r="A412" s="38"/>
      <c r="B412" s="38"/>
      <c r="C412" s="40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3" x14ac:dyDescent="0.15">
      <c r="A413" s="38"/>
      <c r="B413" s="38"/>
      <c r="C413" s="40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3" x14ac:dyDescent="0.15">
      <c r="A414" s="38"/>
      <c r="B414" s="38"/>
      <c r="C414" s="40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3" x14ac:dyDescent="0.15">
      <c r="A415" s="38"/>
      <c r="B415" s="38"/>
      <c r="C415" s="40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3" x14ac:dyDescent="0.15">
      <c r="A416" s="38"/>
      <c r="B416" s="38"/>
      <c r="C416" s="40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3" x14ac:dyDescent="0.15">
      <c r="A417" s="38"/>
      <c r="B417" s="38"/>
      <c r="C417" s="40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3" x14ac:dyDescent="0.15">
      <c r="A418" s="38"/>
      <c r="B418" s="38"/>
      <c r="C418" s="40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3" x14ac:dyDescent="0.15">
      <c r="A419" s="38"/>
      <c r="B419" s="38"/>
      <c r="C419" s="40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3" x14ac:dyDescent="0.15">
      <c r="A420" s="38"/>
      <c r="B420" s="38"/>
      <c r="C420" s="40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3" x14ac:dyDescent="0.15">
      <c r="A421" s="38"/>
      <c r="B421" s="38"/>
      <c r="C421" s="40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3" x14ac:dyDescent="0.15">
      <c r="A422" s="38"/>
      <c r="B422" s="38"/>
      <c r="C422" s="40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3" x14ac:dyDescent="0.15">
      <c r="A423" s="38"/>
      <c r="B423" s="38"/>
      <c r="C423" s="40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3" x14ac:dyDescent="0.15">
      <c r="A424" s="38"/>
      <c r="B424" s="38"/>
      <c r="C424" s="40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3" x14ac:dyDescent="0.15">
      <c r="A425" s="38"/>
      <c r="B425" s="38"/>
      <c r="C425" s="40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3" x14ac:dyDescent="0.15">
      <c r="A426" s="38"/>
      <c r="B426" s="38"/>
      <c r="C426" s="40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3" x14ac:dyDescent="0.15">
      <c r="A427" s="38"/>
      <c r="B427" s="38"/>
      <c r="C427" s="40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3" x14ac:dyDescent="0.15">
      <c r="A428" s="38"/>
      <c r="B428" s="38"/>
      <c r="C428" s="40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3" x14ac:dyDescent="0.15">
      <c r="A429" s="38"/>
      <c r="B429" s="38"/>
      <c r="C429" s="40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3" x14ac:dyDescent="0.15">
      <c r="A430" s="38"/>
      <c r="B430" s="38"/>
      <c r="C430" s="40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3" x14ac:dyDescent="0.15">
      <c r="A431" s="38"/>
      <c r="B431" s="38"/>
      <c r="C431" s="40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3" x14ac:dyDescent="0.15">
      <c r="A432" s="38"/>
      <c r="B432" s="38"/>
      <c r="C432" s="40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3" x14ac:dyDescent="0.15">
      <c r="A433" s="38"/>
      <c r="B433" s="38"/>
      <c r="C433" s="40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3" x14ac:dyDescent="0.15">
      <c r="A434" s="38"/>
      <c r="B434" s="38"/>
      <c r="C434" s="40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3" x14ac:dyDescent="0.15">
      <c r="A435" s="38"/>
      <c r="B435" s="38"/>
      <c r="C435" s="40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3" x14ac:dyDescent="0.15">
      <c r="A436" s="38"/>
      <c r="B436" s="38"/>
      <c r="C436" s="40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3" x14ac:dyDescent="0.15">
      <c r="A437" s="38"/>
      <c r="B437" s="38"/>
      <c r="C437" s="40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3" x14ac:dyDescent="0.15">
      <c r="A438" s="38"/>
      <c r="B438" s="38"/>
      <c r="C438" s="40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3" x14ac:dyDescent="0.15">
      <c r="A439" s="38"/>
      <c r="B439" s="38"/>
      <c r="C439" s="40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3" x14ac:dyDescent="0.15">
      <c r="A440" s="38"/>
      <c r="B440" s="38"/>
      <c r="C440" s="40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3" x14ac:dyDescent="0.15">
      <c r="A441" s="38"/>
      <c r="B441" s="38"/>
      <c r="C441" s="40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3" x14ac:dyDescent="0.15">
      <c r="A442" s="38"/>
      <c r="B442" s="38"/>
      <c r="C442" s="40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3" x14ac:dyDescent="0.15">
      <c r="A443" s="38"/>
      <c r="B443" s="38"/>
      <c r="C443" s="40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3" x14ac:dyDescent="0.15">
      <c r="A444" s="38"/>
      <c r="B444" s="38"/>
      <c r="C444" s="40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3" x14ac:dyDescent="0.15">
      <c r="A445" s="38"/>
      <c r="B445" s="38"/>
      <c r="C445" s="40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3" x14ac:dyDescent="0.15">
      <c r="A446" s="38"/>
      <c r="B446" s="38"/>
      <c r="C446" s="40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3" x14ac:dyDescent="0.15">
      <c r="A447" s="38"/>
      <c r="B447" s="38"/>
      <c r="C447" s="40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3" x14ac:dyDescent="0.15">
      <c r="A448" s="38"/>
      <c r="B448" s="38"/>
      <c r="C448" s="40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3" x14ac:dyDescent="0.15">
      <c r="A449" s="38"/>
      <c r="B449" s="38"/>
      <c r="C449" s="40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3" x14ac:dyDescent="0.15">
      <c r="A450" s="38"/>
      <c r="B450" s="38"/>
      <c r="C450" s="40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3" x14ac:dyDescent="0.15">
      <c r="A451" s="38"/>
      <c r="B451" s="38"/>
      <c r="C451" s="40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3" x14ac:dyDescent="0.15">
      <c r="A452" s="38"/>
      <c r="B452" s="38"/>
      <c r="C452" s="40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3" x14ac:dyDescent="0.15">
      <c r="A453" s="38"/>
      <c r="B453" s="38"/>
      <c r="C453" s="40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3" x14ac:dyDescent="0.15">
      <c r="A454" s="38"/>
      <c r="B454" s="38"/>
      <c r="C454" s="40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3" x14ac:dyDescent="0.15">
      <c r="A455" s="38"/>
      <c r="B455" s="38"/>
      <c r="C455" s="40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3" x14ac:dyDescent="0.15">
      <c r="A456" s="38"/>
      <c r="B456" s="38"/>
      <c r="C456" s="40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3" x14ac:dyDescent="0.15">
      <c r="A457" s="38"/>
      <c r="B457" s="38"/>
      <c r="C457" s="40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3" x14ac:dyDescent="0.15">
      <c r="A458" s="38"/>
      <c r="B458" s="38"/>
      <c r="C458" s="40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3" x14ac:dyDescent="0.15">
      <c r="A459" s="38"/>
      <c r="B459" s="38"/>
      <c r="C459" s="40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3" x14ac:dyDescent="0.15">
      <c r="A460" s="38"/>
      <c r="B460" s="38"/>
      <c r="C460" s="40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3" x14ac:dyDescent="0.15">
      <c r="A461" s="38"/>
      <c r="B461" s="38"/>
      <c r="C461" s="40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3" x14ac:dyDescent="0.15">
      <c r="A462" s="38"/>
      <c r="B462" s="38"/>
      <c r="C462" s="40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3" x14ac:dyDescent="0.15">
      <c r="A463" s="38"/>
      <c r="B463" s="38"/>
      <c r="C463" s="40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3" x14ac:dyDescent="0.15">
      <c r="A464" s="38"/>
      <c r="B464" s="38"/>
      <c r="C464" s="40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3" x14ac:dyDescent="0.15">
      <c r="A465" s="38"/>
      <c r="B465" s="38"/>
      <c r="C465" s="40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3" x14ac:dyDescent="0.15">
      <c r="A466" s="38"/>
      <c r="B466" s="38"/>
      <c r="C466" s="40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3" x14ac:dyDescent="0.15">
      <c r="A467" s="38"/>
      <c r="B467" s="38"/>
      <c r="C467" s="40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3" x14ac:dyDescent="0.15">
      <c r="A468" s="38"/>
      <c r="B468" s="38"/>
      <c r="C468" s="40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3" x14ac:dyDescent="0.15">
      <c r="A469" s="38"/>
      <c r="B469" s="38"/>
      <c r="C469" s="40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3" x14ac:dyDescent="0.15">
      <c r="A470" s="38"/>
      <c r="B470" s="38"/>
      <c r="C470" s="40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3" x14ac:dyDescent="0.15">
      <c r="A471" s="38"/>
      <c r="B471" s="38"/>
      <c r="C471" s="40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3" x14ac:dyDescent="0.15">
      <c r="A472" s="38"/>
      <c r="B472" s="38"/>
      <c r="C472" s="40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3" x14ac:dyDescent="0.15">
      <c r="A473" s="38"/>
      <c r="B473" s="38"/>
      <c r="C473" s="40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3" x14ac:dyDescent="0.15">
      <c r="A474" s="38"/>
      <c r="B474" s="38"/>
      <c r="C474" s="40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3" x14ac:dyDescent="0.15">
      <c r="A475" s="38"/>
      <c r="B475" s="38"/>
      <c r="C475" s="40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3" x14ac:dyDescent="0.15">
      <c r="A476" s="38"/>
      <c r="B476" s="38"/>
      <c r="C476" s="40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3" x14ac:dyDescent="0.15">
      <c r="A477" s="38"/>
      <c r="B477" s="38"/>
      <c r="C477" s="40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3" x14ac:dyDescent="0.15">
      <c r="A478" s="38"/>
      <c r="B478" s="38"/>
      <c r="C478" s="40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3" x14ac:dyDescent="0.15">
      <c r="A479" s="38"/>
      <c r="B479" s="38"/>
      <c r="C479" s="40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3" x14ac:dyDescent="0.15">
      <c r="A480" s="38"/>
      <c r="B480" s="38"/>
      <c r="C480" s="40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3" x14ac:dyDescent="0.15">
      <c r="A481" s="38"/>
      <c r="B481" s="38"/>
      <c r="C481" s="40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3" x14ac:dyDescent="0.15">
      <c r="A482" s="38"/>
      <c r="B482" s="38"/>
      <c r="C482" s="40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3" x14ac:dyDescent="0.15">
      <c r="A483" s="38"/>
      <c r="B483" s="38"/>
      <c r="C483" s="40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3" x14ac:dyDescent="0.15">
      <c r="A484" s="38"/>
      <c r="B484" s="38"/>
      <c r="C484" s="40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3" x14ac:dyDescent="0.15">
      <c r="A485" s="38"/>
      <c r="B485" s="38"/>
      <c r="C485" s="40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3" x14ac:dyDescent="0.15">
      <c r="A486" s="38"/>
      <c r="B486" s="38"/>
      <c r="C486" s="40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3" x14ac:dyDescent="0.15">
      <c r="A487" s="38"/>
      <c r="B487" s="38"/>
      <c r="C487" s="40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3" x14ac:dyDescent="0.15">
      <c r="A488" s="38"/>
      <c r="B488" s="38"/>
      <c r="C488" s="40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3" x14ac:dyDescent="0.15">
      <c r="A489" s="38"/>
      <c r="B489" s="38"/>
      <c r="C489" s="40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3" x14ac:dyDescent="0.15">
      <c r="A490" s="38"/>
      <c r="B490" s="38"/>
      <c r="C490" s="40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3" x14ac:dyDescent="0.15">
      <c r="A491" s="38"/>
      <c r="B491" s="38"/>
      <c r="C491" s="40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3" x14ac:dyDescent="0.15">
      <c r="A492" s="38"/>
      <c r="B492" s="38"/>
      <c r="C492" s="40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3" x14ac:dyDescent="0.15">
      <c r="A493" s="38"/>
      <c r="B493" s="38"/>
      <c r="C493" s="40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3" x14ac:dyDescent="0.15">
      <c r="A494" s="38"/>
      <c r="B494" s="38"/>
      <c r="C494" s="40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3" x14ac:dyDescent="0.15">
      <c r="A495" s="38"/>
      <c r="B495" s="38"/>
      <c r="C495" s="40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3" x14ac:dyDescent="0.15">
      <c r="A496" s="38"/>
      <c r="B496" s="38"/>
      <c r="C496" s="40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3" x14ac:dyDescent="0.15">
      <c r="A497" s="38"/>
      <c r="B497" s="38"/>
      <c r="C497" s="40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3" x14ac:dyDescent="0.15">
      <c r="A498" s="38"/>
      <c r="B498" s="38"/>
      <c r="C498" s="40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3" x14ac:dyDescent="0.15">
      <c r="A499" s="38"/>
      <c r="B499" s="38"/>
      <c r="C499" s="40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3" x14ac:dyDescent="0.15">
      <c r="A500" s="38"/>
      <c r="B500" s="38"/>
      <c r="C500" s="40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3" x14ac:dyDescent="0.15">
      <c r="A501" s="38"/>
      <c r="B501" s="38"/>
      <c r="C501" s="40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3" x14ac:dyDescent="0.15">
      <c r="A502" s="38"/>
      <c r="B502" s="38"/>
      <c r="C502" s="40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3" x14ac:dyDescent="0.15">
      <c r="A503" s="38"/>
      <c r="B503" s="38"/>
      <c r="C503" s="40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3" x14ac:dyDescent="0.15">
      <c r="A504" s="38"/>
      <c r="B504" s="38"/>
      <c r="C504" s="40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3" x14ac:dyDescent="0.15">
      <c r="A505" s="38"/>
      <c r="B505" s="38"/>
      <c r="C505" s="40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3" x14ac:dyDescent="0.15">
      <c r="A506" s="38"/>
      <c r="B506" s="38"/>
      <c r="C506" s="40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3" x14ac:dyDescent="0.15">
      <c r="A507" s="38"/>
      <c r="B507" s="38"/>
      <c r="C507" s="40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3" x14ac:dyDescent="0.15">
      <c r="A508" s="38"/>
      <c r="B508" s="38"/>
      <c r="C508" s="40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3" x14ac:dyDescent="0.15">
      <c r="A509" s="38"/>
      <c r="B509" s="38"/>
      <c r="C509" s="40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3" x14ac:dyDescent="0.15">
      <c r="A510" s="38"/>
      <c r="B510" s="38"/>
      <c r="C510" s="40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3" x14ac:dyDescent="0.15">
      <c r="A511" s="38"/>
      <c r="B511" s="38"/>
      <c r="C511" s="40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3" x14ac:dyDescent="0.15">
      <c r="A512" s="38"/>
      <c r="B512" s="38"/>
      <c r="C512" s="40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3" x14ac:dyDescent="0.15">
      <c r="A513" s="38"/>
      <c r="B513" s="38"/>
      <c r="C513" s="40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3" x14ac:dyDescent="0.15">
      <c r="A514" s="38"/>
      <c r="B514" s="38"/>
      <c r="C514" s="40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3" x14ac:dyDescent="0.15">
      <c r="A515" s="38"/>
      <c r="B515" s="38"/>
      <c r="C515" s="40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3" x14ac:dyDescent="0.15">
      <c r="A516" s="38"/>
      <c r="B516" s="38"/>
      <c r="C516" s="40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3" x14ac:dyDescent="0.15">
      <c r="A517" s="38"/>
      <c r="B517" s="38"/>
      <c r="C517" s="40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3" x14ac:dyDescent="0.15">
      <c r="A518" s="38"/>
      <c r="B518" s="38"/>
      <c r="C518" s="40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3" x14ac:dyDescent="0.15">
      <c r="A519" s="38"/>
      <c r="B519" s="38"/>
      <c r="C519" s="40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3" x14ac:dyDescent="0.15">
      <c r="A520" s="38"/>
      <c r="B520" s="38"/>
      <c r="C520" s="40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3" x14ac:dyDescent="0.15">
      <c r="A521" s="38"/>
      <c r="B521" s="38"/>
      <c r="C521" s="40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3" x14ac:dyDescent="0.15">
      <c r="A522" s="38"/>
      <c r="B522" s="38"/>
      <c r="C522" s="40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3" x14ac:dyDescent="0.15">
      <c r="A523" s="38"/>
      <c r="B523" s="38"/>
      <c r="C523" s="40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3" x14ac:dyDescent="0.15">
      <c r="A524" s="38"/>
      <c r="B524" s="38"/>
      <c r="C524" s="40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3" x14ac:dyDescent="0.15">
      <c r="A525" s="38"/>
      <c r="B525" s="38"/>
      <c r="C525" s="40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3" x14ac:dyDescent="0.15">
      <c r="A526" s="38"/>
      <c r="B526" s="38"/>
      <c r="C526" s="40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3" x14ac:dyDescent="0.15">
      <c r="A527" s="38"/>
      <c r="B527" s="38"/>
      <c r="C527" s="40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3" x14ac:dyDescent="0.15">
      <c r="A528" s="38"/>
      <c r="B528" s="38"/>
      <c r="C528" s="40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3" x14ac:dyDescent="0.15">
      <c r="A529" s="38"/>
      <c r="B529" s="38"/>
      <c r="C529" s="40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3" x14ac:dyDescent="0.15">
      <c r="A530" s="38"/>
      <c r="B530" s="38"/>
      <c r="C530" s="40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3" x14ac:dyDescent="0.15">
      <c r="A531" s="38"/>
      <c r="B531" s="38"/>
      <c r="C531" s="40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3" x14ac:dyDescent="0.15">
      <c r="A532" s="38"/>
      <c r="B532" s="38"/>
      <c r="C532" s="40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3" x14ac:dyDescent="0.15">
      <c r="A533" s="38"/>
      <c r="B533" s="38"/>
      <c r="C533" s="40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3" x14ac:dyDescent="0.15">
      <c r="A534" s="38"/>
      <c r="B534" s="38"/>
      <c r="C534" s="40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3" x14ac:dyDescent="0.15">
      <c r="A535" s="38"/>
      <c r="B535" s="38"/>
      <c r="C535" s="40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3" x14ac:dyDescent="0.15">
      <c r="A536" s="38"/>
      <c r="B536" s="38"/>
      <c r="C536" s="40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3" x14ac:dyDescent="0.15">
      <c r="A537" s="38"/>
      <c r="B537" s="38"/>
      <c r="C537" s="40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3" x14ac:dyDescent="0.15">
      <c r="A538" s="38"/>
      <c r="B538" s="38"/>
      <c r="C538" s="40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3" x14ac:dyDescent="0.15">
      <c r="A539" s="38"/>
      <c r="B539" s="38"/>
      <c r="C539" s="40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3" x14ac:dyDescent="0.15">
      <c r="A540" s="38"/>
      <c r="B540" s="38"/>
      <c r="C540" s="40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3" x14ac:dyDescent="0.15">
      <c r="A541" s="38"/>
      <c r="B541" s="38"/>
      <c r="C541" s="40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3" x14ac:dyDescent="0.15">
      <c r="A542" s="38"/>
      <c r="B542" s="38"/>
      <c r="C542" s="40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3" x14ac:dyDescent="0.15">
      <c r="A543" s="38"/>
      <c r="B543" s="38"/>
      <c r="C543" s="40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3" x14ac:dyDescent="0.15">
      <c r="A544" s="38"/>
      <c r="B544" s="38"/>
      <c r="C544" s="40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3" x14ac:dyDescent="0.15">
      <c r="A545" s="38"/>
      <c r="B545" s="38"/>
      <c r="C545" s="40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3" x14ac:dyDescent="0.15">
      <c r="A546" s="38"/>
      <c r="B546" s="38"/>
      <c r="C546" s="40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3" x14ac:dyDescent="0.15">
      <c r="A547" s="38"/>
      <c r="B547" s="38"/>
      <c r="C547" s="40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3" x14ac:dyDescent="0.15">
      <c r="A548" s="38"/>
      <c r="B548" s="38"/>
      <c r="C548" s="40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3" x14ac:dyDescent="0.15">
      <c r="A549" s="38"/>
      <c r="B549" s="38"/>
      <c r="C549" s="40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3" x14ac:dyDescent="0.15">
      <c r="A550" s="38"/>
      <c r="B550" s="38"/>
      <c r="C550" s="40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3" x14ac:dyDescent="0.15">
      <c r="A551" s="38"/>
      <c r="B551" s="38"/>
      <c r="C551" s="40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3" x14ac:dyDescent="0.15">
      <c r="A552" s="38"/>
      <c r="B552" s="38"/>
      <c r="C552" s="40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3" x14ac:dyDescent="0.15">
      <c r="A553" s="38"/>
      <c r="B553" s="38"/>
      <c r="C553" s="40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3" x14ac:dyDescent="0.15">
      <c r="A554" s="38"/>
      <c r="B554" s="38"/>
      <c r="C554" s="40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3" x14ac:dyDescent="0.15">
      <c r="A555" s="38"/>
      <c r="B555" s="38"/>
      <c r="C555" s="40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3" x14ac:dyDescent="0.15">
      <c r="A556" s="38"/>
      <c r="B556" s="38"/>
      <c r="C556" s="40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3" x14ac:dyDescent="0.15">
      <c r="A557" s="38"/>
      <c r="B557" s="38"/>
      <c r="C557" s="40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3" x14ac:dyDescent="0.15">
      <c r="A558" s="38"/>
      <c r="B558" s="38"/>
      <c r="C558" s="40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3" x14ac:dyDescent="0.15">
      <c r="A559" s="38"/>
      <c r="B559" s="38"/>
      <c r="C559" s="40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3" x14ac:dyDescent="0.15">
      <c r="A560" s="38"/>
      <c r="B560" s="38"/>
      <c r="C560" s="40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3" x14ac:dyDescent="0.15">
      <c r="A561" s="38"/>
      <c r="B561" s="38"/>
      <c r="C561" s="40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3" x14ac:dyDescent="0.15">
      <c r="A562" s="38"/>
      <c r="B562" s="38"/>
      <c r="C562" s="40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3" x14ac:dyDescent="0.15">
      <c r="A563" s="38"/>
      <c r="B563" s="38"/>
      <c r="C563" s="40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3" x14ac:dyDescent="0.15">
      <c r="A564" s="38"/>
      <c r="B564" s="38"/>
      <c r="C564" s="40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3" x14ac:dyDescent="0.15">
      <c r="A565" s="38"/>
      <c r="B565" s="38"/>
      <c r="C565" s="40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3" x14ac:dyDescent="0.15">
      <c r="A566" s="38"/>
      <c r="B566" s="38"/>
      <c r="C566" s="40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3" x14ac:dyDescent="0.15">
      <c r="A567" s="38"/>
      <c r="B567" s="38"/>
      <c r="C567" s="40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3" x14ac:dyDescent="0.15">
      <c r="A568" s="38"/>
      <c r="B568" s="38"/>
      <c r="C568" s="40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3" x14ac:dyDescent="0.15">
      <c r="A569" s="38"/>
      <c r="B569" s="38"/>
      <c r="C569" s="40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3" x14ac:dyDescent="0.15">
      <c r="A570" s="38"/>
      <c r="B570" s="38"/>
      <c r="C570" s="40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3" x14ac:dyDescent="0.15">
      <c r="A571" s="38"/>
      <c r="B571" s="38"/>
      <c r="C571" s="40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3" x14ac:dyDescent="0.15">
      <c r="A572" s="38"/>
      <c r="B572" s="38"/>
      <c r="C572" s="40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3" x14ac:dyDescent="0.15">
      <c r="A573" s="38"/>
      <c r="B573" s="38"/>
      <c r="C573" s="40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3" x14ac:dyDescent="0.15">
      <c r="A574" s="38"/>
      <c r="B574" s="38"/>
      <c r="C574" s="40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3" x14ac:dyDescent="0.15">
      <c r="A575" s="38"/>
      <c r="B575" s="38"/>
      <c r="C575" s="40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3" x14ac:dyDescent="0.15">
      <c r="A576" s="38"/>
      <c r="B576" s="38"/>
      <c r="C576" s="40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3" x14ac:dyDescent="0.15">
      <c r="A577" s="38"/>
      <c r="B577" s="38"/>
      <c r="C577" s="40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3" x14ac:dyDescent="0.15">
      <c r="A578" s="38"/>
      <c r="B578" s="38"/>
      <c r="C578" s="40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3" x14ac:dyDescent="0.15">
      <c r="A579" s="38"/>
      <c r="B579" s="38"/>
      <c r="C579" s="40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3" x14ac:dyDescent="0.15">
      <c r="A580" s="38"/>
      <c r="B580" s="38"/>
      <c r="C580" s="40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3" x14ac:dyDescent="0.15">
      <c r="A581" s="38"/>
      <c r="B581" s="38"/>
      <c r="C581" s="40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3" x14ac:dyDescent="0.15">
      <c r="A582" s="38"/>
      <c r="B582" s="38"/>
      <c r="C582" s="40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3" x14ac:dyDescent="0.15">
      <c r="A583" s="38"/>
      <c r="B583" s="38"/>
      <c r="C583" s="40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3" x14ac:dyDescent="0.15">
      <c r="A584" s="38"/>
      <c r="B584" s="38"/>
      <c r="C584" s="40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3" x14ac:dyDescent="0.15">
      <c r="A585" s="38"/>
      <c r="B585" s="38"/>
      <c r="C585" s="40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3" x14ac:dyDescent="0.15">
      <c r="A586" s="38"/>
      <c r="B586" s="38"/>
      <c r="C586" s="40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3" x14ac:dyDescent="0.15">
      <c r="A587" s="38"/>
      <c r="B587" s="38"/>
      <c r="C587" s="40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3" x14ac:dyDescent="0.15">
      <c r="A588" s="38"/>
      <c r="B588" s="38"/>
      <c r="C588" s="40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3" x14ac:dyDescent="0.15">
      <c r="A589" s="38"/>
      <c r="B589" s="38"/>
      <c r="C589" s="40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3" x14ac:dyDescent="0.15">
      <c r="A590" s="38"/>
      <c r="B590" s="38"/>
      <c r="C590" s="40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3" x14ac:dyDescent="0.15">
      <c r="A591" s="38"/>
      <c r="B591" s="38"/>
      <c r="C591" s="40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3" x14ac:dyDescent="0.15">
      <c r="A592" s="38"/>
      <c r="B592" s="38"/>
      <c r="C592" s="40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3" x14ac:dyDescent="0.15">
      <c r="A593" s="38"/>
      <c r="B593" s="38"/>
      <c r="C593" s="40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3" x14ac:dyDescent="0.15">
      <c r="A594" s="38"/>
      <c r="B594" s="38"/>
      <c r="C594" s="40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3" x14ac:dyDescent="0.15">
      <c r="A595" s="38"/>
      <c r="B595" s="38"/>
      <c r="C595" s="40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3" x14ac:dyDescent="0.15">
      <c r="A596" s="38"/>
      <c r="B596" s="38"/>
      <c r="C596" s="40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3" x14ac:dyDescent="0.15">
      <c r="A597" s="38"/>
      <c r="B597" s="38"/>
      <c r="C597" s="40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3" x14ac:dyDescent="0.15">
      <c r="A598" s="38"/>
      <c r="B598" s="38"/>
      <c r="C598" s="40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3" x14ac:dyDescent="0.15">
      <c r="A599" s="38"/>
      <c r="B599" s="38"/>
      <c r="C599" s="40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3" x14ac:dyDescent="0.15">
      <c r="A600" s="38"/>
      <c r="B600" s="38"/>
      <c r="C600" s="40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3" x14ac:dyDescent="0.15">
      <c r="A601" s="38"/>
      <c r="B601" s="38"/>
      <c r="C601" s="40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3" x14ac:dyDescent="0.15">
      <c r="A602" s="38"/>
      <c r="B602" s="38"/>
      <c r="C602" s="40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3" x14ac:dyDescent="0.15">
      <c r="A603" s="38"/>
      <c r="B603" s="38"/>
      <c r="C603" s="40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3" x14ac:dyDescent="0.15">
      <c r="A604" s="38"/>
      <c r="B604" s="38"/>
      <c r="C604" s="40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3" x14ac:dyDescent="0.15">
      <c r="A605" s="38"/>
      <c r="B605" s="38"/>
      <c r="C605" s="40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3" x14ac:dyDescent="0.15">
      <c r="A606" s="38"/>
      <c r="B606" s="38"/>
      <c r="C606" s="40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3" x14ac:dyDescent="0.15">
      <c r="A607" s="38"/>
      <c r="B607" s="38"/>
      <c r="C607" s="40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3" x14ac:dyDescent="0.15">
      <c r="A608" s="38"/>
      <c r="B608" s="38"/>
      <c r="C608" s="40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3" x14ac:dyDescent="0.15">
      <c r="A609" s="38"/>
      <c r="B609" s="38"/>
      <c r="C609" s="40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3" x14ac:dyDescent="0.15">
      <c r="A610" s="38"/>
      <c r="B610" s="38"/>
      <c r="C610" s="40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3" x14ac:dyDescent="0.15">
      <c r="A611" s="38"/>
      <c r="B611" s="38"/>
      <c r="C611" s="40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3" x14ac:dyDescent="0.15">
      <c r="A612" s="38"/>
      <c r="B612" s="38"/>
      <c r="C612" s="40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3" x14ac:dyDescent="0.15">
      <c r="A613" s="38"/>
      <c r="B613" s="38"/>
      <c r="C613" s="40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3" x14ac:dyDescent="0.15">
      <c r="A614" s="38"/>
      <c r="B614" s="38"/>
      <c r="C614" s="40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3" x14ac:dyDescent="0.15">
      <c r="A615" s="38"/>
      <c r="B615" s="38"/>
      <c r="C615" s="40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3" x14ac:dyDescent="0.15">
      <c r="A616" s="38"/>
      <c r="B616" s="38"/>
      <c r="C616" s="40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3" x14ac:dyDescent="0.15">
      <c r="A617" s="38"/>
      <c r="B617" s="38"/>
      <c r="C617" s="40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3" x14ac:dyDescent="0.15">
      <c r="A618" s="38"/>
      <c r="B618" s="38"/>
      <c r="C618" s="40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3" x14ac:dyDescent="0.15">
      <c r="A619" s="38"/>
      <c r="B619" s="38"/>
      <c r="C619" s="40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3" x14ac:dyDescent="0.15">
      <c r="A620" s="38"/>
      <c r="B620" s="38"/>
      <c r="C620" s="40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3" x14ac:dyDescent="0.15">
      <c r="A621" s="38"/>
      <c r="B621" s="38"/>
      <c r="C621" s="40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3" x14ac:dyDescent="0.15">
      <c r="A622" s="38"/>
      <c r="B622" s="38"/>
      <c r="C622" s="40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3" x14ac:dyDescent="0.15">
      <c r="A623" s="38"/>
      <c r="B623" s="38"/>
      <c r="C623" s="40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3" x14ac:dyDescent="0.15">
      <c r="A624" s="38"/>
      <c r="B624" s="38"/>
      <c r="C624" s="40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3" x14ac:dyDescent="0.15">
      <c r="A625" s="38"/>
      <c r="B625" s="38"/>
      <c r="C625" s="40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3" x14ac:dyDescent="0.15">
      <c r="A626" s="38"/>
      <c r="B626" s="38"/>
      <c r="C626" s="40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3" x14ac:dyDescent="0.15">
      <c r="A627" s="38"/>
      <c r="B627" s="38"/>
      <c r="C627" s="40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3" x14ac:dyDescent="0.15">
      <c r="A628" s="38"/>
      <c r="B628" s="38"/>
      <c r="C628" s="40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3" x14ac:dyDescent="0.15">
      <c r="A629" s="38"/>
      <c r="B629" s="38"/>
      <c r="C629" s="40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3" x14ac:dyDescent="0.15">
      <c r="A630" s="38"/>
      <c r="B630" s="38"/>
      <c r="C630" s="40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3" x14ac:dyDescent="0.15">
      <c r="A631" s="38"/>
      <c r="B631" s="38"/>
      <c r="C631" s="40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3" x14ac:dyDescent="0.15">
      <c r="A632" s="38"/>
      <c r="B632" s="38"/>
      <c r="C632" s="40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3" x14ac:dyDescent="0.15">
      <c r="A633" s="38"/>
      <c r="B633" s="38"/>
      <c r="C633" s="40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3" x14ac:dyDescent="0.15">
      <c r="A634" s="38"/>
      <c r="B634" s="38"/>
      <c r="C634" s="40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3" x14ac:dyDescent="0.15">
      <c r="A635" s="38"/>
      <c r="B635" s="38"/>
      <c r="C635" s="40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3" x14ac:dyDescent="0.15">
      <c r="A636" s="38"/>
      <c r="B636" s="38"/>
      <c r="C636" s="40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3" x14ac:dyDescent="0.15">
      <c r="A637" s="38"/>
      <c r="B637" s="38"/>
      <c r="C637" s="40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3" x14ac:dyDescent="0.15">
      <c r="A638" s="38"/>
      <c r="B638" s="38"/>
      <c r="C638" s="40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3" x14ac:dyDescent="0.15">
      <c r="A639" s="38"/>
      <c r="B639" s="38"/>
      <c r="C639" s="40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3" x14ac:dyDescent="0.15">
      <c r="A640" s="38"/>
      <c r="B640" s="38"/>
      <c r="C640" s="40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3" x14ac:dyDescent="0.15">
      <c r="A641" s="38"/>
      <c r="B641" s="38"/>
      <c r="C641" s="40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3" x14ac:dyDescent="0.15">
      <c r="A642" s="38"/>
      <c r="B642" s="38"/>
      <c r="C642" s="40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3" x14ac:dyDescent="0.15">
      <c r="A643" s="38"/>
      <c r="B643" s="38"/>
      <c r="C643" s="40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3" x14ac:dyDescent="0.15">
      <c r="A644" s="38"/>
      <c r="B644" s="38"/>
      <c r="C644" s="40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3" x14ac:dyDescent="0.15">
      <c r="A645" s="38"/>
      <c r="B645" s="38"/>
      <c r="C645" s="40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3" x14ac:dyDescent="0.15">
      <c r="A646" s="38"/>
      <c r="B646" s="38"/>
      <c r="C646" s="40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3" x14ac:dyDescent="0.15">
      <c r="A647" s="38"/>
      <c r="B647" s="38"/>
      <c r="C647" s="40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3" x14ac:dyDescent="0.15">
      <c r="A648" s="38"/>
      <c r="B648" s="38"/>
      <c r="C648" s="40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3" x14ac:dyDescent="0.15">
      <c r="A649" s="38"/>
      <c r="B649" s="38"/>
      <c r="C649" s="40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3" x14ac:dyDescent="0.15">
      <c r="A650" s="38"/>
      <c r="B650" s="38"/>
      <c r="C650" s="40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3" x14ac:dyDescent="0.15">
      <c r="A651" s="38"/>
      <c r="B651" s="38"/>
      <c r="C651" s="40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3" x14ac:dyDescent="0.15">
      <c r="A652" s="38"/>
      <c r="B652" s="38"/>
      <c r="C652" s="40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3" x14ac:dyDescent="0.15">
      <c r="A653" s="38"/>
      <c r="B653" s="38"/>
      <c r="C653" s="40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3" x14ac:dyDescent="0.15">
      <c r="A654" s="38"/>
      <c r="B654" s="38"/>
      <c r="C654" s="40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3" x14ac:dyDescent="0.15">
      <c r="A655" s="38"/>
      <c r="B655" s="38"/>
      <c r="C655" s="40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3" x14ac:dyDescent="0.15">
      <c r="A656" s="38"/>
      <c r="B656" s="38"/>
      <c r="C656" s="40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3" x14ac:dyDescent="0.15">
      <c r="A657" s="38"/>
      <c r="B657" s="38"/>
      <c r="C657" s="40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3" x14ac:dyDescent="0.15">
      <c r="A658" s="38"/>
      <c r="B658" s="38"/>
      <c r="C658" s="40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3" x14ac:dyDescent="0.15">
      <c r="A659" s="38"/>
      <c r="B659" s="38"/>
      <c r="C659" s="40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3" x14ac:dyDescent="0.15">
      <c r="A660" s="38"/>
      <c r="B660" s="38"/>
      <c r="C660" s="40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3" x14ac:dyDescent="0.15">
      <c r="A661" s="38"/>
      <c r="B661" s="38"/>
      <c r="C661" s="40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3" x14ac:dyDescent="0.15">
      <c r="A662" s="38"/>
      <c r="B662" s="38"/>
      <c r="C662" s="40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3" x14ac:dyDescent="0.15">
      <c r="A663" s="38"/>
      <c r="B663" s="38"/>
      <c r="C663" s="40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3" x14ac:dyDescent="0.15">
      <c r="A664" s="38"/>
      <c r="B664" s="38"/>
      <c r="C664" s="40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3" x14ac:dyDescent="0.15">
      <c r="A665" s="38"/>
      <c r="B665" s="38"/>
      <c r="C665" s="40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3" x14ac:dyDescent="0.15">
      <c r="A666" s="38"/>
      <c r="B666" s="38"/>
      <c r="C666" s="40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3" x14ac:dyDescent="0.15">
      <c r="A667" s="38"/>
      <c r="B667" s="38"/>
      <c r="C667" s="40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3" x14ac:dyDescent="0.15">
      <c r="A668" s="38"/>
      <c r="B668" s="38"/>
      <c r="C668" s="40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3" x14ac:dyDescent="0.15">
      <c r="A669" s="38"/>
      <c r="B669" s="38"/>
      <c r="C669" s="40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3" x14ac:dyDescent="0.15">
      <c r="A670" s="38"/>
      <c r="B670" s="38"/>
      <c r="C670" s="40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3" x14ac:dyDescent="0.15">
      <c r="A671" s="38"/>
      <c r="B671" s="38"/>
      <c r="C671" s="40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3" x14ac:dyDescent="0.15">
      <c r="A672" s="38"/>
      <c r="B672" s="38"/>
      <c r="C672" s="40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3" x14ac:dyDescent="0.15">
      <c r="A673" s="38"/>
      <c r="B673" s="38"/>
      <c r="C673" s="40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3" x14ac:dyDescent="0.15">
      <c r="A674" s="38"/>
      <c r="B674" s="38"/>
      <c r="C674" s="40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3" x14ac:dyDescent="0.15">
      <c r="A675" s="38"/>
      <c r="B675" s="38"/>
      <c r="C675" s="40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3" x14ac:dyDescent="0.15">
      <c r="A676" s="38"/>
      <c r="B676" s="38"/>
      <c r="C676" s="40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3" x14ac:dyDescent="0.15">
      <c r="A677" s="38"/>
      <c r="B677" s="38"/>
      <c r="C677" s="40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3" x14ac:dyDescent="0.15">
      <c r="A678" s="38"/>
      <c r="B678" s="38"/>
      <c r="C678" s="40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3" x14ac:dyDescent="0.15">
      <c r="A679" s="38"/>
      <c r="B679" s="38"/>
      <c r="C679" s="40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3" x14ac:dyDescent="0.15">
      <c r="A680" s="38"/>
      <c r="B680" s="38"/>
      <c r="C680" s="40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3" x14ac:dyDescent="0.15">
      <c r="A681" s="38"/>
      <c r="B681" s="38"/>
      <c r="C681" s="40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3" x14ac:dyDescent="0.15">
      <c r="A682" s="38"/>
      <c r="B682" s="38"/>
      <c r="C682" s="40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3" x14ac:dyDescent="0.15">
      <c r="A683" s="38"/>
      <c r="B683" s="38"/>
      <c r="C683" s="40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3" x14ac:dyDescent="0.15">
      <c r="A684" s="38"/>
      <c r="B684" s="38"/>
      <c r="C684" s="40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3" x14ac:dyDescent="0.15">
      <c r="A685" s="38"/>
      <c r="B685" s="38"/>
      <c r="C685" s="40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3" x14ac:dyDescent="0.15">
      <c r="A686" s="38"/>
      <c r="B686" s="38"/>
      <c r="C686" s="40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3" x14ac:dyDescent="0.15">
      <c r="A687" s="38"/>
      <c r="B687" s="38"/>
      <c r="C687" s="40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3" x14ac:dyDescent="0.15">
      <c r="A688" s="38"/>
      <c r="B688" s="38"/>
      <c r="C688" s="40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3" x14ac:dyDescent="0.15">
      <c r="A689" s="38"/>
      <c r="B689" s="38"/>
      <c r="C689" s="40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3" x14ac:dyDescent="0.15">
      <c r="A690" s="38"/>
      <c r="B690" s="38"/>
      <c r="C690" s="40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3" x14ac:dyDescent="0.15">
      <c r="A691" s="38"/>
      <c r="B691" s="38"/>
      <c r="C691" s="40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3" x14ac:dyDescent="0.15">
      <c r="A692" s="38"/>
      <c r="B692" s="38"/>
      <c r="C692" s="40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3" x14ac:dyDescent="0.15">
      <c r="A693" s="38"/>
      <c r="B693" s="38"/>
      <c r="C693" s="40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3" x14ac:dyDescent="0.15">
      <c r="A694" s="38"/>
      <c r="B694" s="38"/>
      <c r="C694" s="40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3" x14ac:dyDescent="0.15">
      <c r="A695" s="38"/>
      <c r="B695" s="38"/>
      <c r="C695" s="40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3" x14ac:dyDescent="0.15">
      <c r="A696" s="38"/>
      <c r="B696" s="38"/>
      <c r="C696" s="40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3" x14ac:dyDescent="0.15">
      <c r="A697" s="38"/>
      <c r="B697" s="38"/>
      <c r="C697" s="40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3" x14ac:dyDescent="0.15">
      <c r="A698" s="38"/>
      <c r="B698" s="38"/>
      <c r="C698" s="40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3" x14ac:dyDescent="0.15">
      <c r="A699" s="38"/>
      <c r="B699" s="38"/>
      <c r="C699" s="40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3" x14ac:dyDescent="0.15">
      <c r="A700" s="38"/>
      <c r="B700" s="38"/>
      <c r="C700" s="40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3" x14ac:dyDescent="0.15">
      <c r="A701" s="38"/>
      <c r="B701" s="38"/>
      <c r="C701" s="40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3" x14ac:dyDescent="0.15">
      <c r="A702" s="38"/>
      <c r="B702" s="38"/>
      <c r="C702" s="40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3" x14ac:dyDescent="0.15">
      <c r="A703" s="38"/>
      <c r="B703" s="38"/>
      <c r="C703" s="40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3" x14ac:dyDescent="0.15">
      <c r="A704" s="38"/>
      <c r="B704" s="38"/>
      <c r="C704" s="40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3" x14ac:dyDescent="0.15">
      <c r="A705" s="38"/>
      <c r="B705" s="38"/>
      <c r="C705" s="40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3" x14ac:dyDescent="0.15">
      <c r="A706" s="38"/>
      <c r="B706" s="38"/>
      <c r="C706" s="40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3" x14ac:dyDescent="0.15">
      <c r="A707" s="38"/>
      <c r="B707" s="38"/>
      <c r="C707" s="40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3" x14ac:dyDescent="0.15">
      <c r="A708" s="38"/>
      <c r="B708" s="38"/>
      <c r="C708" s="40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3" x14ac:dyDescent="0.15">
      <c r="A709" s="38"/>
      <c r="B709" s="38"/>
      <c r="C709" s="40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3" x14ac:dyDescent="0.15">
      <c r="A710" s="38"/>
      <c r="B710" s="38"/>
      <c r="C710" s="40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3" x14ac:dyDescent="0.15">
      <c r="A711" s="38"/>
      <c r="B711" s="38"/>
      <c r="C711" s="40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3" x14ac:dyDescent="0.15">
      <c r="A712" s="38"/>
      <c r="B712" s="38"/>
      <c r="C712" s="40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3" x14ac:dyDescent="0.15">
      <c r="A713" s="38"/>
      <c r="B713" s="38"/>
      <c r="C713" s="40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3" x14ac:dyDescent="0.15">
      <c r="A714" s="38"/>
      <c r="B714" s="38"/>
      <c r="C714" s="40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3" x14ac:dyDescent="0.15">
      <c r="A715" s="38"/>
      <c r="B715" s="38"/>
      <c r="C715" s="40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3" x14ac:dyDescent="0.15">
      <c r="A716" s="38"/>
      <c r="B716" s="38"/>
      <c r="C716" s="40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3" x14ac:dyDescent="0.15">
      <c r="A717" s="38"/>
      <c r="B717" s="38"/>
      <c r="C717" s="40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3" x14ac:dyDescent="0.15">
      <c r="A718" s="38"/>
      <c r="B718" s="38"/>
      <c r="C718" s="40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3" x14ac:dyDescent="0.15">
      <c r="A719" s="38"/>
      <c r="B719" s="38"/>
      <c r="C719" s="40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3" x14ac:dyDescent="0.15">
      <c r="A720" s="38"/>
      <c r="B720" s="38"/>
      <c r="C720" s="40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3" x14ac:dyDescent="0.15">
      <c r="A721" s="38"/>
      <c r="B721" s="38"/>
      <c r="C721" s="40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3" x14ac:dyDescent="0.15">
      <c r="A722" s="38"/>
      <c r="B722" s="38"/>
      <c r="C722" s="40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3" x14ac:dyDescent="0.15">
      <c r="A723" s="38"/>
      <c r="B723" s="38"/>
      <c r="C723" s="40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3" x14ac:dyDescent="0.15">
      <c r="A724" s="38"/>
      <c r="B724" s="38"/>
      <c r="C724" s="40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3" x14ac:dyDescent="0.15">
      <c r="A725" s="38"/>
      <c r="B725" s="38"/>
      <c r="C725" s="40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3" x14ac:dyDescent="0.15">
      <c r="A726" s="38"/>
      <c r="B726" s="38"/>
      <c r="C726" s="40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3" x14ac:dyDescent="0.15">
      <c r="A727" s="38"/>
      <c r="B727" s="38"/>
      <c r="C727" s="40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3" x14ac:dyDescent="0.15">
      <c r="A728" s="38"/>
      <c r="B728" s="38"/>
      <c r="C728" s="40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3" x14ac:dyDescent="0.15">
      <c r="A729" s="38"/>
      <c r="B729" s="38"/>
      <c r="C729" s="40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3" x14ac:dyDescent="0.15">
      <c r="A730" s="38"/>
      <c r="B730" s="38"/>
      <c r="C730" s="40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3" x14ac:dyDescent="0.15">
      <c r="A731" s="38"/>
      <c r="B731" s="38"/>
      <c r="C731" s="40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3" x14ac:dyDescent="0.15">
      <c r="A732" s="38"/>
      <c r="B732" s="38"/>
      <c r="C732" s="40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3" x14ac:dyDescent="0.15">
      <c r="A733" s="38"/>
      <c r="B733" s="38"/>
      <c r="C733" s="40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3" x14ac:dyDescent="0.15">
      <c r="A734" s="38"/>
      <c r="B734" s="38"/>
      <c r="C734" s="40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3" x14ac:dyDescent="0.15">
      <c r="A735" s="38"/>
      <c r="B735" s="38"/>
      <c r="C735" s="40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3" x14ac:dyDescent="0.15">
      <c r="A736" s="38"/>
      <c r="B736" s="38"/>
      <c r="C736" s="40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3" x14ac:dyDescent="0.15">
      <c r="A737" s="38"/>
      <c r="B737" s="38"/>
      <c r="C737" s="40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3" x14ac:dyDescent="0.15">
      <c r="A738" s="38"/>
      <c r="B738" s="38"/>
      <c r="C738" s="40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3" x14ac:dyDescent="0.15">
      <c r="A739" s="38"/>
      <c r="B739" s="38"/>
      <c r="C739" s="40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3" x14ac:dyDescent="0.15">
      <c r="A740" s="38"/>
      <c r="B740" s="38"/>
      <c r="C740" s="40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3" x14ac:dyDescent="0.15">
      <c r="A741" s="38"/>
      <c r="B741" s="38"/>
      <c r="C741" s="40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3" x14ac:dyDescent="0.15">
      <c r="A742" s="38"/>
      <c r="B742" s="38"/>
      <c r="C742" s="40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3" x14ac:dyDescent="0.15">
      <c r="A743" s="38"/>
      <c r="B743" s="38"/>
      <c r="C743" s="40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3" x14ac:dyDescent="0.15">
      <c r="A744" s="38"/>
      <c r="B744" s="38"/>
      <c r="C744" s="40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3" x14ac:dyDescent="0.15">
      <c r="A745" s="38"/>
      <c r="B745" s="38"/>
      <c r="C745" s="40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3" x14ac:dyDescent="0.15">
      <c r="A746" s="38"/>
      <c r="B746" s="38"/>
      <c r="C746" s="40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3" x14ac:dyDescent="0.15">
      <c r="A747" s="38"/>
      <c r="B747" s="38"/>
      <c r="C747" s="40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3" x14ac:dyDescent="0.15">
      <c r="A748" s="38"/>
      <c r="B748" s="38"/>
      <c r="C748" s="40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3" x14ac:dyDescent="0.15">
      <c r="A749" s="38"/>
      <c r="B749" s="38"/>
      <c r="C749" s="40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3" x14ac:dyDescent="0.15">
      <c r="A750" s="38"/>
      <c r="B750" s="38"/>
      <c r="C750" s="40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3" x14ac:dyDescent="0.15">
      <c r="A751" s="38"/>
      <c r="B751" s="38"/>
      <c r="C751" s="40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3" x14ac:dyDescent="0.15">
      <c r="A752" s="38"/>
      <c r="B752" s="38"/>
      <c r="C752" s="40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3" x14ac:dyDescent="0.15">
      <c r="A753" s="38"/>
      <c r="B753" s="38"/>
      <c r="C753" s="40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3" x14ac:dyDescent="0.15">
      <c r="A754" s="38"/>
      <c r="B754" s="38"/>
      <c r="C754" s="40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3" x14ac:dyDescent="0.15">
      <c r="A755" s="38"/>
      <c r="B755" s="38"/>
      <c r="C755" s="40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3" x14ac:dyDescent="0.15">
      <c r="A756" s="38"/>
      <c r="B756" s="38"/>
      <c r="C756" s="40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3" x14ac:dyDescent="0.15">
      <c r="A757" s="38"/>
      <c r="B757" s="38"/>
      <c r="C757" s="40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3" x14ac:dyDescent="0.15">
      <c r="A758" s="38"/>
      <c r="B758" s="38"/>
      <c r="C758" s="40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3" x14ac:dyDescent="0.15">
      <c r="A759" s="38"/>
      <c r="B759" s="38"/>
      <c r="C759" s="40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3" x14ac:dyDescent="0.15">
      <c r="A760" s="38"/>
      <c r="B760" s="38"/>
      <c r="C760" s="40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3" x14ac:dyDescent="0.15">
      <c r="A761" s="38"/>
      <c r="B761" s="38"/>
      <c r="C761" s="40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3" x14ac:dyDescent="0.15">
      <c r="A762" s="38"/>
      <c r="B762" s="38"/>
      <c r="C762" s="40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3" x14ac:dyDescent="0.15">
      <c r="A763" s="38"/>
      <c r="B763" s="38"/>
      <c r="C763" s="40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3" x14ac:dyDescent="0.15">
      <c r="A764" s="38"/>
      <c r="B764" s="38"/>
      <c r="C764" s="40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3" x14ac:dyDescent="0.15">
      <c r="A765" s="38"/>
      <c r="B765" s="38"/>
      <c r="C765" s="40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3" x14ac:dyDescent="0.15">
      <c r="A766" s="38"/>
      <c r="B766" s="38"/>
      <c r="C766" s="40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3" x14ac:dyDescent="0.15">
      <c r="A767" s="38"/>
      <c r="B767" s="38"/>
      <c r="C767" s="40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3" x14ac:dyDescent="0.15">
      <c r="A768" s="38"/>
      <c r="B768" s="38"/>
      <c r="C768" s="40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3" x14ac:dyDescent="0.15">
      <c r="A769" s="38"/>
      <c r="B769" s="38"/>
      <c r="C769" s="40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3" x14ac:dyDescent="0.15">
      <c r="A770" s="38"/>
      <c r="B770" s="38"/>
      <c r="C770" s="40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3" x14ac:dyDescent="0.15">
      <c r="A771" s="38"/>
      <c r="B771" s="38"/>
      <c r="C771" s="40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3" x14ac:dyDescent="0.15">
      <c r="A772" s="38"/>
      <c r="B772" s="38"/>
      <c r="C772" s="40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3" x14ac:dyDescent="0.15">
      <c r="A773" s="38"/>
      <c r="B773" s="38"/>
      <c r="C773" s="40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3" x14ac:dyDescent="0.15">
      <c r="A774" s="38"/>
      <c r="B774" s="38"/>
      <c r="C774" s="40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3" x14ac:dyDescent="0.15">
      <c r="A775" s="38"/>
      <c r="B775" s="38"/>
      <c r="C775" s="40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3" x14ac:dyDescent="0.15">
      <c r="A776" s="38"/>
      <c r="B776" s="38"/>
      <c r="C776" s="40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3" x14ac:dyDescent="0.15">
      <c r="A777" s="38"/>
      <c r="B777" s="38"/>
      <c r="C777" s="40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3" x14ac:dyDescent="0.15">
      <c r="A778" s="38"/>
      <c r="B778" s="38"/>
      <c r="C778" s="40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3" x14ac:dyDescent="0.15">
      <c r="A779" s="38"/>
      <c r="B779" s="38"/>
      <c r="C779" s="40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3" x14ac:dyDescent="0.15">
      <c r="A780" s="38"/>
      <c r="B780" s="38"/>
      <c r="C780" s="40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3" x14ac:dyDescent="0.15">
      <c r="A781" s="38"/>
      <c r="B781" s="38"/>
      <c r="C781" s="40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3" x14ac:dyDescent="0.15">
      <c r="A782" s="38"/>
      <c r="B782" s="38"/>
      <c r="C782" s="40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3" x14ac:dyDescent="0.15">
      <c r="A783" s="38"/>
      <c r="B783" s="38"/>
      <c r="C783" s="40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3" x14ac:dyDescent="0.15">
      <c r="A784" s="38"/>
      <c r="B784" s="38"/>
      <c r="C784" s="40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3" x14ac:dyDescent="0.15">
      <c r="A785" s="38"/>
      <c r="B785" s="38"/>
      <c r="C785" s="40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3" x14ac:dyDescent="0.15">
      <c r="A786" s="38"/>
      <c r="B786" s="38"/>
      <c r="C786" s="40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3" x14ac:dyDescent="0.15">
      <c r="A787" s="38"/>
      <c r="B787" s="38"/>
      <c r="C787" s="40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3" x14ac:dyDescent="0.15">
      <c r="A788" s="38"/>
      <c r="B788" s="38"/>
      <c r="C788" s="40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3" x14ac:dyDescent="0.15">
      <c r="A789" s="38"/>
      <c r="B789" s="38"/>
      <c r="C789" s="40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3" x14ac:dyDescent="0.15">
      <c r="A790" s="38"/>
      <c r="B790" s="38"/>
      <c r="C790" s="40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3" x14ac:dyDescent="0.15">
      <c r="A791" s="38"/>
      <c r="B791" s="38"/>
      <c r="C791" s="40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3" x14ac:dyDescent="0.15">
      <c r="A792" s="38"/>
      <c r="B792" s="38"/>
      <c r="C792" s="40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3" x14ac:dyDescent="0.15">
      <c r="A793" s="38"/>
      <c r="B793" s="38"/>
      <c r="C793" s="40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3" x14ac:dyDescent="0.15">
      <c r="A794" s="38"/>
      <c r="B794" s="38"/>
      <c r="C794" s="40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3" x14ac:dyDescent="0.15">
      <c r="A795" s="38"/>
      <c r="B795" s="38"/>
      <c r="C795" s="40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3" x14ac:dyDescent="0.15">
      <c r="A796" s="38"/>
      <c r="B796" s="38"/>
      <c r="C796" s="40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3" x14ac:dyDescent="0.15">
      <c r="A797" s="38"/>
      <c r="B797" s="38"/>
      <c r="C797" s="40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3" x14ac:dyDescent="0.15">
      <c r="A798" s="38"/>
      <c r="B798" s="38"/>
      <c r="C798" s="40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3" x14ac:dyDescent="0.15">
      <c r="A799" s="38"/>
      <c r="B799" s="38"/>
      <c r="C799" s="40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3" x14ac:dyDescent="0.15">
      <c r="A800" s="38"/>
      <c r="B800" s="38"/>
      <c r="C800" s="40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3" x14ac:dyDescent="0.15">
      <c r="A801" s="38"/>
      <c r="B801" s="38"/>
      <c r="C801" s="40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3" x14ac:dyDescent="0.15">
      <c r="A802" s="38"/>
      <c r="B802" s="38"/>
      <c r="C802" s="40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3" x14ac:dyDescent="0.15">
      <c r="A803" s="38"/>
      <c r="B803" s="38"/>
      <c r="C803" s="40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3" x14ac:dyDescent="0.15">
      <c r="A804" s="38"/>
      <c r="B804" s="38"/>
      <c r="C804" s="40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3" x14ac:dyDescent="0.15">
      <c r="A805" s="38"/>
      <c r="B805" s="38"/>
      <c r="C805" s="40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3" x14ac:dyDescent="0.15">
      <c r="A806" s="38"/>
      <c r="B806" s="38"/>
      <c r="C806" s="40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3" x14ac:dyDescent="0.15">
      <c r="A807" s="38"/>
      <c r="B807" s="38"/>
      <c r="C807" s="40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3" x14ac:dyDescent="0.15">
      <c r="A808" s="38"/>
      <c r="B808" s="38"/>
      <c r="C808" s="40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3" x14ac:dyDescent="0.15">
      <c r="A809" s="38"/>
      <c r="B809" s="38"/>
      <c r="C809" s="40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3" x14ac:dyDescent="0.15">
      <c r="A810" s="38"/>
      <c r="B810" s="38"/>
      <c r="C810" s="40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3" x14ac:dyDescent="0.15">
      <c r="A811" s="38"/>
      <c r="B811" s="38"/>
      <c r="C811" s="40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3" x14ac:dyDescent="0.15">
      <c r="A812" s="38"/>
      <c r="B812" s="38"/>
      <c r="C812" s="40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3" x14ac:dyDescent="0.15">
      <c r="A813" s="38"/>
      <c r="B813" s="38"/>
      <c r="C813" s="40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3" x14ac:dyDescent="0.15">
      <c r="A814" s="38"/>
      <c r="B814" s="38"/>
      <c r="C814" s="40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3" x14ac:dyDescent="0.15">
      <c r="A815" s="38"/>
      <c r="B815" s="38"/>
      <c r="C815" s="40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3" x14ac:dyDescent="0.15">
      <c r="A816" s="38"/>
      <c r="B816" s="38"/>
      <c r="C816" s="40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3" x14ac:dyDescent="0.15">
      <c r="A817" s="38"/>
      <c r="B817" s="38"/>
      <c r="C817" s="40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3" x14ac:dyDescent="0.15">
      <c r="A818" s="38"/>
      <c r="B818" s="38"/>
      <c r="C818" s="40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3" x14ac:dyDescent="0.15">
      <c r="A819" s="38"/>
      <c r="B819" s="38"/>
      <c r="C819" s="40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3" x14ac:dyDescent="0.15">
      <c r="A820" s="38"/>
      <c r="B820" s="38"/>
      <c r="C820" s="40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3" x14ac:dyDescent="0.15">
      <c r="A821" s="38"/>
      <c r="B821" s="38"/>
      <c r="C821" s="40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3" x14ac:dyDescent="0.15">
      <c r="A822" s="38"/>
      <c r="B822" s="38"/>
      <c r="C822" s="40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3" x14ac:dyDescent="0.15">
      <c r="A823" s="38"/>
      <c r="B823" s="38"/>
      <c r="C823" s="40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3" x14ac:dyDescent="0.15">
      <c r="A824" s="38"/>
      <c r="B824" s="38"/>
      <c r="C824" s="40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3" x14ac:dyDescent="0.15">
      <c r="A825" s="38"/>
      <c r="B825" s="38"/>
      <c r="C825" s="40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3" x14ac:dyDescent="0.15">
      <c r="A826" s="38"/>
      <c r="B826" s="38"/>
      <c r="C826" s="40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3" x14ac:dyDescent="0.15">
      <c r="A827" s="38"/>
      <c r="B827" s="38"/>
      <c r="C827" s="40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3" x14ac:dyDescent="0.15">
      <c r="A828" s="38"/>
      <c r="B828" s="38"/>
      <c r="C828" s="40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3" x14ac:dyDescent="0.15">
      <c r="A829" s="38"/>
      <c r="B829" s="38"/>
      <c r="C829" s="40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3" x14ac:dyDescent="0.15">
      <c r="A830" s="38"/>
      <c r="B830" s="38"/>
      <c r="C830" s="40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3" x14ac:dyDescent="0.15">
      <c r="A831" s="38"/>
      <c r="B831" s="38"/>
      <c r="C831" s="40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3" x14ac:dyDescent="0.15">
      <c r="A832" s="38"/>
      <c r="B832" s="38"/>
      <c r="C832" s="40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3" x14ac:dyDescent="0.15">
      <c r="A833" s="38"/>
      <c r="B833" s="38"/>
      <c r="C833" s="40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3" x14ac:dyDescent="0.15">
      <c r="A834" s="38"/>
      <c r="B834" s="38"/>
      <c r="C834" s="40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3" x14ac:dyDescent="0.15">
      <c r="A835" s="38"/>
      <c r="B835" s="38"/>
      <c r="C835" s="40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3" x14ac:dyDescent="0.15">
      <c r="A836" s="38"/>
      <c r="B836" s="38"/>
      <c r="C836" s="40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3" x14ac:dyDescent="0.15">
      <c r="A837" s="38"/>
      <c r="B837" s="38"/>
      <c r="C837" s="40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3" x14ac:dyDescent="0.15">
      <c r="A838" s="38"/>
      <c r="B838" s="38"/>
      <c r="C838" s="40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3" x14ac:dyDescent="0.15">
      <c r="A839" s="38"/>
      <c r="B839" s="38"/>
      <c r="C839" s="40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3" x14ac:dyDescent="0.15">
      <c r="A840" s="38"/>
      <c r="B840" s="38"/>
      <c r="C840" s="40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3" x14ac:dyDescent="0.15">
      <c r="A841" s="38"/>
      <c r="B841" s="38"/>
      <c r="C841" s="40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3" x14ac:dyDescent="0.15">
      <c r="A842" s="38"/>
      <c r="B842" s="38"/>
      <c r="C842" s="40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3" x14ac:dyDescent="0.15">
      <c r="A843" s="38"/>
      <c r="B843" s="38"/>
      <c r="C843" s="40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3" x14ac:dyDescent="0.15">
      <c r="A844" s="38"/>
      <c r="B844" s="38"/>
      <c r="C844" s="40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3" x14ac:dyDescent="0.15">
      <c r="A845" s="38"/>
      <c r="B845" s="38"/>
      <c r="C845" s="40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3" x14ac:dyDescent="0.15">
      <c r="A846" s="38"/>
      <c r="B846" s="38"/>
      <c r="C846" s="40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3" x14ac:dyDescent="0.15">
      <c r="A847" s="38"/>
      <c r="B847" s="38"/>
      <c r="C847" s="40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3" x14ac:dyDescent="0.15">
      <c r="A848" s="38"/>
      <c r="B848" s="38"/>
      <c r="C848" s="40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3" x14ac:dyDescent="0.15">
      <c r="A849" s="38"/>
      <c r="B849" s="38"/>
      <c r="C849" s="40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3" x14ac:dyDescent="0.15">
      <c r="A850" s="38"/>
      <c r="B850" s="38"/>
      <c r="C850" s="40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3" x14ac:dyDescent="0.15">
      <c r="A851" s="38"/>
      <c r="B851" s="38"/>
      <c r="C851" s="40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3" x14ac:dyDescent="0.15">
      <c r="A852" s="38"/>
      <c r="B852" s="38"/>
      <c r="C852" s="40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3" x14ac:dyDescent="0.15">
      <c r="A853" s="38"/>
      <c r="B853" s="38"/>
      <c r="C853" s="40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3" x14ac:dyDescent="0.15">
      <c r="A854" s="38"/>
      <c r="B854" s="38"/>
      <c r="C854" s="40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3" x14ac:dyDescent="0.15">
      <c r="A855" s="38"/>
      <c r="B855" s="38"/>
      <c r="C855" s="40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3" x14ac:dyDescent="0.15">
      <c r="A856" s="38"/>
      <c r="B856" s="38"/>
      <c r="C856" s="40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3" x14ac:dyDescent="0.15">
      <c r="A857" s="38"/>
      <c r="B857" s="38"/>
      <c r="C857" s="40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3" x14ac:dyDescent="0.15">
      <c r="A858" s="38"/>
      <c r="B858" s="38"/>
      <c r="C858" s="40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3" x14ac:dyDescent="0.15">
      <c r="A859" s="38"/>
      <c r="B859" s="38"/>
      <c r="C859" s="40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3" x14ac:dyDescent="0.15">
      <c r="A860" s="38"/>
      <c r="B860" s="38"/>
      <c r="C860" s="40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3" x14ac:dyDescent="0.15">
      <c r="A861" s="38"/>
      <c r="B861" s="38"/>
      <c r="C861" s="40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3" x14ac:dyDescent="0.15">
      <c r="A862" s="38"/>
      <c r="B862" s="38"/>
      <c r="C862" s="40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3" x14ac:dyDescent="0.15">
      <c r="A863" s="38"/>
      <c r="B863" s="38"/>
      <c r="C863" s="40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3" x14ac:dyDescent="0.15">
      <c r="A864" s="38"/>
      <c r="B864" s="38"/>
      <c r="C864" s="40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3" x14ac:dyDescent="0.15">
      <c r="A865" s="38"/>
      <c r="B865" s="38"/>
      <c r="C865" s="40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3" x14ac:dyDescent="0.15">
      <c r="A866" s="38"/>
      <c r="B866" s="38"/>
      <c r="C866" s="40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3" x14ac:dyDescent="0.15">
      <c r="A867" s="38"/>
      <c r="B867" s="38"/>
      <c r="C867" s="40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3" x14ac:dyDescent="0.15">
      <c r="A868" s="38"/>
      <c r="B868" s="38"/>
      <c r="C868" s="40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3" x14ac:dyDescent="0.15">
      <c r="A869" s="38"/>
      <c r="B869" s="38"/>
      <c r="C869" s="40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3" x14ac:dyDescent="0.15">
      <c r="A870" s="38"/>
      <c r="B870" s="38"/>
      <c r="C870" s="40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3" x14ac:dyDescent="0.15">
      <c r="A871" s="38"/>
      <c r="B871" s="38"/>
      <c r="C871" s="40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3" x14ac:dyDescent="0.15">
      <c r="A872" s="38"/>
      <c r="B872" s="38"/>
      <c r="C872" s="40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3" x14ac:dyDescent="0.15">
      <c r="A873" s="38"/>
      <c r="B873" s="38"/>
      <c r="C873" s="40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3" x14ac:dyDescent="0.15">
      <c r="A874" s="38"/>
      <c r="B874" s="38"/>
      <c r="C874" s="40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3" x14ac:dyDescent="0.15">
      <c r="A875" s="38"/>
      <c r="B875" s="38"/>
      <c r="C875" s="40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3" x14ac:dyDescent="0.15">
      <c r="A876" s="38"/>
      <c r="B876" s="38"/>
      <c r="C876" s="40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3" x14ac:dyDescent="0.15">
      <c r="A877" s="38"/>
      <c r="B877" s="38"/>
      <c r="C877" s="40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3" x14ac:dyDescent="0.15">
      <c r="A878" s="38"/>
      <c r="B878" s="38"/>
      <c r="C878" s="40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3" x14ac:dyDescent="0.15">
      <c r="A879" s="38"/>
      <c r="B879" s="38"/>
      <c r="C879" s="40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3" x14ac:dyDescent="0.15">
      <c r="A880" s="38"/>
      <c r="B880" s="38"/>
      <c r="C880" s="40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3" x14ac:dyDescent="0.15">
      <c r="A881" s="38"/>
      <c r="B881" s="38"/>
      <c r="C881" s="40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3" x14ac:dyDescent="0.15">
      <c r="A882" s="38"/>
      <c r="B882" s="38"/>
      <c r="C882" s="40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3" x14ac:dyDescent="0.15">
      <c r="A883" s="38"/>
      <c r="B883" s="38"/>
      <c r="C883" s="40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3" x14ac:dyDescent="0.15">
      <c r="A884" s="38"/>
      <c r="B884" s="38"/>
      <c r="C884" s="40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3" x14ac:dyDescent="0.15">
      <c r="A885" s="38"/>
      <c r="B885" s="38"/>
      <c r="C885" s="40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3" x14ac:dyDescent="0.15">
      <c r="A886" s="38"/>
      <c r="B886" s="38"/>
      <c r="C886" s="40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3" x14ac:dyDescent="0.15">
      <c r="A887" s="38"/>
      <c r="B887" s="38"/>
      <c r="C887" s="40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3" x14ac:dyDescent="0.15">
      <c r="A888" s="38"/>
      <c r="B888" s="38"/>
      <c r="C888" s="40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3" x14ac:dyDescent="0.15">
      <c r="A889" s="38"/>
      <c r="B889" s="38"/>
      <c r="C889" s="40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3" x14ac:dyDescent="0.15">
      <c r="A890" s="38"/>
      <c r="B890" s="38"/>
      <c r="C890" s="40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3" x14ac:dyDescent="0.15">
      <c r="A891" s="38"/>
      <c r="B891" s="38"/>
      <c r="C891" s="40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3" x14ac:dyDescent="0.15">
      <c r="A892" s="38"/>
      <c r="B892" s="38"/>
      <c r="C892" s="40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3" x14ac:dyDescent="0.15">
      <c r="A893" s="38"/>
      <c r="B893" s="38"/>
      <c r="C893" s="40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3" x14ac:dyDescent="0.15">
      <c r="A894" s="38"/>
      <c r="B894" s="38"/>
      <c r="C894" s="40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3" x14ac:dyDescent="0.15">
      <c r="A895" s="38"/>
      <c r="B895" s="38"/>
      <c r="C895" s="40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3" x14ac:dyDescent="0.15">
      <c r="A896" s="38"/>
      <c r="B896" s="38"/>
      <c r="C896" s="40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3" x14ac:dyDescent="0.15">
      <c r="A897" s="38"/>
      <c r="B897" s="38"/>
      <c r="C897" s="40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3" x14ac:dyDescent="0.15">
      <c r="A898" s="38"/>
      <c r="B898" s="38"/>
      <c r="C898" s="40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3" x14ac:dyDescent="0.15">
      <c r="A899" s="38"/>
      <c r="B899" s="38"/>
      <c r="C899" s="40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3" x14ac:dyDescent="0.15">
      <c r="A900" s="38"/>
      <c r="B900" s="38"/>
      <c r="C900" s="40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3" x14ac:dyDescent="0.15">
      <c r="A901" s="38"/>
      <c r="B901" s="38"/>
      <c r="C901" s="40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3" x14ac:dyDescent="0.15">
      <c r="A902" s="38"/>
      <c r="B902" s="38"/>
      <c r="C902" s="40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3" x14ac:dyDescent="0.15">
      <c r="A903" s="38"/>
      <c r="B903" s="38"/>
      <c r="C903" s="40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3" x14ac:dyDescent="0.15">
      <c r="A904" s="38"/>
      <c r="B904" s="38"/>
      <c r="C904" s="40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3" x14ac:dyDescent="0.15">
      <c r="A905" s="38"/>
      <c r="B905" s="38"/>
      <c r="C905" s="40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3" x14ac:dyDescent="0.15">
      <c r="A906" s="38"/>
      <c r="B906" s="38"/>
      <c r="C906" s="40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3" x14ac:dyDescent="0.15">
      <c r="A907" s="38"/>
      <c r="B907" s="38"/>
      <c r="C907" s="40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3" x14ac:dyDescent="0.15">
      <c r="A908" s="38"/>
      <c r="B908" s="38"/>
      <c r="C908" s="40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3" x14ac:dyDescent="0.15">
      <c r="A909" s="38"/>
      <c r="B909" s="38"/>
      <c r="C909" s="40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3" x14ac:dyDescent="0.15">
      <c r="A910" s="38"/>
      <c r="B910" s="38"/>
      <c r="C910" s="40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3" x14ac:dyDescent="0.15">
      <c r="A911" s="38"/>
      <c r="B911" s="38"/>
      <c r="C911" s="40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3" x14ac:dyDescent="0.15">
      <c r="A912" s="38"/>
      <c r="B912" s="38"/>
      <c r="C912" s="40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3" x14ac:dyDescent="0.15">
      <c r="A913" s="38"/>
      <c r="B913" s="38"/>
      <c r="C913" s="40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3" x14ac:dyDescent="0.15">
      <c r="A914" s="38"/>
      <c r="B914" s="38"/>
      <c r="C914" s="40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3" x14ac:dyDescent="0.15">
      <c r="A915" s="38"/>
      <c r="B915" s="38"/>
      <c r="C915" s="40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3" x14ac:dyDescent="0.15">
      <c r="A916" s="38"/>
      <c r="B916" s="38"/>
      <c r="C916" s="40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3" x14ac:dyDescent="0.15">
      <c r="A917" s="38"/>
      <c r="B917" s="38"/>
      <c r="C917" s="40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3" x14ac:dyDescent="0.15">
      <c r="A918" s="38"/>
      <c r="B918" s="38"/>
      <c r="C918" s="40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3" x14ac:dyDescent="0.15">
      <c r="A919" s="38"/>
      <c r="B919" s="38"/>
      <c r="C919" s="40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3" x14ac:dyDescent="0.15">
      <c r="A920" s="38"/>
      <c r="B920" s="38"/>
      <c r="C920" s="40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3" x14ac:dyDescent="0.15">
      <c r="A921" s="38"/>
      <c r="B921" s="38"/>
      <c r="C921" s="40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3" x14ac:dyDescent="0.15">
      <c r="A922" s="38"/>
      <c r="B922" s="38"/>
      <c r="C922" s="40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3" x14ac:dyDescent="0.15">
      <c r="A923" s="38"/>
      <c r="B923" s="38"/>
      <c r="C923" s="40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3" x14ac:dyDescent="0.15">
      <c r="A924" s="38"/>
      <c r="B924" s="38"/>
      <c r="C924" s="40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3" x14ac:dyDescent="0.15">
      <c r="A925" s="38"/>
      <c r="B925" s="38"/>
      <c r="C925" s="40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3" x14ac:dyDescent="0.15">
      <c r="A926" s="38"/>
      <c r="B926" s="38"/>
      <c r="C926" s="40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3" x14ac:dyDescent="0.15">
      <c r="A927" s="38"/>
      <c r="B927" s="38"/>
      <c r="C927" s="40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3" x14ac:dyDescent="0.15">
      <c r="A928" s="38"/>
      <c r="B928" s="38"/>
      <c r="C928" s="40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3" x14ac:dyDescent="0.15">
      <c r="A929" s="38"/>
      <c r="B929" s="38"/>
      <c r="C929" s="40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3" x14ac:dyDescent="0.15">
      <c r="A930" s="38"/>
      <c r="B930" s="38"/>
      <c r="C930" s="40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3" x14ac:dyDescent="0.15">
      <c r="A931" s="38"/>
      <c r="B931" s="38"/>
      <c r="C931" s="40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3" x14ac:dyDescent="0.15">
      <c r="A932" s="38"/>
      <c r="B932" s="38"/>
      <c r="C932" s="40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3" x14ac:dyDescent="0.15">
      <c r="A933" s="38"/>
      <c r="B933" s="38"/>
      <c r="C933" s="40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3" x14ac:dyDescent="0.15">
      <c r="A934" s="38"/>
      <c r="B934" s="38"/>
      <c r="C934" s="40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3" x14ac:dyDescent="0.15">
      <c r="A935" s="38"/>
      <c r="B935" s="38"/>
      <c r="C935" s="40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3" x14ac:dyDescent="0.15">
      <c r="A936" s="38"/>
      <c r="B936" s="38"/>
      <c r="C936" s="40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3" x14ac:dyDescent="0.15">
      <c r="A937" s="38"/>
      <c r="B937" s="38"/>
      <c r="C937" s="40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3" x14ac:dyDescent="0.15">
      <c r="A938" s="38"/>
      <c r="B938" s="38"/>
      <c r="C938" s="40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3" x14ac:dyDescent="0.15">
      <c r="A939" s="38"/>
      <c r="B939" s="38"/>
      <c r="C939" s="40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3" x14ac:dyDescent="0.15">
      <c r="A940" s="38"/>
      <c r="B940" s="38"/>
      <c r="C940" s="40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3" x14ac:dyDescent="0.15">
      <c r="A941" s="38"/>
      <c r="B941" s="38"/>
      <c r="C941" s="40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3" x14ac:dyDescent="0.15">
      <c r="A942" s="38"/>
      <c r="B942" s="38"/>
      <c r="C942" s="40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3" x14ac:dyDescent="0.15">
      <c r="A943" s="38"/>
      <c r="B943" s="38"/>
      <c r="C943" s="40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3" x14ac:dyDescent="0.15">
      <c r="A944" s="38"/>
      <c r="B944" s="38"/>
      <c r="C944" s="40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3" x14ac:dyDescent="0.15">
      <c r="A945" s="38"/>
      <c r="B945" s="38"/>
      <c r="C945" s="40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3" x14ac:dyDescent="0.15">
      <c r="A946" s="38"/>
      <c r="B946" s="38"/>
      <c r="C946" s="40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3" x14ac:dyDescent="0.15">
      <c r="A947" s="38"/>
      <c r="B947" s="38"/>
      <c r="C947" s="40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3" x14ac:dyDescent="0.15">
      <c r="A948" s="38"/>
      <c r="B948" s="38"/>
      <c r="C948" s="40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3" x14ac:dyDescent="0.15">
      <c r="A949" s="38"/>
      <c r="B949" s="38"/>
      <c r="C949" s="40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3" x14ac:dyDescent="0.15">
      <c r="A950" s="38"/>
      <c r="B950" s="38"/>
      <c r="C950" s="40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3" x14ac:dyDescent="0.15">
      <c r="A951" s="38"/>
      <c r="B951" s="38"/>
      <c r="C951" s="40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3" x14ac:dyDescent="0.15">
      <c r="A952" s="38"/>
      <c r="B952" s="38"/>
      <c r="C952" s="40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3" x14ac:dyDescent="0.15">
      <c r="A953" s="38"/>
      <c r="B953" s="38"/>
      <c r="C953" s="40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3" x14ac:dyDescent="0.15">
      <c r="A954" s="38"/>
      <c r="B954" s="38"/>
      <c r="C954" s="40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3" x14ac:dyDescent="0.15">
      <c r="A955" s="38"/>
      <c r="B955" s="38"/>
      <c r="C955" s="40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3" x14ac:dyDescent="0.15">
      <c r="A956" s="38"/>
      <c r="B956" s="38"/>
      <c r="C956" s="40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3" x14ac:dyDescent="0.15">
      <c r="A957" s="38"/>
      <c r="B957" s="38"/>
      <c r="C957" s="40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3" x14ac:dyDescent="0.15">
      <c r="A958" s="38"/>
      <c r="B958" s="38"/>
      <c r="C958" s="40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3" x14ac:dyDescent="0.15">
      <c r="A959" s="38"/>
      <c r="B959" s="38"/>
      <c r="C959" s="40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3" x14ac:dyDescent="0.15">
      <c r="A960" s="38"/>
      <c r="B960" s="38"/>
      <c r="C960" s="40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3" x14ac:dyDescent="0.15">
      <c r="A961" s="38"/>
      <c r="B961" s="38"/>
      <c r="C961" s="40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3" x14ac:dyDescent="0.15">
      <c r="A962" s="38"/>
      <c r="B962" s="38"/>
      <c r="C962" s="40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3" x14ac:dyDescent="0.15">
      <c r="A963" s="38"/>
      <c r="B963" s="38"/>
      <c r="C963" s="40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3" x14ac:dyDescent="0.15">
      <c r="A964" s="38"/>
      <c r="B964" s="38"/>
      <c r="C964" s="40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3" x14ac:dyDescent="0.15">
      <c r="A965" s="38"/>
      <c r="B965" s="38"/>
      <c r="C965" s="40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3" x14ac:dyDescent="0.15">
      <c r="A966" s="38"/>
      <c r="B966" s="38"/>
      <c r="C966" s="40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3" x14ac:dyDescent="0.15">
      <c r="A967" s="38"/>
      <c r="B967" s="38"/>
      <c r="C967" s="40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3" x14ac:dyDescent="0.15">
      <c r="A968" s="38"/>
      <c r="B968" s="38"/>
      <c r="C968" s="40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3" x14ac:dyDescent="0.15">
      <c r="A969" s="38"/>
      <c r="B969" s="38"/>
      <c r="C969" s="40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3" x14ac:dyDescent="0.15">
      <c r="A970" s="38"/>
      <c r="B970" s="38"/>
      <c r="C970" s="40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3" x14ac:dyDescent="0.15">
      <c r="A971" s="38"/>
      <c r="B971" s="38"/>
      <c r="C971" s="40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3" x14ac:dyDescent="0.15">
      <c r="A972" s="38"/>
      <c r="B972" s="38"/>
      <c r="C972" s="40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3" x14ac:dyDescent="0.15">
      <c r="A973" s="38"/>
      <c r="B973" s="38"/>
      <c r="C973" s="40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3" x14ac:dyDescent="0.15">
      <c r="A974" s="38"/>
      <c r="B974" s="38"/>
      <c r="C974" s="40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3" x14ac:dyDescent="0.15">
      <c r="A975" s="38"/>
      <c r="B975" s="38"/>
      <c r="C975" s="40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3" x14ac:dyDescent="0.15">
      <c r="A976" s="38"/>
      <c r="B976" s="38"/>
      <c r="C976" s="40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3" x14ac:dyDescent="0.15">
      <c r="A977" s="38"/>
      <c r="B977" s="38"/>
      <c r="C977" s="40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3" x14ac:dyDescent="0.15">
      <c r="A978" s="38"/>
      <c r="B978" s="38"/>
      <c r="C978" s="40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3" x14ac:dyDescent="0.15">
      <c r="A979" s="38"/>
      <c r="B979" s="38"/>
      <c r="C979" s="40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3" x14ac:dyDescent="0.15">
      <c r="A980" s="38"/>
      <c r="B980" s="38"/>
      <c r="C980" s="40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3" x14ac:dyDescent="0.15">
      <c r="A981" s="38"/>
      <c r="B981" s="38"/>
      <c r="C981" s="40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3" x14ac:dyDescent="0.15">
      <c r="A982" s="38"/>
      <c r="B982" s="38"/>
      <c r="C982" s="40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3" x14ac:dyDescent="0.15">
      <c r="A983" s="38"/>
      <c r="B983" s="38"/>
      <c r="C983" s="40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3" x14ac:dyDescent="0.15">
      <c r="A984" s="38"/>
      <c r="B984" s="38"/>
      <c r="C984" s="40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3" x14ac:dyDescent="0.15">
      <c r="A985" s="38"/>
      <c r="B985" s="38"/>
      <c r="C985" s="40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3" x14ac:dyDescent="0.15">
      <c r="A986" s="38"/>
      <c r="B986" s="38"/>
      <c r="C986" s="40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3" x14ac:dyDescent="0.15">
      <c r="A987" s="38"/>
      <c r="B987" s="38"/>
      <c r="C987" s="40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3" x14ac:dyDescent="0.15">
      <c r="A988" s="38"/>
      <c r="B988" s="38"/>
      <c r="C988" s="40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3" x14ac:dyDescent="0.15">
      <c r="A989" s="38"/>
      <c r="B989" s="38"/>
      <c r="C989" s="40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3" x14ac:dyDescent="0.15">
      <c r="A990" s="38"/>
      <c r="B990" s="38"/>
      <c r="C990" s="40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3" x14ac:dyDescent="0.15">
      <c r="A991" s="38"/>
      <c r="B991" s="38"/>
      <c r="C991" s="40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3" x14ac:dyDescent="0.15">
      <c r="A992" s="38"/>
      <c r="B992" s="38"/>
      <c r="C992" s="40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3" x14ac:dyDescent="0.15">
      <c r="A993" s="38"/>
      <c r="B993" s="38"/>
      <c r="C993" s="40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3" x14ac:dyDescent="0.15">
      <c r="A994" s="38"/>
      <c r="B994" s="38"/>
      <c r="C994" s="40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3" x14ac:dyDescent="0.15">
      <c r="A995" s="38"/>
      <c r="B995" s="38"/>
      <c r="C995" s="40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3" x14ac:dyDescent="0.15">
      <c r="A996" s="38"/>
      <c r="B996" s="38"/>
      <c r="C996" s="40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3" x14ac:dyDescent="0.15">
      <c r="A997" s="38"/>
      <c r="B997" s="38"/>
      <c r="C997" s="40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3" x14ac:dyDescent="0.15">
      <c r="A998" s="38"/>
      <c r="B998" s="38"/>
      <c r="C998" s="40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3" x14ac:dyDescent="0.15">
      <c r="A999" s="38"/>
      <c r="B999" s="38"/>
      <c r="C999" s="40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3" x14ac:dyDescent="0.15">
      <c r="A1000" s="38"/>
      <c r="B1000" s="38"/>
      <c r="C1000" s="40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</sheetData>
  <conditionalFormatting sqref="A1:Y7 Z1:Z4 AA1:AA8 Z6:Z35 A9:B37 C9:C1000 D9:Y38 AA10:AA37">
    <cfRule type="containsText" dxfId="90" priority="1" operator="containsText" text="Black and Chrome">
      <formula>NOT(ISERROR(SEARCH(("Black and Chrome"),(A1))))</formula>
    </cfRule>
  </conditionalFormatting>
  <conditionalFormatting sqref="A1:Y7 Z1:Z4 AA1:AA8 Z6:Z35 A9:B37 C9:C1000 D9:Y38 AA10:AA37">
    <cfRule type="containsText" dxfId="89" priority="2" operator="containsText" text="Casablanca">
      <formula>NOT(ISERROR(SEARCH(("Casablanca"),(A1))))</formula>
    </cfRule>
  </conditionalFormatting>
  <conditionalFormatting sqref="A1:Y7 Z1:Z4 AA1:AA8 Z6:Z35 A9:B37 C9:C1000 D9:Y38 AA10:AA37">
    <cfRule type="containsText" dxfId="88" priority="3" operator="containsText" text="Shaun">
      <formula>NOT(ISERROR(SEARCH(("Shaun"),(A1))))</formula>
    </cfRule>
  </conditionalFormatting>
  <conditionalFormatting sqref="A1:Y7 Z1:Z4 AA1:AA8 Z6:Z35 A9:B37 C9:C1000 D9:Y38 AA10:AA37">
    <cfRule type="containsText" dxfId="87" priority="4" operator="containsText" text="Hot Fuzz">
      <formula>NOT(ISERROR(SEARCH(("Hot Fuzz"),(A1))))</formula>
    </cfRule>
  </conditionalFormatting>
  <conditionalFormatting sqref="A1:Y7 Z1:Z4 AA1:AA8 Z6:Z35 A9:B37 C9:C1000 D9:Y38 AA10:AA37">
    <cfRule type="containsText" dxfId="86" priority="5" operator="containsText" text="World's End">
      <formula>NOT(ISERROR(SEARCH(("World's End"),(A1))))</formula>
    </cfRule>
  </conditionalFormatting>
  <conditionalFormatting sqref="A1:Y7 Z1:Z4 AA1:AA8 Z6:Z35 A9:B37 C9:C1000 D9:Y38 AA10:AA37">
    <cfRule type="containsText" dxfId="85" priority="6" operator="containsText" text="Dogs">
      <formula>NOT(ISERROR(SEARCH(("Dogs"),(A1))))</formula>
    </cfRule>
  </conditionalFormatting>
  <conditionalFormatting sqref="A1:Y7 Z1:Z4 AA1:AA8 Z6:Z35 A9:B37 C9:C1000 D9:Y38 AA10:AA37">
    <cfRule type="containsText" dxfId="84" priority="7" operator="containsText" text="Solaris">
      <formula>NOT(ISERROR(SEARCH(("Solaris"),(A1))))</formula>
    </cfRule>
  </conditionalFormatting>
  <conditionalFormatting sqref="A1:Y7 Z1:Z4 AA1:AA8 Z6:Z35 A9:B37 C9:C1000 D9:Y38 AA10:AA37">
    <cfRule type="containsText" dxfId="83" priority="8" operator="containsText" text="Apocalypse">
      <formula>NOT(ISERROR(SEARCH(("Apocalypse"),(A1))))</formula>
    </cfRule>
  </conditionalFormatting>
  <conditionalFormatting sqref="A1:Y7 Z1:Z4 AA1:AA8 Z6:Z35 A9:B37 C9:C1000 D9:Y38 AA10:AA37">
    <cfRule type="containsText" dxfId="82" priority="9" operator="containsText" text="Citizen">
      <formula>NOT(ISERROR(SEARCH(("Citizen"),(A1))))</formula>
    </cfRule>
  </conditionalFormatting>
  <conditionalFormatting sqref="A1:Y7 Z1:Z4 AA1:AA8 Z6:Z35 A9:B37 C9:C1000 D9:Y38 AA10:AA37">
    <cfRule type="containsText" dxfId="81" priority="10" operator="containsText" text="Shadows">
      <formula>NOT(ISERROR(SEARCH(("Shadows"),(A1))))</formula>
    </cfRule>
  </conditionalFormatting>
  <conditionalFormatting sqref="A1:Y7 Z1:Z4 AA1:AA8 Z6:Z35 A9:B37 C9:C1000 D9:Y38 AA10:AA37">
    <cfRule type="containsText" dxfId="80" priority="11" operator="containsText" text="Fistful of the Dollars">
      <formula>NOT(ISERROR(SEARCH(("Fistful of the Dollars"),(A1))))</formula>
    </cfRule>
  </conditionalFormatting>
  <conditionalFormatting sqref="A1:Y7 Z1:Z4 AA1:AA8 Z6:Z35 A9:B37 C9:C1000 D9:Y38 AA10:AA37">
    <cfRule type="containsText" dxfId="79" priority="12" operator="containsText" text="Stalker">
      <formula>NOT(ISERROR(SEARCH(("Stalker"),(A1))))</formula>
    </cfRule>
  </conditionalFormatting>
  <conditionalFormatting sqref="A1:Y7 Z1:Z4 AA1:AA8 Z6:Z35 A9:B37 C9:C1000 D9:Y38 AA10:AA37">
    <cfRule type="containsText" dxfId="78" priority="13" operator="containsText" text="Silent">
      <formula>NOT(ISERROR(SEARCH(("Silent"),(A1))))</formula>
    </cfRule>
  </conditionalFormatting>
  <conditionalFormatting sqref="A1:Y7 Z1:Z4 AA1:AA8 Z6:Z35 A9:B37 C9:C1000 D9:Y38 AA10:AA37">
    <cfRule type="containsText" dxfId="77" priority="14" operator="containsText" text="Mad Max (1979)">
      <formula>NOT(ISERROR(SEARCH(("Mad Max (1979)"),(A1))))</formula>
    </cfRule>
  </conditionalFormatting>
  <conditionalFormatting sqref="A1:Y7 Z1:Z4 AA1:AA8 Z6:Z35 A9:B37 C9:C1000 D9:Y38 AA10:AA37">
    <cfRule type="containsText" dxfId="76" priority="15" operator="containsText" text="Ravenous">
      <formula>NOT(ISERROR(SEARCH(("Ravenous"),(A1))))</formula>
    </cfRule>
  </conditionalFormatting>
  <conditionalFormatting sqref="A1:Y7 Z1:Z4 AA1:AA8 Z6:Z35 A9:B37 C9:C1000 D9:Y38 AA10:AA37">
    <cfRule type="containsText" dxfId="75" priority="16" operator="containsText" text="Life Aquatic">
      <formula>NOT(ISERROR(SEARCH(("Life Aquatic"),(A1))))</formula>
    </cfRule>
  </conditionalFormatting>
  <conditionalFormatting sqref="A1:Y7 Z1:Z4 AA1:AA8 Z6:Z35 A9:B37 C9:C1000 D9:Y38 AA10:AA37">
    <cfRule type="containsText" dxfId="74" priority="17" operator="containsText" text="cuckoo">
      <formula>NOT(ISERROR(SEARCH(("cuckoo"),(A1))))</formula>
    </cfRule>
  </conditionalFormatting>
  <conditionalFormatting sqref="A1:Y7 Z1:Z4 AA1:AA8 Z6:Z35 A9:B37 C9:C1000 D9:Y38 AA10:AA37">
    <cfRule type="containsText" dxfId="73" priority="18" operator="containsText" text="Mad Max: Fury Road">
      <formula>NOT(ISERROR(SEARCH(("Mad Max: Fury Road"),(A1))))</formula>
    </cfRule>
  </conditionalFormatting>
  <conditionalFormatting sqref="A1:Y7 Z1:Z4 AA1:AA8 Z6:Z35 A9:B37 C9:C1000 D9:Y38 AA10:AA37">
    <cfRule type="containsText" dxfId="72" priority="19" operator="containsText" text="Jaws">
      <formula>NOT(ISERROR(SEARCH(("Jaws"),(A1))))</formula>
    </cfRule>
  </conditionalFormatting>
  <conditionalFormatting sqref="A1:Y7 Z1:Z4 AA1:AA8 Z6:Z35 A9:B37 C9:C1000 D9:Y38 AA10:AA37">
    <cfRule type="containsText" dxfId="71" priority="20" operator="containsText" text="2001">
      <formula>NOT(ISERROR(SEARCH(("2001"),(A1))))</formula>
    </cfRule>
  </conditionalFormatting>
  <conditionalFormatting sqref="A1:Y7 Z1:Z4 AA1:AA8 Z6:Z35 A9:B37 C9:C1000 D9:Y38 AA10:AA37">
    <cfRule type="containsText" dxfId="70" priority="21" operator="containsText" text="Orange">
      <formula>NOT(ISERROR(SEARCH(("Orange"),(A1))))</formula>
    </cfRule>
  </conditionalFormatting>
  <conditionalFormatting sqref="A1:Y7 Z1:Z4 AA1:AA8 Z6:Z35 A9:B37 C9:C1000 D9:Y38 AA10:AA37">
    <cfRule type="containsText" dxfId="69" priority="22" operator="containsText" text="Pulp">
      <formula>NOT(ISERROR(SEARCH(("Pulp"),(A1))))</formula>
    </cfRule>
  </conditionalFormatting>
  <conditionalFormatting sqref="A1:Y7 Z1:Z4 AA1:AA8 Z6:Z35 A9:B37 C9:C1000 D9:Y38 AA10:AA37">
    <cfRule type="containsText" dxfId="68" priority="23" operator="containsText" text="Turbo">
      <formula>NOT(ISERROR(SEARCH(("Turbo"),(A1))))</formula>
    </cfRule>
  </conditionalFormatting>
  <conditionalFormatting sqref="A1:Y7 Z1:Z4 AA1:AA8 Z6:Z35 A9:B37 C9:C1000 D9:Y38 AA10:AA37">
    <cfRule type="containsText" dxfId="67" priority="24" operator="containsText" text="Bill">
      <formula>NOT(ISERROR(SEARCH(("Bill"),(A1))))</formula>
    </cfRule>
  </conditionalFormatting>
  <conditionalFormatting sqref="A1:Y7 Z1:Z4 AA1:AA8 Z6:Z35 A9:B37 C9:C1000 D9:Y38 AA10:AA37">
    <cfRule type="containsText" dxfId="66" priority="25" operator="containsText" text="Darkness">
      <formula>NOT(ISERROR(SEARCH(("Darkness"),(A1))))</formula>
    </cfRule>
  </conditionalFormatting>
  <conditionalFormatting sqref="A1:Y7 Z1:Z4 AA1:AA8 Z6:Z35 A9:B37 C9:C1000 D9:Y38 AA10:AA37">
    <cfRule type="containsText" dxfId="65" priority="26" operator="containsText" text="Few Dollars">
      <formula>NOT(ISERROR(SEARCH(("Few Dollars"),(A1))))</formula>
    </cfRule>
  </conditionalFormatting>
  <conditionalFormatting sqref="A1:Y7 Z1:Z4 AA1:AA8 Z6:Z35 A9:B37 C9:C1000 D9:Y38 AA10:AA37">
    <cfRule type="containsText" dxfId="64" priority="27" operator="containsText" text="Raiders">
      <formula>NOT(ISERROR(SEARCH(("Raiders"),(A1))))</formula>
    </cfRule>
  </conditionalFormatting>
  <conditionalFormatting sqref="A1:Y7 Z1:Z4 AA1:AA8 Z6:Z35 A9:B37 C9:C1000 D9:Y38 AA10:AA37">
    <cfRule type="containsText" dxfId="63" priority="28" operator="containsText" text="Wilderpeople">
      <formula>NOT(ISERROR(SEARCH(("Wilderpeople"),(A1))))</formula>
    </cfRule>
  </conditionalFormatting>
  <conditionalFormatting sqref="A1:Y7 Z1:Z4 AA1:AA8 Z6:Z35 A9:B37 C9:C1000 D9:Y38 AA10:AA37">
    <cfRule type="containsText" dxfId="62" priority="29" operator="containsText" text="Event">
      <formula>NOT(ISERROR(SEARCH(("Event"),(A1))))</formula>
    </cfRule>
  </conditionalFormatting>
  <conditionalFormatting sqref="A1:Y7 Z1:Z4 AA1:AA8 Z6:Z35 A9:B37 C9:C1000 D9:Y38 AA10:AA37">
    <cfRule type="containsText" dxfId="61" priority="30" operator="containsText" text="Rikki">
      <formula>NOT(ISERROR(SEARCH(("Rikki"),(A1))))</formula>
    </cfRule>
  </conditionalFormatting>
  <conditionalFormatting sqref="A1:Y7 Z1:Z4 AA1:AA8 Z6:Z35 A9:B37 C9:C1000 D9:Y38 AA10:AA37">
    <cfRule type="containsText" dxfId="60" priority="31" operator="containsText" text="Ugly">
      <formula>NOT(ISERROR(SEARCH(("Ugly"),(A1))))</formula>
    </cfRule>
  </conditionalFormatting>
  <conditionalFormatting sqref="A1:Y7 Z1:Z4 AA1:AA8 Z6:Z35 A9:B37 C9:C1000 D9:Y38 AA10:AA37">
    <cfRule type="containsText" dxfId="59" priority="32" operator="containsText" text="Lambs">
      <formula>NOT(ISERROR(SEARCH(("Lambs"),(A1))))</formula>
    </cfRule>
  </conditionalFormatting>
  <conditionalFormatting sqref="A1:Y7 Z1:Z4 AA1:AA8 Z6:Z35 A9:B37 C9:C1000 D9:Y38 AA10:AA37">
    <cfRule type="containsText" dxfId="58" priority="33" operator="containsText" text="Noise">
      <formula>NOT(ISERROR(SEARCH(("Noise"),(A1))))</formula>
    </cfRule>
  </conditionalFormatting>
  <conditionalFormatting sqref="A1:Y7 Z1:Z4 AA1:AA8 Z6:Z35 A9:B37 C9:C1000 D9:Y38 AA10:AA37">
    <cfRule type="containsText" dxfId="57" priority="34" operator="containsText" text="Singham">
      <formula>NOT(ISERROR(SEARCH(("Singham"),(A1))))</formula>
    </cfRule>
  </conditionalFormatting>
  <conditionalFormatting sqref="A1:Y7 Z1:Z4 AA1:AA8 Z6:Z35 A9:B37 C9:C1000 D9:Y38 AA10:AA37">
    <cfRule type="containsText" dxfId="56" priority="35" operator="containsText" text="Road">
      <formula>NOT(ISERROR(SEARCH(("Road"),(A1))))</formula>
    </cfRule>
  </conditionalFormatting>
  <conditionalFormatting sqref="A1:Y7 Z1:Z4 AA1:AA8 Z6:Z35 A9:B37 C9:C1000 D9:Y38 AA10:AA37">
    <cfRule type="containsText" dxfId="55" priority="36" operator="containsText" text="Budapest">
      <formula>NOT(ISERROR(SEARCH(("Budapest"),(A1))))</formula>
    </cfRule>
  </conditionalFormatting>
  <conditionalFormatting sqref="AA1 AA7 AA17 AA34">
    <cfRule type="containsText" dxfId="54" priority="37" operator="containsText" text="Jurassic Park">
      <formula>NOT(ISERROR(SEARCH(("Jurassic Park"),(AA1))))</formula>
    </cfRule>
  </conditionalFormatting>
  <conditionalFormatting sqref="AA12">
    <cfRule type="colorScale" priority="38">
      <colorScale>
        <cfvo type="min"/>
        <cfvo type="max"/>
        <color rgb="FF57BB8A"/>
        <color rgb="FFFFFFFF"/>
      </colorScale>
    </cfRule>
  </conditionalFormatting>
  <conditionalFormatting sqref="A1:Y7 Z1:Z4 Z6:Z35 A9:B37 C9:Y38">
    <cfRule type="containsText" dxfId="53" priority="39" operator="containsText" text="Jurassic Park">
      <formula>NOT(ISERROR(SEARCH(("Jurassic Park"),(A1))))</formula>
    </cfRule>
  </conditionalFormatting>
  <conditionalFormatting sqref="A1:A39 B1:B38 C1:X39 Y1:Y38 Z1:Z35 AA1:AA39 Z38:Z39">
    <cfRule type="containsText" dxfId="52" priority="40" operator="containsText" text="U.N.C.L.E.">
      <formula>NOT(ISERROR(SEARCH(("U.N.C.L.E."),(A1))))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2" max="2" width="7.5" customWidth="1"/>
    <col min="3" max="3" width="7.6640625" customWidth="1"/>
    <col min="4" max="5" width="7.5" customWidth="1"/>
    <col min="6" max="6" width="7.33203125" customWidth="1"/>
    <col min="7" max="7" width="7.5" customWidth="1"/>
    <col min="8" max="8" width="7.33203125" customWidth="1"/>
    <col min="9" max="11" width="7.5" customWidth="1"/>
    <col min="12" max="12" width="7.33203125" customWidth="1"/>
    <col min="13" max="14" width="7.5" customWidth="1"/>
    <col min="15" max="15" width="7.6640625" customWidth="1"/>
    <col min="16" max="16" width="7.5" customWidth="1"/>
    <col min="17" max="17" width="26.6640625" customWidth="1"/>
    <col min="18" max="18" width="40.5" customWidth="1"/>
    <col min="19" max="29" width="7.83203125" customWidth="1"/>
  </cols>
  <sheetData>
    <row r="1" spans="1:18" ht="38.25" customHeight="1" x14ac:dyDescent="0.15">
      <c r="A1" t="e">
        <f ca="1">image("https://upload.wikimedia.org/wikipedia/en/thumb/e/ed/Cedar_Shakes.jpg/220px-Cedar_Shakes.jpg")</f>
        <v>#NAME?</v>
      </c>
      <c r="B1" t="e">
        <f t="shared" ref="B1:P1" ca="1" si="0">image("http://is4.mzstatic.com/image/thumb/Music/v4/d3/66/44/d36644c7-56e5-5000-3e5e-30ceccaf9544/source/600x600bb.jpg")</f>
        <v>#NAME?</v>
      </c>
      <c r="C1" t="e">
        <f t="shared" ca="1" si="0"/>
        <v>#NAME?</v>
      </c>
      <c r="D1" t="e">
        <f t="shared" ca="1" si="0"/>
        <v>#NAME?</v>
      </c>
      <c r="E1" t="e">
        <f t="shared" ca="1" si="0"/>
        <v>#NAME?</v>
      </c>
      <c r="F1" t="e">
        <f t="shared" ca="1" si="0"/>
        <v>#NAME?</v>
      </c>
      <c r="G1" t="e">
        <f t="shared" ca="1" si="0"/>
        <v>#NAME?</v>
      </c>
      <c r="H1" t="e">
        <f t="shared" ca="1" si="0"/>
        <v>#NAME?</v>
      </c>
      <c r="I1" t="e">
        <f t="shared" ca="1" si="0"/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  <c r="M1" t="e">
        <f t="shared" ca="1" si="0"/>
        <v>#NAME?</v>
      </c>
      <c r="N1" t="e">
        <f t="shared" ca="1" si="0"/>
        <v>#NAME?</v>
      </c>
      <c r="O1" t="e">
        <f t="shared" ca="1" si="0"/>
        <v>#NAME?</v>
      </c>
      <c r="P1" t="e">
        <f t="shared" ca="1" si="0"/>
        <v>#NAME?</v>
      </c>
      <c r="Q1" s="4" t="s">
        <v>60</v>
      </c>
      <c r="R1" s="4" t="s">
        <v>60</v>
      </c>
    </row>
    <row r="2" spans="1:18" ht="38.25" customHeight="1" x14ac:dyDescent="0.15">
      <c r="A2" t="e">
        <f t="shared" ref="A2:B2" ca="1" si="1">image("http://is5.mzstatic.com/image/thumb/Music3/v4/e2/cf/f5/e2cff505-81f9-0f99-b884-8cf591d4cd91/source/600x600bb.jpg")</f>
        <v>#NAME?</v>
      </c>
      <c r="B2" s="6" t="e">
        <f t="shared" ca="1" si="1"/>
        <v>#NAME?</v>
      </c>
      <c r="C2" t="e">
        <f t="shared" ref="C2:P2" ca="1" si="2">image("http://is4.mzstatic.com/image/thumb/Music/v4/8b/44/a4/8b44a463-e337-ac52-b48e-4aabf853fa36/source/600x600bb.jpg")</f>
        <v>#NAME?</v>
      </c>
      <c r="D2" t="e">
        <f t="shared" ca="1" si="2"/>
        <v>#NAME?</v>
      </c>
      <c r="E2" t="e">
        <f t="shared" ca="1" si="2"/>
        <v>#NAME?</v>
      </c>
      <c r="F2" t="e">
        <f t="shared" ca="1" si="2"/>
        <v>#NAME?</v>
      </c>
      <c r="G2" t="e">
        <f t="shared" ca="1" si="2"/>
        <v>#NAME?</v>
      </c>
      <c r="H2" t="e">
        <f t="shared" ca="1" si="2"/>
        <v>#NAME?</v>
      </c>
      <c r="I2" t="e">
        <f t="shared" ca="1" si="2"/>
        <v>#NAME?</v>
      </c>
      <c r="J2" t="e">
        <f t="shared" ca="1" si="2"/>
        <v>#NAME?</v>
      </c>
      <c r="K2" t="e">
        <f t="shared" ca="1" si="2"/>
        <v>#NAME?</v>
      </c>
      <c r="L2" t="e">
        <f t="shared" ca="1" si="2"/>
        <v>#NAME?</v>
      </c>
      <c r="M2" t="e">
        <f t="shared" ca="1" si="2"/>
        <v>#NAME?</v>
      </c>
      <c r="N2" t="e">
        <f t="shared" ca="1" si="2"/>
        <v>#NAME?</v>
      </c>
      <c r="O2" t="e">
        <f t="shared" ca="1" si="2"/>
        <v>#NAME?</v>
      </c>
      <c r="P2" t="e">
        <f t="shared" ca="1" si="2"/>
        <v>#NAME?</v>
      </c>
      <c r="Q2" s="4" t="s">
        <v>63</v>
      </c>
      <c r="R2" s="4" t="s">
        <v>60</v>
      </c>
    </row>
    <row r="3" spans="1:18" ht="38.25" customHeight="1" x14ac:dyDescent="0.15">
      <c r="A3" t="e">
        <f ca="1">image("http://is4.mzstatic.com/image/thumb/Music/v4/d3/66/44/d36644c7-56e5-5000-3e5e-30ceccaf9544/source/600x600bb.jpg")</f>
        <v>#NAME?</v>
      </c>
      <c r="B3" t="e">
        <f ca="1">image("https://upload.wikimedia.org/wikipedia/en/thumb/e/ed/Cedar_Shakes.jpg/220px-Cedar_Shakes.jpg")</f>
        <v>#NAME?</v>
      </c>
      <c r="C3" s="6" t="e">
        <f ca="1">image("http://is5.mzstatic.com/image/thumb/Music3/v4/e2/cf/f5/e2cff505-81f9-0f99-b884-8cf591d4cd91/source/600x600bb.jpg")</f>
        <v>#NAME?</v>
      </c>
      <c r="D3" t="e">
        <f t="shared" ref="D3:P3" ca="1" si="3">image("http://is2.mzstatic.com/image/thumb/Music2/v4/09/26/76/092676ce-d446-9406-e1c6-79aecce2d0d7/source/600x600bb.jpg")</f>
        <v>#NAME?</v>
      </c>
      <c r="E3" t="e">
        <f t="shared" ca="1" si="3"/>
        <v>#NAME?</v>
      </c>
      <c r="F3" t="e">
        <f t="shared" ca="1" si="3"/>
        <v>#NAME?</v>
      </c>
      <c r="G3" t="e">
        <f t="shared" ca="1" si="3"/>
        <v>#NAME?</v>
      </c>
      <c r="H3" t="e">
        <f t="shared" ca="1" si="3"/>
        <v>#NAME?</v>
      </c>
      <c r="I3" t="e">
        <f t="shared" ca="1" si="3"/>
        <v>#NAME?</v>
      </c>
      <c r="J3" t="e">
        <f t="shared" ca="1" si="3"/>
        <v>#NAME?</v>
      </c>
      <c r="K3" t="e">
        <f t="shared" ca="1" si="3"/>
        <v>#NAME?</v>
      </c>
      <c r="L3" t="e">
        <f t="shared" ca="1" si="3"/>
        <v>#NAME?</v>
      </c>
      <c r="M3" t="e">
        <f t="shared" ca="1" si="3"/>
        <v>#NAME?</v>
      </c>
      <c r="N3" t="e">
        <f t="shared" ca="1" si="3"/>
        <v>#NAME?</v>
      </c>
      <c r="O3" t="e">
        <f t="shared" ca="1" si="3"/>
        <v>#NAME?</v>
      </c>
      <c r="P3" t="e">
        <f t="shared" ca="1" si="3"/>
        <v>#NAME?</v>
      </c>
      <c r="Q3" s="9" t="s">
        <v>66</v>
      </c>
      <c r="R3" s="9" t="s">
        <v>69</v>
      </c>
    </row>
    <row r="4" spans="1:18" ht="38.25" customHeight="1" x14ac:dyDescent="0.15">
      <c r="A4" t="e">
        <f t="shared" ref="A4:B4" ca="1" si="4">image("http://is4.mzstatic.com/image/thumb/Music/v4/8b/44/a4/8b44a463-e337-ac52-b48e-4aabf853fa36/source/600x600bb.jpg")</f>
        <v>#NAME?</v>
      </c>
      <c r="B4" t="e">
        <f t="shared" ca="1" si="4"/>
        <v>#NAME?</v>
      </c>
      <c r="C4" t="e">
        <f ca="1">image("https://upload.wikimedia.org/wikipedia/en/thumb/e/ed/Cedar_Shakes.jpg/220px-Cedar_Shakes.jpg")</f>
        <v>#NAME?</v>
      </c>
      <c r="D4" t="e">
        <f ca="1">image("http://is5.mzstatic.com/image/thumb/Music3/v4/e2/cf/f5/e2cff505-81f9-0f99-b884-8cf591d4cd91/source/600x600bb.jpg")</f>
        <v>#NAME?</v>
      </c>
      <c r="E4" t="e">
        <f t="shared" ref="E4:P4" ca="1" si="5">image("http://is4.mzstatic.com/image/thumb/Music5/v4/4b/0a/8e/4b0a8e4d-66c6-c680-e02e-0f6453133f0d/source/600x600bb.jpg")</f>
        <v>#NAME?</v>
      </c>
      <c r="F4" t="e">
        <f t="shared" ca="1" si="5"/>
        <v>#NAME?</v>
      </c>
      <c r="G4" t="e">
        <f t="shared" ca="1" si="5"/>
        <v>#NAME?</v>
      </c>
      <c r="H4" t="e">
        <f t="shared" ca="1" si="5"/>
        <v>#NAME?</v>
      </c>
      <c r="I4" t="e">
        <f t="shared" ca="1" si="5"/>
        <v>#NAME?</v>
      </c>
      <c r="J4" t="e">
        <f t="shared" ca="1" si="5"/>
        <v>#NAME?</v>
      </c>
      <c r="K4" t="e">
        <f t="shared" ca="1" si="5"/>
        <v>#NAME?</v>
      </c>
      <c r="L4" t="e">
        <f t="shared" ca="1" si="5"/>
        <v>#NAME?</v>
      </c>
      <c r="M4" t="e">
        <f t="shared" ca="1" si="5"/>
        <v>#NAME?</v>
      </c>
      <c r="N4" t="e">
        <f t="shared" ca="1" si="5"/>
        <v>#NAME?</v>
      </c>
      <c r="O4" t="e">
        <f t="shared" ca="1" si="5"/>
        <v>#NAME?</v>
      </c>
      <c r="P4" t="e">
        <f t="shared" ca="1" si="5"/>
        <v>#NAME?</v>
      </c>
      <c r="Q4" s="11" t="s">
        <v>72</v>
      </c>
      <c r="R4" s="11" t="s">
        <v>74</v>
      </c>
    </row>
    <row r="5" spans="1:18" ht="38.25" customHeight="1" x14ac:dyDescent="0.15">
      <c r="A5" t="e">
        <f ca="1">image("http://is1.mzstatic.com/image/thumb/Music3/v4/7a/92/ee/7a92eeac-522a-6093-8fd1-18ca061dcdcf/source/600x600bb.jpg")</f>
        <v>#NAME?</v>
      </c>
      <c r="B5" t="e">
        <f t="shared" ref="B5:C5" ca="1" si="6">image("http://is2.mzstatic.com/image/thumb/Music2/v4/09/26/76/092676ce-d446-9406-e1c6-79aecce2d0d7/source/600x600bb.jpg")</f>
        <v>#NAME?</v>
      </c>
      <c r="C5" s="6" t="e">
        <f t="shared" ca="1" si="6"/>
        <v>#NAME?</v>
      </c>
      <c r="D5" t="e">
        <f ca="1">image("https://upload.wikimedia.org/wikipedia/en/thumb/e/ed/Cedar_Shakes.jpg/220px-Cedar_Shakes.jpg")</f>
        <v>#NAME?</v>
      </c>
      <c r="E5" t="e">
        <f t="shared" ref="E5:P5" ca="1" si="7">image("http://is5.mzstatic.com/image/thumb/Music3/v4/e2/cf/f5/e2cff505-81f9-0f99-b884-8cf591d4cd91/source/600x600bb.jpg")</f>
        <v>#NAME?</v>
      </c>
      <c r="F5" t="e">
        <f t="shared" ca="1" si="7"/>
        <v>#NAME?</v>
      </c>
      <c r="G5" t="e">
        <f t="shared" ca="1" si="7"/>
        <v>#NAME?</v>
      </c>
      <c r="H5" t="e">
        <f t="shared" ca="1" si="7"/>
        <v>#NAME?</v>
      </c>
      <c r="I5" t="e">
        <f t="shared" ca="1" si="7"/>
        <v>#NAME?</v>
      </c>
      <c r="J5" t="e">
        <f t="shared" ca="1" si="7"/>
        <v>#NAME?</v>
      </c>
      <c r="K5" t="e">
        <f t="shared" ca="1" si="7"/>
        <v>#NAME?</v>
      </c>
      <c r="L5" t="e">
        <f t="shared" ca="1" si="7"/>
        <v>#NAME?</v>
      </c>
      <c r="M5" t="e">
        <f t="shared" ca="1" si="7"/>
        <v>#NAME?</v>
      </c>
      <c r="N5" t="e">
        <f t="shared" ca="1" si="7"/>
        <v>#NAME?</v>
      </c>
      <c r="O5" t="e">
        <f t="shared" ca="1" si="7"/>
        <v>#NAME?</v>
      </c>
      <c r="P5" t="e">
        <f t="shared" ca="1" si="7"/>
        <v>#NAME?</v>
      </c>
      <c r="Q5" s="4" t="s">
        <v>76</v>
      </c>
      <c r="R5" s="4" t="s">
        <v>60</v>
      </c>
    </row>
    <row r="6" spans="1:18" ht="38.25" customHeight="1" x14ac:dyDescent="0.15">
      <c r="A6" t="e">
        <f ca="1">image("http://is5.mzstatic.com/image/thumb/Music69/v4/7d/ee/ed/7deeedd4-5c02-d701-bfe7-6d45e1c8024b/source/600x600bb.jpg")</f>
        <v>#NAME?</v>
      </c>
      <c r="B6" t="e">
        <f ca="1">image("http://is2.mzstatic.com/image/thumb/Music/v4/3b/43/9e/3b439e7f-9989-1dc1-9ffb-8d876ddb0da1/source/600x600bb.jpg")</f>
        <v>#NAME?</v>
      </c>
      <c r="C6" s="6" t="e">
        <f t="shared" ref="C6:D6" ca="1" si="8">image("http://is4.mzstatic.com/image/thumb/Music5/v4/4b/0a/8e/4b0a8e4d-66c6-c680-e02e-0f6453133f0d/source/600x600bb.jpg")</f>
        <v>#NAME?</v>
      </c>
      <c r="D6" t="e">
        <f t="shared" ca="1" si="8"/>
        <v>#NAME?</v>
      </c>
      <c r="E6" t="e">
        <f ca="1">image("https://upload.wikimedia.org/wikipedia/en/thumb/e/ed/Cedar_Shakes.jpg/220px-Cedar_Shakes.jpg")</f>
        <v>#NAME?</v>
      </c>
      <c r="F6" s="6" t="e">
        <f t="shared" ref="F6:P6" ca="1" si="9">image("http://is2.mzstatic.com/image/thumb/Music/v4/3b/43/9e/3b439e7f-9989-1dc1-9ffb-8d876ddb0da1/source/600x600bb.jpg")</f>
        <v>#NAME?</v>
      </c>
      <c r="G6" s="6" t="e">
        <f t="shared" ca="1" si="9"/>
        <v>#NAME?</v>
      </c>
      <c r="H6" s="6" t="e">
        <f t="shared" ca="1" si="9"/>
        <v>#NAME?</v>
      </c>
      <c r="I6" s="6" t="e">
        <f t="shared" ca="1" si="9"/>
        <v>#NAME?</v>
      </c>
      <c r="J6" s="6" t="e">
        <f t="shared" ca="1" si="9"/>
        <v>#NAME?</v>
      </c>
      <c r="K6" s="6" t="e">
        <f t="shared" ca="1" si="9"/>
        <v>#NAME?</v>
      </c>
      <c r="L6" s="6" t="e">
        <f t="shared" ca="1" si="9"/>
        <v>#NAME?</v>
      </c>
      <c r="M6" s="6" t="e">
        <f t="shared" ca="1" si="9"/>
        <v>#NAME?</v>
      </c>
      <c r="N6" s="6" t="e">
        <f t="shared" ca="1" si="9"/>
        <v>#NAME?</v>
      </c>
      <c r="O6" s="6" t="e">
        <f t="shared" ca="1" si="9"/>
        <v>#NAME?</v>
      </c>
      <c r="P6" s="6" t="e">
        <f t="shared" ca="1" si="9"/>
        <v>#NAME?</v>
      </c>
      <c r="Q6" s="9" t="s">
        <v>79</v>
      </c>
      <c r="R6" s="9" t="s">
        <v>69</v>
      </c>
    </row>
    <row r="7" spans="1:18" ht="38.25" customHeight="1" x14ac:dyDescent="0.15">
      <c r="A7" t="e">
        <f ca="1">image("http://is2.mzstatic.com/image/thumb/Music/v4/3b/43/9e/3b439e7f-9989-1dc1-9ffb-8d876ddb0da1/source/600x600bb.jpg")</f>
        <v>#NAME?</v>
      </c>
      <c r="B7" s="6" t="e">
        <f ca="1">image("http://is1.mzstatic.com/image/thumb/Music3/v4/7a/92/ee/7a92eeac-522a-6093-8fd1-18ca061dcdcf/source/600x600bb.jpg")</f>
        <v>#NAME?</v>
      </c>
      <c r="C7" t="e">
        <f t="shared" ref="C7:E7" ca="1" si="10">image("http://is2.mzstatic.com/image/thumb/Music/v4/3b/43/9e/3b439e7f-9989-1dc1-9ffb-8d876ddb0da1/source/600x600bb.jpg")</f>
        <v>#NAME?</v>
      </c>
      <c r="D7" s="6" t="e">
        <f t="shared" ca="1" si="10"/>
        <v>#NAME?</v>
      </c>
      <c r="E7" s="6" t="e">
        <f t="shared" ca="1" si="10"/>
        <v>#NAME?</v>
      </c>
      <c r="F7" t="e">
        <f ca="1">image("https://upload.wikimedia.org/wikipedia/en/thumb/e/ed/Cedar_Shakes.jpg/220px-Cedar_Shakes.jpg")</f>
        <v>#NAME?</v>
      </c>
      <c r="G7" t="e">
        <f t="shared" ref="G7:P7" ca="1" si="11">image("http://is1.mzstatic.com/image/thumb/Music71/v4/c1/eb/ee/c1ebee37-e134-4b5e-1cfe-6694665ea9c9/source/600x600bb.jpg")</f>
        <v>#NAME?</v>
      </c>
      <c r="H7" t="e">
        <f t="shared" ca="1" si="11"/>
        <v>#NAME?</v>
      </c>
      <c r="I7" t="e">
        <f t="shared" ca="1" si="11"/>
        <v>#NAME?</v>
      </c>
      <c r="J7" t="e">
        <f t="shared" ca="1" si="11"/>
        <v>#NAME?</v>
      </c>
      <c r="K7" t="e">
        <f t="shared" ca="1" si="11"/>
        <v>#NAME?</v>
      </c>
      <c r="L7" t="e">
        <f t="shared" ca="1" si="11"/>
        <v>#NAME?</v>
      </c>
      <c r="M7" t="e">
        <f t="shared" ca="1" si="11"/>
        <v>#NAME?</v>
      </c>
      <c r="N7" t="e">
        <f t="shared" ca="1" si="11"/>
        <v>#NAME?</v>
      </c>
      <c r="O7" t="e">
        <f t="shared" ca="1" si="11"/>
        <v>#NAME?</v>
      </c>
      <c r="P7" t="e">
        <f t="shared" ca="1" si="11"/>
        <v>#NAME?</v>
      </c>
      <c r="Q7" s="15" t="s">
        <v>83</v>
      </c>
      <c r="R7" s="15" t="s">
        <v>84</v>
      </c>
    </row>
    <row r="8" spans="1:18" ht="38.25" customHeight="1" x14ac:dyDescent="0.15">
      <c r="A8" t="e">
        <f ca="1">image("http://is2.mzstatic.com/image/thumb/Music2/v4/09/26/76/092676ce-d446-9406-e1c6-79aecce2d0d7/source/600x600bb.jpg")</f>
        <v>#NAME?</v>
      </c>
      <c r="B8" s="6" t="e">
        <f ca="1">image("http://is5.mzstatic.com/image/thumb/Music69/v4/7d/ee/ed/7deeedd4-5c02-d701-bfe7-6d45e1c8024b/source/600x600bb.jpg")</f>
        <v>#NAME?</v>
      </c>
      <c r="C8" s="6" t="e">
        <f ca="1">image("http://is1.mzstatic.com/image/thumb/Music3/v4/7a/92/ee/7a92eeac-522a-6093-8fd1-18ca061dcdcf/source/600x600bb.jpg")</f>
        <v>#NAME?</v>
      </c>
      <c r="D8" t="e">
        <f t="shared" ref="D8:F8" ca="1" si="12">image("http://is1.mzstatic.com/image/thumb/Music71/v4/c1/eb/ee/c1ebee37-e134-4b5e-1cfe-6694665ea9c9/source/600x600bb.jpg")</f>
        <v>#NAME?</v>
      </c>
      <c r="E8" t="e">
        <f t="shared" ca="1" si="12"/>
        <v>#NAME?</v>
      </c>
      <c r="F8" t="e">
        <f t="shared" ca="1" si="12"/>
        <v>#NAME?</v>
      </c>
      <c r="G8" t="e">
        <f ca="1">image("https://upload.wikimedia.org/wikipedia/en/thumb/e/ed/Cedar_Shakes.jpg/220px-Cedar_Shakes.jpg")</f>
        <v>#NAME?</v>
      </c>
      <c r="H8" s="6" t="e">
        <f t="shared" ref="H8:P8" ca="1" si="13">image("http://is5.mzstatic.com/image/thumb/Music/v4/38/d8/7d/38d87da5-298a-fdc3-882e-c60c8e9d9c95/source/600x600bb.jpg")</f>
        <v>#NAME?</v>
      </c>
      <c r="I8" s="6" t="e">
        <f t="shared" ca="1" si="13"/>
        <v>#NAME?</v>
      </c>
      <c r="J8" s="6" t="e">
        <f t="shared" ca="1" si="13"/>
        <v>#NAME?</v>
      </c>
      <c r="K8" s="6" t="e">
        <f t="shared" ca="1" si="13"/>
        <v>#NAME?</v>
      </c>
      <c r="L8" s="6" t="e">
        <f t="shared" ca="1" si="13"/>
        <v>#NAME?</v>
      </c>
      <c r="M8" s="6" t="e">
        <f t="shared" ca="1" si="13"/>
        <v>#NAME?</v>
      </c>
      <c r="N8" s="6" t="e">
        <f t="shared" ca="1" si="13"/>
        <v>#NAME?</v>
      </c>
      <c r="O8" s="6" t="e">
        <f t="shared" ca="1" si="13"/>
        <v>#NAME?</v>
      </c>
      <c r="P8" s="6" t="e">
        <f t="shared" ca="1" si="13"/>
        <v>#NAME?</v>
      </c>
      <c r="Q8" s="15" t="s">
        <v>89</v>
      </c>
      <c r="R8" s="15" t="s">
        <v>90</v>
      </c>
    </row>
    <row r="9" spans="1:18" ht="38.25" customHeight="1" x14ac:dyDescent="0.15">
      <c r="A9" t="e">
        <f ca="1">image("http://is5.mzstatic.com/image/thumb/Music6/v4/97/2b/5d/972b5d8c-75fc-dc45-d85d-89d4c78f8e24/source/600x600bb.jpg")</f>
        <v>#NAME?</v>
      </c>
      <c r="B9" t="e">
        <f ca="1">image("http://is4.mzstatic.com/image/thumb/Music5/v4/4b/0a/8e/4b0a8e4d-66c6-c680-e02e-0f6453133f0d/source/600x600bb.jpg")</f>
        <v>#NAME?</v>
      </c>
      <c r="C9" t="e">
        <f ca="1">image("http://is5.mzstatic.com/image/thumb/Music69/v4/7d/ee/ed/7deeedd4-5c02-d701-bfe7-6d45e1c8024b/source/600x600bb.jpg")</f>
        <v>#NAME?</v>
      </c>
      <c r="D9" s="6" t="e">
        <f ca="1">image("http://is1.mzstatic.com/image/thumb/Music3/v4/7a/92/ee/7a92eeac-522a-6093-8fd1-18ca061dcdcf/source/600x600bb.jpg")</f>
        <v>#NAME?</v>
      </c>
      <c r="E9" t="e">
        <f t="shared" ref="E9:G9" ca="1" si="14">image("http://is5.mzstatic.com/image/thumb/Music/v4/38/d8/7d/38d87da5-298a-fdc3-882e-c60c8e9d9c95/source/600x600bb.jpg")</f>
        <v>#NAME?</v>
      </c>
      <c r="F9" s="6" t="e">
        <f t="shared" ca="1" si="14"/>
        <v>#NAME?</v>
      </c>
      <c r="G9" s="6" t="e">
        <f t="shared" ca="1" si="14"/>
        <v>#NAME?</v>
      </c>
      <c r="H9" t="e">
        <f ca="1">image("https://upload.wikimedia.org/wikipedia/en/thumb/e/ed/Cedar_Shakes.jpg/220px-Cedar_Shakes.jpg")</f>
        <v>#NAME?</v>
      </c>
      <c r="I9" s="6" t="e">
        <f t="shared" ref="I9:P9" ca="1" si="15">image("http://is1.mzstatic.com/image/thumb/Music3/v4/7a/92/ee/7a92eeac-522a-6093-8fd1-18ca061dcdcf/source/600x600bb.jpg")</f>
        <v>#NAME?</v>
      </c>
      <c r="J9" s="6" t="e">
        <f t="shared" ca="1" si="15"/>
        <v>#NAME?</v>
      </c>
      <c r="K9" s="6" t="e">
        <f t="shared" ca="1" si="15"/>
        <v>#NAME?</v>
      </c>
      <c r="L9" s="6" t="e">
        <f t="shared" ca="1" si="15"/>
        <v>#NAME?</v>
      </c>
      <c r="M9" s="6" t="e">
        <f t="shared" ca="1" si="15"/>
        <v>#NAME?</v>
      </c>
      <c r="N9" s="6" t="e">
        <f t="shared" ca="1" si="15"/>
        <v>#NAME?</v>
      </c>
      <c r="O9" s="6" t="e">
        <f t="shared" ca="1" si="15"/>
        <v>#NAME?</v>
      </c>
      <c r="P9" s="6" t="e">
        <f t="shared" ca="1" si="15"/>
        <v>#NAME?</v>
      </c>
      <c r="Q9" s="4" t="s">
        <v>91</v>
      </c>
      <c r="R9" s="4" t="s">
        <v>60</v>
      </c>
    </row>
    <row r="10" spans="1:18" ht="38.25" customHeight="1" x14ac:dyDescent="0.15">
      <c r="A10" t="e">
        <f ca="1">image("http://is4.mzstatic.com/image/thumb/Music5/v4/4b/0a/8e/4b0a8e4d-66c6-c680-e02e-0f6453133f0d/source/600x600bb.jpg")</f>
        <v>#NAME?</v>
      </c>
      <c r="B10" t="e">
        <f ca="1">image("http://is5.mzstatic.com/image/thumb/Music6/v4/97/2b/5d/972b5d8c-75fc-dc45-d85d-89d4c78f8e24/source/600x600bb.jpg")</f>
        <v>#NAME?</v>
      </c>
      <c r="C10" t="e">
        <f ca="1">image("http://is1.mzstatic.com/image/thumb/Music71/v4/c1/eb/ee/c1ebee37-e134-4b5e-1cfe-6694665ea9c9/source/600x600bb.jpg")</f>
        <v>#NAME?</v>
      </c>
      <c r="D10" t="e">
        <f ca="1">image("http://is5.mzstatic.com/image/thumb/Music69/v4/7d/ee/ed/7deeedd4-5c02-d701-bfe7-6d45e1c8024b/source/600x600bb.jpg")</f>
        <v>#NAME?</v>
      </c>
      <c r="E10" s="6" t="e">
        <f t="shared" ref="E10:H10" ca="1" si="16">image("http://is1.mzstatic.com/image/thumb/Music3/v4/7a/92/ee/7a92eeac-522a-6093-8fd1-18ca061dcdcf/source/600x600bb.jpg")</f>
        <v>#NAME?</v>
      </c>
      <c r="F10" s="6" t="e">
        <f t="shared" ca="1" si="16"/>
        <v>#NAME?</v>
      </c>
      <c r="G10" s="6" t="e">
        <f t="shared" ca="1" si="16"/>
        <v>#NAME?</v>
      </c>
      <c r="H10" s="6" t="e">
        <f t="shared" ca="1" si="16"/>
        <v>#NAME?</v>
      </c>
      <c r="I10" t="e">
        <f ca="1">image("https://upload.wikimedia.org/wikipedia/en/thumb/e/ed/Cedar_Shakes.jpg/220px-Cedar_Shakes.jpg")</f>
        <v>#NAME?</v>
      </c>
      <c r="J10" t="e">
        <f t="shared" ref="J10:P10" ca="1" si="17">image("http://is5.mzstatic.com/image/thumb/Music69/v4/7d/ee/ed/7deeedd4-5c02-d701-bfe7-6d45e1c8024b/source/600x600bb.jpg")</f>
        <v>#NAME?</v>
      </c>
      <c r="K10" t="e">
        <f t="shared" ca="1" si="17"/>
        <v>#NAME?</v>
      </c>
      <c r="L10" t="e">
        <f t="shared" ca="1" si="17"/>
        <v>#NAME?</v>
      </c>
      <c r="M10" t="e">
        <f t="shared" ca="1" si="17"/>
        <v>#NAME?</v>
      </c>
      <c r="N10" t="e">
        <f t="shared" ca="1" si="17"/>
        <v>#NAME?</v>
      </c>
      <c r="O10" t="e">
        <f t="shared" ca="1" si="17"/>
        <v>#NAME?</v>
      </c>
      <c r="P10" t="e">
        <f t="shared" ca="1" si="17"/>
        <v>#NAME?</v>
      </c>
      <c r="Q10" s="15" t="s">
        <v>95</v>
      </c>
      <c r="R10" s="15" t="s">
        <v>96</v>
      </c>
    </row>
    <row r="11" spans="1:18" ht="38.25" customHeight="1" x14ac:dyDescent="0.15">
      <c r="A11" t="e">
        <f t="shared" ref="A11:B11" ca="1" si="18">image("http://is1.mzstatic.com/image/thumb/Music71/v4/c1/eb/ee/c1ebee37-e134-4b5e-1cfe-6694665ea9c9/source/600x600bb.jpg")</f>
        <v>#NAME?</v>
      </c>
      <c r="B11" t="e">
        <f t="shared" ca="1" si="18"/>
        <v>#NAME?</v>
      </c>
      <c r="C11" t="e">
        <f ca="1">image("http://is5.mzstatic.com/image/thumb/Music6/v4/97/2b/5d/972b5d8c-75fc-dc45-d85d-89d4c78f8e24/source/600x600bb.jpg")</f>
        <v>#NAME?</v>
      </c>
      <c r="D11" t="e">
        <f ca="1">image("http://is5.mzstatic.com/image/thumb/Music/v4/38/d8/7d/38d87da5-298a-fdc3-882e-c60c8e9d9c95/source/600x600bb.jpg")</f>
        <v>#NAME?</v>
      </c>
      <c r="E11" t="e">
        <f t="shared" ref="E11:I11" ca="1" si="19">image("http://is5.mzstatic.com/image/thumb/Music69/v4/7d/ee/ed/7deeedd4-5c02-d701-bfe7-6d45e1c8024b/source/600x600bb.jpg")</f>
        <v>#NAME?</v>
      </c>
      <c r="F11" t="e">
        <f t="shared" ca="1" si="19"/>
        <v>#NAME?</v>
      </c>
      <c r="G11" t="e">
        <f t="shared" ca="1" si="19"/>
        <v>#NAME?</v>
      </c>
      <c r="H11" t="e">
        <f t="shared" ca="1" si="19"/>
        <v>#NAME?</v>
      </c>
      <c r="I11" t="e">
        <f t="shared" ca="1" si="19"/>
        <v>#NAME?</v>
      </c>
      <c r="J11" t="e">
        <f ca="1">image("https://upload.wikimedia.org/wikipedia/en/thumb/e/ed/Cedar_Shakes.jpg/220px-Cedar_Shakes.jpg")</f>
        <v>#NAME?</v>
      </c>
      <c r="K11" t="e">
        <f t="shared" ref="K11:P11" ca="1" si="20">image("http://is3.mzstatic.com/image/thumb/Music6/v4/09/3d/46/093d466d-c341-002c-dc41-c0d360af78d0/source/600x600bb.jpg")</f>
        <v>#NAME?</v>
      </c>
      <c r="L11" t="e">
        <f t="shared" ca="1" si="20"/>
        <v>#NAME?</v>
      </c>
      <c r="M11" t="e">
        <f t="shared" ca="1" si="20"/>
        <v>#NAME?</v>
      </c>
      <c r="N11" t="e">
        <f t="shared" ca="1" si="20"/>
        <v>#NAME?</v>
      </c>
      <c r="O11" t="e">
        <f t="shared" ca="1" si="20"/>
        <v>#NAME?</v>
      </c>
      <c r="P11" t="e">
        <f t="shared" ca="1" si="20"/>
        <v>#NAME?</v>
      </c>
      <c r="Q11" s="15" t="s">
        <v>99</v>
      </c>
      <c r="R11" s="15" t="s">
        <v>100</v>
      </c>
    </row>
    <row r="12" spans="1:18" ht="38.25" customHeight="1" x14ac:dyDescent="0.15">
      <c r="A12" t="e">
        <f ca="1">image("http://is5.mzstatic.com/image/thumb/Music/v4/f8/ec/65/f8ec65c5-6013-75e5-55d0-e16e86c426f2/source/600x600bb.jpg")</f>
        <v>#NAME?</v>
      </c>
      <c r="B12" t="e">
        <f t="shared" ref="B12:C12" ca="1" si="21">image("http://is5.mzstatic.com/image/thumb/Music/v4/38/d8/7d/38d87da5-298a-fdc3-882e-c60c8e9d9c95/source/600x600bb.jpg")</f>
        <v>#NAME?</v>
      </c>
      <c r="C12" t="e">
        <f t="shared" ca="1" si="21"/>
        <v>#NAME?</v>
      </c>
      <c r="D12" t="e">
        <f ca="1">image("http://is5.mzstatic.com/image/thumb/Music6/v4/97/2b/5d/972b5d8c-75fc-dc45-d85d-89d4c78f8e24/source/600x600bb.jpg")</f>
        <v>#NAME?</v>
      </c>
      <c r="E12" t="e">
        <f t="shared" ref="E12:J12" ca="1" si="22">image("http://is3.mzstatic.com/image/thumb/Music6/v4/09/3d/46/093d466d-c341-002c-dc41-c0d360af78d0/source/600x600bb.jpg")</f>
        <v>#NAME?</v>
      </c>
      <c r="F12" t="e">
        <f t="shared" ca="1" si="22"/>
        <v>#NAME?</v>
      </c>
      <c r="G12" t="e">
        <f t="shared" ca="1" si="22"/>
        <v>#NAME?</v>
      </c>
      <c r="H12" t="e">
        <f t="shared" ca="1" si="22"/>
        <v>#NAME?</v>
      </c>
      <c r="I12" t="e">
        <f t="shared" ca="1" si="22"/>
        <v>#NAME?</v>
      </c>
      <c r="J12" s="20" t="e">
        <f t="shared" ca="1" si="22"/>
        <v>#NAME?</v>
      </c>
      <c r="K12" t="e">
        <f ca="1">image("https://upload.wikimedia.org/wikipedia/en/thumb/e/ed/Cedar_Shakes.jpg/220px-Cedar_Shakes.jpg")</f>
        <v>#NAME?</v>
      </c>
      <c r="L12" t="e">
        <f t="shared" ref="L12:P12" ca="1" si="23">image("http://is5.mzstatic.com/image/thumb/Music/v4/f8/ec/65/f8ec65c5-6013-75e5-55d0-e16e86c426f2/source/600x600bb.jpg")</f>
        <v>#NAME?</v>
      </c>
      <c r="M12" t="e">
        <f t="shared" ca="1" si="23"/>
        <v>#NAME?</v>
      </c>
      <c r="N12" t="e">
        <f t="shared" ca="1" si="23"/>
        <v>#NAME?</v>
      </c>
      <c r="O12" t="e">
        <f t="shared" ca="1" si="23"/>
        <v>#NAME?</v>
      </c>
      <c r="P12" t="e">
        <f t="shared" ca="1" si="23"/>
        <v>#NAME?</v>
      </c>
      <c r="Q12" s="15" t="s">
        <v>106</v>
      </c>
      <c r="R12" s="15" t="s">
        <v>107</v>
      </c>
    </row>
    <row r="13" spans="1:18" ht="38.25" customHeight="1" x14ac:dyDescent="0.15">
      <c r="A13" t="e">
        <f ca="1">image("http://is5.mzstatic.com/image/thumb/Music/v4/38/d8/7d/38d87da5-298a-fdc3-882e-c60c8e9d9c95/source/600x600bb.jpg")</f>
        <v>#NAME?</v>
      </c>
      <c r="B13" t="e">
        <f ca="1">image("http://is5.mzstatic.com/image/thumb/Music/v4/f8/ec/65/f8ec65c5-6013-75e5-55d0-e16e86c426f2/source/600x600bb.jpg")</f>
        <v>#NAME?</v>
      </c>
      <c r="C13" t="e">
        <f t="shared" ref="C13:D13" ca="1" si="24">image("http://is3.mzstatic.com/image/thumb/Music6/v4/09/3d/46/093d466d-c341-002c-dc41-c0d360af78d0/source/600x600bb.jpg")</f>
        <v>#NAME?</v>
      </c>
      <c r="D13" t="e">
        <f t="shared" ca="1" si="24"/>
        <v>#NAME?</v>
      </c>
      <c r="E13" t="e">
        <f ca="1">image("http://is5.mzstatic.com/image/thumb/Music6/v4/97/2b/5d/972b5d8c-75fc-dc45-d85d-89d4c78f8e24/source/600x600bb.jpg")</f>
        <v>#NAME?</v>
      </c>
      <c r="F13" t="e">
        <f t="shared" ref="F13:K13" ca="1" si="25">image("http://is5.mzstatic.com/image/thumb/Music/v4/f8/ec/65/f8ec65c5-6013-75e5-55d0-e16e86c426f2/source/600x600bb.jpg")</f>
        <v>#NAME?</v>
      </c>
      <c r="G13" t="e">
        <f t="shared" ca="1" si="25"/>
        <v>#NAME?</v>
      </c>
      <c r="H13" t="e">
        <f t="shared" ca="1" si="25"/>
        <v>#NAME?</v>
      </c>
      <c r="I13" t="e">
        <f t="shared" ca="1" si="25"/>
        <v>#NAME?</v>
      </c>
      <c r="J13" s="20" t="e">
        <f t="shared" ca="1" si="25"/>
        <v>#NAME?</v>
      </c>
      <c r="K13" s="20" t="e">
        <f t="shared" ca="1" si="25"/>
        <v>#NAME?</v>
      </c>
      <c r="L13" t="e">
        <f ca="1">image("https://upload.wikimedia.org/wikipedia/en/thumb/e/ed/Cedar_Shakes.jpg/220px-Cedar_Shakes.jpg")</f>
        <v>#NAME?</v>
      </c>
      <c r="M13" t="e">
        <f t="shared" ref="M13:P13" ca="1" si="26">image("http://is4.mzstatic.com/image/thumb/Music69/v4/34/03/ee/3403eea6-09e6-388f-7c38-9b858f376753/source/600x600bb.jpg")</f>
        <v>#NAME?</v>
      </c>
      <c r="N13" t="e">
        <f t="shared" ca="1" si="26"/>
        <v>#NAME?</v>
      </c>
      <c r="O13" t="e">
        <f t="shared" ca="1" si="26"/>
        <v>#NAME?</v>
      </c>
      <c r="P13" t="e">
        <f t="shared" ca="1" si="26"/>
        <v>#NAME?</v>
      </c>
      <c r="Q13" s="24" t="s">
        <v>111</v>
      </c>
      <c r="R13" s="24" t="s">
        <v>115</v>
      </c>
    </row>
    <row r="14" spans="1:18" ht="38.25" customHeight="1" x14ac:dyDescent="0.15">
      <c r="A14" t="e">
        <f ca="1">image("http://is4.mzstatic.com/image/thumb/Music7/v4/71/87/56/71875607-d381-eceb-6144-bc68166511f6/source/600x600bb.jpg")</f>
        <v>#NAME?</v>
      </c>
      <c r="B14" t="e">
        <f ca="1">image("http://is3.mzstatic.com/image/thumb/Music6/v4/09/3d/46/093d466d-c341-002c-dc41-c0d360af78d0/source/600x600bb.jpg")</f>
        <v>#NAME?</v>
      </c>
      <c r="C14" t="e">
        <f t="shared" ref="C14:E14" ca="1" si="27">image("http://is5.mzstatic.com/image/thumb/Music/v4/f8/ec/65/f8ec65c5-6013-75e5-55d0-e16e86c426f2/source/600x600bb.jpg")</f>
        <v>#NAME?</v>
      </c>
      <c r="D14" t="e">
        <f t="shared" ca="1" si="27"/>
        <v>#NAME?</v>
      </c>
      <c r="E14" t="e">
        <f t="shared" ca="1" si="27"/>
        <v>#NAME?</v>
      </c>
      <c r="F14" t="e">
        <f ca="1">image("http://is5.mzstatic.com/image/thumb/Music6/v4/97/2b/5d/972b5d8c-75fc-dc45-d85d-89d4c78f8e24/source/600x600bb.jpg")</f>
        <v>#NAME?</v>
      </c>
      <c r="G14" t="e">
        <f t="shared" ref="G14:L14" ca="1" si="28">image("http://is4.mzstatic.com/image/thumb/Music69/v4/34/03/ee/3403eea6-09e6-388f-7c38-9b858f376753/source/600x600bb.jpg")</f>
        <v>#NAME?</v>
      </c>
      <c r="H14" t="e">
        <f t="shared" ca="1" si="28"/>
        <v>#NAME?</v>
      </c>
      <c r="I14" t="e">
        <f t="shared" ca="1" si="28"/>
        <v>#NAME?</v>
      </c>
      <c r="J14" t="e">
        <f t="shared" ca="1" si="28"/>
        <v>#NAME?</v>
      </c>
      <c r="K14" t="e">
        <f t="shared" ca="1" si="28"/>
        <v>#NAME?</v>
      </c>
      <c r="L14" t="e">
        <f t="shared" ca="1" si="28"/>
        <v>#NAME?</v>
      </c>
      <c r="M14" t="e">
        <f ca="1">image("https://upload.wikimedia.org/wikipedia/en/thumb/e/ed/Cedar_Shakes.jpg/220px-Cedar_Shakes.jpg")</f>
        <v>#NAME?</v>
      </c>
      <c r="N14" t="e">
        <f t="shared" ref="N14:P14" ca="1" si="29">image("http://is2.mzstatic.com/image/thumb/Music/v4/7d/51/cb/7d51cba8-3ba1-8b42-8215-22b7c5ab553e/source/600x600bb.jpg")</f>
        <v>#NAME?</v>
      </c>
      <c r="O14" t="e">
        <f t="shared" ca="1" si="29"/>
        <v>#NAME?</v>
      </c>
      <c r="P14" t="e">
        <f t="shared" ca="1" si="29"/>
        <v>#NAME?</v>
      </c>
      <c r="Q14" s="15" t="s">
        <v>117</v>
      </c>
      <c r="R14" s="27" t="s">
        <v>118</v>
      </c>
    </row>
    <row r="15" spans="1:18" ht="38.25" customHeight="1" x14ac:dyDescent="0.15">
      <c r="A15" t="e">
        <f t="shared" ref="A15:F15" ca="1" si="30">image("http://is4.mzstatic.com/image/thumb/Music69/v4/34/03/ee/3403eea6-09e6-388f-7c38-9b858f376753/source/600x600bb.jpg")</f>
        <v>#NAME?</v>
      </c>
      <c r="B15" t="e">
        <f t="shared" ca="1" si="30"/>
        <v>#NAME?</v>
      </c>
      <c r="C15" t="e">
        <f t="shared" ca="1" si="30"/>
        <v>#NAME?</v>
      </c>
      <c r="D15" t="e">
        <f t="shared" ca="1" si="30"/>
        <v>#NAME?</v>
      </c>
      <c r="E15" t="e">
        <f t="shared" ca="1" si="30"/>
        <v>#NAME?</v>
      </c>
      <c r="F15" t="e">
        <f t="shared" ca="1" si="30"/>
        <v>#NAME?</v>
      </c>
      <c r="G15" t="e">
        <f ca="1">image("http://is5.mzstatic.com/image/thumb/Music6/v4/97/2b/5d/972b5d8c-75fc-dc45-d85d-89d4c78f8e24/source/600x600bb.jpg")</f>
        <v>#NAME?</v>
      </c>
      <c r="H15" t="e">
        <f t="shared" ref="H15:M15" ca="1" si="31">image("http://is2.mzstatic.com/image/thumb/Music/v4/7d/51/cb/7d51cba8-3ba1-8b42-8215-22b7c5ab553e/source/600x600bb.jpg")</f>
        <v>#NAME?</v>
      </c>
      <c r="I15" t="e">
        <f t="shared" ca="1" si="31"/>
        <v>#NAME?</v>
      </c>
      <c r="J15" t="e">
        <f t="shared" ca="1" si="31"/>
        <v>#NAME?</v>
      </c>
      <c r="K15" t="e">
        <f t="shared" ca="1" si="31"/>
        <v>#NAME?</v>
      </c>
      <c r="L15" t="e">
        <f t="shared" ca="1" si="31"/>
        <v>#NAME?</v>
      </c>
      <c r="M15" t="e">
        <f t="shared" ca="1" si="31"/>
        <v>#NAME?</v>
      </c>
      <c r="N15" t="e">
        <f ca="1">image("https://upload.wikimedia.org/wikipedia/en/thumb/e/ed/Cedar_Shakes.jpg/220px-Cedar_Shakes.jpg")</f>
        <v>#NAME?</v>
      </c>
      <c r="O15" t="e">
        <f t="shared" ref="O15:P15" ca="1" si="32">image("http://is1.mzstatic.com/image/thumb/Music2/v4/91/a3/dd/91a3dd85-c1c4-474f-d1dc-c07e52bc82ab/source/600x600bb.jpg")</f>
        <v>#NAME?</v>
      </c>
      <c r="P15" t="e">
        <f t="shared" ca="1" si="32"/>
        <v>#NAME?</v>
      </c>
      <c r="Q15" s="15" t="s">
        <v>124</v>
      </c>
      <c r="R15" s="15" t="s">
        <v>125</v>
      </c>
    </row>
    <row r="16" spans="1:18" ht="38.25" customHeight="1" x14ac:dyDescent="0.15">
      <c r="A16" t="e">
        <f ca="1">image("http://is3.mzstatic.com/image/thumb/Music6/v4/09/3d/46/093d466d-c341-002c-dc41-c0d360af78d0/source/600x600bb.jpg")</f>
        <v>#NAME?</v>
      </c>
      <c r="B16" t="e">
        <f ca="1">image("http://is4.mzstatic.com/image/thumb/Music7/v4/71/87/56/71875607-d381-eceb-6144-bc68166511f6/source/600x600bb.jpg")</f>
        <v>#NAME?</v>
      </c>
      <c r="C16" t="e">
        <f t="shared" ref="C16:G16" ca="1" si="33">image("http://is2.mzstatic.com/image/thumb/Music/v4/7d/51/cb/7d51cba8-3ba1-8b42-8215-22b7c5ab553e/source/600x600bb.jpg")</f>
        <v>#NAME?</v>
      </c>
      <c r="D16" t="e">
        <f t="shared" ca="1" si="33"/>
        <v>#NAME?</v>
      </c>
      <c r="E16" t="e">
        <f t="shared" ca="1" si="33"/>
        <v>#NAME?</v>
      </c>
      <c r="F16" t="e">
        <f t="shared" ca="1" si="33"/>
        <v>#NAME?</v>
      </c>
      <c r="G16" t="e">
        <f t="shared" ca="1" si="33"/>
        <v>#NAME?</v>
      </c>
      <c r="H16" t="e">
        <f ca="1">image("http://is5.mzstatic.com/image/thumb/Music6/v4/97/2b/5d/972b5d8c-75fc-dc45-d85d-89d4c78f8e24/source/600x600bb.jpg")</f>
        <v>#NAME?</v>
      </c>
      <c r="I16" t="e">
        <f t="shared" ref="I16:N16" ca="1" si="34">image("http://is1.mzstatic.com/image/thumb/Music2/v4/91/a3/dd/91a3dd85-c1c4-474f-d1dc-c07e52bc82ab/source/600x600bb.jpg")</f>
        <v>#NAME?</v>
      </c>
      <c r="J16" t="e">
        <f t="shared" ca="1" si="34"/>
        <v>#NAME?</v>
      </c>
      <c r="K16" t="e">
        <f t="shared" ca="1" si="34"/>
        <v>#NAME?</v>
      </c>
      <c r="L16" t="e">
        <f t="shared" ca="1" si="34"/>
        <v>#NAME?</v>
      </c>
      <c r="M16" t="e">
        <f t="shared" ca="1" si="34"/>
        <v>#NAME?</v>
      </c>
      <c r="N16" t="e">
        <f t="shared" ca="1" si="34"/>
        <v>#NAME?</v>
      </c>
      <c r="O16" t="e">
        <f ca="1">image("https://upload.wikimedia.org/wikipedia/en/thumb/e/ed/Cedar_Shakes.jpg/220px-Cedar_Shakes.jpg")</f>
        <v>#NAME?</v>
      </c>
      <c r="P16" t="e">
        <f ca="1">image("http://is1.mzstatic.com/image/thumb/Music/v4/3e/e0/3f/3ee03f63-dce7-f706-8d59-730ebb8d2618/source/600x600bb.jpg")</f>
        <v>#NAME?</v>
      </c>
      <c r="Q16" s="15" t="s">
        <v>132</v>
      </c>
      <c r="R16" s="15" t="s">
        <v>133</v>
      </c>
    </row>
    <row r="17" spans="1:20" ht="38.25" customHeight="1" x14ac:dyDescent="0.15">
      <c r="A17" t="e">
        <f ca="1">image("http://is3.mzstatic.com/image/thumb/Music2/v4/21/46/54/21465419-6802-898c-e8b6-0574339c6295/source/600x600bb.jpg")</f>
        <v>#NAME?</v>
      </c>
      <c r="B17" t="e">
        <f t="shared" ref="B17:H17" ca="1" si="35">image("http://is1.mzstatic.com/image/thumb/Music2/v4/91/a3/dd/91a3dd85-c1c4-474f-d1dc-c07e52bc82ab/source/600x600bb.jpg")</f>
        <v>#NAME?</v>
      </c>
      <c r="C17" t="e">
        <f t="shared" ca="1" si="35"/>
        <v>#NAME?</v>
      </c>
      <c r="D17" t="e">
        <f t="shared" ca="1" si="35"/>
        <v>#NAME?</v>
      </c>
      <c r="E17" t="e">
        <f t="shared" ca="1" si="35"/>
        <v>#NAME?</v>
      </c>
      <c r="F17" t="e">
        <f t="shared" ca="1" si="35"/>
        <v>#NAME?</v>
      </c>
      <c r="G17" t="e">
        <f t="shared" ca="1" si="35"/>
        <v>#NAME?</v>
      </c>
      <c r="H17" t="e">
        <f t="shared" ca="1" si="35"/>
        <v>#NAME?</v>
      </c>
      <c r="I17" t="e">
        <f ca="1">image("http://is5.mzstatic.com/image/thumb/Music6/v4/97/2b/5d/972b5d8c-75fc-dc45-d85d-89d4c78f8e24/source/600x600bb.jpg")</f>
        <v>#NAME?</v>
      </c>
      <c r="J17" t="e">
        <f t="shared" ref="J17:O17" ca="1" si="36">image("http://is1.mzstatic.com/image/thumb/Music/v4/3e/e0/3f/3ee03f63-dce7-f706-8d59-730ebb8d2618/source/600x600bb.jpg")</f>
        <v>#NAME?</v>
      </c>
      <c r="K17" t="e">
        <f t="shared" ca="1" si="36"/>
        <v>#NAME?</v>
      </c>
      <c r="L17" t="e">
        <f t="shared" ca="1" si="36"/>
        <v>#NAME?</v>
      </c>
      <c r="M17" t="e">
        <f t="shared" ca="1" si="36"/>
        <v>#NAME?</v>
      </c>
      <c r="N17" t="e">
        <f t="shared" ca="1" si="36"/>
        <v>#NAME?</v>
      </c>
      <c r="O17" t="e">
        <f t="shared" ca="1" si="36"/>
        <v>#NAME?</v>
      </c>
      <c r="P17" t="e">
        <f ca="1">image("https://upload.wikimedia.org/wikipedia/en/thumb/e/ed/Cedar_Shakes.jpg/220px-Cedar_Shakes.jpg")</f>
        <v>#NAME?</v>
      </c>
      <c r="Q17" s="4" t="s">
        <v>140</v>
      </c>
      <c r="R17" s="4" t="s">
        <v>60</v>
      </c>
    </row>
    <row r="18" spans="1:20" ht="38.25" customHeight="1" x14ac:dyDescent="0.15">
      <c r="A18" t="e">
        <f ca="1">image("http://is5.mzstatic.com/image/thumb/Music69/v4/13/a3/45/13a34596-90a0-b652-744d-f55efd4b0ec3/source/600x600bb.jpg")</f>
        <v>#NAME?</v>
      </c>
      <c r="B18" t="e">
        <f ca="1">image("http://is2.mzstatic.com/image/thumb/Music/v4/7d/51/cb/7d51cba8-3ba1-8b42-8215-22b7c5ab553e/source/600x600bb.jpg")</f>
        <v>#NAME?</v>
      </c>
      <c r="C18" t="e">
        <f ca="1">image("http://is4.mzstatic.com/image/thumb/Music7/v4/71/87/56/71875607-d381-eceb-6144-bc68166511f6/source/600x600bb.jpg")</f>
        <v>#NAME?</v>
      </c>
      <c r="D18" t="e">
        <f t="shared" ref="D18:I18" ca="1" si="37">image("http://is1.mzstatic.com/image/thumb/Music/v4/3e/e0/3f/3ee03f63-dce7-f706-8d59-730ebb8d2618/source/600x600bb.jpg")</f>
        <v>#NAME?</v>
      </c>
      <c r="E18" t="e">
        <f t="shared" ca="1" si="37"/>
        <v>#NAME?</v>
      </c>
      <c r="F18" t="e">
        <f t="shared" ca="1" si="37"/>
        <v>#NAME?</v>
      </c>
      <c r="G18" t="e">
        <f t="shared" ca="1" si="37"/>
        <v>#NAME?</v>
      </c>
      <c r="H18" t="e">
        <f t="shared" ca="1" si="37"/>
        <v>#NAME?</v>
      </c>
      <c r="I18" t="e">
        <f t="shared" ca="1" si="37"/>
        <v>#NAME?</v>
      </c>
      <c r="J18" t="e">
        <f ca="1">image("http://is5.mzstatic.com/image/thumb/Music6/v4/97/2b/5d/972b5d8c-75fc-dc45-d85d-89d4c78f8e24/source/600x600bb.jpg")</f>
        <v>#NAME?</v>
      </c>
      <c r="K18" t="e">
        <f t="shared" ref="K18:P18" ca="1" si="38">image("http://is3.mzstatic.com/image/thumb/Music2/v4/21/46/54/21465419-6802-898c-e8b6-0574339c6295/source/600x600bb.jpg")</f>
        <v>#NAME?</v>
      </c>
      <c r="L18" t="e">
        <f t="shared" ca="1" si="38"/>
        <v>#NAME?</v>
      </c>
      <c r="M18" t="e">
        <f t="shared" ca="1" si="38"/>
        <v>#NAME?</v>
      </c>
      <c r="N18" t="e">
        <f t="shared" ca="1" si="38"/>
        <v>#NAME?</v>
      </c>
      <c r="O18" t="e">
        <f t="shared" ca="1" si="38"/>
        <v>#NAME?</v>
      </c>
      <c r="P18" t="e">
        <f t="shared" ca="1" si="38"/>
        <v>#NAME?</v>
      </c>
      <c r="Q18" s="15" t="s">
        <v>150</v>
      </c>
      <c r="R18" s="15" t="s">
        <v>150</v>
      </c>
      <c r="S18" s="15"/>
      <c r="T18" s="15"/>
    </row>
    <row r="19" spans="1:20" ht="38.25" customHeight="1" x14ac:dyDescent="0.15">
      <c r="A19" t="e">
        <f ca="1">image("http://is2.mzstatic.com/image/thumb/Music5/v4/25/db/e9/25dbe9b7-b93f-ac57-e366-50f371fc7a5f/source/600x600bb.jpg")</f>
        <v>#NAME?</v>
      </c>
      <c r="B19" t="e">
        <f t="shared" ref="B19:C19" ca="1" si="39">image("http://is1.mzstatic.com/image/thumb/Music/v4/3e/e0/3f/3ee03f63-dce7-f706-8d59-730ebb8d2618/source/600x600bb.jpg")</f>
        <v>#NAME?</v>
      </c>
      <c r="C19" t="e">
        <f t="shared" ca="1" si="39"/>
        <v>#NAME?</v>
      </c>
      <c r="D19" t="e">
        <f ca="1">image("http://is4.mzstatic.com/image/thumb/Music7/v4/71/87/56/71875607-d381-eceb-6144-bc68166511f6/source/600x600bb.jpg")</f>
        <v>#NAME?</v>
      </c>
      <c r="E19" t="e">
        <f t="shared" ref="E19:J19" ca="1" si="40">image("http://is3.mzstatic.com/image/thumb/Music2/v4/21/46/54/21465419-6802-898c-e8b6-0574339c6295/source/600x600bb.jpg")</f>
        <v>#NAME?</v>
      </c>
      <c r="F19" t="e">
        <f t="shared" ca="1" si="40"/>
        <v>#NAME?</v>
      </c>
      <c r="G19" t="e">
        <f t="shared" ca="1" si="40"/>
        <v>#NAME?</v>
      </c>
      <c r="H19" t="e">
        <f t="shared" ca="1" si="40"/>
        <v>#NAME?</v>
      </c>
      <c r="I19" t="e">
        <f t="shared" ca="1" si="40"/>
        <v>#NAME?</v>
      </c>
      <c r="J19" t="e">
        <f t="shared" ca="1" si="40"/>
        <v>#NAME?</v>
      </c>
      <c r="K19" t="e">
        <f ca="1">image("http://is5.mzstatic.com/image/thumb/Music6/v4/97/2b/5d/972b5d8c-75fc-dc45-d85d-89d4c78f8e24/source/600x600bb.jpg")</f>
        <v>#NAME?</v>
      </c>
      <c r="L19" t="e">
        <f t="shared" ref="L19:P19" ca="1" si="41">image("http://is4.mzstatic.com/image/thumb/Music7/v4/71/87/56/71875607-d381-eceb-6144-bc68166511f6/source/600x600bb.jpg")</f>
        <v>#NAME?</v>
      </c>
      <c r="M19" t="e">
        <f t="shared" ca="1" si="41"/>
        <v>#NAME?</v>
      </c>
      <c r="N19" t="e">
        <f t="shared" ca="1" si="41"/>
        <v>#NAME?</v>
      </c>
      <c r="O19" t="e">
        <f t="shared" ca="1" si="41"/>
        <v>#NAME?</v>
      </c>
      <c r="P19" t="e">
        <f t="shared" ca="1" si="41"/>
        <v>#NAME?</v>
      </c>
      <c r="Q19" s="24" t="s">
        <v>157</v>
      </c>
      <c r="R19" s="24" t="s">
        <v>115</v>
      </c>
    </row>
    <row r="20" spans="1:20" ht="38.25" customHeight="1" x14ac:dyDescent="0.15">
      <c r="A20" t="e">
        <f ca="1">image("http://is1.mzstatic.com/image/thumb/Music/v4/28/e8/53/28e853a3-12e8-803f-0cc1-54845ba84649/source/600x600bb.jpg")</f>
        <v>#NAME?</v>
      </c>
      <c r="B20" t="e">
        <f t="shared" ref="B20:D20" ca="1" si="42">image("http://is3.mzstatic.com/image/thumb/Music2/v4/21/46/54/21465419-6802-898c-e8b6-0574339c6295/source/600x600bb.jpg")</f>
        <v>#NAME?</v>
      </c>
      <c r="C20" t="e">
        <f t="shared" ca="1" si="42"/>
        <v>#NAME?</v>
      </c>
      <c r="D20" t="e">
        <f t="shared" ca="1" si="42"/>
        <v>#NAME?</v>
      </c>
      <c r="E20" t="e">
        <f t="shared" ref="E20:K20" ca="1" si="43">image("http://is4.mzstatic.com/image/thumb/Music7/v4/71/87/56/71875607-d381-eceb-6144-bc68166511f6/source/600x600bb.jpg")</f>
        <v>#NAME?</v>
      </c>
      <c r="F20" t="e">
        <f t="shared" ca="1" si="43"/>
        <v>#NAME?</v>
      </c>
      <c r="G20" t="e">
        <f t="shared" ca="1" si="43"/>
        <v>#NAME?</v>
      </c>
      <c r="H20" t="e">
        <f t="shared" ca="1" si="43"/>
        <v>#NAME?</v>
      </c>
      <c r="I20" t="e">
        <f t="shared" ca="1" si="43"/>
        <v>#NAME?</v>
      </c>
      <c r="J20" t="e">
        <f t="shared" ca="1" si="43"/>
        <v>#NAME?</v>
      </c>
      <c r="K20" t="e">
        <f t="shared" ca="1" si="43"/>
        <v>#NAME?</v>
      </c>
      <c r="L20" t="e">
        <f ca="1">image("http://is5.mzstatic.com/image/thumb/Music6/v4/97/2b/5d/972b5d8c-75fc-dc45-d85d-89d4c78f8e24/source/600x600bb.jpg")</f>
        <v>#NAME?</v>
      </c>
      <c r="M20" t="e">
        <f t="shared" ref="M20:P20" ca="1" si="44">image("http://is1.mzstatic.com/image/thumb/Music/v4/44/b8/53/44b8538c-cde9-ee60-3ad2-340c325dcd12/source/600x600bb.jpg")</f>
        <v>#NAME?</v>
      </c>
      <c r="N20" t="e">
        <f t="shared" ca="1" si="44"/>
        <v>#NAME?</v>
      </c>
      <c r="O20" t="e">
        <f t="shared" ca="1" si="44"/>
        <v>#NAME?</v>
      </c>
      <c r="P20" t="e">
        <f t="shared" ca="1" si="44"/>
        <v>#NAME?</v>
      </c>
      <c r="Q20" s="15" t="s">
        <v>164</v>
      </c>
      <c r="R20" s="15" t="s">
        <v>164</v>
      </c>
    </row>
    <row r="21" spans="1:20" ht="38.25" customHeight="1" x14ac:dyDescent="0.15">
      <c r="A21" t="e">
        <f ca="1">image("http://is1.mzstatic.com/image/thumb/Music/v4/3e/e0/3f/3ee03f63-dce7-f706-8d59-730ebb8d2618/source/600x600bb.jpg")</f>
        <v>#NAME?</v>
      </c>
      <c r="B21" t="e">
        <f ca="1">image("http://is5.mzstatic.com/image/thumb/Music69/v4/13/a3/45/13a34596-90a0-b652-744d-f55efd4b0ec3/source/600x600bb.jpg")</f>
        <v>#NAME?</v>
      </c>
      <c r="C21" s="6" t="e">
        <f t="shared" ref="C21:L21" ca="1" si="45">image("http://is1.mzstatic.com/image/thumb/Music/v4/44/b8/53/44b8538c-cde9-ee60-3ad2-340c325dcd12/source/600x600bb.jpg")</f>
        <v>#NAME?</v>
      </c>
      <c r="D21" t="e">
        <f t="shared" ca="1" si="45"/>
        <v>#NAME?</v>
      </c>
      <c r="E21" t="e">
        <f t="shared" ca="1" si="45"/>
        <v>#NAME?</v>
      </c>
      <c r="F21" t="e">
        <f t="shared" ca="1" si="45"/>
        <v>#NAME?</v>
      </c>
      <c r="G21" t="e">
        <f t="shared" ca="1" si="45"/>
        <v>#NAME?</v>
      </c>
      <c r="H21" t="e">
        <f t="shared" ca="1" si="45"/>
        <v>#NAME?</v>
      </c>
      <c r="I21" t="e">
        <f t="shared" ca="1" si="45"/>
        <v>#NAME?</v>
      </c>
      <c r="J21" t="e">
        <f t="shared" ca="1" si="45"/>
        <v>#NAME?</v>
      </c>
      <c r="K21" t="e">
        <f t="shared" ca="1" si="45"/>
        <v>#NAME?</v>
      </c>
      <c r="L21" t="e">
        <f t="shared" ca="1" si="45"/>
        <v>#NAME?</v>
      </c>
      <c r="M21" t="e">
        <f t="shared" ref="M21:P21" ca="1" si="46">image("http://is5.mzstatic.com/image/thumb/Music6/v4/97/2b/5d/972b5d8c-75fc-dc45-d85d-89d4c78f8e24/source/600x600bb.jpg")</f>
        <v>#NAME?</v>
      </c>
      <c r="N21" t="e">
        <f t="shared" ca="1" si="46"/>
        <v>#NAME?</v>
      </c>
      <c r="O21" t="e">
        <f t="shared" ca="1" si="46"/>
        <v>#NAME?</v>
      </c>
      <c r="P21" t="e">
        <f t="shared" ca="1" si="46"/>
        <v>#NAME?</v>
      </c>
      <c r="Q21" s="32" t="s">
        <v>171</v>
      </c>
      <c r="R21" s="32" t="s">
        <v>74</v>
      </c>
    </row>
    <row r="22" spans="1:20" ht="38.25" customHeight="1" x14ac:dyDescent="0.15">
      <c r="A22" t="e">
        <f ca="1">image("http://is2.mzstatic.com/image/thumb/Music/v4/7d/51/cb/7d51cba8-3ba1-8b42-8215-22b7c5ab553e/source/600x600bb.jpg")</f>
        <v>#NAME?</v>
      </c>
      <c r="B22" t="e">
        <f ca="1">image("http://is2.mzstatic.com/image/thumb/Music5/v4/25/db/e9/25dbe9b7-b93f-ac57-e366-50f371fc7a5f/source/600x600bb.jpg")</f>
        <v>#NAME?</v>
      </c>
      <c r="C22" t="e">
        <f ca="1">image("http://is5.mzstatic.com/image/thumb/Music69/v4/13/a3/45/13a34596-90a0-b652-744d-f55efd4b0ec3/source/600x600bb.jpg")</f>
        <v>#NAME?</v>
      </c>
      <c r="D22" t="e">
        <f t="shared" ref="D22:P22" ca="1" si="47">image("http://is3.mzstatic.com/image/thumb/Music7/v4/4e/a8/8c/4ea88c5c-36ac-7e24-72dc-b835d834f69d/source/600x600bb.jpg")</f>
        <v>#NAME?</v>
      </c>
      <c r="E22" t="e">
        <f t="shared" ca="1" si="47"/>
        <v>#NAME?</v>
      </c>
      <c r="F22" t="e">
        <f t="shared" ca="1" si="47"/>
        <v>#NAME?</v>
      </c>
      <c r="G22" t="e">
        <f t="shared" ca="1" si="47"/>
        <v>#NAME?</v>
      </c>
      <c r="H22" t="e">
        <f t="shared" ca="1" si="47"/>
        <v>#NAME?</v>
      </c>
      <c r="I22" t="e">
        <f t="shared" ca="1" si="47"/>
        <v>#NAME?</v>
      </c>
      <c r="J22" t="e">
        <f t="shared" ca="1" si="47"/>
        <v>#NAME?</v>
      </c>
      <c r="K22" t="e">
        <f t="shared" ca="1" si="47"/>
        <v>#NAME?</v>
      </c>
      <c r="L22" t="e">
        <f t="shared" ca="1" si="47"/>
        <v>#NAME?</v>
      </c>
      <c r="M22" t="e">
        <f t="shared" ca="1" si="47"/>
        <v>#NAME?</v>
      </c>
      <c r="N22" t="e">
        <f t="shared" ca="1" si="47"/>
        <v>#NAME?</v>
      </c>
      <c r="O22" t="e">
        <f t="shared" ca="1" si="47"/>
        <v>#NAME?</v>
      </c>
      <c r="P22" t="e">
        <f t="shared" ca="1" si="47"/>
        <v>#NAME?</v>
      </c>
      <c r="Q22" s="33" t="s">
        <v>180</v>
      </c>
      <c r="R22" s="33" t="s">
        <v>184</v>
      </c>
    </row>
    <row r="23" spans="1:20" ht="38.25" customHeight="1" x14ac:dyDescent="0.15">
      <c r="A23" t="e">
        <f ca="1">image("http://is1.mzstatic.com/image/thumb/Music/v4/44/b8/53/44b8538c-cde9-ee60-3ad2-340c325dcd12/source/600x600bb.jpg")</f>
        <v>#NAME?</v>
      </c>
      <c r="B23" t="e">
        <f ca="1">image("http://is1.mzstatic.com/image/thumb/Music/v4/28/e8/53/28e853a3-12e8-803f-0cc1-54845ba84649/source/600x600bb.jpg")</f>
        <v>#NAME?</v>
      </c>
      <c r="C23" t="e">
        <f ca="1">image("http://is2.mzstatic.com/image/thumb/Music5/v4/25/db/e9/25dbe9b7-b93f-ac57-e366-50f371fc7a5f/source/600x600bb.jpg")</f>
        <v>#NAME?</v>
      </c>
      <c r="D23" t="e">
        <f t="shared" ref="D23:P23" ca="1" si="48">image("http://is5.mzstatic.com/image/thumb/Music69/v4/13/a3/45/13a34596-90a0-b652-744d-f55efd4b0ec3/source/600x600bb.jpg")</f>
        <v>#NAME?</v>
      </c>
      <c r="E23" t="e">
        <f t="shared" ca="1" si="48"/>
        <v>#NAME?</v>
      </c>
      <c r="F23" t="e">
        <f t="shared" ca="1" si="48"/>
        <v>#NAME?</v>
      </c>
      <c r="G23" t="e">
        <f t="shared" ca="1" si="48"/>
        <v>#NAME?</v>
      </c>
      <c r="H23" t="e">
        <f t="shared" ca="1" si="48"/>
        <v>#NAME?</v>
      </c>
      <c r="I23" t="e">
        <f t="shared" ca="1" si="48"/>
        <v>#NAME?</v>
      </c>
      <c r="J23" t="e">
        <f t="shared" ca="1" si="48"/>
        <v>#NAME?</v>
      </c>
      <c r="K23" t="e">
        <f t="shared" ca="1" si="48"/>
        <v>#NAME?</v>
      </c>
      <c r="L23" t="e">
        <f t="shared" ca="1" si="48"/>
        <v>#NAME?</v>
      </c>
      <c r="M23" t="e">
        <f t="shared" ca="1" si="48"/>
        <v>#NAME?</v>
      </c>
      <c r="N23" t="e">
        <f t="shared" ca="1" si="48"/>
        <v>#NAME?</v>
      </c>
      <c r="O23" t="e">
        <f t="shared" ca="1" si="48"/>
        <v>#NAME?</v>
      </c>
      <c r="P23" t="e">
        <f t="shared" ca="1" si="48"/>
        <v>#NAME?</v>
      </c>
      <c r="Q23" s="36" t="s">
        <v>186</v>
      </c>
      <c r="R23" s="36" t="s">
        <v>187</v>
      </c>
    </row>
    <row r="24" spans="1:20" ht="38.25" customHeight="1" x14ac:dyDescent="0.15">
      <c r="A24" t="e">
        <f ca="1">image("http://is1.mzstatic.com/image/thumb/Music2/v4/91/a3/dd/91a3dd85-c1c4-474f-d1dc-c07e52bc82ab/source/600x600bb.jpg")</f>
        <v>#NAME?</v>
      </c>
      <c r="B24" t="e">
        <f ca="1">image("http://is1.mzstatic.com/image/thumb/Music/v4/44/b8/53/44b8538c-cde9-ee60-3ad2-340c325dcd12/source/600x600bb.jpg")</f>
        <v>#NAME?</v>
      </c>
      <c r="C24" t="e">
        <f ca="1">image("http://is1.mzstatic.com/image/thumb/Music/v4/28/e8/53/28e853a3-12e8-803f-0cc1-54845ba84649/source/600x600bb.jpg")</f>
        <v>#NAME?</v>
      </c>
      <c r="D24" t="e">
        <f ca="1">image("http://is2.mzstatic.com/image/thumb/Music5/v4/25/db/e9/25dbe9b7-b93f-ac57-e366-50f371fc7a5f/source/600x600bb.jpg")</f>
        <v>#NAME?</v>
      </c>
      <c r="E24" t="e">
        <f t="shared" ref="E24:P24" ca="1" si="49">image("http://is4.mzstatic.com/image/thumb/Music20/v4/60/f3/3b/60f33b0d-70c8-47b2-f650-41dd15035af4/source/600x600bb.jpg")</f>
        <v>#NAME?</v>
      </c>
      <c r="F24" t="e">
        <f t="shared" ca="1" si="49"/>
        <v>#NAME?</v>
      </c>
      <c r="G24" t="e">
        <f t="shared" ca="1" si="49"/>
        <v>#NAME?</v>
      </c>
      <c r="H24" t="e">
        <f t="shared" ca="1" si="49"/>
        <v>#NAME?</v>
      </c>
      <c r="I24" t="e">
        <f t="shared" ca="1" si="49"/>
        <v>#NAME?</v>
      </c>
      <c r="J24" t="e">
        <f t="shared" ca="1" si="49"/>
        <v>#NAME?</v>
      </c>
      <c r="K24" t="e">
        <f t="shared" ca="1" si="49"/>
        <v>#NAME?</v>
      </c>
      <c r="L24" t="e">
        <f t="shared" ca="1" si="49"/>
        <v>#NAME?</v>
      </c>
      <c r="M24" t="e">
        <f t="shared" ca="1" si="49"/>
        <v>#NAME?</v>
      </c>
      <c r="N24" t="e">
        <f t="shared" ca="1" si="49"/>
        <v>#NAME?</v>
      </c>
      <c r="O24" t="e">
        <f t="shared" ca="1" si="49"/>
        <v>#NAME?</v>
      </c>
      <c r="P24" t="e">
        <f t="shared" ca="1" si="49"/>
        <v>#NAME?</v>
      </c>
      <c r="Q24" s="33" t="s">
        <v>192</v>
      </c>
      <c r="R24" s="33" t="s">
        <v>184</v>
      </c>
    </row>
    <row r="25" spans="1:20" ht="38.25" customHeight="1" x14ac:dyDescent="0.15">
      <c r="A25" t="e">
        <f ca="1">image("http://is1.mzstatic.com/image/thumb/Music/v4/60/7c/e1/607ce1e6-f086-b0bc-d678-649818049f85/source/600x600bb.jpg")</f>
        <v>#NAME?</v>
      </c>
      <c r="B25" t="e">
        <f t="shared" ref="B25:C25" ca="1" si="50">image("http://is3.mzstatic.com/image/thumb/Music7/v4/4e/a8/8c/4ea88c5c-36ac-7e24-72dc-b835d834f69d/source/600x600bb.jpg")</f>
        <v>#NAME?</v>
      </c>
      <c r="C25" t="e">
        <f t="shared" ca="1" si="50"/>
        <v>#NAME?</v>
      </c>
      <c r="D25" s="6" t="e">
        <f ca="1">image("http://is1.mzstatic.com/image/thumb/Music/v4/28/e8/53/28e853a3-12e8-803f-0cc1-54845ba84649/source/600x600bb.jpg")</f>
        <v>#NAME?</v>
      </c>
      <c r="E25" t="e">
        <f t="shared" ref="E25:P25" ca="1" si="51">image("http://is2.mzstatic.com/image/thumb/Music5/v4/25/db/e9/25dbe9b7-b93f-ac57-e366-50f371fc7a5f/source/600x600bb.jpg")</f>
        <v>#NAME?</v>
      </c>
      <c r="F25" t="e">
        <f t="shared" ca="1" si="51"/>
        <v>#NAME?</v>
      </c>
      <c r="G25" t="e">
        <f t="shared" ca="1" si="51"/>
        <v>#NAME?</v>
      </c>
      <c r="H25" t="e">
        <f t="shared" ca="1" si="51"/>
        <v>#NAME?</v>
      </c>
      <c r="I25" t="e">
        <f t="shared" ca="1" si="51"/>
        <v>#NAME?</v>
      </c>
      <c r="J25" t="e">
        <f t="shared" ca="1" si="51"/>
        <v>#NAME?</v>
      </c>
      <c r="K25" t="e">
        <f t="shared" ca="1" si="51"/>
        <v>#NAME?</v>
      </c>
      <c r="L25" t="e">
        <f t="shared" ca="1" si="51"/>
        <v>#NAME?</v>
      </c>
      <c r="M25" t="e">
        <f t="shared" ca="1" si="51"/>
        <v>#NAME?</v>
      </c>
      <c r="N25" t="e">
        <f t="shared" ca="1" si="51"/>
        <v>#NAME?</v>
      </c>
      <c r="O25" t="e">
        <f t="shared" ca="1" si="51"/>
        <v>#NAME?</v>
      </c>
      <c r="P25" t="e">
        <f t="shared" ca="1" si="51"/>
        <v>#NAME?</v>
      </c>
      <c r="Q25" s="36" t="s">
        <v>196</v>
      </c>
      <c r="R25" s="36" t="s">
        <v>197</v>
      </c>
    </row>
    <row r="26" spans="1:20" ht="38.25" customHeight="1" x14ac:dyDescent="0.15">
      <c r="A26" t="e">
        <f ca="1">image("http://is4.mzstatic.com/image/thumb/Music20/v4/60/f3/3b/60f33b0d-70c8-47b2-f650-41dd15035af4/source/600x600bb.jpg")</f>
        <v>#NAME?</v>
      </c>
      <c r="B26" t="e">
        <f ca="1">image("http://is1.mzstatic.com/image/thumb/Music/v4/60/7c/e1/607ce1e6-f086-b0bc-d678-649818049f85/source/600x600bb.jpg")</f>
        <v>#NAME?</v>
      </c>
      <c r="C26" t="e">
        <f t="shared" ref="C26:D26" ca="1" si="52">image("http://is4.mzstatic.com/image/thumb/Music20/v4/60/f3/3b/60f33b0d-70c8-47b2-f650-41dd15035af4/source/600x600bb.jpg")</f>
        <v>#NAME?</v>
      </c>
      <c r="D26" t="e">
        <f t="shared" ca="1" si="52"/>
        <v>#NAME?</v>
      </c>
      <c r="E26" s="6" t="e">
        <f t="shared" ref="E26:P26" ca="1" si="53">image("http://is1.mzstatic.com/image/thumb/Music/v4/28/e8/53/28e853a3-12e8-803f-0cc1-54845ba84649/source/600x600bb.jpg")</f>
        <v>#NAME?</v>
      </c>
      <c r="F26" s="6" t="e">
        <f t="shared" ca="1" si="53"/>
        <v>#NAME?</v>
      </c>
      <c r="G26" s="6" t="e">
        <f t="shared" ca="1" si="53"/>
        <v>#NAME?</v>
      </c>
      <c r="H26" s="6" t="e">
        <f t="shared" ca="1" si="53"/>
        <v>#NAME?</v>
      </c>
      <c r="I26" s="6" t="e">
        <f t="shared" ca="1" si="53"/>
        <v>#NAME?</v>
      </c>
      <c r="J26" s="6" t="e">
        <f t="shared" ca="1" si="53"/>
        <v>#NAME?</v>
      </c>
      <c r="K26" s="6" t="e">
        <f t="shared" ca="1" si="53"/>
        <v>#NAME?</v>
      </c>
      <c r="L26" s="6" t="e">
        <f t="shared" ca="1" si="53"/>
        <v>#NAME?</v>
      </c>
      <c r="M26" s="6" t="e">
        <f t="shared" ca="1" si="53"/>
        <v>#NAME?</v>
      </c>
      <c r="N26" s="6" t="e">
        <f t="shared" ca="1" si="53"/>
        <v>#NAME?</v>
      </c>
      <c r="O26" s="6" t="e">
        <f t="shared" ca="1" si="53"/>
        <v>#NAME?</v>
      </c>
      <c r="P26" s="6" t="e">
        <f t="shared" ca="1" si="53"/>
        <v>#NAME?</v>
      </c>
      <c r="Q26" s="36" t="s">
        <v>201</v>
      </c>
      <c r="R26" s="36" t="s">
        <v>202</v>
      </c>
    </row>
    <row r="27" spans="1:20" ht="38.25" customHeight="1" x14ac:dyDescent="0.15">
      <c r="A27" t="e">
        <f ca="1">image("http://is3.mzstatic.com/image/thumb/Music7/v4/4e/a8/8c/4ea88c5c-36ac-7e24-72dc-b835d834f69d/source/600x600bb.jpg")</f>
        <v>#NAME?</v>
      </c>
      <c r="B27" t="e">
        <f ca="1">image("http://is4.mzstatic.com/image/thumb/Music20/v4/60/f3/3b/60f33b0d-70c8-47b2-f650-41dd15035af4/source/600x600bb.jpg")</f>
        <v>#NAME?</v>
      </c>
      <c r="C27" t="e">
        <f ca="1">image("http://is1.mzstatic.com/image/thumb/Music/v4/60/7c/e1/607ce1e6-f086-b0bc-d678-649818049f85/source/600x600bb.jpg")</f>
        <v>#NAME?</v>
      </c>
      <c r="D27" t="e">
        <f t="shared" ref="D27:P27" ca="1" si="54">image("http://is1.mzstatic.com/image/thumb/Music/v4/00/71/48/007148bc-0f3a-c2ff-cd7b-ff24ef9115c2/source/600x600bb.jpg")</f>
        <v>#NAME?</v>
      </c>
      <c r="E27" t="e">
        <f t="shared" ca="1" si="54"/>
        <v>#NAME?</v>
      </c>
      <c r="F27" t="e">
        <f t="shared" ca="1" si="54"/>
        <v>#NAME?</v>
      </c>
      <c r="G27" t="e">
        <f t="shared" ca="1" si="54"/>
        <v>#NAME?</v>
      </c>
      <c r="H27" t="e">
        <f t="shared" ca="1" si="54"/>
        <v>#NAME?</v>
      </c>
      <c r="I27" t="e">
        <f t="shared" ca="1" si="54"/>
        <v>#NAME?</v>
      </c>
      <c r="J27" t="e">
        <f t="shared" ca="1" si="54"/>
        <v>#NAME?</v>
      </c>
      <c r="K27" t="e">
        <f t="shared" ca="1" si="54"/>
        <v>#NAME?</v>
      </c>
      <c r="L27" t="e">
        <f t="shared" ca="1" si="54"/>
        <v>#NAME?</v>
      </c>
      <c r="M27" t="e">
        <f t="shared" ca="1" si="54"/>
        <v>#NAME?</v>
      </c>
      <c r="N27" t="e">
        <f t="shared" ca="1" si="54"/>
        <v>#NAME?</v>
      </c>
      <c r="O27" t="e">
        <f t="shared" ca="1" si="54"/>
        <v>#NAME?</v>
      </c>
      <c r="P27" t="e">
        <f t="shared" ca="1" si="54"/>
        <v>#NAME?</v>
      </c>
      <c r="Q27" s="36" t="s">
        <v>204</v>
      </c>
      <c r="R27" s="36" t="s">
        <v>130</v>
      </c>
    </row>
    <row r="28" spans="1:20" ht="38.25" customHeight="1" x14ac:dyDescent="0.15">
      <c r="A28" t="e">
        <f t="shared" ref="A28:C28" ca="1" si="55">image("http://is1.mzstatic.com/image/thumb/Music/v4/00/71/48/007148bc-0f3a-c2ff-cd7b-ff24ef9115c2/source/600x600bb.jpg")</f>
        <v>#NAME?</v>
      </c>
      <c r="B28" t="e">
        <f t="shared" ca="1" si="55"/>
        <v>#NAME?</v>
      </c>
      <c r="C28" t="e">
        <f t="shared" ca="1" si="55"/>
        <v>#NAME?</v>
      </c>
      <c r="D28" t="e">
        <f t="shared" ref="D28:P28" ca="1" si="56">image("http://is1.mzstatic.com/image/thumb/Music/v4/60/7c/e1/607ce1e6-f086-b0bc-d678-649818049f85/source/600x600bb.jpg")</f>
        <v>#NAME?</v>
      </c>
      <c r="E28" t="e">
        <f t="shared" ca="1" si="56"/>
        <v>#NAME?</v>
      </c>
      <c r="F28" t="e">
        <f t="shared" ca="1" si="56"/>
        <v>#NAME?</v>
      </c>
      <c r="G28" t="e">
        <f t="shared" ca="1" si="56"/>
        <v>#NAME?</v>
      </c>
      <c r="H28" t="e">
        <f t="shared" ca="1" si="56"/>
        <v>#NAME?</v>
      </c>
      <c r="I28" t="e">
        <f t="shared" ca="1" si="56"/>
        <v>#NAME?</v>
      </c>
      <c r="J28" t="e">
        <f t="shared" ca="1" si="56"/>
        <v>#NAME?</v>
      </c>
      <c r="K28" t="e">
        <f t="shared" ca="1" si="56"/>
        <v>#NAME?</v>
      </c>
      <c r="L28" t="e">
        <f t="shared" ca="1" si="56"/>
        <v>#NAME?</v>
      </c>
      <c r="M28" t="e">
        <f t="shared" ca="1" si="56"/>
        <v>#NAME?</v>
      </c>
      <c r="N28" t="e">
        <f t="shared" ca="1" si="56"/>
        <v>#NAME?</v>
      </c>
      <c r="O28" t="e">
        <f t="shared" ca="1" si="56"/>
        <v>#NAME?</v>
      </c>
      <c r="P28" t="e">
        <f t="shared" ca="1" si="56"/>
        <v>#NAME?</v>
      </c>
      <c r="Q28" s="36" t="s">
        <v>205</v>
      </c>
      <c r="R28" s="36" t="s">
        <v>206</v>
      </c>
    </row>
    <row r="29" spans="1:20" ht="38.25" customHeight="1" x14ac:dyDescent="0.15">
      <c r="P29" s="39"/>
      <c r="Q29" s="39"/>
    </row>
    <row r="30" spans="1:20" ht="38.25" customHeight="1" x14ac:dyDescent="0.15">
      <c r="P30" s="39"/>
      <c r="Q30" s="39"/>
    </row>
    <row r="31" spans="1:20" ht="38.25" customHeight="1" x14ac:dyDescent="0.15"/>
    <row r="32" spans="1:20" ht="38.25" customHeight="1" x14ac:dyDescent="0.15"/>
    <row r="33" spans="12:14" ht="38.25" customHeight="1" x14ac:dyDescent="0.15"/>
    <row r="34" spans="12:14" ht="38.25" customHeight="1" x14ac:dyDescent="0.15"/>
    <row r="35" spans="12:14" ht="38.25" customHeight="1" x14ac:dyDescent="0.15">
      <c r="L35" s="6"/>
    </row>
    <row r="36" spans="12:14" ht="38.25" customHeight="1" x14ac:dyDescent="0.15"/>
    <row r="37" spans="12:14" ht="38.25" customHeight="1" x14ac:dyDescent="0.15">
      <c r="L37" s="6"/>
    </row>
    <row r="38" spans="12:14" ht="38.25" customHeight="1" x14ac:dyDescent="0.15">
      <c r="L38" s="6"/>
    </row>
    <row r="39" spans="12:14" ht="38.25" customHeight="1" x14ac:dyDescent="0.15"/>
    <row r="40" spans="12:14" ht="38.25" customHeight="1" x14ac:dyDescent="0.15">
      <c r="N40" s="6"/>
    </row>
    <row r="41" spans="12:14" ht="38.25" customHeight="1" x14ac:dyDescent="0.15"/>
    <row r="42" spans="12:14" ht="38.25" customHeight="1" x14ac:dyDescent="0.15"/>
    <row r="43" spans="12:14" ht="38.25" customHeight="1" x14ac:dyDescent="0.15"/>
    <row r="44" spans="12:14" ht="38.25" customHeight="1" x14ac:dyDescent="0.15"/>
    <row r="45" spans="12:14" ht="38.25" customHeight="1" x14ac:dyDescent="0.15"/>
    <row r="46" spans="12:14" ht="38.25" customHeight="1" x14ac:dyDescent="0.15"/>
    <row r="47" spans="12:14" ht="38.25" customHeight="1" x14ac:dyDescent="0.15"/>
    <row r="48" spans="12:14" ht="38.25" customHeight="1" x14ac:dyDescent="0.15"/>
    <row r="49" spans="12:12" ht="38.25" customHeight="1" x14ac:dyDescent="0.15"/>
    <row r="50" spans="12:12" ht="38.25" customHeight="1" x14ac:dyDescent="0.15"/>
    <row r="51" spans="12:12" ht="38.25" customHeight="1" x14ac:dyDescent="0.15"/>
    <row r="52" spans="12:12" ht="38.25" customHeight="1" x14ac:dyDescent="0.15"/>
    <row r="53" spans="12:12" ht="38.25" customHeight="1" x14ac:dyDescent="0.15"/>
    <row r="54" spans="12:12" ht="38.25" customHeight="1" x14ac:dyDescent="0.15"/>
    <row r="55" spans="12:12" ht="38.25" customHeight="1" x14ac:dyDescent="0.15">
      <c r="L55" s="6"/>
    </row>
    <row r="56" spans="12:12" ht="38.25" customHeight="1" x14ac:dyDescent="0.15"/>
    <row r="57" spans="12:12" ht="38.25" customHeight="1" x14ac:dyDescent="0.15"/>
    <row r="58" spans="12:12" ht="38.25" customHeight="1" x14ac:dyDescent="0.15"/>
    <row r="59" spans="12:12" ht="38.25" customHeight="1" x14ac:dyDescent="0.15"/>
    <row r="60" spans="12:12" ht="38.25" customHeight="1" x14ac:dyDescent="0.15"/>
    <row r="61" spans="12:12" ht="38.25" customHeight="1" x14ac:dyDescent="0.15"/>
    <row r="62" spans="12:12" ht="38.25" customHeight="1" x14ac:dyDescent="0.15"/>
    <row r="63" spans="12:12" ht="38.25" customHeight="1" x14ac:dyDescent="0.15"/>
    <row r="64" spans="12:12" ht="38.25" customHeight="1" x14ac:dyDescent="0.15">
      <c r="L64" s="6"/>
    </row>
    <row r="65" spans="12:12" ht="38.25" customHeight="1" x14ac:dyDescent="0.15"/>
    <row r="66" spans="12:12" ht="38.25" customHeight="1" x14ac:dyDescent="0.15">
      <c r="L66" s="6"/>
    </row>
    <row r="67" spans="12:12" ht="38.25" customHeight="1" x14ac:dyDescent="0.15">
      <c r="L67" s="6"/>
    </row>
    <row r="68" spans="12:12" ht="38.25" customHeight="1" x14ac:dyDescent="0.15"/>
    <row r="69" spans="12:12" ht="38.25" customHeight="1" x14ac:dyDescent="0.15"/>
    <row r="70" spans="12:12" ht="38.25" customHeight="1" x14ac:dyDescent="0.15"/>
    <row r="71" spans="12:12" ht="38.25" customHeight="1" x14ac:dyDescent="0.15"/>
    <row r="72" spans="12:12" ht="38.25" customHeight="1" x14ac:dyDescent="0.15"/>
    <row r="73" spans="12:12" ht="38.25" customHeight="1" x14ac:dyDescent="0.15"/>
    <row r="74" spans="12:12" ht="38.25" customHeight="1" x14ac:dyDescent="0.15"/>
    <row r="75" spans="12:12" ht="38.25" customHeight="1" x14ac:dyDescent="0.15"/>
    <row r="76" spans="12:12" ht="38.25" customHeight="1" x14ac:dyDescent="0.15"/>
    <row r="77" spans="12:12" ht="38.25" customHeight="1" x14ac:dyDescent="0.15"/>
    <row r="78" spans="12:12" ht="38.25" customHeight="1" x14ac:dyDescent="0.15"/>
    <row r="79" spans="12:12" ht="38.25" customHeight="1" x14ac:dyDescent="0.15"/>
    <row r="80" spans="12:12" ht="38.25" customHeight="1" x14ac:dyDescent="0.15"/>
    <row r="81" spans="12:12" ht="38.25" customHeight="1" x14ac:dyDescent="0.15"/>
    <row r="82" spans="12:12" ht="38.25" customHeight="1" x14ac:dyDescent="0.15"/>
    <row r="83" spans="12:12" ht="38.25" customHeight="1" x14ac:dyDescent="0.15"/>
    <row r="84" spans="12:12" ht="38.25" customHeight="1" x14ac:dyDescent="0.15">
      <c r="L84" s="6"/>
    </row>
    <row r="85" spans="12:12" ht="38.25" customHeight="1" x14ac:dyDescent="0.15"/>
    <row r="86" spans="12:12" ht="38.25" customHeight="1" x14ac:dyDescent="0.15"/>
    <row r="87" spans="12:12" ht="38.25" customHeight="1" x14ac:dyDescent="0.15"/>
    <row r="88" spans="12:12" ht="38.25" customHeight="1" x14ac:dyDescent="0.15"/>
    <row r="89" spans="12:12" ht="38.25" customHeight="1" x14ac:dyDescent="0.15"/>
    <row r="90" spans="12:12" ht="38.25" customHeight="1" x14ac:dyDescent="0.15"/>
    <row r="91" spans="12:12" ht="38.25" customHeight="1" x14ac:dyDescent="0.15"/>
    <row r="92" spans="12:12" ht="38.25" customHeight="1" x14ac:dyDescent="0.15"/>
    <row r="93" spans="12:12" ht="38.25" customHeight="1" x14ac:dyDescent="0.15">
      <c r="L93" s="6"/>
    </row>
    <row r="94" spans="12:12" ht="38.25" customHeight="1" x14ac:dyDescent="0.15"/>
    <row r="95" spans="12:12" ht="38.25" customHeight="1" x14ac:dyDescent="0.15">
      <c r="L95" s="6"/>
    </row>
    <row r="96" spans="12:12" ht="38.25" customHeight="1" x14ac:dyDescent="0.15">
      <c r="L96" s="6"/>
    </row>
    <row r="97" ht="38.25" customHeight="1" x14ac:dyDescent="0.15"/>
    <row r="98" ht="38.25" customHeight="1" x14ac:dyDescent="0.15"/>
    <row r="99" ht="38.25" customHeight="1" x14ac:dyDescent="0.15"/>
    <row r="100" ht="38.25" customHeight="1" x14ac:dyDescent="0.15"/>
    <row r="101" ht="38.25" customHeight="1" x14ac:dyDescent="0.15"/>
    <row r="102" ht="38.25" customHeight="1" x14ac:dyDescent="0.15"/>
    <row r="103" ht="38.25" customHeight="1" x14ac:dyDescent="0.15"/>
    <row r="104" ht="38.25" customHeight="1" x14ac:dyDescent="0.15"/>
    <row r="105" ht="38.25" customHeight="1" x14ac:dyDescent="0.15"/>
    <row r="106" ht="38.25" customHeight="1" x14ac:dyDescent="0.15"/>
    <row r="107" ht="38.25" customHeight="1" x14ac:dyDescent="0.15"/>
    <row r="108" ht="38.25" customHeight="1" x14ac:dyDescent="0.15"/>
    <row r="109" ht="38.25" customHeight="1" x14ac:dyDescent="0.15"/>
    <row r="110" ht="38.25" customHeight="1" x14ac:dyDescent="0.15"/>
    <row r="111" ht="38.25" customHeight="1" x14ac:dyDescent="0.15"/>
    <row r="112" ht="38.25" customHeight="1" x14ac:dyDescent="0.15"/>
    <row r="113" spans="12:12" ht="38.25" customHeight="1" x14ac:dyDescent="0.15">
      <c r="L113" s="6"/>
    </row>
    <row r="114" spans="12:12" ht="38.25" customHeight="1" x14ac:dyDescent="0.15"/>
    <row r="115" spans="12:12" ht="38.25" customHeight="1" x14ac:dyDescent="0.15"/>
    <row r="116" spans="12:12" ht="38.25" customHeight="1" x14ac:dyDescent="0.15"/>
    <row r="117" spans="12:12" ht="38.25" customHeight="1" x14ac:dyDescent="0.15"/>
    <row r="118" spans="12:12" ht="38.25" customHeight="1" x14ac:dyDescent="0.15"/>
    <row r="119" spans="12:12" ht="38.25" customHeight="1" x14ac:dyDescent="0.15"/>
    <row r="120" spans="12:12" ht="38.25" customHeight="1" x14ac:dyDescent="0.15"/>
    <row r="121" spans="12:12" ht="38.25" customHeight="1" x14ac:dyDescent="0.15"/>
    <row r="122" spans="12:12" ht="38.25" customHeight="1" x14ac:dyDescent="0.15">
      <c r="L122" s="6"/>
    </row>
    <row r="123" spans="12:12" ht="38.25" customHeight="1" x14ac:dyDescent="0.15"/>
    <row r="124" spans="12:12" ht="38.25" customHeight="1" x14ac:dyDescent="0.15">
      <c r="L124" s="6"/>
    </row>
    <row r="125" spans="12:12" ht="38.25" customHeight="1" x14ac:dyDescent="0.15">
      <c r="L125" s="6"/>
    </row>
    <row r="126" spans="12:12" ht="38.25" customHeight="1" x14ac:dyDescent="0.15"/>
    <row r="127" spans="12:12" ht="38.25" customHeight="1" x14ac:dyDescent="0.15"/>
    <row r="128" spans="12:12" ht="38.25" customHeight="1" x14ac:dyDescent="0.15"/>
    <row r="129" spans="12:12" ht="38.25" customHeight="1" x14ac:dyDescent="0.15"/>
    <row r="130" spans="12:12" ht="38.25" customHeight="1" x14ac:dyDescent="0.15"/>
    <row r="131" spans="12:12" ht="38.25" customHeight="1" x14ac:dyDescent="0.15"/>
    <row r="132" spans="12:12" ht="38.25" customHeight="1" x14ac:dyDescent="0.15"/>
    <row r="133" spans="12:12" ht="38.25" customHeight="1" x14ac:dyDescent="0.15"/>
    <row r="134" spans="12:12" ht="38.25" customHeight="1" x14ac:dyDescent="0.15"/>
    <row r="135" spans="12:12" ht="38.25" customHeight="1" x14ac:dyDescent="0.15"/>
    <row r="136" spans="12:12" ht="38.25" customHeight="1" x14ac:dyDescent="0.15"/>
    <row r="137" spans="12:12" ht="38.25" customHeight="1" x14ac:dyDescent="0.15"/>
    <row r="138" spans="12:12" ht="38.25" customHeight="1" x14ac:dyDescent="0.15"/>
    <row r="139" spans="12:12" ht="38.25" customHeight="1" x14ac:dyDescent="0.15"/>
    <row r="140" spans="12:12" ht="38.25" customHeight="1" x14ac:dyDescent="0.15"/>
    <row r="141" spans="12:12" ht="38.25" customHeight="1" x14ac:dyDescent="0.15"/>
    <row r="142" spans="12:12" ht="38.25" customHeight="1" x14ac:dyDescent="0.15">
      <c r="L142" s="6"/>
    </row>
    <row r="143" spans="12:12" ht="38.25" customHeight="1" x14ac:dyDescent="0.15"/>
    <row r="144" spans="12:12" ht="38.25" customHeight="1" x14ac:dyDescent="0.15"/>
    <row r="145" spans="12:12" ht="38.25" customHeight="1" x14ac:dyDescent="0.15"/>
    <row r="146" spans="12:12" ht="38.25" customHeight="1" x14ac:dyDescent="0.15"/>
    <row r="147" spans="12:12" ht="38.25" customHeight="1" x14ac:dyDescent="0.15"/>
    <row r="148" spans="12:12" ht="38.25" customHeight="1" x14ac:dyDescent="0.15"/>
    <row r="149" spans="12:12" ht="38.25" customHeight="1" x14ac:dyDescent="0.15"/>
    <row r="150" spans="12:12" ht="38.25" customHeight="1" x14ac:dyDescent="0.15"/>
    <row r="151" spans="12:12" ht="38.25" customHeight="1" x14ac:dyDescent="0.15">
      <c r="L151" s="6"/>
    </row>
    <row r="152" spans="12:12" ht="38.25" customHeight="1" x14ac:dyDescent="0.15"/>
    <row r="153" spans="12:12" ht="38.25" customHeight="1" x14ac:dyDescent="0.15">
      <c r="L153" s="6"/>
    </row>
    <row r="154" spans="12:12" ht="38.25" customHeight="1" x14ac:dyDescent="0.15">
      <c r="L154" s="6"/>
    </row>
    <row r="155" spans="12:12" ht="38.25" customHeight="1" x14ac:dyDescent="0.15"/>
    <row r="156" spans="12:12" ht="38.25" customHeight="1" x14ac:dyDescent="0.15"/>
    <row r="157" spans="12:12" ht="38.25" customHeight="1" x14ac:dyDescent="0.15"/>
    <row r="158" spans="12:12" ht="38.25" customHeight="1" x14ac:dyDescent="0.15"/>
    <row r="159" spans="12:12" ht="38.25" customHeight="1" x14ac:dyDescent="0.15"/>
    <row r="160" spans="12:12" ht="38.25" customHeight="1" x14ac:dyDescent="0.15"/>
    <row r="161" spans="12:12" ht="38.25" customHeight="1" x14ac:dyDescent="0.15"/>
    <row r="162" spans="12:12" ht="38.25" customHeight="1" x14ac:dyDescent="0.15"/>
    <row r="163" spans="12:12" ht="38.25" customHeight="1" x14ac:dyDescent="0.15"/>
    <row r="164" spans="12:12" ht="38.25" customHeight="1" x14ac:dyDescent="0.15"/>
    <row r="165" spans="12:12" ht="38.25" customHeight="1" x14ac:dyDescent="0.15"/>
    <row r="166" spans="12:12" ht="38.25" customHeight="1" x14ac:dyDescent="0.15"/>
    <row r="167" spans="12:12" ht="38.25" customHeight="1" x14ac:dyDescent="0.15"/>
    <row r="168" spans="12:12" ht="38.25" customHeight="1" x14ac:dyDescent="0.15"/>
    <row r="169" spans="12:12" ht="38.25" customHeight="1" x14ac:dyDescent="0.15"/>
    <row r="170" spans="12:12" ht="38.25" customHeight="1" x14ac:dyDescent="0.15"/>
    <row r="171" spans="12:12" ht="38.25" customHeight="1" x14ac:dyDescent="0.15">
      <c r="L171" s="6"/>
    </row>
    <row r="172" spans="12:12" ht="38.25" customHeight="1" x14ac:dyDescent="0.15"/>
    <row r="173" spans="12:12" ht="38.25" customHeight="1" x14ac:dyDescent="0.15"/>
    <row r="174" spans="12:12" ht="38.25" customHeight="1" x14ac:dyDescent="0.15"/>
    <row r="175" spans="12:12" ht="38.25" customHeight="1" x14ac:dyDescent="0.15"/>
    <row r="176" spans="12:12" ht="38.25" customHeight="1" x14ac:dyDescent="0.15"/>
    <row r="177" spans="12:12" ht="38.25" customHeight="1" x14ac:dyDescent="0.15"/>
    <row r="178" spans="12:12" ht="38.25" customHeight="1" x14ac:dyDescent="0.15"/>
    <row r="179" spans="12:12" ht="38.25" customHeight="1" x14ac:dyDescent="0.15"/>
    <row r="180" spans="12:12" ht="38.25" customHeight="1" x14ac:dyDescent="0.15">
      <c r="L180" s="6"/>
    </row>
    <row r="181" spans="12:12" ht="38.25" customHeight="1" x14ac:dyDescent="0.15"/>
    <row r="182" spans="12:12" ht="38.25" customHeight="1" x14ac:dyDescent="0.15">
      <c r="L182" s="6"/>
    </row>
    <row r="183" spans="12:12" ht="38.25" customHeight="1" x14ac:dyDescent="0.15">
      <c r="L183" s="6"/>
    </row>
    <row r="184" spans="12:12" ht="38.25" customHeight="1" x14ac:dyDescent="0.15"/>
    <row r="185" spans="12:12" ht="38.25" customHeight="1" x14ac:dyDescent="0.15"/>
    <row r="186" spans="12:12" ht="38.25" customHeight="1" x14ac:dyDescent="0.15"/>
    <row r="187" spans="12:12" ht="38.25" customHeight="1" x14ac:dyDescent="0.15"/>
    <row r="188" spans="12:12" ht="38.25" customHeight="1" x14ac:dyDescent="0.15"/>
    <row r="189" spans="12:12" ht="38.25" customHeight="1" x14ac:dyDescent="0.15"/>
    <row r="190" spans="12:12" ht="38.25" customHeight="1" x14ac:dyDescent="0.15"/>
    <row r="191" spans="12:12" ht="38.25" customHeight="1" x14ac:dyDescent="0.15"/>
    <row r="192" spans="12:12" ht="38.25" customHeight="1" x14ac:dyDescent="0.15"/>
    <row r="193" spans="12:12" ht="38.25" customHeight="1" x14ac:dyDescent="0.15"/>
    <row r="194" spans="12:12" ht="38.25" customHeight="1" x14ac:dyDescent="0.15"/>
    <row r="195" spans="12:12" ht="38.25" customHeight="1" x14ac:dyDescent="0.15"/>
    <row r="196" spans="12:12" ht="38.25" customHeight="1" x14ac:dyDescent="0.15"/>
    <row r="197" spans="12:12" ht="38.25" customHeight="1" x14ac:dyDescent="0.15"/>
    <row r="198" spans="12:12" ht="38.25" customHeight="1" x14ac:dyDescent="0.15"/>
    <row r="199" spans="12:12" ht="38.25" customHeight="1" x14ac:dyDescent="0.15"/>
    <row r="200" spans="12:12" ht="38.25" customHeight="1" x14ac:dyDescent="0.15">
      <c r="L200" s="6"/>
    </row>
    <row r="201" spans="12:12" ht="38.25" customHeight="1" x14ac:dyDescent="0.15"/>
    <row r="202" spans="12:12" ht="38.25" customHeight="1" x14ac:dyDescent="0.15"/>
    <row r="203" spans="12:12" ht="38.25" customHeight="1" x14ac:dyDescent="0.15"/>
    <row r="204" spans="12:12" ht="38.25" customHeight="1" x14ac:dyDescent="0.15"/>
    <row r="205" spans="12:12" ht="38.25" customHeight="1" x14ac:dyDescent="0.15"/>
    <row r="206" spans="12:12" ht="38.25" customHeight="1" x14ac:dyDescent="0.15"/>
    <row r="207" spans="12:12" ht="38.25" customHeight="1" x14ac:dyDescent="0.15"/>
    <row r="208" spans="12:12" ht="38.25" customHeight="1" x14ac:dyDescent="0.15"/>
    <row r="209" spans="12:12" ht="38.25" customHeight="1" x14ac:dyDescent="0.15">
      <c r="L209" s="6"/>
    </row>
    <row r="210" spans="12:12" ht="38.25" customHeight="1" x14ac:dyDescent="0.15"/>
    <row r="211" spans="12:12" ht="38.25" customHeight="1" x14ac:dyDescent="0.15">
      <c r="L211" s="6"/>
    </row>
    <row r="212" spans="12:12" ht="38.25" customHeight="1" x14ac:dyDescent="0.15">
      <c r="L212" s="6"/>
    </row>
    <row r="213" spans="12:12" ht="38.25" customHeight="1" x14ac:dyDescent="0.15"/>
    <row r="214" spans="12:12" ht="38.25" customHeight="1" x14ac:dyDescent="0.15"/>
    <row r="215" spans="12:12" ht="38.25" customHeight="1" x14ac:dyDescent="0.15"/>
    <row r="216" spans="12:12" ht="38.25" customHeight="1" x14ac:dyDescent="0.15"/>
    <row r="217" spans="12:12" ht="38.25" customHeight="1" x14ac:dyDescent="0.15"/>
    <row r="218" spans="12:12" ht="38.25" customHeight="1" x14ac:dyDescent="0.15"/>
    <row r="219" spans="12:12" ht="38.25" customHeight="1" x14ac:dyDescent="0.15"/>
    <row r="220" spans="12:12" ht="38.25" customHeight="1" x14ac:dyDescent="0.15"/>
    <row r="221" spans="12:12" ht="38.25" customHeight="1" x14ac:dyDescent="0.15"/>
    <row r="222" spans="12:12" ht="38.25" customHeight="1" x14ac:dyDescent="0.15"/>
    <row r="223" spans="12:12" ht="38.25" customHeight="1" x14ac:dyDescent="0.15"/>
    <row r="224" spans="12:12" ht="38.25" customHeight="1" x14ac:dyDescent="0.15"/>
    <row r="225" spans="12:12" ht="38.25" customHeight="1" x14ac:dyDescent="0.15"/>
    <row r="226" spans="12:12" ht="38.25" customHeight="1" x14ac:dyDescent="0.15"/>
    <row r="227" spans="12:12" ht="38.25" customHeight="1" x14ac:dyDescent="0.15"/>
    <row r="228" spans="12:12" ht="38.25" customHeight="1" x14ac:dyDescent="0.15"/>
    <row r="229" spans="12:12" ht="38.25" customHeight="1" x14ac:dyDescent="0.15">
      <c r="L229" s="6"/>
    </row>
    <row r="230" spans="12:12" ht="38.25" customHeight="1" x14ac:dyDescent="0.15"/>
    <row r="231" spans="12:12" ht="38.25" customHeight="1" x14ac:dyDescent="0.15"/>
    <row r="232" spans="12:12" ht="38.25" customHeight="1" x14ac:dyDescent="0.15"/>
    <row r="233" spans="12:12" ht="38.25" customHeight="1" x14ac:dyDescent="0.15"/>
    <row r="234" spans="12:12" ht="38.25" customHeight="1" x14ac:dyDescent="0.15"/>
    <row r="235" spans="12:12" ht="38.25" customHeight="1" x14ac:dyDescent="0.15"/>
    <row r="236" spans="12:12" ht="38.25" customHeight="1" x14ac:dyDescent="0.15"/>
    <row r="237" spans="12:12" ht="38.25" customHeight="1" x14ac:dyDescent="0.15"/>
    <row r="238" spans="12:12" ht="38.25" customHeight="1" x14ac:dyDescent="0.15">
      <c r="L238" s="6"/>
    </row>
    <row r="239" spans="12:12" ht="38.25" customHeight="1" x14ac:dyDescent="0.15"/>
    <row r="240" spans="12:12" ht="38.25" customHeight="1" x14ac:dyDescent="0.15">
      <c r="L240" s="6"/>
    </row>
    <row r="241" spans="12:12" ht="38.25" customHeight="1" x14ac:dyDescent="0.15">
      <c r="L241" s="6"/>
    </row>
    <row r="242" spans="12:12" ht="38.25" customHeight="1" x14ac:dyDescent="0.15"/>
    <row r="243" spans="12:12" ht="38.25" customHeight="1" x14ac:dyDescent="0.15"/>
    <row r="244" spans="12:12" ht="38.25" customHeight="1" x14ac:dyDescent="0.15"/>
    <row r="245" spans="12:12" ht="38.25" customHeight="1" x14ac:dyDescent="0.15"/>
    <row r="246" spans="12:12" ht="38.25" customHeight="1" x14ac:dyDescent="0.15"/>
    <row r="247" spans="12:12" ht="38.25" customHeight="1" x14ac:dyDescent="0.15"/>
    <row r="248" spans="12:12" ht="38.25" customHeight="1" x14ac:dyDescent="0.15"/>
    <row r="249" spans="12:12" ht="38.25" customHeight="1" x14ac:dyDescent="0.15"/>
    <row r="250" spans="12:12" ht="38.25" customHeight="1" x14ac:dyDescent="0.15"/>
    <row r="251" spans="12:12" ht="38.25" customHeight="1" x14ac:dyDescent="0.15"/>
    <row r="252" spans="12:12" ht="38.25" customHeight="1" x14ac:dyDescent="0.15"/>
    <row r="253" spans="12:12" ht="38.25" customHeight="1" x14ac:dyDescent="0.15"/>
    <row r="254" spans="12:12" ht="38.25" customHeight="1" x14ac:dyDescent="0.15"/>
    <row r="255" spans="12:12" ht="38.25" customHeight="1" x14ac:dyDescent="0.15"/>
    <row r="256" spans="12:12" ht="38.25" customHeight="1" x14ac:dyDescent="0.15"/>
    <row r="257" spans="12:12" ht="38.25" customHeight="1" x14ac:dyDescent="0.15"/>
    <row r="258" spans="12:12" ht="38.25" customHeight="1" x14ac:dyDescent="0.15">
      <c r="L258" s="6"/>
    </row>
    <row r="259" spans="12:12" ht="38.25" customHeight="1" x14ac:dyDescent="0.15"/>
    <row r="260" spans="12:12" ht="38.25" customHeight="1" x14ac:dyDescent="0.15"/>
    <row r="261" spans="12:12" ht="38.25" customHeight="1" x14ac:dyDescent="0.15"/>
    <row r="262" spans="12:12" ht="38.25" customHeight="1" x14ac:dyDescent="0.15"/>
    <row r="263" spans="12:12" ht="38.25" customHeight="1" x14ac:dyDescent="0.15"/>
    <row r="264" spans="12:12" ht="38.25" customHeight="1" x14ac:dyDescent="0.15"/>
    <row r="265" spans="12:12" ht="38.25" customHeight="1" x14ac:dyDescent="0.15"/>
    <row r="266" spans="12:12" ht="38.25" customHeight="1" x14ac:dyDescent="0.15"/>
    <row r="267" spans="12:12" ht="38.25" customHeight="1" x14ac:dyDescent="0.15">
      <c r="L267" s="6"/>
    </row>
    <row r="268" spans="12:12" ht="38.25" customHeight="1" x14ac:dyDescent="0.15"/>
    <row r="269" spans="12:12" ht="38.25" customHeight="1" x14ac:dyDescent="0.15">
      <c r="L269" s="6"/>
    </row>
    <row r="270" spans="12:12" ht="38.25" customHeight="1" x14ac:dyDescent="0.15">
      <c r="L270" s="6"/>
    </row>
    <row r="271" spans="12:12" ht="38.25" customHeight="1" x14ac:dyDescent="0.15"/>
    <row r="272" spans="12:12" ht="38.25" customHeight="1" x14ac:dyDescent="0.15"/>
    <row r="273" spans="12:12" ht="38.25" customHeight="1" x14ac:dyDescent="0.15"/>
    <row r="274" spans="12:12" ht="38.25" customHeight="1" x14ac:dyDescent="0.15"/>
    <row r="275" spans="12:12" ht="38.25" customHeight="1" x14ac:dyDescent="0.15"/>
    <row r="276" spans="12:12" ht="38.25" customHeight="1" x14ac:dyDescent="0.15"/>
    <row r="277" spans="12:12" ht="38.25" customHeight="1" x14ac:dyDescent="0.15"/>
    <row r="278" spans="12:12" ht="38.25" customHeight="1" x14ac:dyDescent="0.15"/>
    <row r="279" spans="12:12" ht="38.25" customHeight="1" x14ac:dyDescent="0.15"/>
    <row r="280" spans="12:12" ht="38.25" customHeight="1" x14ac:dyDescent="0.15"/>
    <row r="281" spans="12:12" ht="38.25" customHeight="1" x14ac:dyDescent="0.15"/>
    <row r="282" spans="12:12" ht="38.25" customHeight="1" x14ac:dyDescent="0.15"/>
    <row r="283" spans="12:12" ht="38.25" customHeight="1" x14ac:dyDescent="0.15"/>
    <row r="284" spans="12:12" ht="38.25" customHeight="1" x14ac:dyDescent="0.15"/>
    <row r="285" spans="12:12" ht="38.25" customHeight="1" x14ac:dyDescent="0.15"/>
    <row r="286" spans="12:12" ht="38.25" customHeight="1" x14ac:dyDescent="0.15"/>
    <row r="287" spans="12:12" ht="38.25" customHeight="1" x14ac:dyDescent="0.15">
      <c r="L287" s="6"/>
    </row>
    <row r="288" spans="12:12" ht="38.25" customHeight="1" x14ac:dyDescent="0.15"/>
    <row r="289" spans="12:12" ht="38.25" customHeight="1" x14ac:dyDescent="0.15"/>
    <row r="290" spans="12:12" ht="38.25" customHeight="1" x14ac:dyDescent="0.15"/>
    <row r="291" spans="12:12" ht="38.25" customHeight="1" x14ac:dyDescent="0.15"/>
    <row r="292" spans="12:12" ht="38.25" customHeight="1" x14ac:dyDescent="0.15"/>
    <row r="293" spans="12:12" ht="38.25" customHeight="1" x14ac:dyDescent="0.15"/>
    <row r="294" spans="12:12" ht="38.25" customHeight="1" x14ac:dyDescent="0.15"/>
    <row r="295" spans="12:12" ht="38.25" customHeight="1" x14ac:dyDescent="0.15"/>
    <row r="296" spans="12:12" ht="38.25" customHeight="1" x14ac:dyDescent="0.15">
      <c r="L296" s="6"/>
    </row>
    <row r="297" spans="12:12" ht="38.25" customHeight="1" x14ac:dyDescent="0.15"/>
    <row r="298" spans="12:12" ht="38.25" customHeight="1" x14ac:dyDescent="0.15">
      <c r="L298" s="6"/>
    </row>
    <row r="299" spans="12:12" ht="38.25" customHeight="1" x14ac:dyDescent="0.15">
      <c r="L299" s="6"/>
    </row>
    <row r="300" spans="12:12" ht="38.25" customHeight="1" x14ac:dyDescent="0.15"/>
    <row r="301" spans="12:12" ht="38.25" customHeight="1" x14ac:dyDescent="0.15"/>
    <row r="302" spans="12:12" ht="38.25" customHeight="1" x14ac:dyDescent="0.15"/>
    <row r="303" spans="12:12" ht="38.25" customHeight="1" x14ac:dyDescent="0.15"/>
    <row r="304" spans="12:12" ht="38.25" customHeight="1" x14ac:dyDescent="0.15"/>
    <row r="305" spans="12:12" ht="38.25" customHeight="1" x14ac:dyDescent="0.15"/>
    <row r="306" spans="12:12" ht="38.25" customHeight="1" x14ac:dyDescent="0.15"/>
    <row r="307" spans="12:12" ht="38.25" customHeight="1" x14ac:dyDescent="0.15"/>
    <row r="308" spans="12:12" ht="38.25" customHeight="1" x14ac:dyDescent="0.15"/>
    <row r="309" spans="12:12" ht="38.25" customHeight="1" x14ac:dyDescent="0.15"/>
    <row r="310" spans="12:12" ht="38.25" customHeight="1" x14ac:dyDescent="0.15"/>
    <row r="311" spans="12:12" ht="38.25" customHeight="1" x14ac:dyDescent="0.15"/>
    <row r="312" spans="12:12" ht="38.25" customHeight="1" x14ac:dyDescent="0.15"/>
    <row r="313" spans="12:12" ht="38.25" customHeight="1" x14ac:dyDescent="0.15"/>
    <row r="314" spans="12:12" ht="38.25" customHeight="1" x14ac:dyDescent="0.15"/>
    <row r="315" spans="12:12" ht="38.25" customHeight="1" x14ac:dyDescent="0.15"/>
    <row r="316" spans="12:12" ht="38.25" customHeight="1" x14ac:dyDescent="0.15">
      <c r="L316" s="6"/>
    </row>
    <row r="317" spans="12:12" ht="38.25" customHeight="1" x14ac:dyDescent="0.15"/>
    <row r="318" spans="12:12" ht="38.25" customHeight="1" x14ac:dyDescent="0.15"/>
    <row r="319" spans="12:12" ht="38.25" customHeight="1" x14ac:dyDescent="0.15"/>
    <row r="320" spans="12:12" ht="38.25" customHeight="1" x14ac:dyDescent="0.15"/>
    <row r="321" spans="12:12" ht="38.25" customHeight="1" x14ac:dyDescent="0.15"/>
    <row r="322" spans="12:12" ht="38.25" customHeight="1" x14ac:dyDescent="0.15"/>
    <row r="323" spans="12:12" ht="38.25" customHeight="1" x14ac:dyDescent="0.15"/>
    <row r="324" spans="12:12" ht="38.25" customHeight="1" x14ac:dyDescent="0.15"/>
    <row r="325" spans="12:12" ht="38.25" customHeight="1" x14ac:dyDescent="0.15">
      <c r="L325" s="6"/>
    </row>
    <row r="326" spans="12:12" ht="38.25" customHeight="1" x14ac:dyDescent="0.15"/>
    <row r="327" spans="12:12" ht="38.25" customHeight="1" x14ac:dyDescent="0.15">
      <c r="L327" s="6"/>
    </row>
    <row r="328" spans="12:12" ht="38.25" customHeight="1" x14ac:dyDescent="0.15">
      <c r="L328" s="6"/>
    </row>
    <row r="329" spans="12:12" ht="38.25" customHeight="1" x14ac:dyDescent="0.15"/>
    <row r="330" spans="12:12" ht="38.25" customHeight="1" x14ac:dyDescent="0.15"/>
    <row r="331" spans="12:12" ht="38.25" customHeight="1" x14ac:dyDescent="0.15"/>
    <row r="332" spans="12:12" ht="38.25" customHeight="1" x14ac:dyDescent="0.15"/>
    <row r="333" spans="12:12" ht="38.25" customHeight="1" x14ac:dyDescent="0.15"/>
    <row r="334" spans="12:12" ht="38.25" customHeight="1" x14ac:dyDescent="0.15"/>
    <row r="335" spans="12:12" ht="38.25" customHeight="1" x14ac:dyDescent="0.15"/>
    <row r="336" spans="12:12" ht="38.25" customHeight="1" x14ac:dyDescent="0.15"/>
    <row r="337" spans="12:12" ht="38.25" customHeight="1" x14ac:dyDescent="0.15"/>
    <row r="338" spans="12:12" ht="38.25" customHeight="1" x14ac:dyDescent="0.15"/>
    <row r="339" spans="12:12" ht="38.25" customHeight="1" x14ac:dyDescent="0.15"/>
    <row r="340" spans="12:12" ht="38.25" customHeight="1" x14ac:dyDescent="0.15"/>
    <row r="341" spans="12:12" ht="38.25" customHeight="1" x14ac:dyDescent="0.15"/>
    <row r="342" spans="12:12" ht="38.25" customHeight="1" x14ac:dyDescent="0.15"/>
    <row r="343" spans="12:12" ht="38.25" customHeight="1" x14ac:dyDescent="0.15"/>
    <row r="344" spans="12:12" ht="38.25" customHeight="1" x14ac:dyDescent="0.15"/>
    <row r="345" spans="12:12" ht="38.25" customHeight="1" x14ac:dyDescent="0.15">
      <c r="L345" s="6"/>
    </row>
    <row r="346" spans="12:12" ht="38.25" customHeight="1" x14ac:dyDescent="0.15"/>
    <row r="347" spans="12:12" ht="38.25" customHeight="1" x14ac:dyDescent="0.15"/>
    <row r="348" spans="12:12" ht="38.25" customHeight="1" x14ac:dyDescent="0.15"/>
    <row r="349" spans="12:12" ht="38.25" customHeight="1" x14ac:dyDescent="0.15"/>
    <row r="350" spans="12:12" ht="38.25" customHeight="1" x14ac:dyDescent="0.15"/>
    <row r="351" spans="12:12" ht="38.25" customHeight="1" x14ac:dyDescent="0.15"/>
    <row r="352" spans="12:12" ht="38.25" customHeight="1" x14ac:dyDescent="0.15"/>
    <row r="353" spans="12:12" ht="38.25" customHeight="1" x14ac:dyDescent="0.15"/>
    <row r="354" spans="12:12" ht="38.25" customHeight="1" x14ac:dyDescent="0.15">
      <c r="L354" s="6"/>
    </row>
    <row r="355" spans="12:12" ht="38.25" customHeight="1" x14ac:dyDescent="0.15"/>
    <row r="356" spans="12:12" ht="38.25" customHeight="1" x14ac:dyDescent="0.15">
      <c r="L356" s="6"/>
    </row>
    <row r="357" spans="12:12" ht="38.25" customHeight="1" x14ac:dyDescent="0.15">
      <c r="L357" s="6"/>
    </row>
    <row r="358" spans="12:12" ht="38.25" customHeight="1" x14ac:dyDescent="0.15"/>
    <row r="359" spans="12:12" ht="38.25" customHeight="1" x14ac:dyDescent="0.15"/>
    <row r="360" spans="12:12" ht="38.25" customHeight="1" x14ac:dyDescent="0.15"/>
    <row r="361" spans="12:12" ht="38.25" customHeight="1" x14ac:dyDescent="0.15"/>
    <row r="362" spans="12:12" ht="38.25" customHeight="1" x14ac:dyDescent="0.15"/>
    <row r="363" spans="12:12" ht="38.25" customHeight="1" x14ac:dyDescent="0.15"/>
    <row r="364" spans="12:12" ht="38.25" customHeight="1" x14ac:dyDescent="0.15"/>
    <row r="365" spans="12:12" ht="38.25" customHeight="1" x14ac:dyDescent="0.15"/>
    <row r="366" spans="12:12" ht="38.25" customHeight="1" x14ac:dyDescent="0.15"/>
    <row r="367" spans="12:12" ht="38.25" customHeight="1" x14ac:dyDescent="0.15"/>
    <row r="368" spans="12:12" ht="38.25" customHeight="1" x14ac:dyDescent="0.15"/>
    <row r="369" spans="12:12" ht="38.25" customHeight="1" x14ac:dyDescent="0.15"/>
    <row r="370" spans="12:12" ht="38.25" customHeight="1" x14ac:dyDescent="0.15"/>
    <row r="371" spans="12:12" ht="38.25" customHeight="1" x14ac:dyDescent="0.15"/>
    <row r="372" spans="12:12" ht="38.25" customHeight="1" x14ac:dyDescent="0.15"/>
    <row r="373" spans="12:12" ht="38.25" customHeight="1" x14ac:dyDescent="0.15"/>
    <row r="374" spans="12:12" ht="38.25" customHeight="1" x14ac:dyDescent="0.15">
      <c r="L374" s="6"/>
    </row>
    <row r="375" spans="12:12" ht="38.25" customHeight="1" x14ac:dyDescent="0.15"/>
    <row r="376" spans="12:12" ht="38.25" customHeight="1" x14ac:dyDescent="0.15"/>
    <row r="377" spans="12:12" ht="38.25" customHeight="1" x14ac:dyDescent="0.15"/>
    <row r="378" spans="12:12" ht="38.25" customHeight="1" x14ac:dyDescent="0.15"/>
    <row r="379" spans="12:12" ht="38.25" customHeight="1" x14ac:dyDescent="0.15"/>
    <row r="380" spans="12:12" ht="38.25" customHeight="1" x14ac:dyDescent="0.15"/>
    <row r="381" spans="12:12" ht="38.25" customHeight="1" x14ac:dyDescent="0.15"/>
    <row r="382" spans="12:12" ht="38.25" customHeight="1" x14ac:dyDescent="0.15"/>
    <row r="383" spans="12:12" ht="38.25" customHeight="1" x14ac:dyDescent="0.15">
      <c r="L383" s="6"/>
    </row>
    <row r="384" spans="12:12" ht="38.25" customHeight="1" x14ac:dyDescent="0.15"/>
    <row r="385" spans="12:12" ht="38.25" customHeight="1" x14ac:dyDescent="0.15">
      <c r="L385" s="6"/>
    </row>
    <row r="386" spans="12:12" ht="38.25" customHeight="1" x14ac:dyDescent="0.15">
      <c r="L386" s="6"/>
    </row>
    <row r="387" spans="12:12" ht="38.25" customHeight="1" x14ac:dyDescent="0.15"/>
    <row r="388" spans="12:12" ht="38.25" customHeight="1" x14ac:dyDescent="0.15"/>
    <row r="389" spans="12:12" ht="38.25" customHeight="1" x14ac:dyDescent="0.15"/>
    <row r="390" spans="12:12" ht="38.25" customHeight="1" x14ac:dyDescent="0.15"/>
    <row r="391" spans="12:12" ht="38.25" customHeight="1" x14ac:dyDescent="0.15"/>
    <row r="392" spans="12:12" ht="38.25" customHeight="1" x14ac:dyDescent="0.15"/>
    <row r="393" spans="12:12" ht="38.25" customHeight="1" x14ac:dyDescent="0.15"/>
    <row r="394" spans="12:12" ht="38.25" customHeight="1" x14ac:dyDescent="0.15"/>
    <row r="395" spans="12:12" ht="38.25" customHeight="1" x14ac:dyDescent="0.15"/>
    <row r="396" spans="12:12" ht="38.25" customHeight="1" x14ac:dyDescent="0.15"/>
    <row r="397" spans="12:12" ht="38.25" customHeight="1" x14ac:dyDescent="0.15"/>
    <row r="398" spans="12:12" ht="38.25" customHeight="1" x14ac:dyDescent="0.15"/>
    <row r="399" spans="12:12" ht="38.25" customHeight="1" x14ac:dyDescent="0.15"/>
    <row r="400" spans="12:12" ht="38.25" customHeight="1" x14ac:dyDescent="0.15"/>
    <row r="401" spans="12:12" ht="38.25" customHeight="1" x14ac:dyDescent="0.15"/>
    <row r="402" spans="12:12" ht="38.25" customHeight="1" x14ac:dyDescent="0.15"/>
    <row r="403" spans="12:12" ht="38.25" customHeight="1" x14ac:dyDescent="0.15">
      <c r="L403" s="6"/>
    </row>
    <row r="404" spans="12:12" ht="38.25" customHeight="1" x14ac:dyDescent="0.15"/>
    <row r="405" spans="12:12" ht="38.25" customHeight="1" x14ac:dyDescent="0.15"/>
    <row r="406" spans="12:12" ht="38.25" customHeight="1" x14ac:dyDescent="0.15"/>
    <row r="407" spans="12:12" ht="38.25" customHeight="1" x14ac:dyDescent="0.15"/>
    <row r="408" spans="12:12" ht="38.25" customHeight="1" x14ac:dyDescent="0.15"/>
    <row r="409" spans="12:12" ht="38.25" customHeight="1" x14ac:dyDescent="0.15"/>
    <row r="410" spans="12:12" ht="38.25" customHeight="1" x14ac:dyDescent="0.15"/>
    <row r="411" spans="12:12" ht="38.25" customHeight="1" x14ac:dyDescent="0.15"/>
    <row r="412" spans="12:12" ht="38.25" customHeight="1" x14ac:dyDescent="0.15">
      <c r="L412" s="6"/>
    </row>
    <row r="413" spans="12:12" ht="38.25" customHeight="1" x14ac:dyDescent="0.15"/>
    <row r="414" spans="12:12" ht="38.25" customHeight="1" x14ac:dyDescent="0.15">
      <c r="L414" s="6"/>
    </row>
    <row r="415" spans="12:12" ht="38.25" customHeight="1" x14ac:dyDescent="0.15">
      <c r="L415" s="6"/>
    </row>
    <row r="416" spans="12:12" ht="38.25" customHeight="1" x14ac:dyDescent="0.15"/>
    <row r="417" spans="12:12" ht="38.25" customHeight="1" x14ac:dyDescent="0.15"/>
    <row r="418" spans="12:12" ht="38.25" customHeight="1" x14ac:dyDescent="0.15"/>
    <row r="419" spans="12:12" ht="38.25" customHeight="1" x14ac:dyDescent="0.15"/>
    <row r="420" spans="12:12" ht="38.25" customHeight="1" x14ac:dyDescent="0.15"/>
    <row r="421" spans="12:12" ht="38.25" customHeight="1" x14ac:dyDescent="0.15"/>
    <row r="422" spans="12:12" ht="38.25" customHeight="1" x14ac:dyDescent="0.15"/>
    <row r="423" spans="12:12" ht="38.25" customHeight="1" x14ac:dyDescent="0.15"/>
    <row r="424" spans="12:12" ht="38.25" customHeight="1" x14ac:dyDescent="0.15"/>
    <row r="425" spans="12:12" ht="38.25" customHeight="1" x14ac:dyDescent="0.15"/>
    <row r="426" spans="12:12" ht="38.25" customHeight="1" x14ac:dyDescent="0.15"/>
    <row r="427" spans="12:12" ht="38.25" customHeight="1" x14ac:dyDescent="0.15"/>
    <row r="428" spans="12:12" ht="38.25" customHeight="1" x14ac:dyDescent="0.15"/>
    <row r="429" spans="12:12" ht="38.25" customHeight="1" x14ac:dyDescent="0.15"/>
    <row r="430" spans="12:12" ht="38.25" customHeight="1" x14ac:dyDescent="0.15"/>
    <row r="431" spans="12:12" ht="38.25" customHeight="1" x14ac:dyDescent="0.15"/>
    <row r="432" spans="12:12" ht="38.25" customHeight="1" x14ac:dyDescent="0.15">
      <c r="L432" s="6"/>
    </row>
    <row r="433" spans="12:12" ht="38.25" customHeight="1" x14ac:dyDescent="0.15"/>
    <row r="434" spans="12:12" ht="38.25" customHeight="1" x14ac:dyDescent="0.15"/>
    <row r="435" spans="12:12" ht="38.25" customHeight="1" x14ac:dyDescent="0.15"/>
    <row r="436" spans="12:12" ht="38.25" customHeight="1" x14ac:dyDescent="0.15"/>
    <row r="437" spans="12:12" ht="38.25" customHeight="1" x14ac:dyDescent="0.15"/>
    <row r="438" spans="12:12" ht="38.25" customHeight="1" x14ac:dyDescent="0.15"/>
    <row r="439" spans="12:12" ht="38.25" customHeight="1" x14ac:dyDescent="0.15"/>
    <row r="440" spans="12:12" ht="38.25" customHeight="1" x14ac:dyDescent="0.15"/>
    <row r="441" spans="12:12" ht="38.25" customHeight="1" x14ac:dyDescent="0.15">
      <c r="L441" s="6"/>
    </row>
    <row r="442" spans="12:12" ht="38.25" customHeight="1" x14ac:dyDescent="0.15"/>
    <row r="443" spans="12:12" ht="38.25" customHeight="1" x14ac:dyDescent="0.15">
      <c r="L443" s="6"/>
    </row>
    <row r="444" spans="12:12" ht="38.25" customHeight="1" x14ac:dyDescent="0.15">
      <c r="L444" s="6"/>
    </row>
    <row r="445" spans="12:12" ht="38.25" customHeight="1" x14ac:dyDescent="0.15"/>
    <row r="446" spans="12:12" ht="38.25" customHeight="1" x14ac:dyDescent="0.15"/>
    <row r="447" spans="12:12" ht="38.25" customHeight="1" x14ac:dyDescent="0.15"/>
    <row r="448" spans="12:12" ht="38.25" customHeight="1" x14ac:dyDescent="0.15"/>
    <row r="449" spans="12:12" ht="38.25" customHeight="1" x14ac:dyDescent="0.15"/>
    <row r="450" spans="12:12" ht="38.25" customHeight="1" x14ac:dyDescent="0.15"/>
    <row r="451" spans="12:12" ht="38.25" customHeight="1" x14ac:dyDescent="0.15"/>
    <row r="452" spans="12:12" ht="38.25" customHeight="1" x14ac:dyDescent="0.15"/>
    <row r="453" spans="12:12" ht="38.25" customHeight="1" x14ac:dyDescent="0.15"/>
    <row r="454" spans="12:12" ht="38.25" customHeight="1" x14ac:dyDescent="0.15"/>
    <row r="455" spans="12:12" ht="38.25" customHeight="1" x14ac:dyDescent="0.15"/>
    <row r="456" spans="12:12" ht="38.25" customHeight="1" x14ac:dyDescent="0.15"/>
    <row r="457" spans="12:12" ht="38.25" customHeight="1" x14ac:dyDescent="0.15"/>
    <row r="458" spans="12:12" ht="38.25" customHeight="1" x14ac:dyDescent="0.15"/>
    <row r="459" spans="12:12" ht="38.25" customHeight="1" x14ac:dyDescent="0.15"/>
    <row r="460" spans="12:12" ht="38.25" customHeight="1" x14ac:dyDescent="0.15"/>
    <row r="461" spans="12:12" ht="38.25" customHeight="1" x14ac:dyDescent="0.15">
      <c r="L461" s="6"/>
    </row>
    <row r="462" spans="12:12" ht="38.25" customHeight="1" x14ac:dyDescent="0.15"/>
    <row r="463" spans="12:12" ht="38.25" customHeight="1" x14ac:dyDescent="0.15"/>
    <row r="464" spans="12:12" ht="38.25" customHeight="1" x14ac:dyDescent="0.15"/>
    <row r="465" spans="12:12" ht="38.25" customHeight="1" x14ac:dyDescent="0.15"/>
    <row r="466" spans="12:12" ht="38.25" customHeight="1" x14ac:dyDescent="0.15"/>
    <row r="467" spans="12:12" ht="38.25" customHeight="1" x14ac:dyDescent="0.15"/>
    <row r="468" spans="12:12" ht="38.25" customHeight="1" x14ac:dyDescent="0.15"/>
    <row r="469" spans="12:12" ht="38.25" customHeight="1" x14ac:dyDescent="0.15"/>
    <row r="470" spans="12:12" ht="38.25" customHeight="1" x14ac:dyDescent="0.15">
      <c r="L470" s="6"/>
    </row>
    <row r="471" spans="12:12" ht="38.25" customHeight="1" x14ac:dyDescent="0.15"/>
    <row r="472" spans="12:12" ht="38.25" customHeight="1" x14ac:dyDescent="0.15">
      <c r="L472" s="6"/>
    </row>
    <row r="473" spans="12:12" ht="38.25" customHeight="1" x14ac:dyDescent="0.15">
      <c r="L473" s="6"/>
    </row>
    <row r="474" spans="12:12" ht="38.25" customHeight="1" x14ac:dyDescent="0.15"/>
    <row r="475" spans="12:12" ht="38.25" customHeight="1" x14ac:dyDescent="0.15"/>
    <row r="476" spans="12:12" ht="38.25" customHeight="1" x14ac:dyDescent="0.15"/>
    <row r="477" spans="12:12" ht="38.25" customHeight="1" x14ac:dyDescent="0.15"/>
    <row r="478" spans="12:12" ht="38.25" customHeight="1" x14ac:dyDescent="0.15"/>
    <row r="479" spans="12:12" ht="38.25" customHeight="1" x14ac:dyDescent="0.15"/>
    <row r="480" spans="12:12" ht="38.25" customHeight="1" x14ac:dyDescent="0.15"/>
    <row r="481" spans="12:12" ht="38.25" customHeight="1" x14ac:dyDescent="0.15"/>
    <row r="482" spans="12:12" ht="38.25" customHeight="1" x14ac:dyDescent="0.15"/>
    <row r="483" spans="12:12" ht="38.25" customHeight="1" x14ac:dyDescent="0.15"/>
    <row r="484" spans="12:12" ht="38.25" customHeight="1" x14ac:dyDescent="0.15"/>
    <row r="485" spans="12:12" ht="38.25" customHeight="1" x14ac:dyDescent="0.15"/>
    <row r="486" spans="12:12" ht="38.25" customHeight="1" x14ac:dyDescent="0.15"/>
    <row r="487" spans="12:12" ht="38.25" customHeight="1" x14ac:dyDescent="0.15"/>
    <row r="488" spans="12:12" ht="38.25" customHeight="1" x14ac:dyDescent="0.15"/>
    <row r="489" spans="12:12" ht="38.25" customHeight="1" x14ac:dyDescent="0.15"/>
    <row r="490" spans="12:12" ht="38.25" customHeight="1" x14ac:dyDescent="0.15">
      <c r="L490" s="6"/>
    </row>
    <row r="491" spans="12:12" ht="38.25" customHeight="1" x14ac:dyDescent="0.15"/>
    <row r="492" spans="12:12" ht="38.25" customHeight="1" x14ac:dyDescent="0.15"/>
    <row r="493" spans="12:12" ht="38.25" customHeight="1" x14ac:dyDescent="0.15"/>
    <row r="494" spans="12:12" ht="38.25" customHeight="1" x14ac:dyDescent="0.15"/>
    <row r="495" spans="12:12" ht="38.25" customHeight="1" x14ac:dyDescent="0.15"/>
    <row r="496" spans="12:12" ht="38.25" customHeight="1" x14ac:dyDescent="0.15"/>
    <row r="497" spans="12:12" ht="38.25" customHeight="1" x14ac:dyDescent="0.15"/>
    <row r="498" spans="12:12" ht="38.25" customHeight="1" x14ac:dyDescent="0.15"/>
    <row r="499" spans="12:12" ht="38.25" customHeight="1" x14ac:dyDescent="0.15">
      <c r="L499" s="6"/>
    </row>
    <row r="500" spans="12:12" ht="38.25" customHeight="1" x14ac:dyDescent="0.15"/>
    <row r="501" spans="12:12" ht="38.25" customHeight="1" x14ac:dyDescent="0.15">
      <c r="L501" s="6"/>
    </row>
    <row r="502" spans="12:12" ht="38.25" customHeight="1" x14ac:dyDescent="0.15">
      <c r="L502" s="6"/>
    </row>
    <row r="503" spans="12:12" ht="38.25" customHeight="1" x14ac:dyDescent="0.15"/>
    <row r="504" spans="12:12" ht="38.25" customHeight="1" x14ac:dyDescent="0.15"/>
    <row r="505" spans="12:12" ht="38.25" customHeight="1" x14ac:dyDescent="0.15"/>
    <row r="506" spans="12:12" ht="38.25" customHeight="1" x14ac:dyDescent="0.15"/>
    <row r="507" spans="12:12" ht="38.25" customHeight="1" x14ac:dyDescent="0.15"/>
    <row r="508" spans="12:12" ht="38.25" customHeight="1" x14ac:dyDescent="0.15"/>
    <row r="509" spans="12:12" ht="38.25" customHeight="1" x14ac:dyDescent="0.15"/>
    <row r="510" spans="12:12" ht="38.25" customHeight="1" x14ac:dyDescent="0.15"/>
    <row r="511" spans="12:12" ht="38.25" customHeight="1" x14ac:dyDescent="0.15"/>
    <row r="512" spans="12:12" ht="38.25" customHeight="1" x14ac:dyDescent="0.15"/>
    <row r="513" spans="12:12" ht="38.25" customHeight="1" x14ac:dyDescent="0.15"/>
    <row r="514" spans="12:12" ht="38.25" customHeight="1" x14ac:dyDescent="0.15"/>
    <row r="515" spans="12:12" ht="38.25" customHeight="1" x14ac:dyDescent="0.15"/>
    <row r="516" spans="12:12" ht="38.25" customHeight="1" x14ac:dyDescent="0.15"/>
    <row r="517" spans="12:12" ht="38.25" customHeight="1" x14ac:dyDescent="0.15"/>
    <row r="518" spans="12:12" ht="38.25" customHeight="1" x14ac:dyDescent="0.15"/>
    <row r="519" spans="12:12" ht="38.25" customHeight="1" x14ac:dyDescent="0.15">
      <c r="L519" s="6"/>
    </row>
    <row r="520" spans="12:12" ht="38.25" customHeight="1" x14ac:dyDescent="0.15"/>
    <row r="521" spans="12:12" ht="38.25" customHeight="1" x14ac:dyDescent="0.15"/>
    <row r="522" spans="12:12" ht="38.25" customHeight="1" x14ac:dyDescent="0.15"/>
    <row r="523" spans="12:12" ht="38.25" customHeight="1" x14ac:dyDescent="0.15"/>
    <row r="524" spans="12:12" ht="38.25" customHeight="1" x14ac:dyDescent="0.15"/>
    <row r="525" spans="12:12" ht="38.25" customHeight="1" x14ac:dyDescent="0.15"/>
    <row r="526" spans="12:12" ht="38.25" customHeight="1" x14ac:dyDescent="0.15"/>
    <row r="527" spans="12:12" ht="38.25" customHeight="1" x14ac:dyDescent="0.15"/>
    <row r="528" spans="12:12" ht="38.25" customHeight="1" x14ac:dyDescent="0.15">
      <c r="L528" s="6"/>
    </row>
    <row r="529" spans="12:12" ht="38.25" customHeight="1" x14ac:dyDescent="0.15"/>
    <row r="530" spans="12:12" ht="38.25" customHeight="1" x14ac:dyDescent="0.15">
      <c r="L530" s="6"/>
    </row>
    <row r="531" spans="12:12" ht="38.25" customHeight="1" x14ac:dyDescent="0.15">
      <c r="L531" s="6"/>
    </row>
    <row r="532" spans="12:12" ht="38.25" customHeight="1" x14ac:dyDescent="0.15"/>
    <row r="533" spans="12:12" ht="38.25" customHeight="1" x14ac:dyDescent="0.15"/>
    <row r="534" spans="12:12" ht="38.25" customHeight="1" x14ac:dyDescent="0.15"/>
    <row r="535" spans="12:12" ht="38.25" customHeight="1" x14ac:dyDescent="0.15"/>
    <row r="536" spans="12:12" ht="38.25" customHeight="1" x14ac:dyDescent="0.15"/>
    <row r="537" spans="12:12" ht="38.25" customHeight="1" x14ac:dyDescent="0.15"/>
    <row r="538" spans="12:12" ht="38.25" customHeight="1" x14ac:dyDescent="0.15"/>
    <row r="539" spans="12:12" ht="38.25" customHeight="1" x14ac:dyDescent="0.15"/>
    <row r="540" spans="12:12" ht="38.25" customHeight="1" x14ac:dyDescent="0.15"/>
    <row r="541" spans="12:12" ht="38.25" customHeight="1" x14ac:dyDescent="0.15"/>
    <row r="542" spans="12:12" ht="38.25" customHeight="1" x14ac:dyDescent="0.15"/>
    <row r="543" spans="12:12" ht="38.25" customHeight="1" x14ac:dyDescent="0.15"/>
    <row r="544" spans="12:12" ht="38.25" customHeight="1" x14ac:dyDescent="0.15"/>
    <row r="545" spans="12:12" ht="38.25" customHeight="1" x14ac:dyDescent="0.15"/>
    <row r="546" spans="12:12" ht="38.25" customHeight="1" x14ac:dyDescent="0.15"/>
    <row r="547" spans="12:12" ht="38.25" customHeight="1" x14ac:dyDescent="0.15"/>
    <row r="548" spans="12:12" ht="38.25" customHeight="1" x14ac:dyDescent="0.15">
      <c r="L548" s="6"/>
    </row>
    <row r="549" spans="12:12" ht="38.25" customHeight="1" x14ac:dyDescent="0.15"/>
    <row r="550" spans="12:12" ht="38.25" customHeight="1" x14ac:dyDescent="0.15"/>
    <row r="551" spans="12:12" ht="38.25" customHeight="1" x14ac:dyDescent="0.15"/>
    <row r="552" spans="12:12" ht="38.25" customHeight="1" x14ac:dyDescent="0.15"/>
    <row r="553" spans="12:12" ht="38.25" customHeight="1" x14ac:dyDescent="0.15"/>
    <row r="554" spans="12:12" ht="38.25" customHeight="1" x14ac:dyDescent="0.15"/>
    <row r="555" spans="12:12" ht="38.25" customHeight="1" x14ac:dyDescent="0.15"/>
    <row r="556" spans="12:12" ht="38.25" customHeight="1" x14ac:dyDescent="0.15"/>
    <row r="557" spans="12:12" ht="38.25" customHeight="1" x14ac:dyDescent="0.15">
      <c r="L557" s="6"/>
    </row>
    <row r="558" spans="12:12" ht="38.25" customHeight="1" x14ac:dyDescent="0.15"/>
    <row r="559" spans="12:12" ht="38.25" customHeight="1" x14ac:dyDescent="0.15">
      <c r="L559" s="6"/>
    </row>
    <row r="560" spans="12:12" ht="38.25" customHeight="1" x14ac:dyDescent="0.15">
      <c r="L560" s="6"/>
    </row>
    <row r="561" ht="38.25" customHeight="1" x14ac:dyDescent="0.15"/>
    <row r="562" ht="38.25" customHeight="1" x14ac:dyDescent="0.15"/>
    <row r="563" ht="38.25" customHeight="1" x14ac:dyDescent="0.15"/>
    <row r="564" ht="38.25" customHeight="1" x14ac:dyDescent="0.15"/>
    <row r="565" ht="38.25" customHeight="1" x14ac:dyDescent="0.15"/>
    <row r="566" ht="38.25" customHeight="1" x14ac:dyDescent="0.15"/>
    <row r="567" ht="38.25" customHeight="1" x14ac:dyDescent="0.15"/>
    <row r="568" ht="38.25" customHeight="1" x14ac:dyDescent="0.15"/>
    <row r="569" ht="38.25" customHeight="1" x14ac:dyDescent="0.15"/>
    <row r="570" ht="38.25" customHeight="1" x14ac:dyDescent="0.15"/>
    <row r="571" ht="38.25" customHeight="1" x14ac:dyDescent="0.15"/>
    <row r="572" ht="38.25" customHeight="1" x14ac:dyDescent="0.15"/>
    <row r="573" ht="38.25" customHeight="1" x14ac:dyDescent="0.15"/>
    <row r="574" ht="38.25" customHeight="1" x14ac:dyDescent="0.15"/>
    <row r="575" ht="38.25" customHeight="1" x14ac:dyDescent="0.15"/>
    <row r="576" ht="38.25" customHeight="1" x14ac:dyDescent="0.15"/>
    <row r="577" spans="12:12" ht="38.25" customHeight="1" x14ac:dyDescent="0.15">
      <c r="L577" s="6"/>
    </row>
    <row r="578" spans="12:12" ht="38.25" customHeight="1" x14ac:dyDescent="0.15"/>
    <row r="579" spans="12:12" ht="38.25" customHeight="1" x14ac:dyDescent="0.15"/>
    <row r="580" spans="12:12" ht="38.25" customHeight="1" x14ac:dyDescent="0.15"/>
    <row r="581" spans="12:12" ht="38.25" customHeight="1" x14ac:dyDescent="0.15"/>
    <row r="582" spans="12:12" ht="38.25" customHeight="1" x14ac:dyDescent="0.15"/>
    <row r="583" spans="12:12" ht="38.25" customHeight="1" x14ac:dyDescent="0.15"/>
    <row r="584" spans="12:12" ht="38.25" customHeight="1" x14ac:dyDescent="0.15"/>
    <row r="585" spans="12:12" ht="38.25" customHeight="1" x14ac:dyDescent="0.15"/>
    <row r="586" spans="12:12" ht="38.25" customHeight="1" x14ac:dyDescent="0.15">
      <c r="L586" s="6"/>
    </row>
    <row r="587" spans="12:12" ht="38.25" customHeight="1" x14ac:dyDescent="0.15"/>
    <row r="588" spans="12:12" ht="38.25" customHeight="1" x14ac:dyDescent="0.15">
      <c r="L588" s="6"/>
    </row>
    <row r="589" spans="12:12" ht="38.25" customHeight="1" x14ac:dyDescent="0.15">
      <c r="L589" s="6"/>
    </row>
    <row r="590" spans="12:12" ht="38.25" customHeight="1" x14ac:dyDescent="0.15"/>
    <row r="591" spans="12:12" ht="38.25" customHeight="1" x14ac:dyDescent="0.15"/>
    <row r="592" spans="12:12" ht="38.25" customHeight="1" x14ac:dyDescent="0.15"/>
    <row r="593" spans="12:12" ht="38.25" customHeight="1" x14ac:dyDescent="0.15"/>
    <row r="594" spans="12:12" ht="38.25" customHeight="1" x14ac:dyDescent="0.15"/>
    <row r="595" spans="12:12" ht="38.25" customHeight="1" x14ac:dyDescent="0.15"/>
    <row r="596" spans="12:12" ht="38.25" customHeight="1" x14ac:dyDescent="0.15"/>
    <row r="597" spans="12:12" ht="38.25" customHeight="1" x14ac:dyDescent="0.15"/>
    <row r="598" spans="12:12" ht="38.25" customHeight="1" x14ac:dyDescent="0.15"/>
    <row r="599" spans="12:12" ht="38.25" customHeight="1" x14ac:dyDescent="0.15"/>
    <row r="600" spans="12:12" ht="38.25" customHeight="1" x14ac:dyDescent="0.15"/>
    <row r="601" spans="12:12" ht="38.25" customHeight="1" x14ac:dyDescent="0.15"/>
    <row r="602" spans="12:12" ht="38.25" customHeight="1" x14ac:dyDescent="0.15"/>
    <row r="603" spans="12:12" ht="38.25" customHeight="1" x14ac:dyDescent="0.15"/>
    <row r="604" spans="12:12" ht="38.25" customHeight="1" x14ac:dyDescent="0.15"/>
    <row r="605" spans="12:12" ht="38.25" customHeight="1" x14ac:dyDescent="0.15"/>
    <row r="606" spans="12:12" ht="38.25" customHeight="1" x14ac:dyDescent="0.15">
      <c r="L606" s="6"/>
    </row>
    <row r="607" spans="12:12" ht="38.25" customHeight="1" x14ac:dyDescent="0.15"/>
    <row r="608" spans="12:12" ht="38.25" customHeight="1" x14ac:dyDescent="0.15"/>
    <row r="609" spans="12:12" ht="38.25" customHeight="1" x14ac:dyDescent="0.15"/>
    <row r="610" spans="12:12" ht="38.25" customHeight="1" x14ac:dyDescent="0.15"/>
    <row r="611" spans="12:12" ht="38.25" customHeight="1" x14ac:dyDescent="0.15"/>
    <row r="612" spans="12:12" ht="38.25" customHeight="1" x14ac:dyDescent="0.15"/>
    <row r="613" spans="12:12" ht="38.25" customHeight="1" x14ac:dyDescent="0.15"/>
    <row r="614" spans="12:12" ht="38.25" customHeight="1" x14ac:dyDescent="0.15"/>
    <row r="615" spans="12:12" ht="38.25" customHeight="1" x14ac:dyDescent="0.15">
      <c r="L615" s="6"/>
    </row>
    <row r="616" spans="12:12" ht="38.25" customHeight="1" x14ac:dyDescent="0.15"/>
    <row r="617" spans="12:12" ht="38.25" customHeight="1" x14ac:dyDescent="0.15">
      <c r="L617" s="6"/>
    </row>
    <row r="618" spans="12:12" ht="38.25" customHeight="1" x14ac:dyDescent="0.15">
      <c r="L618" s="6"/>
    </row>
    <row r="619" spans="12:12" ht="38.25" customHeight="1" x14ac:dyDescent="0.15"/>
    <row r="620" spans="12:12" ht="38.25" customHeight="1" x14ac:dyDescent="0.15"/>
    <row r="621" spans="12:12" ht="38.25" customHeight="1" x14ac:dyDescent="0.15"/>
    <row r="622" spans="12:12" ht="38.25" customHeight="1" x14ac:dyDescent="0.15"/>
    <row r="623" spans="12:12" ht="38.25" customHeight="1" x14ac:dyDescent="0.15"/>
    <row r="624" spans="12:12" ht="38.25" customHeight="1" x14ac:dyDescent="0.15"/>
    <row r="625" spans="12:12" ht="38.25" customHeight="1" x14ac:dyDescent="0.15"/>
    <row r="626" spans="12:12" ht="38.25" customHeight="1" x14ac:dyDescent="0.15"/>
    <row r="627" spans="12:12" ht="38.25" customHeight="1" x14ac:dyDescent="0.15"/>
    <row r="628" spans="12:12" ht="38.25" customHeight="1" x14ac:dyDescent="0.15"/>
    <row r="629" spans="12:12" ht="38.25" customHeight="1" x14ac:dyDescent="0.15"/>
    <row r="630" spans="12:12" ht="38.25" customHeight="1" x14ac:dyDescent="0.15"/>
    <row r="631" spans="12:12" ht="38.25" customHeight="1" x14ac:dyDescent="0.15"/>
    <row r="632" spans="12:12" ht="38.25" customHeight="1" x14ac:dyDescent="0.15"/>
    <row r="633" spans="12:12" ht="38.25" customHeight="1" x14ac:dyDescent="0.15"/>
    <row r="634" spans="12:12" ht="38.25" customHeight="1" x14ac:dyDescent="0.15"/>
    <row r="635" spans="12:12" ht="38.25" customHeight="1" x14ac:dyDescent="0.15">
      <c r="L635" s="6"/>
    </row>
    <row r="636" spans="12:12" ht="38.25" customHeight="1" x14ac:dyDescent="0.15"/>
    <row r="637" spans="12:12" ht="38.25" customHeight="1" x14ac:dyDescent="0.15"/>
    <row r="638" spans="12:12" ht="38.25" customHeight="1" x14ac:dyDescent="0.15"/>
    <row r="639" spans="12:12" ht="38.25" customHeight="1" x14ac:dyDescent="0.15"/>
    <row r="640" spans="12:12" ht="38.25" customHeight="1" x14ac:dyDescent="0.15"/>
    <row r="641" spans="12:12" ht="38.25" customHeight="1" x14ac:dyDescent="0.15"/>
    <row r="642" spans="12:12" ht="38.25" customHeight="1" x14ac:dyDescent="0.15"/>
    <row r="643" spans="12:12" ht="38.25" customHeight="1" x14ac:dyDescent="0.15"/>
    <row r="644" spans="12:12" ht="38.25" customHeight="1" x14ac:dyDescent="0.15">
      <c r="L644" s="6"/>
    </row>
    <row r="645" spans="12:12" ht="38.25" customHeight="1" x14ac:dyDescent="0.15"/>
    <row r="646" spans="12:12" ht="38.25" customHeight="1" x14ac:dyDescent="0.15">
      <c r="L646" s="6"/>
    </row>
    <row r="647" spans="12:12" ht="38.25" customHeight="1" x14ac:dyDescent="0.15">
      <c r="L647" s="6"/>
    </row>
    <row r="648" spans="12:12" ht="38.25" customHeight="1" x14ac:dyDescent="0.15"/>
    <row r="649" spans="12:12" ht="38.25" customHeight="1" x14ac:dyDescent="0.15"/>
    <row r="650" spans="12:12" ht="38.25" customHeight="1" x14ac:dyDescent="0.15"/>
    <row r="651" spans="12:12" ht="38.25" customHeight="1" x14ac:dyDescent="0.15"/>
    <row r="652" spans="12:12" ht="38.25" customHeight="1" x14ac:dyDescent="0.15"/>
    <row r="653" spans="12:12" ht="38.25" customHeight="1" x14ac:dyDescent="0.15"/>
    <row r="654" spans="12:12" ht="38.25" customHeight="1" x14ac:dyDescent="0.15"/>
    <row r="655" spans="12:12" ht="38.25" customHeight="1" x14ac:dyDescent="0.15"/>
    <row r="656" spans="12:12" ht="38.25" customHeight="1" x14ac:dyDescent="0.15"/>
    <row r="657" spans="12:12" ht="38.25" customHeight="1" x14ac:dyDescent="0.15"/>
    <row r="658" spans="12:12" ht="38.25" customHeight="1" x14ac:dyDescent="0.15"/>
    <row r="659" spans="12:12" ht="38.25" customHeight="1" x14ac:dyDescent="0.15"/>
    <row r="660" spans="12:12" ht="38.25" customHeight="1" x14ac:dyDescent="0.15"/>
    <row r="661" spans="12:12" ht="38.25" customHeight="1" x14ac:dyDescent="0.15"/>
    <row r="662" spans="12:12" ht="38.25" customHeight="1" x14ac:dyDescent="0.15"/>
    <row r="663" spans="12:12" ht="38.25" customHeight="1" x14ac:dyDescent="0.15"/>
    <row r="664" spans="12:12" ht="38.25" customHeight="1" x14ac:dyDescent="0.15">
      <c r="L664" s="6"/>
    </row>
    <row r="665" spans="12:12" ht="38.25" customHeight="1" x14ac:dyDescent="0.15"/>
    <row r="666" spans="12:12" ht="38.25" customHeight="1" x14ac:dyDescent="0.15"/>
    <row r="667" spans="12:12" ht="38.25" customHeight="1" x14ac:dyDescent="0.15"/>
    <row r="668" spans="12:12" ht="38.25" customHeight="1" x14ac:dyDescent="0.15"/>
    <row r="669" spans="12:12" ht="38.25" customHeight="1" x14ac:dyDescent="0.15"/>
    <row r="670" spans="12:12" ht="38.25" customHeight="1" x14ac:dyDescent="0.15"/>
    <row r="671" spans="12:12" ht="38.25" customHeight="1" x14ac:dyDescent="0.15"/>
    <row r="672" spans="12:12" ht="38.25" customHeight="1" x14ac:dyDescent="0.15"/>
    <row r="673" spans="12:12" ht="38.25" customHeight="1" x14ac:dyDescent="0.15">
      <c r="L673" s="6"/>
    </row>
    <row r="674" spans="12:12" ht="38.25" customHeight="1" x14ac:dyDescent="0.15"/>
    <row r="675" spans="12:12" ht="38.25" customHeight="1" x14ac:dyDescent="0.15">
      <c r="L675" s="6"/>
    </row>
    <row r="676" spans="12:12" ht="38.25" customHeight="1" x14ac:dyDescent="0.15">
      <c r="L676" s="6"/>
    </row>
    <row r="677" spans="12:12" ht="38.25" customHeight="1" x14ac:dyDescent="0.15"/>
    <row r="678" spans="12:12" ht="38.25" customHeight="1" x14ac:dyDescent="0.15"/>
    <row r="679" spans="12:12" ht="38.25" customHeight="1" x14ac:dyDescent="0.15"/>
    <row r="680" spans="12:12" ht="38.25" customHeight="1" x14ac:dyDescent="0.15"/>
    <row r="681" spans="12:12" ht="38.25" customHeight="1" x14ac:dyDescent="0.15"/>
    <row r="682" spans="12:12" ht="38.25" customHeight="1" x14ac:dyDescent="0.15"/>
    <row r="683" spans="12:12" ht="38.25" customHeight="1" x14ac:dyDescent="0.15"/>
    <row r="684" spans="12:12" ht="38.25" customHeight="1" x14ac:dyDescent="0.15"/>
    <row r="685" spans="12:12" ht="38.25" customHeight="1" x14ac:dyDescent="0.15"/>
    <row r="686" spans="12:12" ht="38.25" customHeight="1" x14ac:dyDescent="0.15"/>
    <row r="687" spans="12:12" ht="38.25" customHeight="1" x14ac:dyDescent="0.15"/>
    <row r="688" spans="12:12" ht="38.25" customHeight="1" x14ac:dyDescent="0.15"/>
    <row r="689" spans="12:12" ht="38.25" customHeight="1" x14ac:dyDescent="0.15"/>
    <row r="690" spans="12:12" ht="38.25" customHeight="1" x14ac:dyDescent="0.15"/>
    <row r="691" spans="12:12" ht="38.25" customHeight="1" x14ac:dyDescent="0.15"/>
    <row r="692" spans="12:12" ht="38.25" customHeight="1" x14ac:dyDescent="0.15"/>
    <row r="693" spans="12:12" ht="38.25" customHeight="1" x14ac:dyDescent="0.15">
      <c r="L693" s="6"/>
    </row>
    <row r="694" spans="12:12" ht="38.25" customHeight="1" x14ac:dyDescent="0.15"/>
    <row r="695" spans="12:12" ht="38.25" customHeight="1" x14ac:dyDescent="0.15"/>
    <row r="696" spans="12:12" ht="38.25" customHeight="1" x14ac:dyDescent="0.15"/>
    <row r="697" spans="12:12" ht="38.25" customHeight="1" x14ac:dyDescent="0.15"/>
    <row r="698" spans="12:12" ht="38.25" customHeight="1" x14ac:dyDescent="0.15"/>
    <row r="699" spans="12:12" ht="38.25" customHeight="1" x14ac:dyDescent="0.15"/>
    <row r="700" spans="12:12" ht="38.25" customHeight="1" x14ac:dyDescent="0.15"/>
    <row r="701" spans="12:12" ht="38.25" customHeight="1" x14ac:dyDescent="0.15"/>
    <row r="702" spans="12:12" ht="38.25" customHeight="1" x14ac:dyDescent="0.15">
      <c r="L702" s="6"/>
    </row>
    <row r="703" spans="12:12" ht="38.25" customHeight="1" x14ac:dyDescent="0.15"/>
    <row r="704" spans="12:12" ht="38.25" customHeight="1" x14ac:dyDescent="0.15">
      <c r="L704" s="6"/>
    </row>
    <row r="705" spans="12:12" ht="38.25" customHeight="1" x14ac:dyDescent="0.15">
      <c r="L705" s="6"/>
    </row>
    <row r="706" spans="12:12" ht="38.25" customHeight="1" x14ac:dyDescent="0.15"/>
    <row r="707" spans="12:12" ht="38.25" customHeight="1" x14ac:dyDescent="0.15"/>
    <row r="708" spans="12:12" ht="38.25" customHeight="1" x14ac:dyDescent="0.15"/>
    <row r="709" spans="12:12" ht="38.25" customHeight="1" x14ac:dyDescent="0.15"/>
    <row r="710" spans="12:12" ht="38.25" customHeight="1" x14ac:dyDescent="0.15"/>
    <row r="711" spans="12:12" ht="38.25" customHeight="1" x14ac:dyDescent="0.15"/>
    <row r="712" spans="12:12" ht="38.25" customHeight="1" x14ac:dyDescent="0.15"/>
    <row r="713" spans="12:12" ht="38.25" customHeight="1" x14ac:dyDescent="0.15"/>
    <row r="714" spans="12:12" ht="38.25" customHeight="1" x14ac:dyDescent="0.15"/>
    <row r="715" spans="12:12" ht="38.25" customHeight="1" x14ac:dyDescent="0.15"/>
    <row r="716" spans="12:12" ht="38.25" customHeight="1" x14ac:dyDescent="0.15"/>
    <row r="717" spans="12:12" ht="38.25" customHeight="1" x14ac:dyDescent="0.15"/>
    <row r="718" spans="12:12" ht="38.25" customHeight="1" x14ac:dyDescent="0.15"/>
    <row r="719" spans="12:12" ht="38.25" customHeight="1" x14ac:dyDescent="0.15"/>
    <row r="720" spans="12:12" ht="38.25" customHeight="1" x14ac:dyDescent="0.15"/>
    <row r="721" spans="12:12" ht="38.25" customHeight="1" x14ac:dyDescent="0.15"/>
    <row r="722" spans="12:12" ht="38.25" customHeight="1" x14ac:dyDescent="0.15">
      <c r="L722" s="6"/>
    </row>
    <row r="723" spans="12:12" ht="38.25" customHeight="1" x14ac:dyDescent="0.15"/>
    <row r="724" spans="12:12" ht="38.25" customHeight="1" x14ac:dyDescent="0.15"/>
    <row r="725" spans="12:12" ht="38.25" customHeight="1" x14ac:dyDescent="0.15"/>
    <row r="726" spans="12:12" ht="38.25" customHeight="1" x14ac:dyDescent="0.15"/>
    <row r="727" spans="12:12" ht="38.25" customHeight="1" x14ac:dyDescent="0.15"/>
    <row r="728" spans="12:12" ht="38.25" customHeight="1" x14ac:dyDescent="0.15"/>
    <row r="729" spans="12:12" ht="38.25" customHeight="1" x14ac:dyDescent="0.15"/>
    <row r="730" spans="12:12" ht="38.25" customHeight="1" x14ac:dyDescent="0.15"/>
    <row r="731" spans="12:12" ht="38.25" customHeight="1" x14ac:dyDescent="0.15">
      <c r="L731" s="6"/>
    </row>
    <row r="732" spans="12:12" ht="38.25" customHeight="1" x14ac:dyDescent="0.15"/>
    <row r="733" spans="12:12" ht="38.25" customHeight="1" x14ac:dyDescent="0.15">
      <c r="L733" s="6"/>
    </row>
    <row r="734" spans="12:12" ht="38.25" customHeight="1" x14ac:dyDescent="0.15">
      <c r="L734" s="6"/>
    </row>
    <row r="735" spans="12:12" ht="38.25" customHeight="1" x14ac:dyDescent="0.15"/>
    <row r="736" spans="12:12" ht="38.25" customHeight="1" x14ac:dyDescent="0.15"/>
    <row r="737" spans="12:12" ht="38.25" customHeight="1" x14ac:dyDescent="0.15"/>
    <row r="738" spans="12:12" ht="38.25" customHeight="1" x14ac:dyDescent="0.15"/>
    <row r="739" spans="12:12" ht="38.25" customHeight="1" x14ac:dyDescent="0.15"/>
    <row r="740" spans="12:12" ht="38.25" customHeight="1" x14ac:dyDescent="0.15"/>
    <row r="741" spans="12:12" ht="38.25" customHeight="1" x14ac:dyDescent="0.15"/>
    <row r="742" spans="12:12" ht="38.25" customHeight="1" x14ac:dyDescent="0.15"/>
    <row r="743" spans="12:12" ht="38.25" customHeight="1" x14ac:dyDescent="0.15"/>
    <row r="744" spans="12:12" ht="38.25" customHeight="1" x14ac:dyDescent="0.15"/>
    <row r="745" spans="12:12" ht="38.25" customHeight="1" x14ac:dyDescent="0.15"/>
    <row r="746" spans="12:12" ht="38.25" customHeight="1" x14ac:dyDescent="0.15"/>
    <row r="747" spans="12:12" ht="38.25" customHeight="1" x14ac:dyDescent="0.15"/>
    <row r="748" spans="12:12" ht="38.25" customHeight="1" x14ac:dyDescent="0.15"/>
    <row r="749" spans="12:12" ht="38.25" customHeight="1" x14ac:dyDescent="0.15"/>
    <row r="750" spans="12:12" ht="38.25" customHeight="1" x14ac:dyDescent="0.15"/>
    <row r="751" spans="12:12" ht="38.25" customHeight="1" x14ac:dyDescent="0.15">
      <c r="L751" s="6"/>
    </row>
    <row r="752" spans="12:12" ht="38.25" customHeight="1" x14ac:dyDescent="0.15"/>
    <row r="753" spans="12:12" ht="38.25" customHeight="1" x14ac:dyDescent="0.15"/>
    <row r="754" spans="12:12" ht="38.25" customHeight="1" x14ac:dyDescent="0.15"/>
    <row r="755" spans="12:12" ht="38.25" customHeight="1" x14ac:dyDescent="0.15"/>
    <row r="756" spans="12:12" ht="38.25" customHeight="1" x14ac:dyDescent="0.15"/>
    <row r="757" spans="12:12" ht="38.25" customHeight="1" x14ac:dyDescent="0.15"/>
    <row r="758" spans="12:12" ht="38.25" customHeight="1" x14ac:dyDescent="0.15"/>
    <row r="759" spans="12:12" ht="38.25" customHeight="1" x14ac:dyDescent="0.15"/>
    <row r="760" spans="12:12" ht="38.25" customHeight="1" x14ac:dyDescent="0.15">
      <c r="L760" s="6"/>
    </row>
    <row r="761" spans="12:12" ht="38.25" customHeight="1" x14ac:dyDescent="0.15"/>
    <row r="762" spans="12:12" ht="38.25" customHeight="1" x14ac:dyDescent="0.15">
      <c r="L762" s="6"/>
    </row>
    <row r="763" spans="12:12" ht="38.25" customHeight="1" x14ac:dyDescent="0.15">
      <c r="L763" s="6"/>
    </row>
    <row r="764" spans="12:12" ht="38.25" customHeight="1" x14ac:dyDescent="0.15"/>
    <row r="765" spans="12:12" ht="38.25" customHeight="1" x14ac:dyDescent="0.15"/>
    <row r="766" spans="12:12" ht="38.25" customHeight="1" x14ac:dyDescent="0.15"/>
    <row r="767" spans="12:12" ht="38.25" customHeight="1" x14ac:dyDescent="0.15"/>
    <row r="768" spans="12:12" ht="38.25" customHeight="1" x14ac:dyDescent="0.15"/>
    <row r="769" spans="12:12" ht="38.25" customHeight="1" x14ac:dyDescent="0.15"/>
    <row r="770" spans="12:12" ht="38.25" customHeight="1" x14ac:dyDescent="0.15"/>
    <row r="771" spans="12:12" ht="38.25" customHeight="1" x14ac:dyDescent="0.15"/>
    <row r="772" spans="12:12" ht="38.25" customHeight="1" x14ac:dyDescent="0.15"/>
    <row r="773" spans="12:12" ht="38.25" customHeight="1" x14ac:dyDescent="0.15"/>
    <row r="774" spans="12:12" ht="38.25" customHeight="1" x14ac:dyDescent="0.15"/>
    <row r="775" spans="12:12" ht="38.25" customHeight="1" x14ac:dyDescent="0.15"/>
    <row r="776" spans="12:12" ht="38.25" customHeight="1" x14ac:dyDescent="0.15"/>
    <row r="777" spans="12:12" ht="38.25" customHeight="1" x14ac:dyDescent="0.15"/>
    <row r="778" spans="12:12" ht="38.25" customHeight="1" x14ac:dyDescent="0.15"/>
    <row r="779" spans="12:12" ht="38.25" customHeight="1" x14ac:dyDescent="0.15"/>
    <row r="780" spans="12:12" ht="38.25" customHeight="1" x14ac:dyDescent="0.15">
      <c r="L780" s="6"/>
    </row>
    <row r="781" spans="12:12" ht="38.25" customHeight="1" x14ac:dyDescent="0.15"/>
    <row r="782" spans="12:12" ht="38.25" customHeight="1" x14ac:dyDescent="0.15"/>
    <row r="783" spans="12:12" ht="38.25" customHeight="1" x14ac:dyDescent="0.15"/>
    <row r="784" spans="12:12" ht="38.25" customHeight="1" x14ac:dyDescent="0.15"/>
    <row r="785" spans="12:12" ht="38.25" customHeight="1" x14ac:dyDescent="0.15"/>
    <row r="786" spans="12:12" ht="38.25" customHeight="1" x14ac:dyDescent="0.15"/>
    <row r="787" spans="12:12" ht="38.25" customHeight="1" x14ac:dyDescent="0.15"/>
    <row r="788" spans="12:12" ht="38.25" customHeight="1" x14ac:dyDescent="0.15"/>
    <row r="789" spans="12:12" ht="38.25" customHeight="1" x14ac:dyDescent="0.15">
      <c r="L789" s="6"/>
    </row>
    <row r="790" spans="12:12" ht="38.25" customHeight="1" x14ac:dyDescent="0.15"/>
    <row r="791" spans="12:12" ht="38.25" customHeight="1" x14ac:dyDescent="0.15">
      <c r="L791" s="6"/>
    </row>
    <row r="792" spans="12:12" ht="38.25" customHeight="1" x14ac:dyDescent="0.15">
      <c r="L792" s="6"/>
    </row>
    <row r="793" spans="12:12" ht="38.25" customHeight="1" x14ac:dyDescent="0.15"/>
    <row r="794" spans="12:12" ht="38.25" customHeight="1" x14ac:dyDescent="0.15"/>
    <row r="795" spans="12:12" ht="38.25" customHeight="1" x14ac:dyDescent="0.15"/>
    <row r="796" spans="12:12" ht="38.25" customHeight="1" x14ac:dyDescent="0.15"/>
    <row r="797" spans="12:12" ht="38.25" customHeight="1" x14ac:dyDescent="0.15"/>
    <row r="798" spans="12:12" ht="38.25" customHeight="1" x14ac:dyDescent="0.15"/>
    <row r="799" spans="12:12" ht="38.25" customHeight="1" x14ac:dyDescent="0.15"/>
    <row r="800" spans="12:12" ht="38.25" customHeight="1" x14ac:dyDescent="0.15"/>
    <row r="801" spans="12:12" ht="38.25" customHeight="1" x14ac:dyDescent="0.15"/>
    <row r="802" spans="12:12" ht="38.25" customHeight="1" x14ac:dyDescent="0.15"/>
    <row r="803" spans="12:12" ht="38.25" customHeight="1" x14ac:dyDescent="0.15"/>
    <row r="804" spans="12:12" ht="38.25" customHeight="1" x14ac:dyDescent="0.15"/>
    <row r="805" spans="12:12" ht="38.25" customHeight="1" x14ac:dyDescent="0.15"/>
    <row r="806" spans="12:12" ht="38.25" customHeight="1" x14ac:dyDescent="0.15"/>
    <row r="807" spans="12:12" ht="38.25" customHeight="1" x14ac:dyDescent="0.15"/>
    <row r="808" spans="12:12" ht="38.25" customHeight="1" x14ac:dyDescent="0.15"/>
    <row r="809" spans="12:12" ht="38.25" customHeight="1" x14ac:dyDescent="0.15">
      <c r="L809" s="6"/>
    </row>
    <row r="810" spans="12:12" ht="38.25" customHeight="1" x14ac:dyDescent="0.15"/>
    <row r="811" spans="12:12" ht="38.25" customHeight="1" x14ac:dyDescent="0.15"/>
    <row r="812" spans="12:12" ht="38.25" customHeight="1" x14ac:dyDescent="0.15"/>
    <row r="813" spans="12:12" ht="38.25" customHeight="1" x14ac:dyDescent="0.15"/>
    <row r="814" spans="12:12" ht="38.25" customHeight="1" x14ac:dyDescent="0.15"/>
    <row r="815" spans="12:12" ht="38.25" customHeight="1" x14ac:dyDescent="0.15"/>
    <row r="816" spans="12:12" ht="38.25" customHeight="1" x14ac:dyDescent="0.15"/>
    <row r="817" spans="12:12" ht="38.25" customHeight="1" x14ac:dyDescent="0.15"/>
    <row r="818" spans="12:12" ht="38.25" customHeight="1" x14ac:dyDescent="0.15">
      <c r="L818" s="6"/>
    </row>
    <row r="819" spans="12:12" ht="38.25" customHeight="1" x14ac:dyDescent="0.15"/>
    <row r="820" spans="12:12" ht="38.25" customHeight="1" x14ac:dyDescent="0.15">
      <c r="L820" s="6"/>
    </row>
    <row r="821" spans="12:12" ht="38.25" customHeight="1" x14ac:dyDescent="0.15">
      <c r="L821" s="6"/>
    </row>
    <row r="822" spans="12:12" ht="38.25" customHeight="1" x14ac:dyDescent="0.15"/>
    <row r="823" spans="12:12" ht="38.25" customHeight="1" x14ac:dyDescent="0.15"/>
    <row r="824" spans="12:12" ht="38.25" customHeight="1" x14ac:dyDescent="0.15"/>
    <row r="825" spans="12:12" ht="38.25" customHeight="1" x14ac:dyDescent="0.15"/>
    <row r="826" spans="12:12" ht="38.25" customHeight="1" x14ac:dyDescent="0.15"/>
    <row r="827" spans="12:12" ht="38.25" customHeight="1" x14ac:dyDescent="0.15"/>
    <row r="828" spans="12:12" ht="38.25" customHeight="1" x14ac:dyDescent="0.15"/>
    <row r="829" spans="12:12" ht="38.25" customHeight="1" x14ac:dyDescent="0.15"/>
    <row r="830" spans="12:12" ht="38.25" customHeight="1" x14ac:dyDescent="0.15"/>
    <row r="831" spans="12:12" ht="38.25" customHeight="1" x14ac:dyDescent="0.15"/>
    <row r="832" spans="12:12" ht="38.25" customHeight="1" x14ac:dyDescent="0.15"/>
    <row r="833" spans="12:12" ht="38.25" customHeight="1" x14ac:dyDescent="0.15"/>
    <row r="834" spans="12:12" ht="38.25" customHeight="1" x14ac:dyDescent="0.15"/>
    <row r="835" spans="12:12" ht="38.25" customHeight="1" x14ac:dyDescent="0.15"/>
    <row r="836" spans="12:12" ht="38.25" customHeight="1" x14ac:dyDescent="0.15"/>
    <row r="837" spans="12:12" ht="38.25" customHeight="1" x14ac:dyDescent="0.15"/>
    <row r="838" spans="12:12" ht="38.25" customHeight="1" x14ac:dyDescent="0.15">
      <c r="L838" s="6"/>
    </row>
    <row r="839" spans="12:12" ht="38.25" customHeight="1" x14ac:dyDescent="0.15"/>
    <row r="840" spans="12:12" ht="38.25" customHeight="1" x14ac:dyDescent="0.15"/>
    <row r="841" spans="12:12" ht="38.25" customHeight="1" x14ac:dyDescent="0.15"/>
    <row r="842" spans="12:12" ht="38.25" customHeight="1" x14ac:dyDescent="0.15"/>
    <row r="843" spans="12:12" ht="38.25" customHeight="1" x14ac:dyDescent="0.15"/>
    <row r="844" spans="12:12" ht="38.25" customHeight="1" x14ac:dyDescent="0.15"/>
    <row r="845" spans="12:12" ht="38.25" customHeight="1" x14ac:dyDescent="0.15"/>
    <row r="846" spans="12:12" ht="38.25" customHeight="1" x14ac:dyDescent="0.15"/>
    <row r="847" spans="12:12" ht="38.25" customHeight="1" x14ac:dyDescent="0.15">
      <c r="L847" s="6"/>
    </row>
    <row r="848" spans="12:12" ht="38.25" customHeight="1" x14ac:dyDescent="0.15"/>
    <row r="849" spans="12:12" ht="38.25" customHeight="1" x14ac:dyDescent="0.15">
      <c r="L849" s="6"/>
    </row>
    <row r="850" spans="12:12" ht="38.25" customHeight="1" x14ac:dyDescent="0.15">
      <c r="L850" s="6"/>
    </row>
    <row r="851" spans="12:12" ht="38.25" customHeight="1" x14ac:dyDescent="0.15"/>
    <row r="852" spans="12:12" ht="38.25" customHeight="1" x14ac:dyDescent="0.15"/>
    <row r="853" spans="12:12" ht="38.25" customHeight="1" x14ac:dyDescent="0.15"/>
    <row r="854" spans="12:12" ht="38.25" customHeight="1" x14ac:dyDescent="0.15"/>
    <row r="855" spans="12:12" ht="38.25" customHeight="1" x14ac:dyDescent="0.15"/>
    <row r="856" spans="12:12" ht="38.25" customHeight="1" x14ac:dyDescent="0.15"/>
    <row r="857" spans="12:12" ht="38.25" customHeight="1" x14ac:dyDescent="0.15"/>
    <row r="858" spans="12:12" ht="38.25" customHeight="1" x14ac:dyDescent="0.15"/>
    <row r="859" spans="12:12" ht="38.25" customHeight="1" x14ac:dyDescent="0.15"/>
    <row r="860" spans="12:12" ht="38.25" customHeight="1" x14ac:dyDescent="0.15"/>
    <row r="861" spans="12:12" ht="38.25" customHeight="1" x14ac:dyDescent="0.15"/>
    <row r="862" spans="12:12" ht="38.25" customHeight="1" x14ac:dyDescent="0.15"/>
    <row r="863" spans="12:12" ht="38.25" customHeight="1" x14ac:dyDescent="0.15"/>
    <row r="864" spans="12:12" ht="38.25" customHeight="1" x14ac:dyDescent="0.15"/>
    <row r="865" spans="12:12" ht="38.25" customHeight="1" x14ac:dyDescent="0.15"/>
    <row r="866" spans="12:12" ht="38.25" customHeight="1" x14ac:dyDescent="0.15"/>
    <row r="867" spans="12:12" ht="38.25" customHeight="1" x14ac:dyDescent="0.15">
      <c r="L867" s="6"/>
    </row>
    <row r="868" spans="12:12" ht="38.25" customHeight="1" x14ac:dyDescent="0.15"/>
    <row r="869" spans="12:12" ht="38.25" customHeight="1" x14ac:dyDescent="0.15"/>
    <row r="870" spans="12:12" ht="38.25" customHeight="1" x14ac:dyDescent="0.15"/>
    <row r="871" spans="12:12" ht="38.25" customHeight="1" x14ac:dyDescent="0.15"/>
    <row r="872" spans="12:12" ht="38.25" customHeight="1" x14ac:dyDescent="0.15"/>
    <row r="873" spans="12:12" ht="38.25" customHeight="1" x14ac:dyDescent="0.15"/>
    <row r="874" spans="12:12" ht="38.25" customHeight="1" x14ac:dyDescent="0.15"/>
    <row r="875" spans="12:12" ht="38.25" customHeight="1" x14ac:dyDescent="0.15"/>
    <row r="876" spans="12:12" ht="38.25" customHeight="1" x14ac:dyDescent="0.15">
      <c r="L876" s="6"/>
    </row>
    <row r="877" spans="12:12" ht="38.25" customHeight="1" x14ac:dyDescent="0.15"/>
    <row r="878" spans="12:12" ht="38.25" customHeight="1" x14ac:dyDescent="0.15">
      <c r="L878" s="6"/>
    </row>
    <row r="879" spans="12:12" ht="38.25" customHeight="1" x14ac:dyDescent="0.15">
      <c r="L879" s="6"/>
    </row>
    <row r="880" spans="12:12" ht="38.25" customHeight="1" x14ac:dyDescent="0.15"/>
    <row r="881" spans="12:12" ht="38.25" customHeight="1" x14ac:dyDescent="0.15"/>
    <row r="882" spans="12:12" ht="38.25" customHeight="1" x14ac:dyDescent="0.15"/>
    <row r="883" spans="12:12" ht="38.25" customHeight="1" x14ac:dyDescent="0.15"/>
    <row r="884" spans="12:12" ht="38.25" customHeight="1" x14ac:dyDescent="0.15"/>
    <row r="885" spans="12:12" ht="38.25" customHeight="1" x14ac:dyDescent="0.15"/>
    <row r="886" spans="12:12" ht="38.25" customHeight="1" x14ac:dyDescent="0.15"/>
    <row r="887" spans="12:12" ht="38.25" customHeight="1" x14ac:dyDescent="0.15"/>
    <row r="888" spans="12:12" ht="38.25" customHeight="1" x14ac:dyDescent="0.15"/>
    <row r="889" spans="12:12" ht="38.25" customHeight="1" x14ac:dyDescent="0.15"/>
    <row r="890" spans="12:12" ht="38.25" customHeight="1" x14ac:dyDescent="0.15"/>
    <row r="891" spans="12:12" ht="38.25" customHeight="1" x14ac:dyDescent="0.15"/>
    <row r="892" spans="12:12" ht="38.25" customHeight="1" x14ac:dyDescent="0.15"/>
    <row r="893" spans="12:12" ht="38.25" customHeight="1" x14ac:dyDescent="0.15"/>
    <row r="894" spans="12:12" ht="38.25" customHeight="1" x14ac:dyDescent="0.15"/>
    <row r="895" spans="12:12" ht="38.25" customHeight="1" x14ac:dyDescent="0.15"/>
    <row r="896" spans="12:12" ht="38.25" customHeight="1" x14ac:dyDescent="0.15">
      <c r="L896" s="6"/>
    </row>
    <row r="897" spans="12:12" ht="38.25" customHeight="1" x14ac:dyDescent="0.15"/>
    <row r="898" spans="12:12" ht="38.25" customHeight="1" x14ac:dyDescent="0.15"/>
    <row r="899" spans="12:12" ht="38.25" customHeight="1" x14ac:dyDescent="0.15"/>
    <row r="900" spans="12:12" ht="38.25" customHeight="1" x14ac:dyDescent="0.15"/>
    <row r="901" spans="12:12" ht="38.25" customHeight="1" x14ac:dyDescent="0.15"/>
    <row r="902" spans="12:12" ht="38.25" customHeight="1" x14ac:dyDescent="0.15"/>
    <row r="903" spans="12:12" ht="38.25" customHeight="1" x14ac:dyDescent="0.15"/>
    <row r="904" spans="12:12" ht="38.25" customHeight="1" x14ac:dyDescent="0.15"/>
    <row r="905" spans="12:12" ht="38.25" customHeight="1" x14ac:dyDescent="0.15">
      <c r="L905" s="6"/>
    </row>
    <row r="906" spans="12:12" ht="38.25" customHeight="1" x14ac:dyDescent="0.15"/>
    <row r="907" spans="12:12" ht="38.25" customHeight="1" x14ac:dyDescent="0.15">
      <c r="L907" s="6"/>
    </row>
    <row r="908" spans="12:12" ht="38.25" customHeight="1" x14ac:dyDescent="0.15">
      <c r="L908" s="6"/>
    </row>
    <row r="909" spans="12:12" ht="38.25" customHeight="1" x14ac:dyDescent="0.15"/>
    <row r="910" spans="12:12" ht="38.25" customHeight="1" x14ac:dyDescent="0.15"/>
    <row r="911" spans="12:12" ht="38.25" customHeight="1" x14ac:dyDescent="0.15"/>
    <row r="912" spans="12:12" ht="38.25" customHeight="1" x14ac:dyDescent="0.15"/>
    <row r="913" spans="12:12" ht="38.25" customHeight="1" x14ac:dyDescent="0.15"/>
    <row r="914" spans="12:12" ht="38.25" customHeight="1" x14ac:dyDescent="0.15"/>
    <row r="915" spans="12:12" ht="38.25" customHeight="1" x14ac:dyDescent="0.15"/>
    <row r="916" spans="12:12" ht="38.25" customHeight="1" x14ac:dyDescent="0.15"/>
    <row r="917" spans="12:12" ht="38.25" customHeight="1" x14ac:dyDescent="0.15"/>
    <row r="918" spans="12:12" ht="38.25" customHeight="1" x14ac:dyDescent="0.15"/>
    <row r="919" spans="12:12" ht="38.25" customHeight="1" x14ac:dyDescent="0.15"/>
    <row r="920" spans="12:12" ht="38.25" customHeight="1" x14ac:dyDescent="0.15"/>
    <row r="921" spans="12:12" ht="38.25" customHeight="1" x14ac:dyDescent="0.15"/>
    <row r="922" spans="12:12" ht="38.25" customHeight="1" x14ac:dyDescent="0.15"/>
    <row r="923" spans="12:12" ht="38.25" customHeight="1" x14ac:dyDescent="0.15"/>
    <row r="924" spans="12:12" ht="38.25" customHeight="1" x14ac:dyDescent="0.15"/>
    <row r="925" spans="12:12" ht="38.25" customHeight="1" x14ac:dyDescent="0.15">
      <c r="L925" s="6"/>
    </row>
    <row r="926" spans="12:12" ht="38.25" customHeight="1" x14ac:dyDescent="0.15"/>
    <row r="927" spans="12:12" ht="38.25" customHeight="1" x14ac:dyDescent="0.15"/>
    <row r="928" spans="12:12" ht="38.25" customHeight="1" x14ac:dyDescent="0.15"/>
    <row r="929" spans="12:12" ht="38.25" customHeight="1" x14ac:dyDescent="0.15"/>
    <row r="930" spans="12:12" ht="38.25" customHeight="1" x14ac:dyDescent="0.15"/>
    <row r="931" spans="12:12" ht="38.25" customHeight="1" x14ac:dyDescent="0.15"/>
    <row r="932" spans="12:12" ht="38.25" customHeight="1" x14ac:dyDescent="0.15"/>
    <row r="933" spans="12:12" ht="38.25" customHeight="1" x14ac:dyDescent="0.15"/>
    <row r="934" spans="12:12" ht="38.25" customHeight="1" x14ac:dyDescent="0.15">
      <c r="L934" s="6"/>
    </row>
    <row r="935" spans="12:12" ht="38.25" customHeight="1" x14ac:dyDescent="0.15"/>
    <row r="936" spans="12:12" ht="38.25" customHeight="1" x14ac:dyDescent="0.15">
      <c r="L936" s="6"/>
    </row>
    <row r="937" spans="12:12" ht="38.25" customHeight="1" x14ac:dyDescent="0.15">
      <c r="L937" s="6"/>
    </row>
    <row r="938" spans="12:12" ht="38.25" customHeight="1" x14ac:dyDescent="0.15"/>
    <row r="939" spans="12:12" ht="38.25" customHeight="1" x14ac:dyDescent="0.15"/>
    <row r="940" spans="12:12" ht="38.25" customHeight="1" x14ac:dyDescent="0.15"/>
    <row r="941" spans="12:12" ht="38.25" customHeight="1" x14ac:dyDescent="0.15"/>
    <row r="942" spans="12:12" ht="38.25" customHeight="1" x14ac:dyDescent="0.15"/>
    <row r="943" spans="12:12" ht="38.25" customHeight="1" x14ac:dyDescent="0.15"/>
    <row r="944" spans="12:12" ht="38.25" customHeight="1" x14ac:dyDescent="0.15"/>
    <row r="945" spans="12:12" ht="38.25" customHeight="1" x14ac:dyDescent="0.15"/>
    <row r="946" spans="12:12" ht="38.25" customHeight="1" x14ac:dyDescent="0.15"/>
    <row r="947" spans="12:12" ht="38.25" customHeight="1" x14ac:dyDescent="0.15"/>
    <row r="948" spans="12:12" ht="38.25" customHeight="1" x14ac:dyDescent="0.15"/>
    <row r="949" spans="12:12" ht="38.25" customHeight="1" x14ac:dyDescent="0.15"/>
    <row r="950" spans="12:12" ht="38.25" customHeight="1" x14ac:dyDescent="0.15"/>
    <row r="951" spans="12:12" ht="38.25" customHeight="1" x14ac:dyDescent="0.15"/>
    <row r="952" spans="12:12" ht="38.25" customHeight="1" x14ac:dyDescent="0.15"/>
    <row r="953" spans="12:12" ht="38.25" customHeight="1" x14ac:dyDescent="0.15"/>
    <row r="954" spans="12:12" ht="38.25" customHeight="1" x14ac:dyDescent="0.15">
      <c r="L954" s="6"/>
    </row>
    <row r="955" spans="12:12" ht="38.25" customHeight="1" x14ac:dyDescent="0.15"/>
    <row r="956" spans="12:12" ht="38.25" customHeight="1" x14ac:dyDescent="0.15"/>
    <row r="957" spans="12:12" ht="38.25" customHeight="1" x14ac:dyDescent="0.15"/>
    <row r="958" spans="12:12" ht="38.25" customHeight="1" x14ac:dyDescent="0.15"/>
    <row r="959" spans="12:12" ht="38.25" customHeight="1" x14ac:dyDescent="0.15"/>
    <row r="960" spans="12:12" ht="38.25" customHeight="1" x14ac:dyDescent="0.15"/>
    <row r="961" spans="12:12" ht="38.25" customHeight="1" x14ac:dyDescent="0.15"/>
    <row r="962" spans="12:12" ht="38.25" customHeight="1" x14ac:dyDescent="0.15"/>
    <row r="963" spans="12:12" ht="38.25" customHeight="1" x14ac:dyDescent="0.15">
      <c r="L963" s="6"/>
    </row>
    <row r="964" spans="12:12" ht="38.25" customHeight="1" x14ac:dyDescent="0.15"/>
    <row r="965" spans="12:12" ht="38.25" customHeight="1" x14ac:dyDescent="0.15">
      <c r="L965" s="6"/>
    </row>
    <row r="966" spans="12:12" ht="38.25" customHeight="1" x14ac:dyDescent="0.15">
      <c r="L966" s="6"/>
    </row>
    <row r="967" spans="12:12" ht="38.25" customHeight="1" x14ac:dyDescent="0.15"/>
    <row r="968" spans="12:12" ht="38.25" customHeight="1" x14ac:dyDescent="0.15"/>
    <row r="969" spans="12:12" ht="38.25" customHeight="1" x14ac:dyDescent="0.15"/>
    <row r="970" spans="12:12" ht="38.25" customHeight="1" x14ac:dyDescent="0.15"/>
    <row r="971" spans="12:12" ht="38.25" customHeight="1" x14ac:dyDescent="0.15"/>
    <row r="972" spans="12:12" ht="38.25" customHeight="1" x14ac:dyDescent="0.15"/>
    <row r="973" spans="12:12" ht="38.25" customHeight="1" x14ac:dyDescent="0.15"/>
    <row r="974" spans="12:12" ht="38.25" customHeight="1" x14ac:dyDescent="0.15"/>
    <row r="975" spans="12:12" ht="38.25" customHeight="1" x14ac:dyDescent="0.15"/>
    <row r="976" spans="12:12" ht="38.25" customHeight="1" x14ac:dyDescent="0.15"/>
    <row r="977" spans="12:12" ht="38.25" customHeight="1" x14ac:dyDescent="0.15"/>
    <row r="978" spans="12:12" ht="38.25" customHeight="1" x14ac:dyDescent="0.15"/>
    <row r="979" spans="12:12" ht="38.25" customHeight="1" x14ac:dyDescent="0.15"/>
    <row r="980" spans="12:12" ht="38.25" customHeight="1" x14ac:dyDescent="0.15"/>
    <row r="981" spans="12:12" ht="38.25" customHeight="1" x14ac:dyDescent="0.15"/>
    <row r="982" spans="12:12" ht="38.25" customHeight="1" x14ac:dyDescent="0.15"/>
    <row r="983" spans="12:12" ht="38.25" customHeight="1" x14ac:dyDescent="0.15">
      <c r="L983" s="6"/>
    </row>
    <row r="984" spans="12:12" ht="38.25" customHeight="1" x14ac:dyDescent="0.15"/>
    <row r="985" spans="12:12" ht="38.25" customHeight="1" x14ac:dyDescent="0.15"/>
    <row r="986" spans="12:12" ht="38.25" customHeight="1" x14ac:dyDescent="0.15"/>
    <row r="987" spans="12:12" ht="38.25" customHeight="1" x14ac:dyDescent="0.15"/>
    <row r="988" spans="12:12" ht="38.25" customHeight="1" x14ac:dyDescent="0.15"/>
    <row r="989" spans="12:12" ht="38.25" customHeight="1" x14ac:dyDescent="0.15"/>
    <row r="990" spans="12:12" ht="38.25" customHeight="1" x14ac:dyDescent="0.15"/>
    <row r="991" spans="12:12" ht="38.25" customHeight="1" x14ac:dyDescent="0.15"/>
    <row r="992" spans="12:12" ht="38.25" customHeight="1" x14ac:dyDescent="0.15"/>
    <row r="993" ht="38.25" customHeight="1" x14ac:dyDescent="0.15"/>
    <row r="994" ht="38.25" customHeight="1" x14ac:dyDescent="0.15"/>
    <row r="995" ht="38.25" customHeight="1" x14ac:dyDescent="0.15"/>
    <row r="996" ht="38.25" customHeight="1" x14ac:dyDescent="0.15"/>
    <row r="997" ht="38.25" customHeight="1" x14ac:dyDescent="0.15"/>
    <row r="998" ht="38.25" customHeight="1" x14ac:dyDescent="0.15"/>
    <row r="999" ht="38.25" customHeight="1" x14ac:dyDescent="0.15"/>
    <row r="1000" ht="38.2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baseColWidth="10" defaultColWidth="14.5" defaultRowHeight="15.75" customHeight="1" x14ac:dyDescent="0.15"/>
  <cols>
    <col min="1" max="1" width="36" customWidth="1"/>
    <col min="2" max="15" width="5.83203125" customWidth="1"/>
    <col min="16" max="16" width="40.1640625" customWidth="1"/>
    <col min="17" max="17" width="45" customWidth="1"/>
    <col min="18" max="18" width="12.5" customWidth="1"/>
    <col min="19" max="19" width="11.5" customWidth="1"/>
    <col min="20" max="20" width="10.33203125" customWidth="1"/>
    <col min="21" max="21" width="11.83203125" customWidth="1"/>
    <col min="22" max="22" width="10.6640625" customWidth="1"/>
    <col min="23" max="23" width="9.5" customWidth="1"/>
  </cols>
  <sheetData>
    <row r="1" spans="1:23" x14ac:dyDescent="0.2">
      <c r="A1" s="22" t="s">
        <v>105</v>
      </c>
      <c r="B1" s="23" t="s">
        <v>110</v>
      </c>
      <c r="C1" s="23" t="s">
        <v>110</v>
      </c>
      <c r="D1" s="23" t="s">
        <v>110</v>
      </c>
      <c r="E1" s="23" t="s">
        <v>110</v>
      </c>
      <c r="F1" s="23" t="s">
        <v>110</v>
      </c>
      <c r="G1" s="23" t="s">
        <v>110</v>
      </c>
      <c r="H1" s="23" t="s">
        <v>110</v>
      </c>
      <c r="I1" s="23" t="s">
        <v>110</v>
      </c>
      <c r="J1" s="23" t="s">
        <v>110</v>
      </c>
      <c r="K1" s="23" t="s">
        <v>110</v>
      </c>
      <c r="L1" s="23" t="s">
        <v>110</v>
      </c>
      <c r="M1" s="23" t="s">
        <v>110</v>
      </c>
      <c r="N1" s="23" t="s">
        <v>110</v>
      </c>
      <c r="O1" s="23" t="s">
        <v>110</v>
      </c>
      <c r="P1" s="23" t="s">
        <v>110</v>
      </c>
      <c r="Q1" s="26" t="s">
        <v>114</v>
      </c>
      <c r="R1" s="23"/>
      <c r="S1" s="23"/>
      <c r="T1" s="23"/>
      <c r="U1" s="23"/>
      <c r="V1" s="23"/>
      <c r="W1" s="23"/>
    </row>
    <row r="2" spans="1:23" x14ac:dyDescent="0.2">
      <c r="A2" s="22" t="s">
        <v>116</v>
      </c>
      <c r="B2" s="23" t="s">
        <v>105</v>
      </c>
      <c r="C2" s="23" t="s">
        <v>119</v>
      </c>
      <c r="D2" s="23" t="s">
        <v>119</v>
      </c>
      <c r="E2" s="23" t="s">
        <v>119</v>
      </c>
      <c r="F2" s="23" t="s">
        <v>119</v>
      </c>
      <c r="G2" s="23" t="s">
        <v>119</v>
      </c>
      <c r="H2" s="23" t="s">
        <v>119</v>
      </c>
      <c r="I2" s="23" t="s">
        <v>119</v>
      </c>
      <c r="J2" s="23" t="s">
        <v>119</v>
      </c>
      <c r="K2" s="23" t="s">
        <v>119</v>
      </c>
      <c r="L2" s="23" t="s">
        <v>119</v>
      </c>
      <c r="M2" s="23" t="s">
        <v>119</v>
      </c>
      <c r="N2" s="23" t="s">
        <v>119</v>
      </c>
      <c r="O2" s="23" t="s">
        <v>119</v>
      </c>
      <c r="P2" s="23" t="s">
        <v>119</v>
      </c>
      <c r="Q2" s="8" t="s">
        <v>121</v>
      </c>
      <c r="R2" s="23"/>
      <c r="S2" s="23"/>
      <c r="T2" s="23"/>
      <c r="U2" s="23"/>
      <c r="V2" s="23"/>
      <c r="W2" s="23"/>
    </row>
    <row r="3" spans="1:23" x14ac:dyDescent="0.2">
      <c r="A3" s="22" t="s">
        <v>110</v>
      </c>
      <c r="B3" s="23" t="s">
        <v>116</v>
      </c>
      <c r="C3" s="23" t="s">
        <v>105</v>
      </c>
      <c r="D3" s="23" t="s">
        <v>116</v>
      </c>
      <c r="E3" s="23" t="s">
        <v>116</v>
      </c>
      <c r="F3" s="23" t="s">
        <v>116</v>
      </c>
      <c r="G3" s="23" t="s">
        <v>116</v>
      </c>
      <c r="H3" s="23" t="s">
        <v>116</v>
      </c>
      <c r="I3" s="23" t="s">
        <v>116</v>
      </c>
      <c r="J3" s="23" t="s">
        <v>116</v>
      </c>
      <c r="K3" s="23" t="s">
        <v>116</v>
      </c>
      <c r="L3" s="23" t="s">
        <v>116</v>
      </c>
      <c r="M3" s="23" t="s">
        <v>116</v>
      </c>
      <c r="N3" s="23" t="s">
        <v>116</v>
      </c>
      <c r="O3" s="23" t="s">
        <v>116</v>
      </c>
      <c r="P3" s="23" t="s">
        <v>116</v>
      </c>
      <c r="Q3" s="28" t="s">
        <v>123</v>
      </c>
      <c r="R3" s="23"/>
      <c r="S3" s="23"/>
      <c r="T3" s="23"/>
      <c r="U3" s="23"/>
      <c r="V3" s="23"/>
      <c r="W3" s="23"/>
    </row>
    <row r="4" spans="1:23" x14ac:dyDescent="0.2">
      <c r="A4" s="22" t="s">
        <v>127</v>
      </c>
      <c r="B4" s="23" t="s">
        <v>119</v>
      </c>
      <c r="C4" s="23" t="s">
        <v>116</v>
      </c>
      <c r="D4" s="23" t="s">
        <v>105</v>
      </c>
      <c r="E4" s="23" t="s">
        <v>128</v>
      </c>
      <c r="F4" s="23" t="s">
        <v>128</v>
      </c>
      <c r="G4" s="23" t="s">
        <v>128</v>
      </c>
      <c r="H4" s="23" t="s">
        <v>128</v>
      </c>
      <c r="I4" s="23" t="s">
        <v>128</v>
      </c>
      <c r="J4" s="23" t="s">
        <v>128</v>
      </c>
      <c r="K4" s="23" t="s">
        <v>128</v>
      </c>
      <c r="L4" s="23" t="s">
        <v>128</v>
      </c>
      <c r="M4" s="23" t="s">
        <v>128</v>
      </c>
      <c r="N4" s="23" t="s">
        <v>128</v>
      </c>
      <c r="O4" s="23" t="s">
        <v>128</v>
      </c>
      <c r="P4" s="23" t="s">
        <v>128</v>
      </c>
      <c r="Q4" s="26" t="s">
        <v>129</v>
      </c>
      <c r="R4" s="23"/>
      <c r="S4" s="23"/>
      <c r="T4" s="23"/>
      <c r="U4" s="23"/>
      <c r="V4" s="23"/>
      <c r="W4" s="23"/>
    </row>
    <row r="5" spans="1:23" x14ac:dyDescent="0.2">
      <c r="A5" s="22" t="s">
        <v>130</v>
      </c>
      <c r="B5" s="23" t="s">
        <v>127</v>
      </c>
      <c r="C5" s="23" t="s">
        <v>128</v>
      </c>
      <c r="D5" s="23" t="s">
        <v>128</v>
      </c>
      <c r="E5" s="23" t="s">
        <v>105</v>
      </c>
      <c r="F5" s="23" t="s">
        <v>105</v>
      </c>
      <c r="G5" s="23" t="s">
        <v>105</v>
      </c>
      <c r="H5" s="23" t="s">
        <v>105</v>
      </c>
      <c r="I5" s="23" t="s">
        <v>105</v>
      </c>
      <c r="J5" s="23" t="s">
        <v>105</v>
      </c>
      <c r="K5" s="23" t="s">
        <v>105</v>
      </c>
      <c r="L5" s="23" t="s">
        <v>105</v>
      </c>
      <c r="M5" s="23" t="s">
        <v>105</v>
      </c>
      <c r="N5" s="23" t="s">
        <v>105</v>
      </c>
      <c r="O5" s="23" t="s">
        <v>105</v>
      </c>
      <c r="P5" s="23" t="s">
        <v>105</v>
      </c>
      <c r="Q5" s="28" t="s">
        <v>135</v>
      </c>
      <c r="R5" s="23"/>
      <c r="S5" s="23"/>
      <c r="T5" s="23"/>
      <c r="U5" s="23"/>
      <c r="V5" s="23"/>
      <c r="W5" s="23"/>
    </row>
    <row r="6" spans="1:23" x14ac:dyDescent="0.2">
      <c r="A6" s="22" t="s">
        <v>136</v>
      </c>
      <c r="B6" s="23" t="s">
        <v>130</v>
      </c>
      <c r="C6" s="23" t="s">
        <v>127</v>
      </c>
      <c r="D6" s="23" t="s">
        <v>130</v>
      </c>
      <c r="E6" s="23" t="s">
        <v>130</v>
      </c>
      <c r="F6" s="23" t="s">
        <v>130</v>
      </c>
      <c r="G6" s="23" t="s">
        <v>130</v>
      </c>
      <c r="H6" s="23" t="s">
        <v>130</v>
      </c>
      <c r="I6" s="23" t="s">
        <v>130</v>
      </c>
      <c r="J6" s="23" t="s">
        <v>130</v>
      </c>
      <c r="K6" s="23" t="s">
        <v>130</v>
      </c>
      <c r="L6" s="23" t="s">
        <v>130</v>
      </c>
      <c r="M6" s="23" t="s">
        <v>130</v>
      </c>
      <c r="N6" s="23" t="s">
        <v>130</v>
      </c>
      <c r="O6" s="23" t="s">
        <v>130</v>
      </c>
      <c r="P6" s="23" t="s">
        <v>130</v>
      </c>
      <c r="Q6" s="29" t="s">
        <v>137</v>
      </c>
      <c r="S6" s="23"/>
      <c r="T6" s="23"/>
      <c r="U6" s="23"/>
      <c r="V6" s="23"/>
      <c r="W6" s="23"/>
    </row>
    <row r="7" spans="1:23" x14ac:dyDescent="0.2">
      <c r="A7" s="22" t="s">
        <v>139</v>
      </c>
      <c r="B7" s="23" t="s">
        <v>136</v>
      </c>
      <c r="C7" s="23" t="s">
        <v>130</v>
      </c>
      <c r="D7" s="23" t="s">
        <v>127</v>
      </c>
      <c r="E7" s="23" t="s">
        <v>141</v>
      </c>
      <c r="F7" s="23" t="s">
        <v>141</v>
      </c>
      <c r="G7" s="23" t="s">
        <v>141</v>
      </c>
      <c r="H7" s="23" t="s">
        <v>141</v>
      </c>
      <c r="I7" s="23" t="s">
        <v>141</v>
      </c>
      <c r="J7" s="23" t="s">
        <v>141</v>
      </c>
      <c r="K7" s="23" t="s">
        <v>141</v>
      </c>
      <c r="L7" s="23" t="s">
        <v>141</v>
      </c>
      <c r="M7" s="23" t="s">
        <v>141</v>
      </c>
      <c r="N7" s="23" t="s">
        <v>141</v>
      </c>
      <c r="O7" s="23" t="s">
        <v>141</v>
      </c>
      <c r="P7" s="23" t="s">
        <v>141</v>
      </c>
      <c r="Q7" s="26" t="s">
        <v>143</v>
      </c>
      <c r="R7" s="23"/>
      <c r="S7" s="23"/>
      <c r="T7" s="23"/>
      <c r="U7" s="23"/>
      <c r="V7" s="23"/>
      <c r="W7" s="23"/>
    </row>
    <row r="8" spans="1:23" x14ac:dyDescent="0.2">
      <c r="A8" s="22" t="s">
        <v>128</v>
      </c>
      <c r="B8" s="23" t="s">
        <v>139</v>
      </c>
      <c r="C8" s="23" t="s">
        <v>136</v>
      </c>
      <c r="D8" s="23" t="s">
        <v>141</v>
      </c>
      <c r="E8" s="23" t="s">
        <v>127</v>
      </c>
      <c r="F8" s="23" t="s">
        <v>144</v>
      </c>
      <c r="G8" s="23" t="s">
        <v>144</v>
      </c>
      <c r="H8" s="23" t="s">
        <v>144</v>
      </c>
      <c r="I8" s="23" t="s">
        <v>144</v>
      </c>
      <c r="J8" s="23" t="s">
        <v>144</v>
      </c>
      <c r="K8" s="23" t="s">
        <v>144</v>
      </c>
      <c r="L8" s="23" t="s">
        <v>144</v>
      </c>
      <c r="M8" s="23" t="s">
        <v>144</v>
      </c>
      <c r="N8" s="23" t="s">
        <v>144</v>
      </c>
      <c r="O8" s="23" t="s">
        <v>144</v>
      </c>
      <c r="P8" s="23" t="s">
        <v>144</v>
      </c>
      <c r="Q8" s="26" t="s">
        <v>145</v>
      </c>
      <c r="R8" s="23"/>
      <c r="S8" s="23"/>
      <c r="T8" s="23"/>
      <c r="U8" s="23"/>
      <c r="V8" s="23"/>
      <c r="W8" s="23"/>
    </row>
    <row r="9" spans="1:23" x14ac:dyDescent="0.2">
      <c r="A9" s="22" t="s">
        <v>146</v>
      </c>
      <c r="B9" s="23" t="s">
        <v>128</v>
      </c>
      <c r="C9" s="23" t="s">
        <v>139</v>
      </c>
      <c r="D9" s="23" t="s">
        <v>136</v>
      </c>
      <c r="E9" s="23" t="s">
        <v>144</v>
      </c>
      <c r="F9" s="23" t="s">
        <v>127</v>
      </c>
      <c r="G9" s="23" t="s">
        <v>146</v>
      </c>
      <c r="H9" s="23" t="s">
        <v>146</v>
      </c>
      <c r="I9" s="23" t="s">
        <v>146</v>
      </c>
      <c r="J9" s="23" t="s">
        <v>146</v>
      </c>
      <c r="K9" s="23" t="s">
        <v>146</v>
      </c>
      <c r="L9" s="23" t="s">
        <v>146</v>
      </c>
      <c r="M9" s="23" t="s">
        <v>146</v>
      </c>
      <c r="N9" s="23" t="s">
        <v>146</v>
      </c>
      <c r="O9" s="23" t="s">
        <v>146</v>
      </c>
      <c r="P9" s="23" t="s">
        <v>146</v>
      </c>
      <c r="Q9" s="30" t="s">
        <v>147</v>
      </c>
      <c r="R9" s="23"/>
      <c r="S9" s="23"/>
      <c r="T9" s="23"/>
      <c r="U9" s="23"/>
      <c r="V9" s="23"/>
      <c r="W9" s="23"/>
    </row>
    <row r="10" spans="1:23" x14ac:dyDescent="0.2">
      <c r="A10" s="22" t="s">
        <v>144</v>
      </c>
      <c r="B10" s="23" t="s">
        <v>146</v>
      </c>
      <c r="C10" s="23" t="s">
        <v>141</v>
      </c>
      <c r="D10" s="23" t="s">
        <v>139</v>
      </c>
      <c r="E10" s="23" t="s">
        <v>136</v>
      </c>
      <c r="F10" s="23" t="s">
        <v>146</v>
      </c>
      <c r="G10" s="23" t="s">
        <v>127</v>
      </c>
      <c r="H10" s="23" t="s">
        <v>127</v>
      </c>
      <c r="I10" s="23" t="s">
        <v>127</v>
      </c>
      <c r="J10" s="23" t="s">
        <v>127</v>
      </c>
      <c r="K10" s="23" t="s">
        <v>127</v>
      </c>
      <c r="L10" s="23" t="s">
        <v>127</v>
      </c>
      <c r="M10" s="23" t="s">
        <v>127</v>
      </c>
      <c r="N10" s="23" t="s">
        <v>127</v>
      </c>
      <c r="O10" s="23" t="s">
        <v>127</v>
      </c>
      <c r="P10" s="23" t="s">
        <v>127</v>
      </c>
      <c r="Q10" s="30" t="s">
        <v>152</v>
      </c>
      <c r="R10" s="23"/>
      <c r="S10" s="23"/>
      <c r="T10" s="23"/>
      <c r="U10" s="23"/>
      <c r="V10" s="23"/>
      <c r="W10" s="23"/>
    </row>
    <row r="11" spans="1:23" x14ac:dyDescent="0.2">
      <c r="A11" s="22" t="s">
        <v>153</v>
      </c>
      <c r="B11" s="23" t="s">
        <v>144</v>
      </c>
      <c r="C11" s="23" t="s">
        <v>146</v>
      </c>
      <c r="D11" s="23" t="s">
        <v>144</v>
      </c>
      <c r="E11" s="23" t="s">
        <v>139</v>
      </c>
      <c r="F11" s="23" t="s">
        <v>136</v>
      </c>
      <c r="G11" s="23" t="s">
        <v>154</v>
      </c>
      <c r="H11" s="23" t="s">
        <v>154</v>
      </c>
      <c r="I11" s="23" t="s">
        <v>154</v>
      </c>
      <c r="J11" s="23" t="s">
        <v>154</v>
      </c>
      <c r="K11" s="23" t="s">
        <v>154</v>
      </c>
      <c r="L11" s="23" t="s">
        <v>154</v>
      </c>
      <c r="M11" s="23" t="s">
        <v>154</v>
      </c>
      <c r="N11" s="23" t="s">
        <v>154</v>
      </c>
      <c r="O11" s="23" t="s">
        <v>154</v>
      </c>
      <c r="P11" s="23" t="s">
        <v>154</v>
      </c>
      <c r="Q11" s="26" t="s">
        <v>156</v>
      </c>
      <c r="R11" s="23"/>
      <c r="S11" s="23"/>
      <c r="T11" s="23"/>
      <c r="U11" s="23"/>
      <c r="V11" s="23"/>
      <c r="W11" s="23"/>
    </row>
    <row r="12" spans="1:23" x14ac:dyDescent="0.2">
      <c r="A12" s="22" t="s">
        <v>141</v>
      </c>
      <c r="B12" s="23" t="s">
        <v>153</v>
      </c>
      <c r="C12" s="23" t="s">
        <v>144</v>
      </c>
      <c r="D12" s="23" t="s">
        <v>146</v>
      </c>
      <c r="E12" s="23" t="s">
        <v>146</v>
      </c>
      <c r="F12" s="23" t="s">
        <v>139</v>
      </c>
      <c r="G12" s="23" t="s">
        <v>136</v>
      </c>
      <c r="H12" s="23" t="s">
        <v>160</v>
      </c>
      <c r="I12" s="23" t="s">
        <v>160</v>
      </c>
      <c r="J12" s="23" t="s">
        <v>160</v>
      </c>
      <c r="K12" s="23" t="s">
        <v>160</v>
      </c>
      <c r="L12" s="23" t="s">
        <v>160</v>
      </c>
      <c r="M12" s="23" t="s">
        <v>160</v>
      </c>
      <c r="N12" s="23" t="s">
        <v>160</v>
      </c>
      <c r="O12" s="23" t="s">
        <v>160</v>
      </c>
      <c r="P12" s="23" t="s">
        <v>160</v>
      </c>
      <c r="Q12" s="26" t="s">
        <v>161</v>
      </c>
      <c r="R12" s="23"/>
      <c r="S12" s="23"/>
      <c r="T12" s="23"/>
      <c r="U12" s="23"/>
      <c r="V12" s="23"/>
      <c r="W12" s="23"/>
    </row>
    <row r="13" spans="1:23" x14ac:dyDescent="0.2">
      <c r="A13" s="22" t="s">
        <v>162</v>
      </c>
      <c r="B13" s="23" t="s">
        <v>141</v>
      </c>
      <c r="C13" s="23" t="s">
        <v>153</v>
      </c>
      <c r="D13" s="23" t="s">
        <v>154</v>
      </c>
      <c r="E13" s="23" t="s">
        <v>154</v>
      </c>
      <c r="F13" s="23" t="s">
        <v>154</v>
      </c>
      <c r="G13" s="23" t="s">
        <v>139</v>
      </c>
      <c r="H13" s="23" t="s">
        <v>136</v>
      </c>
      <c r="I13" s="23" t="s">
        <v>162</v>
      </c>
      <c r="J13" s="23" t="s">
        <v>162</v>
      </c>
      <c r="K13" s="23" t="s">
        <v>162</v>
      </c>
      <c r="L13" s="23" t="s">
        <v>162</v>
      </c>
      <c r="M13" s="23" t="s">
        <v>162</v>
      </c>
      <c r="N13" s="23" t="s">
        <v>162</v>
      </c>
      <c r="O13" s="23" t="s">
        <v>162</v>
      </c>
      <c r="P13" s="23" t="s">
        <v>162</v>
      </c>
      <c r="Q13" s="26" t="s">
        <v>165</v>
      </c>
      <c r="R13" s="23"/>
      <c r="S13" s="23"/>
      <c r="T13" s="23"/>
      <c r="U13" s="23"/>
      <c r="V13" s="23"/>
      <c r="W13" s="23"/>
    </row>
    <row r="14" spans="1:23" x14ac:dyDescent="0.2">
      <c r="A14" s="22" t="s">
        <v>166</v>
      </c>
      <c r="B14" s="23" t="s">
        <v>162</v>
      </c>
      <c r="C14" s="23" t="s">
        <v>154</v>
      </c>
      <c r="D14" s="23" t="s">
        <v>153</v>
      </c>
      <c r="E14" s="23" t="s">
        <v>160</v>
      </c>
      <c r="F14" s="23" t="s">
        <v>160</v>
      </c>
      <c r="G14" s="23" t="s">
        <v>160</v>
      </c>
      <c r="H14" s="23" t="s">
        <v>139</v>
      </c>
      <c r="I14" s="23" t="s">
        <v>136</v>
      </c>
      <c r="J14" s="23" t="s">
        <v>166</v>
      </c>
      <c r="K14" s="23" t="s">
        <v>166</v>
      </c>
      <c r="L14" s="23" t="s">
        <v>166</v>
      </c>
      <c r="M14" s="23" t="s">
        <v>166</v>
      </c>
      <c r="N14" s="23" t="s">
        <v>166</v>
      </c>
      <c r="O14" s="23" t="s">
        <v>166</v>
      </c>
      <c r="P14" s="23" t="s">
        <v>166</v>
      </c>
      <c r="Q14" s="26" t="s">
        <v>167</v>
      </c>
      <c r="R14" s="23"/>
      <c r="S14" s="23"/>
      <c r="T14" s="23"/>
      <c r="U14" s="23"/>
      <c r="V14" s="23"/>
      <c r="W14" s="23"/>
    </row>
    <row r="15" spans="1:23" x14ac:dyDescent="0.2">
      <c r="A15" s="22" t="s">
        <v>170</v>
      </c>
      <c r="B15" s="23" t="s">
        <v>166</v>
      </c>
      <c r="C15" s="23" t="s">
        <v>162</v>
      </c>
      <c r="D15" s="23" t="s">
        <v>160</v>
      </c>
      <c r="E15" s="23" t="s">
        <v>153</v>
      </c>
      <c r="F15" s="23" t="s">
        <v>162</v>
      </c>
      <c r="G15" s="23" t="s">
        <v>162</v>
      </c>
      <c r="H15" s="23" t="s">
        <v>162</v>
      </c>
      <c r="I15" s="23" t="s">
        <v>139</v>
      </c>
      <c r="J15" s="23" t="s">
        <v>136</v>
      </c>
      <c r="K15" s="23" t="s">
        <v>172</v>
      </c>
      <c r="L15" s="23" t="s">
        <v>172</v>
      </c>
      <c r="M15" s="23" t="s">
        <v>172</v>
      </c>
      <c r="N15" s="23" t="s">
        <v>172</v>
      </c>
      <c r="O15" s="23" t="s">
        <v>172</v>
      </c>
      <c r="P15" s="23" t="s">
        <v>172</v>
      </c>
      <c r="Q15" s="26" t="s">
        <v>173</v>
      </c>
      <c r="R15" s="23"/>
      <c r="S15" s="23"/>
      <c r="T15" s="23"/>
      <c r="U15" s="23"/>
      <c r="V15" s="23"/>
      <c r="W15" s="23"/>
    </row>
    <row r="16" spans="1:23" x14ac:dyDescent="0.2">
      <c r="A16" s="22" t="s">
        <v>154</v>
      </c>
      <c r="B16" s="23" t="s">
        <v>170</v>
      </c>
      <c r="C16" s="23" t="s">
        <v>166</v>
      </c>
      <c r="D16" s="23" t="s">
        <v>162</v>
      </c>
      <c r="E16" s="23" t="s">
        <v>162</v>
      </c>
      <c r="F16" s="23" t="s">
        <v>153</v>
      </c>
      <c r="G16" s="23" t="s">
        <v>166</v>
      </c>
      <c r="H16" s="23" t="s">
        <v>166</v>
      </c>
      <c r="I16" s="23" t="s">
        <v>166</v>
      </c>
      <c r="J16" s="23" t="s">
        <v>139</v>
      </c>
      <c r="K16" s="23" t="s">
        <v>136</v>
      </c>
      <c r="L16" s="23" t="s">
        <v>136</v>
      </c>
      <c r="M16" s="23" t="s">
        <v>136</v>
      </c>
      <c r="N16" s="23" t="s">
        <v>136</v>
      </c>
      <c r="O16" s="23" t="s">
        <v>136</v>
      </c>
      <c r="P16" s="23" t="s">
        <v>136</v>
      </c>
      <c r="Q16" s="26" t="s">
        <v>174</v>
      </c>
      <c r="R16" s="23"/>
      <c r="S16" s="23"/>
      <c r="T16" s="23"/>
      <c r="U16" s="23"/>
      <c r="V16" s="23"/>
      <c r="W16" s="23"/>
    </row>
    <row r="17" spans="1:23" x14ac:dyDescent="0.2">
      <c r="A17" s="22" t="s">
        <v>175</v>
      </c>
      <c r="B17" s="23" t="s">
        <v>154</v>
      </c>
      <c r="C17" s="23" t="s">
        <v>170</v>
      </c>
      <c r="D17" s="23" t="s">
        <v>166</v>
      </c>
      <c r="E17" s="23" t="s">
        <v>166</v>
      </c>
      <c r="F17" s="23" t="s">
        <v>166</v>
      </c>
      <c r="G17" s="23" t="s">
        <v>153</v>
      </c>
      <c r="H17" s="23" t="s">
        <v>172</v>
      </c>
      <c r="I17" s="23" t="s">
        <v>172</v>
      </c>
      <c r="J17" s="23" t="s">
        <v>172</v>
      </c>
      <c r="K17" s="23" t="s">
        <v>139</v>
      </c>
      <c r="L17" s="23" t="s">
        <v>153</v>
      </c>
      <c r="M17" s="23" t="s">
        <v>153</v>
      </c>
      <c r="N17" s="23" t="s">
        <v>153</v>
      </c>
      <c r="O17" s="23" t="s">
        <v>153</v>
      </c>
      <c r="P17" s="23" t="s">
        <v>153</v>
      </c>
      <c r="Q17" s="26" t="s">
        <v>176</v>
      </c>
      <c r="R17" s="23"/>
      <c r="S17" s="23"/>
      <c r="T17" s="23"/>
      <c r="U17" s="23"/>
      <c r="V17" s="23"/>
      <c r="W17" s="23"/>
    </row>
    <row r="18" spans="1:23" x14ac:dyDescent="0.2">
      <c r="A18" s="22" t="s">
        <v>178</v>
      </c>
      <c r="B18" s="23" t="s">
        <v>175</v>
      </c>
      <c r="C18" s="23" t="s">
        <v>160</v>
      </c>
      <c r="D18" s="23" t="s">
        <v>170</v>
      </c>
      <c r="E18" s="23" t="s">
        <v>172</v>
      </c>
      <c r="F18" s="23" t="s">
        <v>172</v>
      </c>
      <c r="G18" s="23" t="s">
        <v>172</v>
      </c>
      <c r="H18" s="23" t="s">
        <v>153</v>
      </c>
      <c r="I18" s="23" t="s">
        <v>153</v>
      </c>
      <c r="J18" s="23" t="s">
        <v>153</v>
      </c>
      <c r="K18" s="23" t="s">
        <v>153</v>
      </c>
      <c r="L18" s="23" t="s">
        <v>139</v>
      </c>
      <c r="M18" s="23" t="s">
        <v>178</v>
      </c>
      <c r="N18" s="23" t="s">
        <v>178</v>
      </c>
      <c r="O18" s="23" t="s">
        <v>178</v>
      </c>
      <c r="P18" s="23" t="s">
        <v>178</v>
      </c>
      <c r="Q18" s="26" t="s">
        <v>179</v>
      </c>
      <c r="R18" s="23"/>
      <c r="S18" s="23"/>
      <c r="T18" s="23"/>
      <c r="U18" s="23"/>
      <c r="V18" s="23"/>
      <c r="W18" s="23"/>
    </row>
    <row r="19" spans="1:23" x14ac:dyDescent="0.2">
      <c r="A19" s="22" t="s">
        <v>181</v>
      </c>
      <c r="B19" s="23" t="s">
        <v>178</v>
      </c>
      <c r="C19" s="23" t="s">
        <v>175</v>
      </c>
      <c r="D19" s="23" t="s">
        <v>172</v>
      </c>
      <c r="E19" s="23" t="s">
        <v>170</v>
      </c>
      <c r="F19" s="23" t="s">
        <v>178</v>
      </c>
      <c r="G19" s="23" t="s">
        <v>178</v>
      </c>
      <c r="H19" s="23" t="s">
        <v>178</v>
      </c>
      <c r="I19" s="23" t="s">
        <v>178</v>
      </c>
      <c r="J19" s="23" t="s">
        <v>178</v>
      </c>
      <c r="K19" s="23" t="s">
        <v>178</v>
      </c>
      <c r="L19" s="23" t="s">
        <v>178</v>
      </c>
      <c r="M19" s="23" t="s">
        <v>139</v>
      </c>
      <c r="N19" s="23" t="s">
        <v>170</v>
      </c>
      <c r="O19" s="23" t="s">
        <v>170</v>
      </c>
      <c r="P19" s="23" t="s">
        <v>170</v>
      </c>
      <c r="Q19" s="35" t="s">
        <v>185</v>
      </c>
      <c r="R19" s="23"/>
      <c r="S19" s="23"/>
      <c r="T19" s="23"/>
      <c r="U19" s="23"/>
      <c r="V19" s="23"/>
      <c r="W19" s="23"/>
    </row>
    <row r="20" spans="1:23" x14ac:dyDescent="0.2">
      <c r="A20" s="22" t="s">
        <v>172</v>
      </c>
      <c r="B20" s="23" t="s">
        <v>181</v>
      </c>
      <c r="C20" s="23" t="s">
        <v>178</v>
      </c>
      <c r="D20" s="23" t="s">
        <v>175</v>
      </c>
      <c r="E20" s="23" t="s">
        <v>178</v>
      </c>
      <c r="F20" s="23" t="s">
        <v>170</v>
      </c>
      <c r="G20" s="23" t="s">
        <v>170</v>
      </c>
      <c r="H20" s="23" t="s">
        <v>170</v>
      </c>
      <c r="I20" s="23" t="s">
        <v>170</v>
      </c>
      <c r="J20" s="23" t="s">
        <v>170</v>
      </c>
      <c r="K20" s="23" t="s">
        <v>170</v>
      </c>
      <c r="L20" s="23" t="s">
        <v>170</v>
      </c>
      <c r="M20" s="23" t="s">
        <v>170</v>
      </c>
      <c r="N20" s="23" t="s">
        <v>139</v>
      </c>
      <c r="O20" s="23" t="s">
        <v>189</v>
      </c>
      <c r="P20" s="23" t="s">
        <v>189</v>
      </c>
      <c r="Q20" s="26" t="s">
        <v>190</v>
      </c>
      <c r="R20" s="23"/>
      <c r="S20" s="23"/>
      <c r="T20" s="23"/>
      <c r="U20" s="23"/>
      <c r="V20" s="23"/>
      <c r="W20" s="23"/>
    </row>
    <row r="21" spans="1:23" x14ac:dyDescent="0.2">
      <c r="A21" s="22" t="s">
        <v>119</v>
      </c>
      <c r="B21" s="23" t="s">
        <v>172</v>
      </c>
      <c r="C21" s="23" t="s">
        <v>181</v>
      </c>
      <c r="D21" s="23" t="s">
        <v>178</v>
      </c>
      <c r="E21" s="23" t="s">
        <v>175</v>
      </c>
      <c r="F21" s="23" t="s">
        <v>189</v>
      </c>
      <c r="G21" s="23" t="s">
        <v>189</v>
      </c>
      <c r="H21" s="23" t="s">
        <v>189</v>
      </c>
      <c r="I21" s="23" t="s">
        <v>189</v>
      </c>
      <c r="J21" s="23" t="s">
        <v>189</v>
      </c>
      <c r="K21" s="23" t="s">
        <v>189</v>
      </c>
      <c r="L21" s="23" t="s">
        <v>189</v>
      </c>
      <c r="M21" s="23" t="s">
        <v>189</v>
      </c>
      <c r="N21" s="23" t="s">
        <v>189</v>
      </c>
      <c r="O21" s="23" t="s">
        <v>139</v>
      </c>
      <c r="P21" s="23" t="s">
        <v>181</v>
      </c>
      <c r="Q21" s="26" t="s">
        <v>191</v>
      </c>
      <c r="R21" s="23"/>
      <c r="S21" s="23"/>
      <c r="T21" s="23"/>
      <c r="U21" s="23"/>
      <c r="V21" s="23"/>
      <c r="W21" s="23"/>
    </row>
    <row r="22" spans="1:23" x14ac:dyDescent="0.2">
      <c r="A22" s="22" t="s">
        <v>160</v>
      </c>
      <c r="B22" s="23" t="s">
        <v>160</v>
      </c>
      <c r="C22" s="23" t="s">
        <v>172</v>
      </c>
      <c r="D22" s="23" t="s">
        <v>181</v>
      </c>
      <c r="E22" s="23" t="s">
        <v>189</v>
      </c>
      <c r="F22" s="23" t="s">
        <v>175</v>
      </c>
      <c r="G22" s="23" t="s">
        <v>181</v>
      </c>
      <c r="H22" s="23" t="s">
        <v>181</v>
      </c>
      <c r="I22" s="23" t="s">
        <v>181</v>
      </c>
      <c r="J22" s="23" t="s">
        <v>181</v>
      </c>
      <c r="K22" s="23" t="s">
        <v>181</v>
      </c>
      <c r="L22" s="23" t="s">
        <v>181</v>
      </c>
      <c r="M22" s="23" t="s">
        <v>181</v>
      </c>
      <c r="N22" s="23" t="s">
        <v>181</v>
      </c>
      <c r="O22" s="23" t="s">
        <v>181</v>
      </c>
      <c r="P22" s="23" t="s">
        <v>139</v>
      </c>
      <c r="Q22" s="26" t="s">
        <v>194</v>
      </c>
      <c r="R22" s="23"/>
      <c r="S22" s="23"/>
      <c r="T22" s="23"/>
      <c r="U22" s="23"/>
      <c r="V22" s="23"/>
      <c r="W22" s="23"/>
    </row>
    <row r="23" spans="1:23" x14ac:dyDescent="0.2">
      <c r="A23" s="22" t="s">
        <v>189</v>
      </c>
      <c r="B23" s="23" t="s">
        <v>189</v>
      </c>
      <c r="C23" s="23" t="s">
        <v>189</v>
      </c>
      <c r="D23" s="23" t="s">
        <v>189</v>
      </c>
      <c r="E23" s="23" t="s">
        <v>181</v>
      </c>
      <c r="F23" s="23" t="s">
        <v>181</v>
      </c>
      <c r="G23" s="23" t="s">
        <v>175</v>
      </c>
      <c r="H23" s="23" t="s">
        <v>175</v>
      </c>
      <c r="I23" s="23" t="s">
        <v>175</v>
      </c>
      <c r="J23" s="23" t="s">
        <v>175</v>
      </c>
      <c r="K23" s="23" t="s">
        <v>175</v>
      </c>
      <c r="L23" s="23" t="s">
        <v>175</v>
      </c>
      <c r="M23" s="23" t="s">
        <v>175</v>
      </c>
      <c r="N23" s="23" t="s">
        <v>175</v>
      </c>
      <c r="O23" s="23" t="s">
        <v>175</v>
      </c>
      <c r="P23" s="23" t="s">
        <v>175</v>
      </c>
      <c r="Q23" s="26" t="s">
        <v>198</v>
      </c>
      <c r="R23" s="23"/>
      <c r="S23" s="23"/>
      <c r="T23" s="23"/>
      <c r="U23" s="23"/>
      <c r="V23" s="23"/>
      <c r="W23" s="23"/>
    </row>
    <row r="25" spans="1:23" ht="15.75" customHeight="1" x14ac:dyDescent="0.15">
      <c r="A25" s="1" t="s">
        <v>199</v>
      </c>
    </row>
  </sheetData>
  <conditionalFormatting sqref="A1:P23 Q1 R1:R5 S1:W23 Q3:Q23 R7:R23">
    <cfRule type="containsText" dxfId="51" priority="1" operator="containsText" text="Breaking Bad">
      <formula>NOT(ISERROR(SEARCH(("Breaking Bad"),(A1))))</formula>
    </cfRule>
  </conditionalFormatting>
  <conditionalFormatting sqref="P31">
    <cfRule type="containsText" dxfId="50" priority="2" operator="containsText" text="The Americans">
      <formula>NOT(ISERROR(SEARCH(("The Americans"),(P31))))</formula>
    </cfRule>
  </conditionalFormatting>
  <conditionalFormatting sqref="A1:P23 Q1 R1:R5 S1:W23 Q3:Q23 R7:R23">
    <cfRule type="containsText" dxfId="49" priority="3" operator="containsText" text="It's Always Sunny">
      <formula>NOT(ISERROR(SEARCH(("It's Always Sunny"),(A1))))</formula>
    </cfRule>
  </conditionalFormatting>
  <conditionalFormatting sqref="A1:P23 Q1 R1:R5 S1:W23 Q3:Q23 R7:R23">
    <cfRule type="containsText" dxfId="48" priority="4" operator="containsText" text="Better Call Saul">
      <formula>NOT(ISERROR(SEARCH(("Better Call Saul"),(A1))))</formula>
    </cfRule>
  </conditionalFormatting>
  <conditionalFormatting sqref="A1:P23 Q1 R1:R5 S1:W23 Q3:Q23 R7:R23">
    <cfRule type="containsText" dxfId="47" priority="5" operator="containsText" text="Americans">
      <formula>NOT(ISERROR(SEARCH(("Americans"),(A1))))</formula>
    </cfRule>
  </conditionalFormatting>
  <conditionalFormatting sqref="A1:P23 Q1 R1:R5 S1:W23 Q3:Q23 R7:R23">
    <cfRule type="containsText" dxfId="46" priority="6" operator="containsText" text="Community">
      <formula>NOT(ISERROR(SEARCH(("Community"),(A1))))</formula>
    </cfRule>
  </conditionalFormatting>
  <conditionalFormatting sqref="A1:P23 Q1 R1:R5 S1:W23 Q3:Q23 R7:R23">
    <cfRule type="containsText" dxfId="45" priority="7" operator="containsText" text="Flight of the">
      <formula>NOT(ISERROR(SEARCH(("Flight of the"),(A1))))</formula>
    </cfRule>
  </conditionalFormatting>
  <conditionalFormatting sqref="A1:P23 Q1 R1:R5 S1:W23 Q3:Q23 R7:R23">
    <cfRule type="containsText" dxfId="44" priority="8" operator="containsText" text="Luke Cage">
      <formula>NOT(ISERROR(SEARCH(("Luke Cage"),(A1))))</formula>
    </cfRule>
  </conditionalFormatting>
  <conditionalFormatting sqref="A1:P23 Q1 R1:R5 S1:W23 Q3:Q23 R7:R23">
    <cfRule type="containsText" dxfId="43" priority="9" operator="containsText" text="Daria">
      <formula>NOT(ISERROR(SEARCH(("Daria"),(A1))))</formula>
    </cfRule>
  </conditionalFormatting>
  <conditionalFormatting sqref="A1:P23 Q1 R1:R5 S1:W23 Q3:Q23 R7:R23">
    <cfRule type="containsText" dxfId="42" priority="10" operator="containsText" text="Jessica Jones">
      <formula>NOT(ISERROR(SEARCH(("Jessica Jones"),(A1))))</formula>
    </cfRule>
  </conditionalFormatting>
  <conditionalFormatting sqref="A1:P23 Q1 R1:R5 S1:W23 Q3:Q23 R7:R23">
    <cfRule type="containsText" dxfId="41" priority="11" operator="containsText" text="Daredevil">
      <formula>NOT(ISERROR(SEARCH(("Daredevil"),(A1))))</formula>
    </cfRule>
  </conditionalFormatting>
  <conditionalFormatting sqref="A1:P23 Q1 R1:R5 S1:W23 Q3:Q23 R7:R23">
    <cfRule type="containsText" dxfId="40" priority="12" operator="containsText" text="Rick and Morty">
      <formula>NOT(ISERROR(SEARCH(("Rick and Morty"),(A1))))</formula>
    </cfRule>
  </conditionalFormatting>
  <conditionalFormatting sqref="A1:P23 Q1 R1:R5 S1:W23 Q3:Q23 R7:R23">
    <cfRule type="containsText" dxfId="39" priority="13" operator="containsText" text="Better Off Ted">
      <formula>NOT(ISERROR(SEARCH(("Better Off Ted"),(A1))))</formula>
    </cfRule>
  </conditionalFormatting>
  <conditionalFormatting sqref="A1:P23 Q1 R1:R5 S1:W23 Q3:Q23 R7:R23">
    <cfRule type="containsText" dxfId="38" priority="14" operator="containsText" text="Sherlock">
      <formula>NOT(ISERROR(SEARCH(("Sherlock"),(A1))))</formula>
    </cfRule>
  </conditionalFormatting>
  <conditionalFormatting sqref="A1:P23 Q1 R1:R5 S1:W23 Q3:Q23 R7:R23">
    <cfRule type="containsText" dxfId="37" priority="15" operator="containsText" text="Twilight Zone">
      <formula>NOT(ISERROR(SEARCH(("Twilight Zone"),(A1))))</formula>
    </cfRule>
  </conditionalFormatting>
  <conditionalFormatting sqref="A1:P23 Q1 R1:R5 S1:W23 Q3:Q23 R7:R23">
    <cfRule type="containsText" dxfId="36" priority="16" operator="containsText" text="Star Trek">
      <formula>NOT(ISERROR(SEARCH(("Star Trek"),(A1))))</formula>
    </cfRule>
  </conditionalFormatting>
  <conditionalFormatting sqref="A1:P23 Q1 R1:R5 S1:W23 Q3:Q23 R7:R23">
    <cfRule type="containsText" dxfId="35" priority="17" operator="containsText" text="Bojack">
      <formula>NOT(ISERROR(SEARCH(("Bojack"),(A1))))</formula>
    </cfRule>
  </conditionalFormatting>
  <conditionalFormatting sqref="A1:P23 Q1 R1:R5 S1:W23 Q3:Q23 R7:R23">
    <cfRule type="containsText" dxfId="34" priority="18" operator="containsText" text="Arrested">
      <formula>NOT(ISERROR(SEARCH(("Arrested"),(A1))))</formula>
    </cfRule>
  </conditionalFormatting>
  <conditionalFormatting sqref="A1:P23 Q1 R1:R5 S1:W23 Q3:Q23 R7:R23">
    <cfRule type="containsText" dxfId="33" priority="19" operator="containsText" text="Mystery">
      <formula>NOT(ISERROR(SEARCH(("Mystery"),(A1))))</formula>
    </cfRule>
  </conditionalFormatting>
  <conditionalFormatting sqref="A1:P23 Q1 R1:R5 S1:W23 Q3:Q23 R7:R23">
    <cfRule type="containsText" dxfId="32" priority="20" operator="containsText" text="Ash vs Evil">
      <formula>NOT(ISERROR(SEARCH(("Ash vs Evil"),(A1))))</formula>
    </cfRule>
  </conditionalFormatting>
  <conditionalFormatting sqref="A1:P23 Q1 R1:R5 S1:W23 Q3:Q23 R7:R23">
    <cfRule type="containsText" dxfId="31" priority="21" operator="containsText" text="Idiot Abroad">
      <formula>NOT(ISERROR(SEARCH(("Idiot Abroad"),(A1))))</formula>
    </cfRule>
  </conditionalFormatting>
  <conditionalFormatting sqref="A1:P23 Q1 R1:R5 S1:W23 Q3:Q23 R7:R23">
    <cfRule type="containsText" dxfId="30" priority="22" operator="containsText" text="Game of Thrones">
      <formula>NOT(ISERROR(SEARCH(("Game of Thrones"),(A1))))</formula>
    </cfRule>
  </conditionalFormatting>
  <conditionalFormatting sqref="A1:P23 Q1 R1:R5 S1:W23 Q3:Q23 R7:R23">
    <cfRule type="containsText" dxfId="29" priority="23" operator="containsText" text="Go On">
      <formula>NOT(ISERROR(SEARCH(("Go On"),(A1))))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/>
  </sheetViews>
  <sheetFormatPr baseColWidth="10" defaultColWidth="14.5" defaultRowHeight="15.75" customHeight="1" x14ac:dyDescent="0.15"/>
  <cols>
    <col min="1" max="1" width="18.5" customWidth="1"/>
    <col min="2" max="2" width="10.1640625" customWidth="1"/>
    <col min="3" max="3" width="10.5" customWidth="1"/>
    <col min="4" max="4" width="11" customWidth="1"/>
    <col min="5" max="5" width="10.83203125" customWidth="1"/>
    <col min="6" max="6" width="10.5" customWidth="1"/>
    <col min="7" max="7" width="11" customWidth="1"/>
    <col min="8" max="9" width="10.5" customWidth="1"/>
    <col min="10" max="10" width="10.6640625" customWidth="1"/>
    <col min="11" max="11" width="10.83203125" customWidth="1"/>
    <col min="12" max="12" width="11.33203125" customWidth="1"/>
    <col min="13" max="15" width="11" customWidth="1"/>
    <col min="16" max="16" width="11.33203125" customWidth="1"/>
    <col min="17" max="17" width="10.6640625" customWidth="1"/>
    <col min="18" max="18" width="10.83203125" customWidth="1"/>
    <col min="19" max="19" width="10.5" customWidth="1"/>
    <col min="20" max="20" width="17.1640625" customWidth="1"/>
  </cols>
  <sheetData>
    <row r="1" spans="1:20" ht="15.75" customHeight="1" x14ac:dyDescent="0.15">
      <c r="A1" s="1" t="s">
        <v>208</v>
      </c>
      <c r="B1" s="1" t="s">
        <v>209</v>
      </c>
      <c r="C1" s="1" t="s">
        <v>209</v>
      </c>
      <c r="D1" s="1" t="s">
        <v>209</v>
      </c>
      <c r="E1" s="1" t="s">
        <v>209</v>
      </c>
      <c r="F1" s="1" t="s">
        <v>209</v>
      </c>
      <c r="G1" s="1" t="s">
        <v>209</v>
      </c>
      <c r="H1" s="1" t="s">
        <v>209</v>
      </c>
      <c r="I1" s="1" t="s">
        <v>209</v>
      </c>
      <c r="J1" s="1" t="s">
        <v>209</v>
      </c>
      <c r="K1" s="1" t="s">
        <v>209</v>
      </c>
      <c r="L1" s="1" t="s">
        <v>209</v>
      </c>
      <c r="M1" s="1" t="s">
        <v>209</v>
      </c>
      <c r="N1" s="1" t="s">
        <v>209</v>
      </c>
      <c r="O1" s="1" t="s">
        <v>209</v>
      </c>
      <c r="P1" s="1" t="s">
        <v>209</v>
      </c>
      <c r="Q1" s="1" t="s">
        <v>209</v>
      </c>
      <c r="R1" s="1" t="s">
        <v>209</v>
      </c>
      <c r="S1" s="1" t="s">
        <v>209</v>
      </c>
      <c r="T1" s="1" t="s">
        <v>209</v>
      </c>
    </row>
    <row r="2" spans="1:20" ht="15.75" customHeight="1" x14ac:dyDescent="0.15">
      <c r="A2" s="1" t="s">
        <v>210</v>
      </c>
      <c r="B2" s="1" t="s">
        <v>208</v>
      </c>
      <c r="C2" s="1" t="s">
        <v>211</v>
      </c>
      <c r="D2" s="1" t="s">
        <v>211</v>
      </c>
      <c r="E2" s="1" t="s">
        <v>211</v>
      </c>
      <c r="F2" s="1" t="s">
        <v>211</v>
      </c>
      <c r="G2" s="1" t="s">
        <v>211</v>
      </c>
      <c r="H2" s="1" t="s">
        <v>211</v>
      </c>
      <c r="I2" s="1" t="s">
        <v>211</v>
      </c>
      <c r="J2" s="1" t="s">
        <v>211</v>
      </c>
      <c r="K2" s="1" t="s">
        <v>211</v>
      </c>
      <c r="L2" s="1" t="s">
        <v>211</v>
      </c>
      <c r="M2" s="1" t="s">
        <v>211</v>
      </c>
      <c r="N2" s="1" t="s">
        <v>211</v>
      </c>
      <c r="O2" s="1" t="s">
        <v>211</v>
      </c>
      <c r="P2" s="1" t="s">
        <v>211</v>
      </c>
      <c r="Q2" s="1" t="s">
        <v>211</v>
      </c>
      <c r="R2" s="1" t="s">
        <v>211</v>
      </c>
      <c r="S2" s="1" t="s">
        <v>211</v>
      </c>
      <c r="T2" s="1" t="s">
        <v>211</v>
      </c>
    </row>
    <row r="3" spans="1:20" ht="15.75" customHeight="1" x14ac:dyDescent="0.15">
      <c r="A3" s="1" t="s">
        <v>212</v>
      </c>
      <c r="B3" s="1" t="s">
        <v>212</v>
      </c>
      <c r="C3" s="1" t="s">
        <v>208</v>
      </c>
      <c r="D3" s="1" t="s">
        <v>208</v>
      </c>
      <c r="E3" s="1" t="s">
        <v>208</v>
      </c>
      <c r="F3" s="1" t="s">
        <v>208</v>
      </c>
      <c r="G3" s="1" t="s">
        <v>208</v>
      </c>
      <c r="H3" s="1" t="s">
        <v>208</v>
      </c>
      <c r="I3" s="1" t="s">
        <v>208</v>
      </c>
      <c r="J3" s="1" t="s">
        <v>208</v>
      </c>
      <c r="K3" s="1" t="s">
        <v>208</v>
      </c>
      <c r="L3" s="1" t="s">
        <v>208</v>
      </c>
      <c r="M3" s="1" t="s">
        <v>208</v>
      </c>
      <c r="N3" s="1" t="s">
        <v>208</v>
      </c>
      <c r="O3" s="1" t="s">
        <v>208</v>
      </c>
      <c r="P3" s="1" t="s">
        <v>208</v>
      </c>
      <c r="Q3" s="1" t="s">
        <v>208</v>
      </c>
      <c r="R3" s="1" t="s">
        <v>208</v>
      </c>
      <c r="S3" s="1" t="s">
        <v>208</v>
      </c>
      <c r="T3" s="1" t="s">
        <v>208</v>
      </c>
    </row>
    <row r="4" spans="1:20" ht="15.75" customHeight="1" x14ac:dyDescent="0.15">
      <c r="A4" s="1" t="s">
        <v>213</v>
      </c>
      <c r="B4" s="1" t="s">
        <v>210</v>
      </c>
      <c r="C4" s="1" t="s">
        <v>212</v>
      </c>
      <c r="D4" s="1" t="s">
        <v>212</v>
      </c>
      <c r="E4" s="1" t="s">
        <v>212</v>
      </c>
      <c r="F4" s="1" t="s">
        <v>212</v>
      </c>
      <c r="G4" s="1" t="s">
        <v>212</v>
      </c>
      <c r="H4" s="1" t="s">
        <v>212</v>
      </c>
      <c r="I4" s="1" t="s">
        <v>212</v>
      </c>
      <c r="J4" s="1" t="s">
        <v>212</v>
      </c>
      <c r="K4" s="1" t="s">
        <v>212</v>
      </c>
      <c r="L4" s="1" t="s">
        <v>212</v>
      </c>
      <c r="M4" s="1" t="s">
        <v>212</v>
      </c>
      <c r="N4" s="1" t="s">
        <v>212</v>
      </c>
      <c r="O4" s="1" t="s">
        <v>212</v>
      </c>
      <c r="P4" s="1" t="s">
        <v>212</v>
      </c>
      <c r="Q4" s="1" t="s">
        <v>212</v>
      </c>
      <c r="R4" s="1" t="s">
        <v>212</v>
      </c>
      <c r="S4" s="1" t="s">
        <v>212</v>
      </c>
      <c r="T4" s="1" t="s">
        <v>212</v>
      </c>
    </row>
    <row r="5" spans="1:20" ht="15.75" customHeight="1" x14ac:dyDescent="0.15">
      <c r="A5" s="1" t="s">
        <v>209</v>
      </c>
      <c r="B5" s="1" t="s">
        <v>213</v>
      </c>
      <c r="C5" s="1" t="s">
        <v>210</v>
      </c>
      <c r="D5" s="1" t="s">
        <v>214</v>
      </c>
      <c r="E5" s="1" t="s">
        <v>214</v>
      </c>
      <c r="F5" s="1" t="s">
        <v>214</v>
      </c>
      <c r="G5" s="1" t="s">
        <v>214</v>
      </c>
      <c r="H5" s="1" t="s">
        <v>214</v>
      </c>
      <c r="I5" s="1" t="s">
        <v>214</v>
      </c>
      <c r="J5" s="1" t="s">
        <v>214</v>
      </c>
      <c r="K5" s="1" t="s">
        <v>214</v>
      </c>
      <c r="L5" s="1" t="s">
        <v>214</v>
      </c>
      <c r="M5" s="1" t="s">
        <v>214</v>
      </c>
      <c r="N5" s="1" t="s">
        <v>214</v>
      </c>
      <c r="O5" s="1" t="s">
        <v>214</v>
      </c>
      <c r="P5" s="1" t="s">
        <v>214</v>
      </c>
      <c r="Q5" s="1" t="s">
        <v>214</v>
      </c>
      <c r="R5" s="1" t="s">
        <v>214</v>
      </c>
      <c r="S5" s="1" t="s">
        <v>214</v>
      </c>
      <c r="T5" s="1" t="s">
        <v>214</v>
      </c>
    </row>
    <row r="6" spans="1:20" ht="15.75" customHeight="1" x14ac:dyDescent="0.15">
      <c r="A6" s="1" t="s">
        <v>215</v>
      </c>
      <c r="B6" s="1" t="s">
        <v>211</v>
      </c>
      <c r="C6" s="1" t="s">
        <v>213</v>
      </c>
      <c r="D6" s="1" t="s">
        <v>210</v>
      </c>
      <c r="E6" s="1" t="s">
        <v>216</v>
      </c>
      <c r="F6" s="1" t="s">
        <v>216</v>
      </c>
      <c r="G6" s="1" t="s">
        <v>216</v>
      </c>
      <c r="H6" s="1" t="s">
        <v>216</v>
      </c>
      <c r="I6" s="1" t="s">
        <v>216</v>
      </c>
      <c r="J6" s="1" t="s">
        <v>216</v>
      </c>
      <c r="K6" s="1" t="s">
        <v>216</v>
      </c>
      <c r="L6" s="1" t="s">
        <v>216</v>
      </c>
      <c r="M6" s="1" t="s">
        <v>216</v>
      </c>
      <c r="N6" s="1" t="s">
        <v>216</v>
      </c>
      <c r="O6" s="1" t="s">
        <v>216</v>
      </c>
      <c r="P6" s="1" t="s">
        <v>216</v>
      </c>
      <c r="Q6" s="1" t="s">
        <v>216</v>
      </c>
      <c r="R6" s="1" t="s">
        <v>216</v>
      </c>
      <c r="S6" s="1" t="s">
        <v>216</v>
      </c>
      <c r="T6" s="1" t="s">
        <v>216</v>
      </c>
    </row>
    <row r="7" spans="1:20" ht="15.75" customHeight="1" x14ac:dyDescent="0.15">
      <c r="A7" s="1" t="s">
        <v>217</v>
      </c>
      <c r="B7" s="1" t="s">
        <v>214</v>
      </c>
      <c r="C7" s="1" t="s">
        <v>214</v>
      </c>
      <c r="D7" s="1" t="s">
        <v>213</v>
      </c>
      <c r="E7" s="1" t="s">
        <v>210</v>
      </c>
      <c r="F7" s="1" t="s">
        <v>210</v>
      </c>
      <c r="G7" s="1" t="s">
        <v>210</v>
      </c>
      <c r="H7" s="1" t="s">
        <v>210</v>
      </c>
      <c r="I7" s="1" t="s">
        <v>210</v>
      </c>
      <c r="J7" s="1" t="s">
        <v>210</v>
      </c>
      <c r="K7" s="1" t="s">
        <v>210</v>
      </c>
      <c r="L7" s="1" t="s">
        <v>210</v>
      </c>
      <c r="M7" s="1" t="s">
        <v>210</v>
      </c>
      <c r="N7" s="1" t="s">
        <v>210</v>
      </c>
      <c r="O7" s="1" t="s">
        <v>210</v>
      </c>
      <c r="P7" s="1" t="s">
        <v>210</v>
      </c>
      <c r="Q7" s="1" t="s">
        <v>210</v>
      </c>
      <c r="R7" s="1" t="s">
        <v>210</v>
      </c>
      <c r="S7" s="1" t="s">
        <v>210</v>
      </c>
      <c r="T7" s="1" t="s">
        <v>210</v>
      </c>
    </row>
    <row r="8" spans="1:20" ht="15.75" customHeight="1" x14ac:dyDescent="0.15">
      <c r="A8" s="1" t="s">
        <v>218</v>
      </c>
      <c r="B8" s="1" t="s">
        <v>218</v>
      </c>
      <c r="C8" s="1" t="s">
        <v>216</v>
      </c>
      <c r="D8" s="1" t="s">
        <v>216</v>
      </c>
      <c r="E8" s="1" t="s">
        <v>213</v>
      </c>
      <c r="F8" s="1" t="s">
        <v>219</v>
      </c>
      <c r="G8" s="1" t="s">
        <v>219</v>
      </c>
      <c r="H8" s="1" t="s">
        <v>219</v>
      </c>
      <c r="I8" s="1" t="s">
        <v>219</v>
      </c>
      <c r="J8" s="1" t="s">
        <v>219</v>
      </c>
      <c r="K8" s="1" t="s">
        <v>219</v>
      </c>
      <c r="L8" s="1" t="s">
        <v>219</v>
      </c>
      <c r="M8" s="1" t="s">
        <v>219</v>
      </c>
      <c r="N8" s="1" t="s">
        <v>219</v>
      </c>
      <c r="O8" s="1" t="s">
        <v>219</v>
      </c>
      <c r="P8" s="1" t="s">
        <v>219</v>
      </c>
      <c r="Q8" s="1" t="s">
        <v>219</v>
      </c>
      <c r="R8" s="1" t="s">
        <v>219</v>
      </c>
      <c r="S8" s="1" t="s">
        <v>219</v>
      </c>
      <c r="T8" s="1" t="s">
        <v>219</v>
      </c>
    </row>
    <row r="9" spans="1:20" ht="15.75" customHeight="1" x14ac:dyDescent="0.15">
      <c r="A9" s="1" t="s">
        <v>214</v>
      </c>
      <c r="B9" s="1" t="s">
        <v>217</v>
      </c>
      <c r="C9" s="1" t="s">
        <v>220</v>
      </c>
      <c r="D9" s="1" t="s">
        <v>219</v>
      </c>
      <c r="E9" s="1" t="s">
        <v>219</v>
      </c>
      <c r="F9" s="1" t="s">
        <v>213</v>
      </c>
      <c r="G9" s="1" t="s">
        <v>220</v>
      </c>
      <c r="H9" s="1" t="s">
        <v>220</v>
      </c>
      <c r="I9" s="1" t="s">
        <v>220</v>
      </c>
      <c r="J9" s="1" t="s">
        <v>220</v>
      </c>
      <c r="K9" s="1" t="s">
        <v>220</v>
      </c>
      <c r="L9" s="1" t="s">
        <v>220</v>
      </c>
      <c r="M9" s="1" t="s">
        <v>220</v>
      </c>
      <c r="N9" s="1" t="s">
        <v>220</v>
      </c>
      <c r="O9" s="1" t="s">
        <v>220</v>
      </c>
      <c r="P9" s="1" t="s">
        <v>220</v>
      </c>
      <c r="Q9" s="1" t="s">
        <v>220</v>
      </c>
      <c r="R9" s="1" t="s">
        <v>220</v>
      </c>
      <c r="S9" s="1" t="s">
        <v>220</v>
      </c>
      <c r="T9" s="1" t="s">
        <v>220</v>
      </c>
    </row>
    <row r="10" spans="1:20" ht="15.75" customHeight="1" x14ac:dyDescent="0.15">
      <c r="A10" s="1" t="s">
        <v>221</v>
      </c>
      <c r="B10" s="1" t="s">
        <v>215</v>
      </c>
      <c r="C10" s="1" t="s">
        <v>218</v>
      </c>
      <c r="D10" s="1" t="s">
        <v>220</v>
      </c>
      <c r="E10" s="1" t="s">
        <v>220</v>
      </c>
      <c r="F10" s="1" t="s">
        <v>220</v>
      </c>
      <c r="G10" s="1" t="s">
        <v>213</v>
      </c>
      <c r="H10" s="1" t="s">
        <v>221</v>
      </c>
      <c r="I10" s="1" t="s">
        <v>221</v>
      </c>
      <c r="J10" s="1" t="s">
        <v>221</v>
      </c>
      <c r="K10" s="1" t="s">
        <v>221</v>
      </c>
      <c r="L10" s="1" t="s">
        <v>221</v>
      </c>
      <c r="M10" s="1" t="s">
        <v>221</v>
      </c>
      <c r="N10" s="1" t="s">
        <v>221</v>
      </c>
      <c r="O10" s="1" t="s">
        <v>221</v>
      </c>
      <c r="P10" s="1" t="s">
        <v>221</v>
      </c>
      <c r="Q10" s="1" t="s">
        <v>221</v>
      </c>
      <c r="R10" s="1" t="s">
        <v>221</v>
      </c>
      <c r="S10" s="1" t="s">
        <v>221</v>
      </c>
      <c r="T10" s="1" t="s">
        <v>221</v>
      </c>
    </row>
    <row r="11" spans="1:20" ht="15.75" customHeight="1" x14ac:dyDescent="0.15">
      <c r="A11" s="1" t="s">
        <v>222</v>
      </c>
      <c r="B11" s="1" t="s">
        <v>220</v>
      </c>
      <c r="C11" s="1" t="s">
        <v>217</v>
      </c>
      <c r="D11" s="1" t="s">
        <v>221</v>
      </c>
      <c r="E11" s="1" t="s">
        <v>221</v>
      </c>
      <c r="F11" s="1" t="s">
        <v>221</v>
      </c>
      <c r="G11" s="1" t="s">
        <v>221</v>
      </c>
      <c r="H11" s="1" t="s">
        <v>213</v>
      </c>
      <c r="I11" s="1" t="s">
        <v>223</v>
      </c>
      <c r="J11" s="1" t="s">
        <v>223</v>
      </c>
      <c r="K11" s="1" t="s">
        <v>223</v>
      </c>
      <c r="L11" s="1" t="s">
        <v>223</v>
      </c>
      <c r="M11" s="1" t="s">
        <v>223</v>
      </c>
      <c r="N11" s="1" t="s">
        <v>223</v>
      </c>
      <c r="O11" s="1" t="s">
        <v>223</v>
      </c>
      <c r="P11" s="1" t="s">
        <v>223</v>
      </c>
      <c r="Q11" s="1" t="s">
        <v>223</v>
      </c>
      <c r="R11" s="1" t="s">
        <v>223</v>
      </c>
      <c r="S11" s="1" t="s">
        <v>223</v>
      </c>
      <c r="T11" s="1" t="s">
        <v>223</v>
      </c>
    </row>
    <row r="12" spans="1:20" ht="15.75" customHeight="1" x14ac:dyDescent="0.15">
      <c r="A12" s="1" t="s">
        <v>224</v>
      </c>
      <c r="B12" s="1" t="s">
        <v>221</v>
      </c>
      <c r="C12" s="1" t="s">
        <v>215</v>
      </c>
      <c r="D12" s="1" t="s">
        <v>218</v>
      </c>
      <c r="E12" s="1" t="s">
        <v>223</v>
      </c>
      <c r="F12" s="1" t="s">
        <v>223</v>
      </c>
      <c r="G12" s="1" t="s">
        <v>223</v>
      </c>
      <c r="H12" s="1" t="s">
        <v>223</v>
      </c>
      <c r="I12" s="1" t="s">
        <v>213</v>
      </c>
      <c r="J12" s="1" t="s">
        <v>225</v>
      </c>
      <c r="K12" s="1" t="s">
        <v>225</v>
      </c>
      <c r="L12" s="1" t="s">
        <v>225</v>
      </c>
      <c r="M12" s="1" t="s">
        <v>225</v>
      </c>
      <c r="N12" s="1" t="s">
        <v>225</v>
      </c>
      <c r="O12" s="1" t="s">
        <v>225</v>
      </c>
      <c r="P12" s="1" t="s">
        <v>225</v>
      </c>
      <c r="Q12" s="1" t="s">
        <v>225</v>
      </c>
      <c r="R12" s="1" t="s">
        <v>225</v>
      </c>
      <c r="S12" s="1" t="s">
        <v>225</v>
      </c>
      <c r="T12" s="1" t="s">
        <v>225</v>
      </c>
    </row>
    <row r="13" spans="1:20" ht="15.75" customHeight="1" x14ac:dyDescent="0.15">
      <c r="A13" s="1" t="s">
        <v>225</v>
      </c>
      <c r="B13" s="1" t="s">
        <v>225</v>
      </c>
      <c r="C13" s="1" t="s">
        <v>221</v>
      </c>
      <c r="D13" s="1" t="s">
        <v>217</v>
      </c>
      <c r="E13" s="1" t="s">
        <v>225</v>
      </c>
      <c r="F13" s="1" t="s">
        <v>225</v>
      </c>
      <c r="G13" s="1" t="s">
        <v>225</v>
      </c>
      <c r="H13" s="1" t="s">
        <v>225</v>
      </c>
      <c r="I13" s="1" t="s">
        <v>225</v>
      </c>
      <c r="J13" s="1" t="s">
        <v>213</v>
      </c>
      <c r="K13" s="1" t="s">
        <v>226</v>
      </c>
      <c r="L13" s="1" t="s">
        <v>226</v>
      </c>
      <c r="M13" s="1" t="s">
        <v>226</v>
      </c>
      <c r="N13" s="1" t="s">
        <v>226</v>
      </c>
      <c r="O13" s="1" t="s">
        <v>226</v>
      </c>
      <c r="P13" s="1" t="s">
        <v>226</v>
      </c>
      <c r="Q13" s="1" t="s">
        <v>226</v>
      </c>
      <c r="R13" s="1" t="s">
        <v>226</v>
      </c>
      <c r="S13" s="1" t="s">
        <v>226</v>
      </c>
      <c r="T13" s="1" t="s">
        <v>226</v>
      </c>
    </row>
    <row r="14" spans="1:20" ht="15.75" customHeight="1" x14ac:dyDescent="0.15">
      <c r="A14" s="1" t="s">
        <v>227</v>
      </c>
      <c r="B14" s="1" t="s">
        <v>224</v>
      </c>
      <c r="C14" s="1" t="s">
        <v>225</v>
      </c>
      <c r="D14" s="1" t="s">
        <v>215</v>
      </c>
      <c r="E14" s="1" t="s">
        <v>218</v>
      </c>
      <c r="F14" s="1" t="s">
        <v>226</v>
      </c>
      <c r="G14" s="1" t="s">
        <v>226</v>
      </c>
      <c r="H14" s="1" t="s">
        <v>226</v>
      </c>
      <c r="I14" s="1" t="s">
        <v>226</v>
      </c>
      <c r="J14" s="1" t="s">
        <v>226</v>
      </c>
      <c r="K14" s="1" t="s">
        <v>213</v>
      </c>
      <c r="L14" s="1" t="s">
        <v>227</v>
      </c>
      <c r="M14" s="1" t="s">
        <v>227</v>
      </c>
      <c r="N14" s="1" t="s">
        <v>227</v>
      </c>
      <c r="O14" s="1" t="s">
        <v>227</v>
      </c>
      <c r="P14" s="1" t="s">
        <v>227</v>
      </c>
      <c r="Q14" s="1" t="s">
        <v>227</v>
      </c>
      <c r="R14" s="1" t="s">
        <v>227</v>
      </c>
      <c r="S14" s="1" t="s">
        <v>227</v>
      </c>
      <c r="T14" s="1" t="s">
        <v>227</v>
      </c>
    </row>
    <row r="15" spans="1:20" ht="15.75" customHeight="1" x14ac:dyDescent="0.15">
      <c r="A15" s="1" t="s">
        <v>220</v>
      </c>
      <c r="B15" s="1" t="s">
        <v>222</v>
      </c>
      <c r="C15" s="1" t="s">
        <v>227</v>
      </c>
      <c r="D15" s="1" t="s">
        <v>225</v>
      </c>
      <c r="E15" s="1" t="s">
        <v>217</v>
      </c>
      <c r="F15" s="1" t="s">
        <v>227</v>
      </c>
      <c r="G15" s="1" t="s">
        <v>227</v>
      </c>
      <c r="H15" s="1" t="s">
        <v>227</v>
      </c>
      <c r="I15" s="1" t="s">
        <v>227</v>
      </c>
      <c r="J15" s="1" t="s">
        <v>227</v>
      </c>
      <c r="K15" s="1" t="s">
        <v>227</v>
      </c>
      <c r="L15" s="1" t="s">
        <v>213</v>
      </c>
      <c r="M15" s="1" t="s">
        <v>218</v>
      </c>
      <c r="N15" s="1" t="s">
        <v>218</v>
      </c>
      <c r="O15" s="1" t="s">
        <v>218</v>
      </c>
      <c r="P15" s="1" t="s">
        <v>218</v>
      </c>
      <c r="Q15" s="1" t="s">
        <v>218</v>
      </c>
      <c r="R15" s="1" t="s">
        <v>218</v>
      </c>
      <c r="S15" s="1" t="s">
        <v>218</v>
      </c>
      <c r="T15" s="1" t="s">
        <v>218</v>
      </c>
    </row>
    <row r="16" spans="1:20" ht="15.75" customHeight="1" x14ac:dyDescent="0.15">
      <c r="A16" s="1" t="s">
        <v>211</v>
      </c>
      <c r="B16" s="1" t="s">
        <v>227</v>
      </c>
      <c r="C16" s="1" t="s">
        <v>224</v>
      </c>
      <c r="D16" s="1" t="s">
        <v>227</v>
      </c>
      <c r="E16" s="1" t="s">
        <v>215</v>
      </c>
      <c r="F16" s="1" t="s">
        <v>218</v>
      </c>
      <c r="G16" s="1" t="s">
        <v>218</v>
      </c>
      <c r="H16" s="1" t="s">
        <v>218</v>
      </c>
      <c r="I16" s="1" t="s">
        <v>218</v>
      </c>
      <c r="J16" s="1" t="s">
        <v>218</v>
      </c>
      <c r="K16" s="1" t="s">
        <v>218</v>
      </c>
      <c r="L16" s="1" t="s">
        <v>218</v>
      </c>
      <c r="M16" s="1" t="s">
        <v>213</v>
      </c>
      <c r="N16" s="1" t="s">
        <v>217</v>
      </c>
      <c r="O16" s="1" t="s">
        <v>217</v>
      </c>
      <c r="P16" s="1" t="s">
        <v>217</v>
      </c>
      <c r="Q16" s="1" t="s">
        <v>217</v>
      </c>
      <c r="R16" s="1" t="s">
        <v>217</v>
      </c>
      <c r="S16" s="1" t="s">
        <v>217</v>
      </c>
      <c r="T16" s="1" t="s">
        <v>217</v>
      </c>
    </row>
    <row r="17" spans="1:20" ht="15.75" customHeight="1" x14ac:dyDescent="0.15">
      <c r="A17" s="1" t="s">
        <v>228</v>
      </c>
      <c r="B17" s="1" t="s">
        <v>216</v>
      </c>
      <c r="C17" s="1" t="s">
        <v>222</v>
      </c>
      <c r="D17" s="1" t="s">
        <v>224</v>
      </c>
      <c r="E17" s="1" t="s">
        <v>227</v>
      </c>
      <c r="F17" s="1" t="s">
        <v>217</v>
      </c>
      <c r="G17" s="1" t="s">
        <v>217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213</v>
      </c>
      <c r="O17" s="1" t="s">
        <v>224</v>
      </c>
      <c r="P17" s="1" t="s">
        <v>224</v>
      </c>
      <c r="Q17" s="1" t="s">
        <v>224</v>
      </c>
      <c r="R17" s="1" t="s">
        <v>224</v>
      </c>
      <c r="S17" s="1" t="s">
        <v>224</v>
      </c>
      <c r="T17" s="1" t="s">
        <v>224</v>
      </c>
    </row>
    <row r="18" spans="1:20" ht="15.75" customHeight="1" x14ac:dyDescent="0.15">
      <c r="A18" s="1" t="s">
        <v>226</v>
      </c>
      <c r="B18" s="1" t="s">
        <v>219</v>
      </c>
      <c r="C18" s="1" t="s">
        <v>219</v>
      </c>
      <c r="D18" s="1" t="s">
        <v>222</v>
      </c>
      <c r="E18" s="1" t="s">
        <v>224</v>
      </c>
      <c r="F18" s="1" t="s">
        <v>215</v>
      </c>
      <c r="G18" s="1" t="s">
        <v>224</v>
      </c>
      <c r="H18" s="1" t="s">
        <v>224</v>
      </c>
      <c r="I18" s="1" t="s">
        <v>224</v>
      </c>
      <c r="J18" s="1" t="s">
        <v>224</v>
      </c>
      <c r="K18" s="1" t="s">
        <v>224</v>
      </c>
      <c r="L18" s="1" t="s">
        <v>224</v>
      </c>
      <c r="M18" s="1" t="s">
        <v>224</v>
      </c>
      <c r="N18" s="1" t="s">
        <v>224</v>
      </c>
      <c r="O18" s="1" t="s">
        <v>213</v>
      </c>
      <c r="P18" s="1" t="s">
        <v>222</v>
      </c>
      <c r="Q18" s="1" t="s">
        <v>222</v>
      </c>
      <c r="R18" s="1" t="s">
        <v>222</v>
      </c>
      <c r="S18" s="1" t="s">
        <v>222</v>
      </c>
      <c r="T18" s="1" t="s">
        <v>222</v>
      </c>
    </row>
    <row r="19" spans="1:20" ht="15.75" customHeight="1" x14ac:dyDescent="0.15">
      <c r="A19" s="1" t="s">
        <v>229</v>
      </c>
      <c r="B19" s="1" t="s">
        <v>226</v>
      </c>
      <c r="C19" s="1" t="s">
        <v>223</v>
      </c>
      <c r="D19" s="1" t="s">
        <v>223</v>
      </c>
      <c r="E19" s="1" t="s">
        <v>222</v>
      </c>
      <c r="F19" s="1" t="s">
        <v>224</v>
      </c>
      <c r="G19" s="1" t="s">
        <v>215</v>
      </c>
      <c r="H19" s="1" t="s">
        <v>222</v>
      </c>
      <c r="I19" s="1" t="s">
        <v>222</v>
      </c>
      <c r="J19" s="1" t="s">
        <v>222</v>
      </c>
      <c r="K19" s="1" t="s">
        <v>222</v>
      </c>
      <c r="L19" s="1" t="s">
        <v>222</v>
      </c>
      <c r="M19" s="1" t="s">
        <v>222</v>
      </c>
      <c r="N19" s="1" t="s">
        <v>222</v>
      </c>
      <c r="O19" s="1" t="s">
        <v>222</v>
      </c>
      <c r="P19" s="1" t="s">
        <v>213</v>
      </c>
      <c r="Q19" s="1" t="s">
        <v>230</v>
      </c>
      <c r="R19" s="1" t="s">
        <v>230</v>
      </c>
      <c r="S19" s="1" t="s">
        <v>230</v>
      </c>
      <c r="T19" s="1" t="s">
        <v>230</v>
      </c>
    </row>
    <row r="20" spans="1:20" ht="15.75" customHeight="1" x14ac:dyDescent="0.15">
      <c r="A20" s="1" t="s">
        <v>231</v>
      </c>
      <c r="B20" s="1" t="s">
        <v>228</v>
      </c>
      <c r="C20" s="1" t="s">
        <v>226</v>
      </c>
      <c r="D20" s="1" t="s">
        <v>226</v>
      </c>
      <c r="E20" s="1" t="s">
        <v>226</v>
      </c>
      <c r="F20" s="1" t="s">
        <v>222</v>
      </c>
      <c r="G20" s="1" t="s">
        <v>222</v>
      </c>
      <c r="H20" s="1" t="s">
        <v>215</v>
      </c>
      <c r="I20" s="1" t="s">
        <v>230</v>
      </c>
      <c r="J20" s="1" t="s">
        <v>230</v>
      </c>
      <c r="K20" s="1" t="s">
        <v>230</v>
      </c>
      <c r="L20" s="1" t="s">
        <v>230</v>
      </c>
      <c r="M20" s="1" t="s">
        <v>230</v>
      </c>
      <c r="N20" s="1" t="s">
        <v>230</v>
      </c>
      <c r="O20" s="1" t="s">
        <v>230</v>
      </c>
      <c r="P20" s="1" t="s">
        <v>230</v>
      </c>
      <c r="Q20" s="1" t="s">
        <v>213</v>
      </c>
      <c r="R20" s="1" t="s">
        <v>228</v>
      </c>
      <c r="S20" s="1" t="s">
        <v>228</v>
      </c>
      <c r="T20" s="1" t="s">
        <v>228</v>
      </c>
    </row>
    <row r="21" spans="1:20" ht="15.75" customHeight="1" x14ac:dyDescent="0.15">
      <c r="A21" s="1" t="s">
        <v>219</v>
      </c>
      <c r="B21" s="1" t="s">
        <v>229</v>
      </c>
      <c r="C21" s="1" t="s">
        <v>228</v>
      </c>
      <c r="D21" s="1" t="s">
        <v>230</v>
      </c>
      <c r="E21" s="1" t="s">
        <v>230</v>
      </c>
      <c r="F21" s="1" t="s">
        <v>230</v>
      </c>
      <c r="G21" s="1" t="s">
        <v>230</v>
      </c>
      <c r="H21" s="1" t="s">
        <v>230</v>
      </c>
      <c r="I21" s="1" t="s">
        <v>215</v>
      </c>
      <c r="J21" s="1" t="s">
        <v>228</v>
      </c>
      <c r="K21" s="1" t="s">
        <v>228</v>
      </c>
      <c r="L21" s="1" t="s">
        <v>228</v>
      </c>
      <c r="M21" s="1" t="s">
        <v>228</v>
      </c>
      <c r="N21" s="1" t="s">
        <v>228</v>
      </c>
      <c r="O21" s="1" t="s">
        <v>228</v>
      </c>
      <c r="P21" s="1" t="s">
        <v>228</v>
      </c>
      <c r="Q21" s="1" t="s">
        <v>228</v>
      </c>
      <c r="R21" s="1" t="s">
        <v>213</v>
      </c>
      <c r="S21" s="1" t="s">
        <v>232</v>
      </c>
      <c r="T21" s="1" t="s">
        <v>232</v>
      </c>
    </row>
    <row r="22" spans="1:20" ht="15.75" customHeight="1" x14ac:dyDescent="0.15">
      <c r="A22" s="41" t="s">
        <v>232</v>
      </c>
      <c r="B22" s="1" t="s">
        <v>231</v>
      </c>
      <c r="C22" s="1" t="s">
        <v>229</v>
      </c>
      <c r="D22" s="1" t="s">
        <v>228</v>
      </c>
      <c r="E22" s="1" t="s">
        <v>228</v>
      </c>
      <c r="F22" s="1" t="s">
        <v>228</v>
      </c>
      <c r="G22" s="1" t="s">
        <v>228</v>
      </c>
      <c r="H22" s="1" t="s">
        <v>228</v>
      </c>
      <c r="I22" s="1" t="s">
        <v>228</v>
      </c>
      <c r="J22" s="1" t="s">
        <v>215</v>
      </c>
      <c r="K22" s="1" t="s">
        <v>232</v>
      </c>
      <c r="L22" s="1" t="s">
        <v>232</v>
      </c>
      <c r="M22" s="1" t="s">
        <v>232</v>
      </c>
      <c r="N22" s="1" t="s">
        <v>232</v>
      </c>
      <c r="O22" s="1" t="s">
        <v>232</v>
      </c>
      <c r="P22" s="1" t="s">
        <v>232</v>
      </c>
      <c r="Q22" s="1" t="s">
        <v>232</v>
      </c>
      <c r="R22" s="1" t="s">
        <v>232</v>
      </c>
      <c r="S22" s="1" t="s">
        <v>213</v>
      </c>
      <c r="T22" s="1" t="s">
        <v>233</v>
      </c>
    </row>
    <row r="23" spans="1:20" ht="15.75" customHeight="1" x14ac:dyDescent="0.15">
      <c r="A23" s="1" t="s">
        <v>216</v>
      </c>
      <c r="B23" s="1" t="s">
        <v>223</v>
      </c>
      <c r="C23" s="1" t="s">
        <v>231</v>
      </c>
      <c r="D23" s="1" t="s">
        <v>229</v>
      </c>
      <c r="E23" s="1" t="s">
        <v>232</v>
      </c>
      <c r="F23" s="1" t="s">
        <v>232</v>
      </c>
      <c r="G23" s="1" t="s">
        <v>232</v>
      </c>
      <c r="H23" s="1" t="s">
        <v>232</v>
      </c>
      <c r="I23" s="1" t="s">
        <v>232</v>
      </c>
      <c r="J23" s="1" t="s">
        <v>232</v>
      </c>
      <c r="K23" s="1" t="s">
        <v>215</v>
      </c>
      <c r="L23" s="1" t="s">
        <v>233</v>
      </c>
      <c r="M23" s="1" t="s">
        <v>233</v>
      </c>
      <c r="N23" s="1" t="s">
        <v>233</v>
      </c>
      <c r="O23" s="1" t="s">
        <v>233</v>
      </c>
      <c r="P23" s="1" t="s">
        <v>233</v>
      </c>
      <c r="Q23" s="1" t="s">
        <v>233</v>
      </c>
      <c r="R23" s="1" t="s">
        <v>233</v>
      </c>
      <c r="S23" s="1" t="s">
        <v>233</v>
      </c>
      <c r="T23" s="1" t="s">
        <v>213</v>
      </c>
    </row>
    <row r="24" spans="1:20" ht="15.75" customHeight="1" x14ac:dyDescent="0.15">
      <c r="A24" s="1" t="s">
        <v>230</v>
      </c>
      <c r="B24" s="1" t="s">
        <v>230</v>
      </c>
      <c r="C24" s="1" t="s">
        <v>230</v>
      </c>
      <c r="D24" s="1" t="s">
        <v>231</v>
      </c>
      <c r="E24" s="1" t="s">
        <v>229</v>
      </c>
      <c r="F24" s="1" t="s">
        <v>233</v>
      </c>
      <c r="G24" s="1" t="s">
        <v>233</v>
      </c>
      <c r="H24" s="1" t="s">
        <v>233</v>
      </c>
      <c r="I24" s="1" t="s">
        <v>233</v>
      </c>
      <c r="J24" s="1" t="s">
        <v>233</v>
      </c>
      <c r="K24" s="1" t="s">
        <v>233</v>
      </c>
      <c r="L24" s="1" t="s">
        <v>215</v>
      </c>
      <c r="M24" s="1" t="s">
        <v>229</v>
      </c>
      <c r="N24" s="1" t="s">
        <v>229</v>
      </c>
      <c r="O24" s="1" t="s">
        <v>229</v>
      </c>
      <c r="P24" s="1" t="s">
        <v>229</v>
      </c>
      <c r="Q24" s="1" t="s">
        <v>229</v>
      </c>
      <c r="R24" s="1" t="s">
        <v>229</v>
      </c>
      <c r="S24" s="1" t="s">
        <v>229</v>
      </c>
      <c r="T24" s="1" t="s">
        <v>229</v>
      </c>
    </row>
    <row r="25" spans="1:20" ht="15.75" customHeight="1" x14ac:dyDescent="0.15">
      <c r="A25" s="1" t="s">
        <v>223</v>
      </c>
      <c r="B25" s="1" t="s">
        <v>232</v>
      </c>
      <c r="C25" s="1" t="s">
        <v>232</v>
      </c>
      <c r="D25" s="1" t="s">
        <v>232</v>
      </c>
      <c r="E25" s="1" t="s">
        <v>231</v>
      </c>
      <c r="F25" s="1" t="s">
        <v>229</v>
      </c>
      <c r="G25" s="1" t="s">
        <v>229</v>
      </c>
      <c r="H25" s="1" t="s">
        <v>229</v>
      </c>
      <c r="I25" s="1" t="s">
        <v>229</v>
      </c>
      <c r="J25" s="1" t="s">
        <v>229</v>
      </c>
      <c r="K25" s="1" t="s">
        <v>229</v>
      </c>
      <c r="L25" s="1" t="s">
        <v>229</v>
      </c>
      <c r="M25" s="1" t="s">
        <v>215</v>
      </c>
      <c r="N25" s="1" t="s">
        <v>231</v>
      </c>
      <c r="O25" s="1" t="s">
        <v>231</v>
      </c>
      <c r="P25" s="1" t="s">
        <v>231</v>
      </c>
      <c r="Q25" s="1" t="s">
        <v>231</v>
      </c>
      <c r="R25" s="1" t="s">
        <v>231</v>
      </c>
      <c r="S25" s="1" t="s">
        <v>231</v>
      </c>
      <c r="T25" s="1" t="s">
        <v>231</v>
      </c>
    </row>
    <row r="26" spans="1:20" ht="15.75" customHeight="1" x14ac:dyDescent="0.15">
      <c r="A26" s="1" t="s">
        <v>234</v>
      </c>
      <c r="B26" s="1" t="s">
        <v>233</v>
      </c>
      <c r="C26" s="1" t="s">
        <v>233</v>
      </c>
      <c r="D26" s="1" t="s">
        <v>233</v>
      </c>
      <c r="E26" s="1" t="s">
        <v>233</v>
      </c>
      <c r="F26" s="1" t="s">
        <v>231</v>
      </c>
      <c r="G26" s="1" t="s">
        <v>231</v>
      </c>
      <c r="H26" s="1" t="s">
        <v>231</v>
      </c>
      <c r="I26" s="1" t="s">
        <v>231</v>
      </c>
      <c r="J26" s="1" t="s">
        <v>231</v>
      </c>
      <c r="K26" s="1" t="s">
        <v>231</v>
      </c>
      <c r="L26" s="1" t="s">
        <v>231</v>
      </c>
      <c r="M26" s="1" t="s">
        <v>231</v>
      </c>
      <c r="N26" s="1" t="s">
        <v>215</v>
      </c>
      <c r="O26" s="1" t="s">
        <v>234</v>
      </c>
      <c r="P26" s="1" t="s">
        <v>234</v>
      </c>
      <c r="Q26" s="1" t="s">
        <v>234</v>
      </c>
      <c r="R26" s="1" t="s">
        <v>234</v>
      </c>
      <c r="S26" s="1" t="s">
        <v>234</v>
      </c>
      <c r="T26" s="1" t="s">
        <v>234</v>
      </c>
    </row>
    <row r="27" spans="1:20" ht="15.75" customHeight="1" x14ac:dyDescent="0.15">
      <c r="A27" s="1" t="s">
        <v>235</v>
      </c>
      <c r="B27" s="1" t="s">
        <v>234</v>
      </c>
      <c r="C27" s="1" t="s">
        <v>234</v>
      </c>
      <c r="D27" s="1" t="s">
        <v>234</v>
      </c>
      <c r="E27" s="1" t="s">
        <v>234</v>
      </c>
      <c r="F27" s="1" t="s">
        <v>234</v>
      </c>
      <c r="G27" s="1" t="s">
        <v>234</v>
      </c>
      <c r="H27" s="1" t="s">
        <v>234</v>
      </c>
      <c r="I27" s="1" t="s">
        <v>234</v>
      </c>
      <c r="J27" s="1" t="s">
        <v>234</v>
      </c>
      <c r="K27" s="1" t="s">
        <v>234</v>
      </c>
      <c r="L27" s="1" t="s">
        <v>234</v>
      </c>
      <c r="M27" s="1" t="s">
        <v>234</v>
      </c>
      <c r="N27" s="1" t="s">
        <v>234</v>
      </c>
      <c r="O27" s="1" t="s">
        <v>215</v>
      </c>
      <c r="P27" s="1" t="s">
        <v>235</v>
      </c>
      <c r="Q27" s="1" t="s">
        <v>235</v>
      </c>
      <c r="R27" s="1" t="s">
        <v>235</v>
      </c>
      <c r="S27" s="1" t="s">
        <v>235</v>
      </c>
      <c r="T27" s="1" t="s">
        <v>235</v>
      </c>
    </row>
    <row r="28" spans="1:20" ht="15.75" customHeight="1" x14ac:dyDescent="0.15">
      <c r="A28" s="1" t="s">
        <v>233</v>
      </c>
      <c r="B28" s="1" t="s">
        <v>235</v>
      </c>
      <c r="C28" s="1" t="s">
        <v>235</v>
      </c>
      <c r="D28" s="1" t="s">
        <v>235</v>
      </c>
      <c r="E28" s="1" t="s">
        <v>235</v>
      </c>
      <c r="F28" s="1" t="s">
        <v>235</v>
      </c>
      <c r="G28" s="1" t="s">
        <v>235</v>
      </c>
      <c r="H28" s="1" t="s">
        <v>235</v>
      </c>
      <c r="I28" s="1" t="s">
        <v>235</v>
      </c>
      <c r="J28" s="1" t="s">
        <v>235</v>
      </c>
      <c r="K28" s="1" t="s">
        <v>235</v>
      </c>
      <c r="L28" s="1" t="s">
        <v>235</v>
      </c>
      <c r="M28" s="1" t="s">
        <v>235</v>
      </c>
      <c r="N28" s="1" t="s">
        <v>235</v>
      </c>
      <c r="O28" s="1" t="s">
        <v>235</v>
      </c>
      <c r="P28" s="1" t="s">
        <v>215</v>
      </c>
      <c r="Q28" s="1" t="s">
        <v>215</v>
      </c>
      <c r="R28" s="1" t="s">
        <v>215</v>
      </c>
      <c r="S28" s="1" t="s">
        <v>215</v>
      </c>
      <c r="T28" s="1" t="s">
        <v>215</v>
      </c>
    </row>
    <row r="29" spans="1:20" ht="15.75" customHeight="1" x14ac:dyDescent="0.15">
      <c r="A29" s="1" t="s">
        <v>236</v>
      </c>
      <c r="B29" s="1" t="s">
        <v>236</v>
      </c>
      <c r="C29" s="1" t="s">
        <v>236</v>
      </c>
      <c r="D29" s="1" t="s">
        <v>236</v>
      </c>
      <c r="E29" s="1" t="s">
        <v>236</v>
      </c>
      <c r="F29" s="1" t="s">
        <v>236</v>
      </c>
      <c r="G29" s="1" t="s">
        <v>236</v>
      </c>
      <c r="H29" s="1" t="s">
        <v>236</v>
      </c>
      <c r="I29" s="1" t="s">
        <v>236</v>
      </c>
      <c r="J29" s="1" t="s">
        <v>236</v>
      </c>
      <c r="K29" s="1" t="s">
        <v>236</v>
      </c>
      <c r="L29" s="1" t="s">
        <v>236</v>
      </c>
      <c r="M29" s="1" t="s">
        <v>236</v>
      </c>
      <c r="N29" s="1" t="s">
        <v>236</v>
      </c>
      <c r="O29" s="1" t="s">
        <v>236</v>
      </c>
      <c r="P29" s="1" t="s">
        <v>236</v>
      </c>
      <c r="Q29" s="1" t="s">
        <v>236</v>
      </c>
      <c r="R29" s="1" t="s">
        <v>236</v>
      </c>
      <c r="S29" s="1" t="s">
        <v>236</v>
      </c>
      <c r="T29" s="1" t="s">
        <v>236</v>
      </c>
    </row>
    <row r="31" spans="1:20" ht="15.75" customHeight="1" x14ac:dyDescent="0.15">
      <c r="A31" s="1"/>
      <c r="B31" s="1"/>
      <c r="C31" s="1"/>
      <c r="D31" s="1"/>
    </row>
    <row r="32" spans="1:20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</sheetData>
  <conditionalFormatting sqref="A1:T29">
    <cfRule type="containsText" dxfId="28" priority="1" operator="containsText" text="Kit Kat">
      <formula>NOT(ISERROR(SEARCH(("Kit Kat"),(A1))))</formula>
    </cfRule>
  </conditionalFormatting>
  <conditionalFormatting sqref="A1:T29">
    <cfRule type="containsText" dxfId="27" priority="2" operator="containsText" text="Reese">
      <formula>NOT(ISERROR(SEARCH(("Reese"),(A1))))</formula>
    </cfRule>
  </conditionalFormatting>
  <conditionalFormatting sqref="A1:T29">
    <cfRule type="containsText" dxfId="26" priority="3" operator="containsText" text="Hersh">
      <formula>NOT(ISERROR(SEARCH(("Hersh"),(A1))))</formula>
    </cfRule>
  </conditionalFormatting>
  <conditionalFormatting sqref="A1:T29">
    <cfRule type="containsText" dxfId="25" priority="4" operator="containsText" text="Blow">
      <formula>NOT(ISERROR(SEARCH(("Blow"),(A1))))</formula>
    </cfRule>
  </conditionalFormatting>
  <conditionalFormatting sqref="A1:T29">
    <cfRule type="containsText" dxfId="24" priority="5" operator="containsText" text="Swedish">
      <formula>NOT(ISERROR(SEARCH(("Swedish"),(A1))))</formula>
    </cfRule>
  </conditionalFormatting>
  <conditionalFormatting sqref="A1:T29">
    <cfRule type="containsText" dxfId="23" priority="6" operator="containsText" text="Bottle Caps">
      <formula>NOT(ISERROR(SEARCH(("Bottle Caps"),(A1))))</formula>
    </cfRule>
  </conditionalFormatting>
  <conditionalFormatting sqref="A1:T29">
    <cfRule type="containsText" dxfId="22" priority="7" operator="containsText" text="Chew">
      <formula>NOT(ISERROR(SEARCH(("Chew"),(A1))))</formula>
    </cfRule>
  </conditionalFormatting>
  <conditionalFormatting sqref="A1:T29">
    <cfRule type="containsText" dxfId="21" priority="8" operator="containsText" text="Dots">
      <formula>NOT(ISERROR(SEARCH(("Dots"),(A1))))</formula>
    </cfRule>
  </conditionalFormatting>
  <conditionalFormatting sqref="A1:T29">
    <cfRule type="containsText" dxfId="20" priority="9" operator="containsText" text="Gummi">
      <formula>NOT(ISERROR(SEARCH(("Gummi"),(A1))))</formula>
    </cfRule>
  </conditionalFormatting>
  <conditionalFormatting sqref="A1:T29">
    <cfRule type="containsText" dxfId="19" priority="10" operator="containsText" text="Jelly">
      <formula>NOT(ISERROR(SEARCH(("Jelly"),(A1))))</formula>
    </cfRule>
  </conditionalFormatting>
  <conditionalFormatting sqref="A1:T29">
    <cfRule type="containsText" dxfId="18" priority="11" operator="containsText" text="Jolly">
      <formula>NOT(ISERROR(SEARCH(("Jolly"),(A1))))</formula>
    </cfRule>
  </conditionalFormatting>
  <conditionalFormatting sqref="A1:T29">
    <cfRule type="containsText" dxfId="17" priority="12" operator="containsText" text="Junior">
      <formula>NOT(ISERROR(SEARCH(("Junior"),(A1))))</formula>
    </cfRule>
  </conditionalFormatting>
  <conditionalFormatting sqref="A1:T29">
    <cfRule type="containsText" dxfId="16" priority="13" operator="containsText" text="Laffy">
      <formula>NOT(ISERROR(SEARCH(("Laffy"),(A1))))</formula>
    </cfRule>
  </conditionalFormatting>
  <conditionalFormatting sqref="A1:T29">
    <cfRule type="containsText" dxfId="15" priority="14" operator="containsText" text="Lemon">
      <formula>NOT(ISERROR(SEARCH(("Lemon"),(A1))))</formula>
    </cfRule>
  </conditionalFormatting>
  <conditionalFormatting sqref="A1:T29">
    <cfRule type="containsText" dxfId="14" priority="15" operator="containsText" text="M&amp;M">
      <formula>NOT(ISERROR(SEARCH(("M&amp;M"),(A1))))</formula>
    </cfRule>
  </conditionalFormatting>
  <conditionalFormatting sqref="A1:T29">
    <cfRule type="containsText" dxfId="13" priority="16" operator="containsText" text="Mike">
      <formula>NOT(ISERROR(SEARCH(("Mike"),(A1))))</formula>
    </cfRule>
  </conditionalFormatting>
  <conditionalFormatting sqref="A1:T29">
    <cfRule type="containsText" dxfId="12" priority="17" operator="containsText" text="Milk">
      <formula>NOT(ISERROR(SEARCH(("Milk"),(A1))))</formula>
    </cfRule>
  </conditionalFormatting>
  <conditionalFormatting sqref="A1:T29">
    <cfRule type="containsText" dxfId="11" priority="18" operator="containsText" text="Nerds">
      <formula>NOT(ISERROR(SEARCH(("Nerds"),(A1))))</formula>
    </cfRule>
  </conditionalFormatting>
  <conditionalFormatting sqref="A1:T29">
    <cfRule type="containsText" dxfId="10" priority="19" operator="containsText" text="PEZ">
      <formula>NOT(ISERROR(SEARCH(("PEZ"),(A1))))</formula>
    </cfRule>
  </conditionalFormatting>
  <conditionalFormatting sqref="A1:T29">
    <cfRule type="containsText" dxfId="9" priority="20" operator="containsText" text="Runts">
      <formula>NOT(ISERROR(SEARCH(("Runts"),(A1))))</formula>
    </cfRule>
  </conditionalFormatting>
  <conditionalFormatting sqref="A1:T29">
    <cfRule type="containsText" dxfId="8" priority="21" operator="containsText" text="Skittles">
      <formula>NOT(ISERROR(SEARCH(("Skittles"),(A1))))</formula>
    </cfRule>
  </conditionalFormatting>
  <conditionalFormatting sqref="A1:T29">
    <cfRule type="containsText" dxfId="7" priority="22" operator="containsText" text="Smarties">
      <formula>NOT(ISERROR(SEARCH(("Smarties"),(A1))))</formula>
    </cfRule>
  </conditionalFormatting>
  <conditionalFormatting sqref="A1:T29">
    <cfRule type="containsText" dxfId="6" priority="23" operator="containsText" text="Sour">
      <formula>NOT(ISERROR(SEARCH(("Sour"),(A1))))</formula>
    </cfRule>
  </conditionalFormatting>
  <conditionalFormatting sqref="A1:T29">
    <cfRule type="containsText" dxfId="5" priority="24" operator="containsText" text="Star">
      <formula>NOT(ISERROR(SEARCH(("Star"),(A1))))</formula>
    </cfRule>
  </conditionalFormatting>
  <conditionalFormatting sqref="A1:T29">
    <cfRule type="containsText" dxfId="4" priority="25" operator="containsText" text="Tw">
      <formula>NOT(ISERROR(SEARCH(("Tw"),(A1))))</formula>
    </cfRule>
  </conditionalFormatting>
  <conditionalFormatting sqref="A1:T29">
    <cfRule type="containsText" dxfId="3" priority="26" operator="containsText" text="werther">
      <formula>NOT(ISERROR(SEARCH(("werther"),(A1))))</formula>
    </cfRule>
  </conditionalFormatting>
  <conditionalFormatting sqref="A1:T29">
    <cfRule type="containsText" dxfId="2" priority="27" operator="containsText" text="York">
      <formula>NOT(ISERROR(SEARCH(("York"),(A1))))</formula>
    </cfRule>
  </conditionalFormatting>
  <conditionalFormatting sqref="A1:T29">
    <cfRule type="containsText" dxfId="1" priority="28" operator="containsText" text="Whoppers">
      <formula>NOT(ISERROR(SEARCH(("Whoppers"),(A1))))</formula>
    </cfRule>
  </conditionalFormatting>
  <conditionalFormatting sqref="A1:T29">
    <cfRule type="containsText" dxfId="0" priority="29" operator="containsText" text="Candy ">
      <formula>NOT(ISERROR(SEARCH(("Candy "),(A1))))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Tim's Videogames</vt:lpstr>
      <vt:lpstr>Zach's Movies</vt:lpstr>
      <vt:lpstr>Zach's Albums</vt:lpstr>
      <vt:lpstr>Tim's Movies</vt:lpstr>
      <vt:lpstr>Tim's Albums</vt:lpstr>
      <vt:lpstr>Tim's Television Programs, Now </vt:lpstr>
      <vt:lpstr>Snax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2016-12-11T12:32:59Z</dcterms:modified>
</cp:coreProperties>
</file>