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Kamen-Network\CONTRACTUEL\Rendu_final\"/>
    </mc:Choice>
  </mc:AlternateContent>
  <bookViews>
    <workbookView xWindow="0" yWindow="0" windowWidth="25200" windowHeight="1243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G17" i="1" s="1"/>
  <c r="D9" i="1" l="1"/>
  <c r="G9" i="1" s="1"/>
  <c r="D32" i="1" l="1"/>
  <c r="G32" i="1" s="1"/>
  <c r="D31" i="1"/>
  <c r="G31" i="1" s="1"/>
  <c r="D30" i="1"/>
  <c r="G30" i="1" s="1"/>
  <c r="D29" i="1"/>
  <c r="G29" i="1" s="1"/>
  <c r="D24" i="1"/>
  <c r="G24" i="1" s="1"/>
  <c r="D25" i="1"/>
  <c r="G25" i="1" s="1"/>
  <c r="D26" i="1"/>
  <c r="G26" i="1" s="1"/>
  <c r="D23" i="1"/>
  <c r="G23" i="1" s="1"/>
  <c r="D22" i="1"/>
  <c r="G22" i="1" s="1"/>
  <c r="D21" i="1"/>
  <c r="G21" i="1" s="1"/>
  <c r="D20" i="1"/>
  <c r="G20" i="1" s="1"/>
  <c r="D13" i="1"/>
  <c r="G13" i="1" s="1"/>
  <c r="D16" i="1"/>
  <c r="G16" i="1" s="1"/>
  <c r="D12" i="1"/>
  <c r="G12" i="1" s="1"/>
  <c r="D6" i="1"/>
  <c r="G6" i="1" s="1"/>
  <c r="D7" i="1"/>
  <c r="G7" i="1" s="1"/>
  <c r="D8" i="1"/>
  <c r="G8" i="1" s="1"/>
  <c r="D5" i="1"/>
  <c r="G5" i="1" s="1"/>
  <c r="D4" i="1"/>
  <c r="G4" i="1" s="1"/>
  <c r="G34" i="1" l="1"/>
</calcChain>
</file>

<file path=xl/sharedStrings.xml><?xml version="1.0" encoding="utf-8"?>
<sst xmlns="http://schemas.openxmlformats.org/spreadsheetml/2006/main" count="63" uniqueCount="40">
  <si>
    <t>Catégorie</t>
  </si>
  <si>
    <t>Réseau</t>
  </si>
  <si>
    <t>Systèmes</t>
  </si>
  <si>
    <t>ROUTEUR Cisco ISR 4431</t>
  </si>
  <si>
    <t>Equipement</t>
  </si>
  <si>
    <t>PRIX HT</t>
  </si>
  <si>
    <t>PRIX TTC</t>
  </si>
  <si>
    <t>Quantité</t>
  </si>
  <si>
    <t>Total</t>
  </si>
  <si>
    <t>IP PHONES CISCO 8845</t>
  </si>
  <si>
    <t>Switch layer 2 cisco 2960-x</t>
  </si>
  <si>
    <t>Switch layer 3 cisco 3850</t>
  </si>
  <si>
    <t xml:space="preserve">Cisco camera CIVS IPC 3050 </t>
  </si>
  <si>
    <t>Serveur HP Proliant ML350e gen8v2</t>
  </si>
  <si>
    <t>Devis KameNetwork</t>
  </si>
  <si>
    <t>Référence : DVS-AMU-00001</t>
  </si>
  <si>
    <t>Raspberry Pi v3</t>
  </si>
  <si>
    <t>Data Center</t>
  </si>
  <si>
    <t xml:space="preserve">Climatiseur einhell mk 2600 e </t>
  </si>
  <si>
    <t>onduleurs Rackable DELL UPS 2700W RACK</t>
  </si>
  <si>
    <t>baie de brassage 19’’ 26U STANDARD</t>
  </si>
  <si>
    <t>Groupe électrogène  DEFITEC Defitec 3600, 2500 W</t>
  </si>
  <si>
    <t>Solution Conteg - les-rack anti-incendie</t>
  </si>
  <si>
    <t>Solution Locken porte blindees</t>
  </si>
  <si>
    <t xml:space="preserve">PARAFOUDRES 3P+N avec report signalisation </t>
  </si>
  <si>
    <t>€</t>
  </si>
  <si>
    <t>Fibre Optique Verticale</t>
  </si>
  <si>
    <t>Cablage</t>
  </si>
  <si>
    <t>mètres</t>
  </si>
  <si>
    <t>Cable RJ45 Cat 6</t>
  </si>
  <si>
    <t>Commentaire</t>
  </si>
  <si>
    <t>rouleau de 500m</t>
  </si>
  <si>
    <t>Fiche male RJ45</t>
  </si>
  <si>
    <t>Fiche femelle RJ45</t>
  </si>
  <si>
    <t>unité</t>
  </si>
  <si>
    <t xml:space="preserve"> Cisco ASA 5545-X Firewall Edition</t>
  </si>
  <si>
    <t>Serveur HP Proliant DL160p Gen8</t>
  </si>
  <si>
    <t>Serveur HPE DS3700</t>
  </si>
  <si>
    <t>workstation Z440 HP 8gb ram</t>
  </si>
  <si>
    <t xml:space="preserve">workstation Z440 HP 16gb ram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</si>
</sst>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Montserrat Light"/>
    </font>
    <font>
      <sz val="11"/>
      <color theme="1"/>
      <name val="Montserrat SemiBold"/>
    </font>
    <font>
      <b/>
      <sz val="16"/>
      <color theme="0"/>
      <name val="Montserrat SemiBold"/>
    </font>
    <font>
      <b/>
      <sz val="12"/>
      <color theme="0"/>
      <name val="Montserrat SemiBold"/>
    </font>
    <font>
      <sz val="11"/>
      <color theme="0"/>
      <name val="Montserrat Light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4"/>
  <sheetViews>
    <sheetView tabSelected="1" workbookViewId="0">
      <selection activeCell="A13" sqref="A13:B13"/>
    </sheetView>
  </sheetViews>
  <sheetFormatPr defaultColWidth="11.42578125" defaultRowHeight="15"/>
  <cols>
    <col min="1" max="1" width="12.85546875" customWidth="1"/>
    <col min="2" max="2" width="44.85546875" customWidth="1"/>
    <col min="6" max="6" width="22.7109375" customWidth="1"/>
    <col min="7" max="7" width="13.7109375" customWidth="1"/>
    <col min="8" max="8" width="4.140625" customWidth="1"/>
  </cols>
  <sheetData>
    <row r="1" spans="1:14" ht="20.25">
      <c r="A1" s="12" t="s">
        <v>14</v>
      </c>
      <c r="B1" s="12"/>
      <c r="C1" s="12"/>
      <c r="D1" s="10" t="s">
        <v>15</v>
      </c>
      <c r="E1" s="10"/>
      <c r="F1" s="10"/>
      <c r="G1" s="10"/>
      <c r="H1" s="10"/>
    </row>
    <row r="2" spans="1:14">
      <c r="A2" s="2" t="s">
        <v>0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30</v>
      </c>
      <c r="G2" s="11" t="s">
        <v>8</v>
      </c>
      <c r="H2" s="11"/>
    </row>
    <row r="3" spans="1:14">
      <c r="A3" s="3" t="s">
        <v>1</v>
      </c>
      <c r="B3" s="3"/>
      <c r="C3" s="3"/>
      <c r="D3" s="3"/>
      <c r="E3" s="3"/>
      <c r="F3" s="3"/>
      <c r="G3" s="13"/>
      <c r="H3" s="13"/>
      <c r="I3" s="1"/>
      <c r="J3" s="1"/>
      <c r="K3" s="1"/>
      <c r="L3" s="1"/>
      <c r="M3" s="1"/>
      <c r="N3" s="1"/>
    </row>
    <row r="4" spans="1:14">
      <c r="A4" s="11" t="s">
        <v>3</v>
      </c>
      <c r="B4" s="11"/>
      <c r="C4" s="4">
        <v>4434.96</v>
      </c>
      <c r="D4" s="4">
        <f>ROUND(C4*1.2,2)</f>
        <v>5321.95</v>
      </c>
      <c r="E4" s="4">
        <v>2</v>
      </c>
      <c r="F4" s="4"/>
      <c r="G4" s="4">
        <f>D4*E4</f>
        <v>10643.9</v>
      </c>
      <c r="H4" s="5" t="s">
        <v>25</v>
      </c>
    </row>
    <row r="5" spans="1:14">
      <c r="A5" s="11" t="s">
        <v>9</v>
      </c>
      <c r="B5" s="11"/>
      <c r="C5" s="4">
        <v>289.45999999999998</v>
      </c>
      <c r="D5" s="4">
        <f>ROUND(C5*1.2,2)</f>
        <v>347.35</v>
      </c>
      <c r="E5" s="4">
        <v>13</v>
      </c>
      <c r="F5" s="4"/>
      <c r="G5" s="4">
        <f>D5*E5</f>
        <v>4515.55</v>
      </c>
      <c r="H5" s="5" t="s">
        <v>25</v>
      </c>
    </row>
    <row r="6" spans="1:14">
      <c r="A6" s="11" t="s">
        <v>11</v>
      </c>
      <c r="B6" s="11"/>
      <c r="C6" s="4">
        <v>4874.0200000000004</v>
      </c>
      <c r="D6" s="4">
        <f t="shared" ref="D6:D8" si="0">ROUND(C6*1.2,2)</f>
        <v>5848.82</v>
      </c>
      <c r="E6" s="4">
        <v>4</v>
      </c>
      <c r="F6" s="4"/>
      <c r="G6" s="4">
        <f t="shared" ref="G6:G8" si="1">D6*E6</f>
        <v>23395.279999999999</v>
      </c>
      <c r="H6" s="5" t="s">
        <v>25</v>
      </c>
    </row>
    <row r="7" spans="1:14">
      <c r="A7" s="11" t="s">
        <v>10</v>
      </c>
      <c r="B7" s="11"/>
      <c r="C7" s="4">
        <v>1289.1600000000001</v>
      </c>
      <c r="D7" s="4">
        <f t="shared" si="0"/>
        <v>1546.99</v>
      </c>
      <c r="E7" s="4">
        <v>11</v>
      </c>
      <c r="F7" s="4"/>
      <c r="G7" s="4">
        <f t="shared" si="1"/>
        <v>17016.89</v>
      </c>
      <c r="H7" s="5" t="s">
        <v>25</v>
      </c>
    </row>
    <row r="8" spans="1:14">
      <c r="A8" s="11" t="s">
        <v>12</v>
      </c>
      <c r="B8" s="11"/>
      <c r="C8" s="4">
        <v>502.77</v>
      </c>
      <c r="D8" s="4">
        <f t="shared" si="0"/>
        <v>603.32000000000005</v>
      </c>
      <c r="E8" s="4">
        <v>3</v>
      </c>
      <c r="F8" s="4"/>
      <c r="G8" s="4">
        <f t="shared" si="1"/>
        <v>1809.96</v>
      </c>
      <c r="H8" s="5" t="s">
        <v>25</v>
      </c>
    </row>
    <row r="9" spans="1:14">
      <c r="A9" s="11" t="s">
        <v>35</v>
      </c>
      <c r="B9" s="11"/>
      <c r="C9" s="4">
        <v>12200</v>
      </c>
      <c r="D9" s="4">
        <f t="shared" ref="D9" si="2">ROUND(C9*1.2,2)</f>
        <v>14640</v>
      </c>
      <c r="E9" s="4">
        <v>2</v>
      </c>
      <c r="F9" s="4"/>
      <c r="G9" s="4">
        <f t="shared" ref="G9" si="3">D9*E9</f>
        <v>29280</v>
      </c>
      <c r="H9" s="5" t="s">
        <v>25</v>
      </c>
    </row>
    <row r="10" spans="1:14" ht="18">
      <c r="A10" s="2"/>
      <c r="B10" s="2"/>
      <c r="C10" s="4"/>
      <c r="D10" s="4"/>
      <c r="E10" s="4"/>
      <c r="F10" s="4"/>
      <c r="G10" s="4"/>
      <c r="H10" s="5"/>
    </row>
    <row r="11" spans="1:14">
      <c r="A11" s="3" t="s">
        <v>2</v>
      </c>
      <c r="B11" s="3"/>
      <c r="C11" s="6"/>
      <c r="D11" s="6"/>
      <c r="E11" s="6"/>
      <c r="F11" s="6"/>
      <c r="G11" s="6"/>
      <c r="H11" s="7"/>
    </row>
    <row r="12" spans="1:14">
      <c r="A12" s="11" t="s">
        <v>38</v>
      </c>
      <c r="B12" s="11"/>
      <c r="C12" s="4">
        <v>1127.99</v>
      </c>
      <c r="D12" s="4">
        <f t="shared" ref="D12:D17" si="4">ROUND(C12*1.2,2)</f>
        <v>1353.59</v>
      </c>
      <c r="E12" s="4">
        <v>340</v>
      </c>
      <c r="F12" s="4"/>
      <c r="G12" s="4">
        <f t="shared" ref="G12:G17" si="5">D12*E12</f>
        <v>460220.6</v>
      </c>
      <c r="H12" s="5" t="s">
        <v>25</v>
      </c>
    </row>
    <row r="13" spans="1:14">
      <c r="A13" s="11" t="s">
        <v>39</v>
      </c>
      <c r="B13" s="11"/>
      <c r="C13" s="4">
        <v>1360.7</v>
      </c>
      <c r="D13" s="4">
        <f t="shared" si="4"/>
        <v>1632.84</v>
      </c>
      <c r="E13" s="4">
        <v>48</v>
      </c>
      <c r="F13" s="4"/>
      <c r="G13" s="4">
        <f t="shared" si="5"/>
        <v>78376.319999999992</v>
      </c>
      <c r="H13" s="5" t="s">
        <v>25</v>
      </c>
    </row>
    <row r="14" spans="1:14">
      <c r="A14" s="11" t="s">
        <v>36</v>
      </c>
      <c r="B14" s="11"/>
      <c r="C14" s="4">
        <v>1850.99</v>
      </c>
      <c r="D14" s="4">
        <v>2056.36</v>
      </c>
      <c r="E14" s="4">
        <v>1</v>
      </c>
      <c r="F14" s="4"/>
      <c r="G14" s="4">
        <v>2056.36</v>
      </c>
      <c r="H14" s="5"/>
    </row>
    <row r="15" spans="1:14">
      <c r="A15" s="11" t="s">
        <v>37</v>
      </c>
      <c r="B15" s="11"/>
      <c r="C15" s="4">
        <v>4586.58</v>
      </c>
      <c r="D15" s="4">
        <v>4859.12</v>
      </c>
      <c r="E15" s="4">
        <v>1</v>
      </c>
      <c r="F15" s="4"/>
      <c r="G15" s="4">
        <v>4859.12</v>
      </c>
      <c r="H15" s="5"/>
    </row>
    <row r="16" spans="1:14">
      <c r="A16" s="11" t="s">
        <v>13</v>
      </c>
      <c r="B16" s="11"/>
      <c r="C16" s="4">
        <v>1092</v>
      </c>
      <c r="D16" s="4">
        <f t="shared" si="4"/>
        <v>1310.4000000000001</v>
      </c>
      <c r="E16" s="4">
        <v>3</v>
      </c>
      <c r="F16" s="4"/>
      <c r="G16" s="4">
        <f t="shared" si="5"/>
        <v>3931.2000000000003</v>
      </c>
      <c r="H16" s="5" t="s">
        <v>25</v>
      </c>
    </row>
    <row r="17" spans="1:8">
      <c r="A17" s="11" t="s">
        <v>16</v>
      </c>
      <c r="B17" s="11"/>
      <c r="C17" s="4">
        <v>56.5</v>
      </c>
      <c r="D17" s="4">
        <f t="shared" si="4"/>
        <v>67.8</v>
      </c>
      <c r="E17" s="4">
        <v>1</v>
      </c>
      <c r="F17" s="4"/>
      <c r="G17" s="4">
        <f t="shared" si="5"/>
        <v>67.8</v>
      </c>
      <c r="H17" s="5" t="s">
        <v>25</v>
      </c>
    </row>
    <row r="18" spans="1:8">
      <c r="A18" s="2"/>
      <c r="B18" s="2"/>
      <c r="C18" s="4"/>
      <c r="D18" s="4"/>
      <c r="E18" s="4"/>
      <c r="F18" s="4"/>
      <c r="G18" s="4"/>
      <c r="H18" s="5"/>
    </row>
    <row r="19" spans="1:8">
      <c r="A19" s="3" t="s">
        <v>17</v>
      </c>
      <c r="B19" s="3"/>
      <c r="C19" s="6"/>
      <c r="D19" s="6"/>
      <c r="E19" s="6"/>
      <c r="F19" s="6"/>
      <c r="G19" s="6"/>
      <c r="H19" s="7"/>
    </row>
    <row r="20" spans="1:8">
      <c r="A20" s="11" t="s">
        <v>18</v>
      </c>
      <c r="B20" s="11"/>
      <c r="C20" s="4">
        <v>395.88</v>
      </c>
      <c r="D20" s="4">
        <f t="shared" ref="D20:D26" si="6">ROUND(C20*1.2,2)</f>
        <v>475.06</v>
      </c>
      <c r="E20" s="4">
        <v>2</v>
      </c>
      <c r="F20" s="4"/>
      <c r="G20" s="4">
        <f t="shared" ref="G20:G26" si="7">D20*E20</f>
        <v>950.12</v>
      </c>
      <c r="H20" s="5" t="s">
        <v>25</v>
      </c>
    </row>
    <row r="21" spans="1:8">
      <c r="A21" s="11" t="s">
        <v>20</v>
      </c>
      <c r="B21" s="11"/>
      <c r="C21" s="4">
        <v>860.28</v>
      </c>
      <c r="D21" s="4">
        <f t="shared" si="6"/>
        <v>1032.3399999999999</v>
      </c>
      <c r="E21" s="4">
        <v>1</v>
      </c>
      <c r="F21" s="4"/>
      <c r="G21" s="4">
        <f t="shared" si="7"/>
        <v>1032.3399999999999</v>
      </c>
      <c r="H21" s="5" t="s">
        <v>25</v>
      </c>
    </row>
    <row r="22" spans="1:8">
      <c r="A22" s="11" t="s">
        <v>19</v>
      </c>
      <c r="B22" s="11"/>
      <c r="C22" s="4">
        <v>1794</v>
      </c>
      <c r="D22" s="4">
        <f t="shared" si="6"/>
        <v>2152.8000000000002</v>
      </c>
      <c r="E22" s="4">
        <v>3</v>
      </c>
      <c r="F22" s="4"/>
      <c r="G22" s="4">
        <f t="shared" si="7"/>
        <v>6458.4000000000005</v>
      </c>
      <c r="H22" s="5" t="s">
        <v>25</v>
      </c>
    </row>
    <row r="23" spans="1:8">
      <c r="A23" s="11" t="s">
        <v>21</v>
      </c>
      <c r="B23" s="11"/>
      <c r="C23" s="4">
        <v>360</v>
      </c>
      <c r="D23" s="4">
        <f t="shared" si="6"/>
        <v>432</v>
      </c>
      <c r="E23" s="4">
        <v>2</v>
      </c>
      <c r="F23" s="4"/>
      <c r="G23" s="4">
        <f t="shared" si="7"/>
        <v>864</v>
      </c>
      <c r="H23" s="5" t="s">
        <v>25</v>
      </c>
    </row>
    <row r="24" spans="1:8">
      <c r="A24" s="11" t="s">
        <v>23</v>
      </c>
      <c r="B24" s="11"/>
      <c r="C24" s="4">
        <v>3606</v>
      </c>
      <c r="D24" s="4">
        <f t="shared" si="6"/>
        <v>4327.2</v>
      </c>
      <c r="E24" s="4">
        <v>1</v>
      </c>
      <c r="F24" s="4"/>
      <c r="G24" s="4">
        <f t="shared" si="7"/>
        <v>4327.2</v>
      </c>
      <c r="H24" s="5" t="s">
        <v>25</v>
      </c>
    </row>
    <row r="25" spans="1:8">
      <c r="A25" s="11" t="s">
        <v>22</v>
      </c>
      <c r="B25" s="11"/>
      <c r="C25" s="4">
        <v>780</v>
      </c>
      <c r="D25" s="4">
        <f t="shared" si="6"/>
        <v>936</v>
      </c>
      <c r="E25" s="4">
        <v>2</v>
      </c>
      <c r="F25" s="4"/>
      <c r="G25" s="4">
        <f t="shared" si="7"/>
        <v>1872</v>
      </c>
      <c r="H25" s="5" t="s">
        <v>25</v>
      </c>
    </row>
    <row r="26" spans="1:8">
      <c r="A26" s="11" t="s">
        <v>24</v>
      </c>
      <c r="B26" s="11"/>
      <c r="C26" s="4">
        <v>225.7</v>
      </c>
      <c r="D26" s="4">
        <f t="shared" si="6"/>
        <v>270.83999999999997</v>
      </c>
      <c r="E26" s="4">
        <v>4</v>
      </c>
      <c r="F26" s="4"/>
      <c r="G26" s="4">
        <f t="shared" si="7"/>
        <v>1083.3599999999999</v>
      </c>
      <c r="H26" s="5" t="s">
        <v>25</v>
      </c>
    </row>
    <row r="27" spans="1:8">
      <c r="A27" s="2"/>
      <c r="B27" s="2"/>
      <c r="C27" s="4"/>
      <c r="D27" s="4"/>
      <c r="E27" s="4"/>
      <c r="F27" s="4"/>
      <c r="G27" s="4"/>
      <c r="H27" s="5"/>
    </row>
    <row r="28" spans="1:8">
      <c r="A28" s="3" t="s">
        <v>27</v>
      </c>
      <c r="B28" s="3"/>
      <c r="C28" s="6"/>
      <c r="D28" s="6"/>
      <c r="E28" s="6"/>
      <c r="F28" s="6"/>
      <c r="G28" s="6"/>
      <c r="H28" s="7"/>
    </row>
    <row r="29" spans="1:8">
      <c r="A29" s="11" t="s">
        <v>26</v>
      </c>
      <c r="B29" s="11"/>
      <c r="C29" s="4">
        <v>13</v>
      </c>
      <c r="D29" s="4">
        <f t="shared" ref="D29:D32" si="8">ROUND(C29*1.2,2)</f>
        <v>15.6</v>
      </c>
      <c r="E29" s="4">
        <v>282</v>
      </c>
      <c r="F29" s="4" t="s">
        <v>28</v>
      </c>
      <c r="G29" s="4">
        <f t="shared" ref="G29:G30" si="9">D29*E29</f>
        <v>4399.2</v>
      </c>
      <c r="H29" s="5" t="s">
        <v>25</v>
      </c>
    </row>
    <row r="30" spans="1:8">
      <c r="A30" s="11" t="s">
        <v>29</v>
      </c>
      <c r="B30" s="11"/>
      <c r="C30" s="4">
        <v>320.39999999999998</v>
      </c>
      <c r="D30" s="4">
        <f t="shared" si="8"/>
        <v>384.48</v>
      </c>
      <c r="E30" s="4">
        <v>10</v>
      </c>
      <c r="F30" s="4" t="s">
        <v>31</v>
      </c>
      <c r="G30" s="4">
        <f t="shared" si="9"/>
        <v>3844.8</v>
      </c>
      <c r="H30" s="5" t="s">
        <v>25</v>
      </c>
    </row>
    <row r="31" spans="1:8">
      <c r="A31" s="11" t="s">
        <v>32</v>
      </c>
      <c r="B31" s="11"/>
      <c r="C31" s="4">
        <v>0.5</v>
      </c>
      <c r="D31" s="4">
        <f t="shared" si="8"/>
        <v>0.6</v>
      </c>
      <c r="E31" s="4">
        <v>2000</v>
      </c>
      <c r="F31" s="4" t="s">
        <v>34</v>
      </c>
      <c r="G31" s="4">
        <f t="shared" ref="G31" si="10">D31*E31</f>
        <v>1200</v>
      </c>
      <c r="H31" s="5" t="s">
        <v>25</v>
      </c>
    </row>
    <row r="32" spans="1:8">
      <c r="A32" s="11" t="s">
        <v>33</v>
      </c>
      <c r="B32" s="11"/>
      <c r="C32" s="4">
        <v>3</v>
      </c>
      <c r="D32" s="4">
        <f t="shared" si="8"/>
        <v>3.6</v>
      </c>
      <c r="E32" s="4">
        <v>2000</v>
      </c>
      <c r="F32" s="4" t="s">
        <v>31</v>
      </c>
      <c r="G32" s="4">
        <f t="shared" ref="G32" si="11">D32*E32</f>
        <v>7200</v>
      </c>
      <c r="H32" s="5" t="s">
        <v>25</v>
      </c>
    </row>
    <row r="34" spans="1:8">
      <c r="A34" s="3"/>
      <c r="B34" s="3"/>
      <c r="C34" s="6"/>
      <c r="D34" s="6"/>
      <c r="E34" s="6"/>
      <c r="F34" s="6" t="s">
        <v>8</v>
      </c>
      <c r="G34" s="8">
        <f>SUM(G4:G32)</f>
        <v>669404.39999999979</v>
      </c>
      <c r="H34" s="9" t="s">
        <v>25</v>
      </c>
    </row>
  </sheetData>
  <mergeCells count="27">
    <mergeCell ref="A31:B31"/>
    <mergeCell ref="A32:B32"/>
    <mergeCell ref="A26:B26"/>
    <mergeCell ref="G2:H2"/>
    <mergeCell ref="G3:H3"/>
    <mergeCell ref="A6:B6"/>
    <mergeCell ref="A7:B7"/>
    <mergeCell ref="A8:B8"/>
    <mergeCell ref="A9:B9"/>
    <mergeCell ref="A14:B14"/>
    <mergeCell ref="A15:B15"/>
    <mergeCell ref="D1:H1"/>
    <mergeCell ref="A29:B29"/>
    <mergeCell ref="A30:B30"/>
    <mergeCell ref="A22:B22"/>
    <mergeCell ref="A21:B21"/>
    <mergeCell ref="A20:B20"/>
    <mergeCell ref="A23:B23"/>
    <mergeCell ref="A24:B24"/>
    <mergeCell ref="A25:B25"/>
    <mergeCell ref="A12:B12"/>
    <mergeCell ref="A13:B13"/>
    <mergeCell ref="A16:B16"/>
    <mergeCell ref="A17:B17"/>
    <mergeCell ref="A1:C1"/>
    <mergeCell ref="A4:B4"/>
    <mergeCell ref="A5:B5"/>
  </mergeCells>
  <pageMargins left="0.7" right="0.7" top="0.75" bottom="0.75" header="0.3" footer="0.3"/>
  <pageSetup paperSize="9" scale="9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Loic</dc:creator>
  <cp:lastModifiedBy>Paul</cp:lastModifiedBy>
  <cp:lastPrinted>2018-05-14T20:25:51Z</cp:lastPrinted>
  <dcterms:created xsi:type="dcterms:W3CDTF">2018-05-14T12:18:29Z</dcterms:created>
  <dcterms:modified xsi:type="dcterms:W3CDTF">2018-05-14T20:26:07Z</dcterms:modified>
</cp:coreProperties>
</file>