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yal Eagle 20\Desktop\archi\"/>
    </mc:Choice>
  </mc:AlternateContent>
  <bookViews>
    <workbookView xWindow="0" yWindow="0" windowWidth="21570" windowHeight="814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" i="1" l="1"/>
  <c r="J21" i="1" s="1"/>
  <c r="H22" i="1" s="1"/>
  <c r="H23" i="1" s="1"/>
  <c r="D20" i="1"/>
  <c r="D21" i="1" s="1"/>
  <c r="E20" i="1"/>
  <c r="H21" i="1" s="1"/>
  <c r="F22" i="1" s="1"/>
  <c r="F23" i="1" s="1"/>
  <c r="C20" i="1"/>
  <c r="C21" i="1" s="1"/>
  <c r="C22" i="1" s="1"/>
  <c r="C23" i="1" s="1"/>
  <c r="A25" i="1"/>
  <c r="G21" i="1" l="1"/>
  <c r="E21" i="1"/>
  <c r="D22" i="1" s="1"/>
  <c r="D23" i="1" s="1"/>
  <c r="B25" i="1" s="1"/>
  <c r="B28" i="1" s="1"/>
  <c r="F21" i="1"/>
  <c r="E22" i="1" s="1"/>
  <c r="E23" i="1" s="1"/>
  <c r="D25" i="1" s="1"/>
  <c r="I21" i="1"/>
  <c r="G22" i="1" s="1"/>
  <c r="G23" i="1" s="1"/>
  <c r="F8" i="1" l="1"/>
  <c r="D8" i="1"/>
  <c r="B8" i="1"/>
  <c r="A7" i="1"/>
  <c r="A8" i="1" s="1"/>
  <c r="F4" i="1"/>
  <c r="G5" i="1" s="1"/>
  <c r="G7" i="1" s="1"/>
  <c r="G8" i="1" s="1"/>
  <c r="E4" i="1"/>
  <c r="D4" i="1"/>
  <c r="E5" i="1" s="1"/>
  <c r="C4" i="1"/>
  <c r="B4" i="1"/>
  <c r="A4" i="1"/>
  <c r="F5" i="1" l="1"/>
  <c r="E7" i="1" s="1"/>
  <c r="E8" i="1" s="1"/>
  <c r="D5" i="1"/>
  <c r="C7" i="1" s="1"/>
  <c r="C8" i="1" s="1"/>
  <c r="A10" i="1" l="1"/>
</calcChain>
</file>

<file path=xl/sharedStrings.xml><?xml version="1.0" encoding="utf-8"?>
<sst xmlns="http://schemas.openxmlformats.org/spreadsheetml/2006/main" count="63" uniqueCount="53">
  <si>
    <t>.</t>
  </si>
  <si>
    <t>BAT</t>
  </si>
  <si>
    <t>ETAGE</t>
  </si>
  <si>
    <t>MACHINE</t>
  </si>
  <si>
    <t>NETWORK</t>
  </si>
  <si>
    <t>/8</t>
  </si>
  <si>
    <t>standby version 2</t>
  </si>
  <si>
    <t>standby 1 pree</t>
  </si>
  <si>
    <t>standby 2 pree</t>
  </si>
  <si>
    <t>/23</t>
  </si>
  <si>
    <t>MMMMMMMM</t>
  </si>
  <si>
    <t>SSSBBBEE</t>
  </si>
  <si>
    <t>EVVVVVVM</t>
  </si>
  <si>
    <t>SITE</t>
  </si>
  <si>
    <t>/11</t>
  </si>
  <si>
    <t>/14</t>
  </si>
  <si>
    <t>/17</t>
  </si>
  <si>
    <t>Site</t>
  </si>
  <si>
    <t>bat</t>
  </si>
  <si>
    <t>etage</t>
  </si>
  <si>
    <t>host</t>
  </si>
  <si>
    <t>0 à 7</t>
  </si>
  <si>
    <t>0 à 63</t>
  </si>
  <si>
    <t>1 à 510</t>
  </si>
  <si>
    <t>VLAN</t>
  </si>
  <si>
    <t>standby 2 priority 109</t>
  </si>
  <si>
    <t>standby 1 ip 10.64.0.1</t>
  </si>
  <si>
    <t>standby 2 ip 10.64.1.254</t>
  </si>
  <si>
    <t>standby 1 track s0/0/1</t>
  </si>
  <si>
    <t>standby 2 track s0/0/1</t>
  </si>
  <si>
    <t>no network 10.0.0.0 0.0.1.255 area 0</t>
  </si>
  <si>
    <t>network 10.64.0.0 0.0.1.255 area 0</t>
  </si>
  <si>
    <t>Convertion en binaire</t>
  </si>
  <si>
    <t>2001:CAFE:AC</t>
  </si>
  <si>
    <t>:</t>
  </si>
  <si>
    <t>Résultat</t>
  </si>
  <si>
    <t>(renater = /40)</t>
  </si>
  <si>
    <t>/40</t>
  </si>
  <si>
    <t>Réseau en :</t>
  </si>
  <si>
    <t>BATIMENT</t>
  </si>
  <si>
    <t>De 0 à 15</t>
  </si>
  <si>
    <t>De 0 à 255</t>
  </si>
  <si>
    <t>De 1 à + de 4Milliards</t>
  </si>
  <si>
    <t>/64</t>
  </si>
  <si>
    <t xml:space="preserve"> /64</t>
  </si>
  <si>
    <t>0000 0000 : 0000 0000 0000 0000</t>
  </si>
  <si>
    <t>SSSS SSBB : BBEE EEEE VVVV VVVV</t>
  </si>
  <si>
    <t>/46</t>
  </si>
  <si>
    <t>/50</t>
  </si>
  <si>
    <t>/56</t>
  </si>
  <si>
    <t>De 0 à 63</t>
  </si>
  <si>
    <t>de 0 à 63</t>
  </si>
  <si>
    <t>CALCUL IPv6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</si>
</sst>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/>
    <xf numFmtId="0" fontId="0" fillId="3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abSelected="1" workbookViewId="0">
      <selection activeCell="H38" sqref="H38"/>
    </sheetView>
  </sheetViews>
  <sheetFormatPr baseColWidth="10" defaultRowHeight="15" x14ac:dyDescent="0.25"/>
  <cols>
    <col min="1" max="1" width="17.7109375" customWidth="1"/>
  </cols>
  <sheetData>
    <row r="1" spans="1:20" x14ac:dyDescent="0.25">
      <c r="A1" s="2" t="s">
        <v>4</v>
      </c>
      <c r="B1" s="2" t="s">
        <v>13</v>
      </c>
      <c r="C1" s="2" t="s">
        <v>1</v>
      </c>
      <c r="D1" s="2" t="s">
        <v>2</v>
      </c>
      <c r="E1" s="2" t="s">
        <v>24</v>
      </c>
      <c r="F1" s="2" t="s">
        <v>3</v>
      </c>
      <c r="H1" s="3"/>
      <c r="I1" t="s">
        <v>17</v>
      </c>
      <c r="J1" t="s">
        <v>18</v>
      </c>
      <c r="K1" t="s">
        <v>19</v>
      </c>
      <c r="L1" t="s">
        <v>24</v>
      </c>
      <c r="M1" t="s">
        <v>20</v>
      </c>
      <c r="R1" t="s">
        <v>6</v>
      </c>
      <c r="T1" t="s">
        <v>30</v>
      </c>
    </row>
    <row r="2" spans="1:20" x14ac:dyDescent="0.25">
      <c r="A2" s="1">
        <v>10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H2" s="3"/>
      <c r="I2" t="s">
        <v>21</v>
      </c>
      <c r="J2" t="s">
        <v>21</v>
      </c>
      <c r="K2" t="s">
        <v>21</v>
      </c>
      <c r="L2" t="s">
        <v>22</v>
      </c>
      <c r="M2" t="s">
        <v>23</v>
      </c>
      <c r="N2" s="3"/>
      <c r="R2" t="s">
        <v>7</v>
      </c>
      <c r="T2" t="s">
        <v>31</v>
      </c>
    </row>
    <row r="3" spans="1:20" x14ac:dyDescent="0.25">
      <c r="A3" t="s">
        <v>5</v>
      </c>
      <c r="B3" t="s">
        <v>14</v>
      </c>
      <c r="C3" t="s">
        <v>15</v>
      </c>
      <c r="D3" t="s">
        <v>16</v>
      </c>
      <c r="E3" t="s">
        <v>9</v>
      </c>
      <c r="H3" s="3">
        <v>10</v>
      </c>
      <c r="I3" t="s">
        <v>11</v>
      </c>
      <c r="J3" t="s">
        <v>12</v>
      </c>
      <c r="K3" t="s">
        <v>10</v>
      </c>
      <c r="R3" t="s">
        <v>8</v>
      </c>
    </row>
    <row r="4" spans="1:20" x14ac:dyDescent="0.25">
      <c r="A4" t="str">
        <f>DEC2BIN(A2,8)</f>
        <v>00001010</v>
      </c>
      <c r="B4" t="str">
        <f>DEC2BIN(B2,3)</f>
        <v>001</v>
      </c>
      <c r="C4" t="str">
        <f>DEC2BIN(C2,3)</f>
        <v>000</v>
      </c>
      <c r="D4" t="str">
        <f>DEC2BIN(D2,3)</f>
        <v>000</v>
      </c>
      <c r="E4" t="str">
        <f>DEC2BIN(E2,6)</f>
        <v>000000</v>
      </c>
      <c r="F4" t="str">
        <f>DEC2BIN(F2,9)</f>
        <v>000000000</v>
      </c>
      <c r="H4" s="3"/>
      <c r="R4" t="s">
        <v>26</v>
      </c>
    </row>
    <row r="5" spans="1:20" x14ac:dyDescent="0.25">
      <c r="D5" t="str">
        <f>LEFT(D4,2)</f>
        <v>00</v>
      </c>
      <c r="E5" t="str">
        <f>RIGHT(D4,1)</f>
        <v>0</v>
      </c>
      <c r="F5" t="str">
        <f>LEFT(F4,1)</f>
        <v>0</v>
      </c>
      <c r="G5" t="str">
        <f>RIGHT(F4,8)</f>
        <v>00000000</v>
      </c>
      <c r="H5" s="3"/>
      <c r="R5" t="s">
        <v>27</v>
      </c>
    </row>
    <row r="6" spans="1:20" x14ac:dyDescent="0.25">
      <c r="H6" s="3"/>
      <c r="R6" t="s">
        <v>28</v>
      </c>
    </row>
    <row r="7" spans="1:20" x14ac:dyDescent="0.25">
      <c r="A7">
        <f>A2</f>
        <v>10</v>
      </c>
      <c r="B7" t="s">
        <v>0</v>
      </c>
      <c r="C7" t="str">
        <f>CONCATENATE(B4,C4,D5)</f>
        <v>00100000</v>
      </c>
      <c r="D7" t="s">
        <v>0</v>
      </c>
      <c r="E7" t="str">
        <f>CONCATENATE(E5,E4,F5)</f>
        <v>00000000</v>
      </c>
      <c r="F7" t="s">
        <v>0</v>
      </c>
      <c r="G7" t="str">
        <f>G5</f>
        <v>00000000</v>
      </c>
      <c r="H7" s="3"/>
      <c r="R7" t="s">
        <v>29</v>
      </c>
    </row>
    <row r="8" spans="1:20" x14ac:dyDescent="0.25">
      <c r="A8">
        <f>A7</f>
        <v>10</v>
      </c>
      <c r="B8" t="str">
        <f>B7</f>
        <v>.</v>
      </c>
      <c r="C8">
        <f>BIN2DEC(C7)</f>
        <v>32</v>
      </c>
      <c r="D8" t="str">
        <f>D7</f>
        <v>.</v>
      </c>
      <c r="E8">
        <f>BIN2DEC(E7)</f>
        <v>0</v>
      </c>
      <c r="F8" t="str">
        <f>F7</f>
        <v>.</v>
      </c>
      <c r="G8">
        <f>BIN2DEC(G7)</f>
        <v>0</v>
      </c>
      <c r="H8" s="3"/>
      <c r="R8" t="s">
        <v>25</v>
      </c>
    </row>
    <row r="9" spans="1:20" x14ac:dyDescent="0.25">
      <c r="H9" s="3"/>
    </row>
    <row r="10" spans="1:20" x14ac:dyDescent="0.25">
      <c r="A10" s="4" t="str">
        <f>CONCATENATE(A8,B8,C8,D8,E8,F8,G8)</f>
        <v>10.32.0.0</v>
      </c>
      <c r="H10" s="3"/>
    </row>
    <row r="11" spans="1:20" x14ac:dyDescent="0.25">
      <c r="A11" s="3"/>
      <c r="B11" s="3"/>
      <c r="C11" s="3"/>
      <c r="D11" s="3"/>
      <c r="E11" s="3"/>
      <c r="F11" s="3"/>
      <c r="G11" s="3"/>
      <c r="H11" s="3"/>
    </row>
    <row r="13" spans="1:20" x14ac:dyDescent="0.25">
      <c r="G13" t="s">
        <v>45</v>
      </c>
      <c r="H13" s="7"/>
      <c r="I13" s="7"/>
    </row>
    <row r="14" spans="1:20" x14ac:dyDescent="0.25">
      <c r="A14" s="5" t="s">
        <v>52</v>
      </c>
      <c r="B14" s="5"/>
      <c r="C14" s="5"/>
      <c r="D14" s="5" t="s">
        <v>36</v>
      </c>
      <c r="E14" s="5"/>
      <c r="F14" s="5"/>
      <c r="G14" t="s">
        <v>46</v>
      </c>
      <c r="H14" s="7"/>
      <c r="I14" s="7"/>
    </row>
    <row r="15" spans="1:20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20" x14ac:dyDescent="0.25">
      <c r="A16" s="5" t="s">
        <v>37</v>
      </c>
      <c r="B16" s="5"/>
      <c r="C16" s="5" t="s">
        <v>47</v>
      </c>
      <c r="D16" s="5" t="s">
        <v>48</v>
      </c>
      <c r="E16" s="5" t="s">
        <v>49</v>
      </c>
      <c r="F16" s="5" t="s">
        <v>43</v>
      </c>
      <c r="H16" s="5"/>
      <c r="I16" s="5"/>
    </row>
    <row r="17" spans="1:13" x14ac:dyDescent="0.25">
      <c r="A17" s="5" t="s">
        <v>38</v>
      </c>
      <c r="B17" s="5"/>
      <c r="C17" s="5" t="s">
        <v>13</v>
      </c>
      <c r="D17" s="5" t="s">
        <v>39</v>
      </c>
      <c r="E17" s="5" t="s">
        <v>2</v>
      </c>
      <c r="F17" s="5" t="s">
        <v>24</v>
      </c>
      <c r="H17" s="5" t="s">
        <v>3</v>
      </c>
    </row>
    <row r="18" spans="1:13" x14ac:dyDescent="0.25">
      <c r="A18" s="5"/>
      <c r="B18" s="5"/>
      <c r="C18" s="5" t="s">
        <v>51</v>
      </c>
      <c r="D18" s="5" t="s">
        <v>40</v>
      </c>
      <c r="E18" s="5" t="s">
        <v>50</v>
      </c>
      <c r="F18" s="5" t="s">
        <v>41</v>
      </c>
      <c r="H18" s="5" t="s">
        <v>42</v>
      </c>
    </row>
    <row r="19" spans="1:13" x14ac:dyDescent="0.25">
      <c r="A19" s="5" t="s">
        <v>33</v>
      </c>
      <c r="B19" s="5"/>
      <c r="C19" s="6">
        <v>2</v>
      </c>
      <c r="D19" s="6">
        <v>2</v>
      </c>
      <c r="E19" s="6">
        <v>63</v>
      </c>
      <c r="F19" s="6">
        <v>200</v>
      </c>
      <c r="H19" s="6">
        <v>0</v>
      </c>
    </row>
    <row r="20" spans="1:13" x14ac:dyDescent="0.25">
      <c r="A20" s="5"/>
      <c r="B20" s="5"/>
      <c r="C20" s="5" t="str">
        <f>DEC2BIN(C19,6)</f>
        <v>000010</v>
      </c>
      <c r="D20" s="5" t="str">
        <f>DEC2BIN(D19,4)</f>
        <v>0010</v>
      </c>
      <c r="E20" s="5" t="str">
        <f>DEC2BIN(E19,6)</f>
        <v>111111</v>
      </c>
      <c r="F20" s="5" t="str">
        <f>DEC2BIN(F19,8)</f>
        <v>11001000</v>
      </c>
      <c r="G20" s="5"/>
      <c r="H20" s="5"/>
      <c r="I20" s="5"/>
    </row>
    <row r="21" spans="1:13" x14ac:dyDescent="0.25">
      <c r="A21" s="5"/>
      <c r="B21" s="5"/>
      <c r="C21" s="5" t="str">
        <f>LEFT(C20,4)</f>
        <v>0000</v>
      </c>
      <c r="D21" s="5" t="str">
        <f>RIGHT(D20,2)</f>
        <v>10</v>
      </c>
      <c r="E21" s="5" t="str">
        <f>LEFT(D20,2)</f>
        <v>00</v>
      </c>
      <c r="F21" s="5" t="str">
        <f>RIGHT(D20,2)</f>
        <v>10</v>
      </c>
      <c r="G21" s="5" t="str">
        <f>LEFT(E20,2)</f>
        <v>11</v>
      </c>
      <c r="H21" s="5" t="str">
        <f>RIGHT(E20,4)</f>
        <v>1111</v>
      </c>
      <c r="I21" s="5" t="str">
        <f>LEFT(F20,4)</f>
        <v>1100</v>
      </c>
      <c r="J21" s="5" t="str">
        <f>RIGHT(F20,4)</f>
        <v>1000</v>
      </c>
    </row>
    <row r="22" spans="1:13" x14ac:dyDescent="0.25">
      <c r="A22" s="5"/>
      <c r="B22" s="5"/>
      <c r="C22" t="str">
        <f>C21</f>
        <v>0000</v>
      </c>
      <c r="D22" t="str">
        <f>CONCATENATE(D21,E21)</f>
        <v>1000</v>
      </c>
      <c r="E22" s="5" t="str">
        <f>CONCATENATE(F21,G21)</f>
        <v>1011</v>
      </c>
      <c r="F22" t="str">
        <f>H21</f>
        <v>1111</v>
      </c>
      <c r="G22" t="str">
        <f>I21</f>
        <v>1100</v>
      </c>
      <c r="H22" t="str">
        <f>J21</f>
        <v>1000</v>
      </c>
      <c r="I22" s="5"/>
      <c r="J22" s="5"/>
    </row>
    <row r="23" spans="1:13" x14ac:dyDescent="0.25">
      <c r="A23" s="5"/>
      <c r="B23" s="5"/>
      <c r="C23" t="str">
        <f>BIN2HEX(C22)</f>
        <v>0</v>
      </c>
      <c r="D23" s="5" t="str">
        <f>BIN2HEX(D22)</f>
        <v>8</v>
      </c>
      <c r="E23" s="5" t="str">
        <f>BIN2HEX(E22)</f>
        <v>B</v>
      </c>
      <c r="F23" s="5" t="str">
        <f>BIN2HEX(F22)</f>
        <v>F</v>
      </c>
      <c r="G23" s="5" t="str">
        <f>BIN2HEX(G22)</f>
        <v>C</v>
      </c>
      <c r="H23" s="5" t="str">
        <f>BIN2HEX(H22)</f>
        <v>8</v>
      </c>
      <c r="I23" s="5"/>
      <c r="J23" s="5"/>
    </row>
    <row r="24" spans="1:13" x14ac:dyDescent="0.25">
      <c r="A24" s="5" t="s">
        <v>32</v>
      </c>
      <c r="B24" s="5"/>
      <c r="C24" s="5"/>
      <c r="D24" s="5"/>
      <c r="E24" s="5"/>
      <c r="F24" s="5"/>
      <c r="G24" s="5"/>
      <c r="H24" s="5"/>
      <c r="I24" s="5"/>
      <c r="J24" s="5"/>
    </row>
    <row r="25" spans="1:13" x14ac:dyDescent="0.25">
      <c r="A25" s="5" t="str">
        <f>A19</f>
        <v>2001:CAFE:AC</v>
      </c>
      <c r="B25" s="5" t="str">
        <f>CONCATENATE(C23,D23)</f>
        <v>08</v>
      </c>
      <c r="C25" s="5" t="s">
        <v>34</v>
      </c>
      <c r="D25" s="5" t="str">
        <f>CONCATENATE(E23,F23,G23,H23)</f>
        <v>BFC8</v>
      </c>
      <c r="E25" s="5" t="s">
        <v>34</v>
      </c>
      <c r="F25" s="5" t="s">
        <v>44</v>
      </c>
      <c r="J25" s="5"/>
      <c r="M25" s="7"/>
    </row>
    <row r="26" spans="1:13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7"/>
      <c r="M26" s="7"/>
    </row>
    <row r="27" spans="1:13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3" x14ac:dyDescent="0.25">
      <c r="A28" s="5" t="s">
        <v>35</v>
      </c>
      <c r="B28" s="8" t="str">
        <f>CONCATENATE(A25,B25,C25,D25,E25,F25)</f>
        <v>2001:CAFE:AC08:BFC8: /64</v>
      </c>
      <c r="C28" s="8"/>
      <c r="D28" s="8"/>
      <c r="E28" s="5"/>
      <c r="F28" s="5"/>
      <c r="G28" s="5"/>
      <c r="H28" s="5"/>
      <c r="I28" s="5"/>
      <c r="J28" s="5"/>
    </row>
    <row r="29" spans="1:13" x14ac:dyDescent="0.25">
      <c r="L29" s="7"/>
      <c r="M29" s="7"/>
    </row>
    <row r="30" spans="1:13" x14ac:dyDescent="0.25">
      <c r="L30" s="7"/>
      <c r="M30" s="7"/>
    </row>
    <row r="31" spans="1:13" x14ac:dyDescent="0.25">
      <c r="L31" s="7"/>
      <c r="M31" s="7"/>
    </row>
    <row r="32" spans="1:13" x14ac:dyDescent="0.25">
      <c r="L32" s="7"/>
      <c r="M32" s="7"/>
    </row>
    <row r="33" spans="1:13" x14ac:dyDescent="0.25">
      <c r="K33" s="5"/>
      <c r="L33" s="7"/>
      <c r="M33" s="7"/>
    </row>
    <row r="34" spans="1:13" x14ac:dyDescent="0.25">
      <c r="K34" s="5"/>
      <c r="L34" s="7"/>
      <c r="M34" s="7"/>
    </row>
    <row r="35" spans="1:13" x14ac:dyDescent="0.25">
      <c r="K35" s="5"/>
      <c r="L35" s="7"/>
      <c r="M35" s="7"/>
    </row>
    <row r="36" spans="1:13" x14ac:dyDescent="0.25">
      <c r="K36" s="5"/>
      <c r="L36" s="7"/>
      <c r="M36" s="7"/>
    </row>
    <row r="37" spans="1:13" x14ac:dyDescent="0.25">
      <c r="K37" s="5"/>
      <c r="L37" s="7"/>
      <c r="M37" s="7"/>
    </row>
    <row r="38" spans="1:13" x14ac:dyDescent="0.25">
      <c r="K38" s="5"/>
      <c r="L38" s="7"/>
      <c r="M38" s="7"/>
    </row>
    <row r="39" spans="1:13" x14ac:dyDescent="0.25">
      <c r="K39" s="5"/>
      <c r="L39" s="7"/>
      <c r="M39" s="7"/>
    </row>
    <row r="40" spans="1:13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7"/>
      <c r="M40" s="7"/>
    </row>
    <row r="41" spans="1:13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3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3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3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3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1:13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1:13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1:13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1:13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1:13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1:13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1:13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1:13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 Eagle 20</dc:creator>
  <cp:lastModifiedBy>Royal Eagle 20</cp:lastModifiedBy>
  <dcterms:created xsi:type="dcterms:W3CDTF">2018-01-28T16:37:44Z</dcterms:created>
  <dcterms:modified xsi:type="dcterms:W3CDTF">2018-05-10T13:44:06Z</dcterms:modified>
</cp:coreProperties>
</file>