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sandbox " sheetId="1" r:id="rId4"/>
    <sheet state="visible" name="Sandbox Owners" sheetId="2" r:id="rId5"/>
    <sheet state="visible" name="Control Iniciativas" sheetId="3" r:id="rId6"/>
    <sheet state="visible" name="RISK" sheetId="4" r:id="rId7"/>
    <sheet state="visible" name="T&amp;C" sheetId="5" r:id="rId8"/>
    <sheet state="visible" name="AUDIT" sheetId="6" r:id="rId9"/>
    <sheet state="visible" name="TECH" sheetId="7" r:id="rId10"/>
    <sheet state="visible" name="CYBER" sheetId="8" r:id="rId11"/>
  </sheets>
  <definedNames/>
  <calcPr/>
</workbook>
</file>

<file path=xl/sharedStrings.xml><?xml version="1.0" encoding="utf-8"?>
<sst xmlns="http://schemas.openxmlformats.org/spreadsheetml/2006/main" count="104" uniqueCount="68">
  <si>
    <t>SBX</t>
  </si>
  <si>
    <t>T/J</t>
  </si>
  <si>
    <t>🔰</t>
  </si>
  <si>
    <t>Estado🚦</t>
  </si>
  <si>
    <t>Asunto</t>
  </si>
  <si>
    <t>Link</t>
  </si>
  <si>
    <t>Tiempo</t>
  </si>
  <si>
    <t>RISK</t>
  </si>
  <si>
    <t xml:space="preserve">Justificado </t>
  </si>
  <si>
    <t>Complete</t>
  </si>
  <si>
    <t>ALTA usuario</t>
  </si>
  <si>
    <t>T&amp;C</t>
  </si>
  <si>
    <t>AUDIT</t>
  </si>
  <si>
    <t>TECH</t>
  </si>
  <si>
    <t xml:space="preserve">CYBER </t>
  </si>
  <si>
    <t>Nombre del Sandbox</t>
  </si>
  <si>
    <t>Sandbox</t>
  </si>
  <si>
    <t>Código</t>
  </si>
  <si>
    <t>Sandbox Owner</t>
  </si>
  <si>
    <t>E-mail</t>
  </si>
  <si>
    <t xml:space="preserve"> Gestiona el acceso al entorno de pruebas de riesgos financieros</t>
  </si>
  <si>
    <t xml:space="preserve">C189298                      </t>
  </si>
  <si>
    <t>Maria Becerra</t>
  </si>
  <si>
    <t>Maria.becerra@empresa.com</t>
  </si>
  <si>
    <t>Controla la entrada al sandbox de experimentos de cultura organizacional.</t>
  </si>
  <si>
    <t>C189299</t>
  </si>
  <si>
    <t>Camila Rojas</t>
  </si>
  <si>
    <t>camila.rojas@empresa.com</t>
  </si>
  <si>
    <t>Administra las credenciales para el ambiente de simulacros de auditoría.</t>
  </si>
  <si>
    <t>C189300</t>
  </si>
  <si>
    <t>Diego Andrés Ramírez</t>
  </si>
  <si>
    <t>diego.ramirez@empresa.com</t>
  </si>
  <si>
    <t>Regula el acceso de los desarrolladores al sandbox tecnológico.</t>
  </si>
  <si>
    <t>C189301</t>
  </si>
  <si>
    <t>Carlos Eduardo Rojas</t>
  </si>
  <si>
    <t>Carlos.eduardo@empresa.com</t>
  </si>
  <si>
    <t>Cybersecurity Sandbox</t>
  </si>
  <si>
    <t>C189302</t>
  </si>
  <si>
    <t>María Camila López</t>
  </si>
  <si>
    <t>maria.lopez@empresa.com</t>
  </si>
  <si>
    <t>Codigo de Iniciativa</t>
  </si>
  <si>
    <t>Nombre de Iniciativa</t>
  </si>
  <si>
    <t>Sandbox UUAA/Clave del Sandbox</t>
  </si>
  <si>
    <t>Estado</t>
  </si>
  <si>
    <t>Fecha de Recepcion</t>
  </si>
  <si>
    <t>Fecha de Autorizacion Mesa Data</t>
  </si>
  <si>
    <t>Fecha de Vencimiento de Iniciativa</t>
  </si>
  <si>
    <t>ABC-3121</t>
  </si>
  <si>
    <t xml:space="preserve">Revisión y analisis de datos </t>
  </si>
  <si>
    <t>C-3122</t>
  </si>
  <si>
    <t xml:space="preserve">Estructuración lineal </t>
  </si>
  <si>
    <t>C-3123</t>
  </si>
  <si>
    <t xml:space="preserve">Estructuración perimetral-lineal </t>
  </si>
  <si>
    <t>AC-3124</t>
  </si>
  <si>
    <t>DATAC</t>
  </si>
  <si>
    <t>Carta Responsiva</t>
  </si>
  <si>
    <t>Fecha de Alta</t>
  </si>
  <si>
    <t>fecha de vencimiento</t>
  </si>
  <si>
    <t>Activo</t>
  </si>
  <si>
    <r>
      <rPr>
        <color rgb="FF1155CC"/>
        <u/>
      </rPr>
      <t>MAICOL CEPEDA RISK CARTA RESPONSIVA DE ACCESO AL SANDBOX</t>
    </r>
  </si>
  <si>
    <t>Vencida</t>
  </si>
  <si>
    <t>ON</t>
  </si>
  <si>
    <r>
      <rPr>
        <color rgb="FF1155CC"/>
        <u/>
      </rPr>
      <t>JUAN CARLOS MÉNDEZ RISK CARTA RESPONSIVA DE ACCESO AL SANDBOX</t>
    </r>
  </si>
  <si>
    <r>
      <rPr>
        <color rgb="FF1155CC"/>
        <u/>
      </rPr>
      <t>CAMILA ROJAS T&amp;C CARTA RESPONSIVA DE ACCESO AL SANDBOX</t>
    </r>
  </si>
  <si>
    <r>
      <rPr>
        <color rgb="FF1155CC"/>
        <u/>
      </rPr>
      <t>DIEGO ANDRÉS RAMÍREZ AUDIT CARTA RESPONSIVA DE ACCESO AL SANDBOX</t>
    </r>
  </si>
  <si>
    <r>
      <rPr>
        <color rgb="FF1155CC"/>
        <u/>
      </rPr>
      <t>María González Pérez  TECH CARTA RESPONSIVA DE ACCESO AL SANDBO</t>
    </r>
    <r>
      <rPr/>
      <t>X</t>
    </r>
  </si>
  <si>
    <r>
      <rPr>
        <color rgb="FF1155CC"/>
        <u/>
      </rPr>
      <t>Angela González  TECH CARTA RESPONSIVA DE ACCESO AL SANDBO</t>
    </r>
    <r>
      <rPr/>
      <t>X</t>
    </r>
  </si>
  <si>
    <r>
      <rPr>
        <color rgb="FF1155CC"/>
        <u/>
      </rPr>
      <t>ANDRÉS FELIPE CASTAÑO CYBER CARTA RESPONSIVA DE ACCESO AL SANDBOX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</si>
</sst>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/m/yyyy"/>
  </numFmts>
  <fonts count="10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</font>
    <font>
      <b/>
      <color theme="1"/>
      <name val="Arial"/>
    </font>
    <font>
      <color theme="1"/>
      <name val="Arial"/>
    </font>
    <font>
      <u/>
      <color rgb="FF434343"/>
      <name val="Roboto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3" fillId="3" fontId="3" numFmtId="0" xfId="0" applyAlignment="1" applyBorder="1" applyFill="1" applyFont="1">
      <alignment readingOrder="0" shrinkToFit="0" vertical="center" wrapText="0"/>
    </xf>
    <xf borderId="3" fillId="3" fontId="4" numFmtId="0" xfId="0" applyAlignment="1" applyBorder="1" applyFont="1">
      <alignment readingOrder="0" shrinkToFit="0" vertical="center" wrapText="0"/>
    </xf>
    <xf borderId="3" fillId="3" fontId="4" numFmtId="0" xfId="0" applyAlignment="1" applyBorder="1" applyFont="1">
      <alignment horizontal="center" shrinkToFit="0" vertical="center" wrapText="0"/>
    </xf>
    <xf borderId="3" fillId="3" fontId="4" numFmtId="49" xfId="0" applyAlignment="1" applyBorder="1" applyFont="1" applyNumberFormat="1">
      <alignment readingOrder="0" shrinkToFit="0" vertical="center" wrapText="0"/>
    </xf>
    <xf borderId="3" fillId="3" fontId="5" numFmtId="49" xfId="0" applyAlignment="1" applyBorder="1" applyFont="1" applyNumberFormat="1">
      <alignment shrinkToFit="0" vertical="center" wrapText="0"/>
    </xf>
    <xf borderId="4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6" fillId="3" fontId="4" numFmtId="164" xfId="0" applyAlignment="1" applyBorder="1" applyFont="1" applyNumberFormat="1">
      <alignment horizontal="right" readingOrder="0" shrinkToFit="0" vertical="center" wrapText="0"/>
    </xf>
    <xf borderId="9" fillId="4" fontId="4" numFmtId="165" xfId="0" applyAlignment="1" applyBorder="1" applyFill="1" applyFont="1" applyNumberFormat="1">
      <alignment horizontal="right" readingOrder="0" shrinkToFit="0" vertical="center" wrapText="0"/>
    </xf>
    <xf borderId="14" fillId="4" fontId="4" numFmtId="165" xfId="0" applyAlignment="1" applyBorder="1" applyFont="1" applyNumberFormat="1">
      <alignment horizontal="right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15" fillId="4" fontId="4" numFmtId="165" xfId="0" applyAlignment="1" applyBorder="1" applyFont="1" applyNumberFormat="1">
      <alignment horizontal="right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9" fillId="3" fontId="4" numFmtId="164" xfId="0" applyAlignment="1" applyBorder="1" applyFont="1" applyNumberFormat="1">
      <alignment horizontal="right" readingOrder="0" shrinkToFit="0" vertical="center" wrapText="0"/>
    </xf>
    <xf borderId="4" fillId="4" fontId="4" numFmtId="165" xfId="0" applyAlignment="1" applyBorder="1" applyFont="1" applyNumberFormat="1">
      <alignment horizontal="right" shrinkToFit="0" vertical="center" wrapText="0"/>
    </xf>
    <xf borderId="16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shrinkToFit="0" vertical="center" wrapText="0"/>
    </xf>
    <xf borderId="17" fillId="3" fontId="4" numFmtId="164" xfId="0" applyAlignment="1" applyBorder="1" applyFont="1" applyNumberFormat="1">
      <alignment horizontal="right" readingOrder="0" shrinkToFit="0" vertical="center" wrapText="0"/>
    </xf>
    <xf borderId="17" fillId="4" fontId="4" numFmtId="165" xfId="0" applyAlignment="1" applyBorder="1" applyFont="1" applyNumberFormat="1">
      <alignment horizontal="right" readingOrder="0" shrinkToFit="0" vertical="center" wrapText="0"/>
    </xf>
    <xf borderId="18" fillId="4" fontId="4" numFmtId="165" xfId="0" applyAlignment="1" applyBorder="1" applyFont="1" applyNumberFormat="1">
      <alignment horizontal="right" shrinkToFit="0" vertical="center" wrapText="0"/>
    </xf>
    <xf borderId="13" fillId="0" fontId="6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horizontal="left" readingOrder="0" shrinkToFit="0" vertical="center" wrapText="0"/>
    </xf>
    <xf borderId="2" fillId="0" fontId="6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9" fillId="4" fontId="4" numFmtId="166" xfId="0" applyAlignment="1" applyBorder="1" applyFont="1" applyNumberFormat="1">
      <alignment horizontal="right" shrinkToFit="0" vertical="center" wrapText="0"/>
    </xf>
    <xf borderId="9" fillId="4" fontId="4" numFmtId="165" xfId="0" applyAlignment="1" applyBorder="1" applyFont="1" applyNumberFormat="1">
      <alignment horizontal="right" shrinkToFit="0" vertical="center" wrapText="0"/>
    </xf>
    <xf borderId="4" fillId="4" fontId="4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16" fillId="0" fontId="8" numFmtId="0" xfId="0" applyAlignment="1" applyBorder="1" applyFont="1">
      <alignment readingOrder="0" shrinkToFit="0" vertical="center" wrapText="0"/>
    </xf>
    <xf borderId="9" fillId="4" fontId="4" numFmtId="166" xfId="0" applyAlignment="1" applyBorder="1" applyFont="1" applyNumberFormat="1">
      <alignment horizontal="right" readingOrder="0" shrinkToFit="0" vertical="center" wrapText="0"/>
    </xf>
    <xf borderId="4" fillId="4" fontId="4" numFmtId="0" xfId="0" applyAlignment="1" applyBorder="1" applyFont="1">
      <alignment shrinkToFit="0" vertical="center" wrapText="0"/>
    </xf>
    <xf borderId="18" fillId="0" fontId="6" numFmtId="0" xfId="0" applyAlignment="1" applyBorder="1" applyFont="1">
      <alignment readingOrder="0" shrinkToFit="0" vertical="center" wrapText="0"/>
    </xf>
    <xf borderId="19" fillId="0" fontId="9" numFmtId="0" xfId="0" applyAlignment="1" applyBorder="1" applyFont="1">
      <alignment readingOrder="0" shrinkToFit="0" vertical="center" wrapText="0"/>
    </xf>
    <xf borderId="19" fillId="4" fontId="4" numFmtId="166" xfId="0" applyAlignment="1" applyBorder="1" applyFont="1" applyNumberFormat="1">
      <alignment horizontal="right" shrinkToFit="0" vertical="center" wrapText="0"/>
    </xf>
    <xf borderId="19" fillId="4" fontId="4" numFmtId="165" xfId="0" applyAlignment="1" applyBorder="1" applyFont="1" applyNumberFormat="1">
      <alignment horizontal="right" shrinkToFit="0" vertical="center" wrapText="0"/>
    </xf>
    <xf borderId="19" fillId="4" fontId="4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control sandbox -style">
      <tableStyleElement dxfId="1" type="headerRow"/>
      <tableStyleElement dxfId="2" type="firstRowStripe"/>
      <tableStyleElement dxfId="3" type="secondRowStripe"/>
    </tableStyle>
    <tableStyle count="3" pivot="0" name="Sandbox Owners-style">
      <tableStyleElement dxfId="1" type="headerRow"/>
      <tableStyleElement dxfId="2" type="firstRowStripe"/>
      <tableStyleElement dxfId="3" type="secondRowStripe"/>
    </tableStyle>
    <tableStyle count="3" pivot="0" name="Control Iniciativas-style">
      <tableStyleElement dxfId="1" type="headerRow"/>
      <tableStyleElement dxfId="2" type="firstRowStripe"/>
      <tableStyleElement dxfId="3" type="secondRowStripe"/>
    </tableStyle>
    <tableStyle count="3" pivot="0" name="RISK-style">
      <tableStyleElement dxfId="1" type="headerRow"/>
      <tableStyleElement dxfId="2" type="firstRowStripe"/>
      <tableStyleElement dxfId="3" type="secondRowStripe"/>
    </tableStyle>
    <tableStyle count="3" pivot="0" name="T&amp;C-style">
      <tableStyleElement dxfId="1" type="headerRow"/>
      <tableStyleElement dxfId="2" type="firstRowStripe"/>
      <tableStyleElement dxfId="3" type="secondRowStripe"/>
    </tableStyle>
    <tableStyle count="3" pivot="0" name="AUDIT-style">
      <tableStyleElement dxfId="1" type="headerRow"/>
      <tableStyleElement dxfId="2" type="firstRowStripe"/>
      <tableStyleElement dxfId="3" type="secondRowStripe"/>
    </tableStyle>
    <tableStyle count="3" pivot="0" name="TECH-style">
      <tableStyleElement dxfId="1" type="headerRow"/>
      <tableStyleElement dxfId="2" type="firstRowStripe"/>
      <tableStyleElement dxfId="3" type="secondRowStripe"/>
    </tableStyle>
    <tableStyle count="3" pivot="0" name="CYB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6" displayName="Tabla_1" name="Tabla_1" id="1">
  <tableColumns count="7">
    <tableColumn name="SBX" id="1"/>
    <tableColumn name="T/J" id="2"/>
    <tableColumn name="🔰" id="3"/>
    <tableColumn name="Estado🚦" id="4"/>
    <tableColumn name="Asunto" id="5"/>
    <tableColumn name="Link" id="6"/>
    <tableColumn name="Tiempo" id="7"/>
  </tableColumns>
  <tableStyleInfo name="control sandbox -style" showColumnStripes="0" showFirstColumn="1" showLastColumn="1" showRowStripes="1"/>
</table>
</file>

<file path=xl/tables/table2.xml><?xml version="1.0" encoding="utf-8"?>
<table xmlns="http://schemas.openxmlformats.org/spreadsheetml/2006/main" ref="A1:E6" displayName="Sandbox_owners" name="Sandbox_owners" id="2">
  <tableColumns count="5">
    <tableColumn name="Nombre del Sandbox" id="1"/>
    <tableColumn name="Sandbox" id="2"/>
    <tableColumn name="Código" id="3"/>
    <tableColumn name="Sandbox Owner" id="4"/>
    <tableColumn name="E-mail" id="5"/>
  </tableColumns>
  <tableStyleInfo name="Sandbox Owners-style" showColumnStripes="0" showFirstColumn="1" showLastColumn="1" showRowStripes="1"/>
</table>
</file>

<file path=xl/tables/table3.xml><?xml version="1.0" encoding="utf-8"?>
<table xmlns="http://schemas.openxmlformats.org/spreadsheetml/2006/main" ref="A1:G5" displayName="Iniciativas_de_DATA_" name="Iniciativas_de_DATA_" id="3">
  <tableColumns count="7">
    <tableColumn name="Codigo de Iniciativa" id="1"/>
    <tableColumn name="Nombre de Iniciativa" id="2"/>
    <tableColumn name="Sandbox UUAA/Clave del Sandbox" id="3"/>
    <tableColumn name="Estado" id="4"/>
    <tableColumn name="Fecha de Recepcion" id="5"/>
    <tableColumn name="Fecha de Autorizacion Mesa Data" id="6"/>
    <tableColumn name="Fecha de Vencimiento de Iniciativa" id="7"/>
  </tableColumns>
  <tableStyleInfo name="Control Iniciativas-style" showColumnStripes="0" showFirstColumn="1" showLastColumn="1" showRowStripes="1"/>
</table>
</file>

<file path=xl/tables/table4.xml><?xml version="1.0" encoding="utf-8"?>
<table xmlns="http://schemas.openxmlformats.org/spreadsheetml/2006/main" ref="A1:E3" displayName="RISK" name="RISK" id="4">
  <tableColumns count="5">
    <tableColumn name="Carta Responsiva" id="1"/>
    <tableColumn name="Fecha de Alta" id="2"/>
    <tableColumn name="fecha de vencimiento" id="3"/>
    <tableColumn name="Estado" id="4"/>
    <tableColumn name="Activo" id="5"/>
  </tableColumns>
  <tableStyleInfo name="RISK-style" showColumnStripes="0" showFirstColumn="1" showLastColumn="1" showRowStripes="1"/>
</table>
</file>

<file path=xl/tables/table5.xml><?xml version="1.0" encoding="utf-8"?>
<table xmlns="http://schemas.openxmlformats.org/spreadsheetml/2006/main" ref="A1:E2" displayName="TyC" name="TyC" id="5">
  <tableColumns count="5">
    <tableColumn name="Carta Responsiva" id="1"/>
    <tableColumn name="Fecha de Alta" id="2"/>
    <tableColumn name="fecha de vencimiento" id="3"/>
    <tableColumn name="Estado" id="4"/>
    <tableColumn name="Activo" id="5"/>
  </tableColumns>
  <tableStyleInfo name="T&amp;C-style" showColumnStripes="0" showFirstColumn="1" showLastColumn="1" showRowStripes="1"/>
</table>
</file>

<file path=xl/tables/table6.xml><?xml version="1.0" encoding="utf-8"?>
<table xmlns="http://schemas.openxmlformats.org/spreadsheetml/2006/main" ref="A1:E2" displayName="AUDIT" name="AUDIT" id="6">
  <tableColumns count="5">
    <tableColumn name="Carta Responsiva" id="1"/>
    <tableColumn name="Fecha de Alta" id="2"/>
    <tableColumn name="fecha de vencimiento" id="3"/>
    <tableColumn name="Estado" id="4"/>
    <tableColumn name="Activo" id="5"/>
  </tableColumns>
  <tableStyleInfo name="AUDIT-style" showColumnStripes="0" showFirstColumn="1" showLastColumn="1" showRowStripes="1"/>
</table>
</file>

<file path=xl/tables/table7.xml><?xml version="1.0" encoding="utf-8"?>
<table xmlns="http://schemas.openxmlformats.org/spreadsheetml/2006/main" ref="A1:E3" displayName="TECH" name="TECH" id="7">
  <tableColumns count="5">
    <tableColumn name="Carta Responsiva" id="1"/>
    <tableColumn name="Fecha de Alta" id="2"/>
    <tableColumn name="fecha de vencimiento" id="3"/>
    <tableColumn name="Estado" id="4"/>
    <tableColumn name="Activo" id="5"/>
  </tableColumns>
  <tableStyleInfo name="TECH-style" showColumnStripes="0" showFirstColumn="1" showLastColumn="1" showRowStripes="1"/>
</table>
</file>

<file path=xl/tables/table8.xml><?xml version="1.0" encoding="utf-8"?>
<table xmlns="http://schemas.openxmlformats.org/spreadsheetml/2006/main" ref="A1:E2" displayName="CYBER" name="CYBER" id="8">
  <tableColumns count="5">
    <tableColumn name="Carta Responsiva" id="1"/>
    <tableColumn name="Fecha de Alta" id="2"/>
    <tableColumn name="fecha de vencimiento" id="3"/>
    <tableColumn name="Estado" id="4"/>
    <tableColumn name="Activo" id="5"/>
  </tableColumns>
  <tableStyleInfo name="CYB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xe-5AQQKK7vV5CFGyqf7Pw9kmWK8_Q2Y-9j_MzymVtk&amp;usp=drive_copy" TargetMode="External"/><Relationship Id="rId2" Type="http://schemas.openxmlformats.org/officeDocument/2006/relationships/hyperlink" Target="https://drive.google.com/open?id=15t2J2JuQ3DCw6PU_tlzP74SYULZdpOKx9vdx5L9lVE4&amp;usp=drive_copy" TargetMode="External"/><Relationship Id="rId3" Type="http://schemas.openxmlformats.org/officeDocument/2006/relationships/drawing" Target="../drawings/drawing4.x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RI6C1c42Ey9P_IlOpyFsaxyEokVCoKk9WpBomHA1IiM&amp;usp=drive_copy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IOdeUHwlEvQYlKDJYMhX_yWEW54qSrApuFc5skdKzrc&amp;usp=drive_copy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bsoYFs9EgxBW_9tNdLHtVAt7gK3lz5RnNjrGfSVXO-E&amp;usp=drive_copy" TargetMode="External"/><Relationship Id="rId2" Type="http://schemas.openxmlformats.org/officeDocument/2006/relationships/hyperlink" Target="https://drive.google.com/open?id=1ev4gKdjwNQFs4qF6jznq_KmJe7sZX83vna-huTRcZBI&amp;usp=drive_copy" TargetMode="External"/><Relationship Id="rId3" Type="http://schemas.openxmlformats.org/officeDocument/2006/relationships/drawing" Target="../drawings/drawing7.xml"/><Relationship Id="rId5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fZVFQrqD6Ve3QSAaIlL4heHZWg537L4MOwvU0Hu7Vas&amp;usp=drive_copy" TargetMode="External"/><Relationship Id="rId2" Type="http://schemas.openxmlformats.org/officeDocument/2006/relationships/drawing" Target="../drawings/drawing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7"/>
      <c r="D2" s="6" t="s">
        <v>9</v>
      </c>
      <c r="E2" s="8" t="s">
        <v>10</v>
      </c>
      <c r="F2" s="9"/>
      <c r="G2" s="10"/>
    </row>
    <row r="3">
      <c r="A3" s="11" t="s">
        <v>11</v>
      </c>
      <c r="B3" s="12"/>
      <c r="C3" s="13"/>
      <c r="D3" s="12"/>
      <c r="E3" s="13"/>
      <c r="F3" s="13"/>
      <c r="G3" s="14"/>
    </row>
    <row r="4">
      <c r="A4" s="15" t="s">
        <v>12</v>
      </c>
      <c r="B4" s="16"/>
      <c r="C4" s="17"/>
      <c r="D4" s="16"/>
      <c r="E4" s="17"/>
      <c r="F4" s="17"/>
      <c r="G4" s="10"/>
    </row>
    <row r="5">
      <c r="A5" s="11" t="s">
        <v>13</v>
      </c>
      <c r="B5" s="12"/>
      <c r="C5" s="13"/>
      <c r="D5" s="12"/>
      <c r="E5" s="13"/>
      <c r="F5" s="13"/>
      <c r="G5" s="14"/>
    </row>
    <row r="6">
      <c r="A6" s="18" t="s">
        <v>14</v>
      </c>
      <c r="B6" s="19"/>
      <c r="C6" s="20"/>
      <c r="D6" s="19"/>
      <c r="E6" s="20"/>
      <c r="F6" s="20"/>
      <c r="G6" s="21"/>
    </row>
  </sheetData>
  <dataValidations>
    <dataValidation type="list" allowBlank="1" sqref="A2:A6">
      <formula1>"RISK,T&amp;C,AUDIT,TECH,CYBER "</formula1>
    </dataValidation>
    <dataValidation type="list" allowBlank="1" sqref="D2:D6">
      <formula1>"in progress,Complete,Stop"</formula1>
    </dataValidation>
    <dataValidation type="list" allowBlank="1" sqref="B2:B6">
      <formula1>"Justificado ,Tokenizado"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41.25"/>
    <col customWidth="1" min="4" max="4" width="18.13"/>
    <col customWidth="1" min="5" max="5" width="25.0"/>
  </cols>
  <sheetData>
    <row r="1">
      <c r="A1" s="22" t="s">
        <v>15</v>
      </c>
      <c r="B1" s="23" t="s">
        <v>16</v>
      </c>
      <c r="C1" s="23" t="s">
        <v>17</v>
      </c>
      <c r="D1" s="23" t="s">
        <v>18</v>
      </c>
      <c r="E1" s="24" t="s">
        <v>19</v>
      </c>
    </row>
    <row r="2">
      <c r="A2" s="5" t="s">
        <v>7</v>
      </c>
      <c r="B2" s="25" t="s">
        <v>20</v>
      </c>
      <c r="C2" s="26" t="s">
        <v>21</v>
      </c>
      <c r="D2" s="27" t="s">
        <v>22</v>
      </c>
      <c r="E2" s="28" t="s">
        <v>23</v>
      </c>
    </row>
    <row r="3">
      <c r="A3" s="5" t="s">
        <v>11</v>
      </c>
      <c r="B3" s="29" t="s">
        <v>24</v>
      </c>
      <c r="C3" s="30" t="s">
        <v>25</v>
      </c>
      <c r="D3" s="31" t="s">
        <v>26</v>
      </c>
      <c r="E3" s="32" t="s">
        <v>27</v>
      </c>
    </row>
    <row r="4">
      <c r="A4" s="5" t="s">
        <v>12</v>
      </c>
      <c r="B4" s="25" t="s">
        <v>28</v>
      </c>
      <c r="C4" s="26" t="s">
        <v>29</v>
      </c>
      <c r="D4" s="27" t="s">
        <v>30</v>
      </c>
      <c r="E4" s="28" t="s">
        <v>31</v>
      </c>
    </row>
    <row r="5">
      <c r="A5" s="5" t="s">
        <v>13</v>
      </c>
      <c r="B5" s="29" t="s">
        <v>32</v>
      </c>
      <c r="C5" s="30" t="s">
        <v>33</v>
      </c>
      <c r="D5" s="31" t="s">
        <v>34</v>
      </c>
      <c r="E5" s="33" t="s">
        <v>35</v>
      </c>
    </row>
    <row r="6">
      <c r="A6" s="5" t="s">
        <v>14</v>
      </c>
      <c r="B6" s="34" t="s">
        <v>36</v>
      </c>
      <c r="C6" s="35" t="s">
        <v>37</v>
      </c>
      <c r="D6" s="35" t="s">
        <v>38</v>
      </c>
      <c r="E6" s="36" t="s">
        <v>39</v>
      </c>
    </row>
  </sheetData>
  <dataValidations>
    <dataValidation type="list" allowBlank="1" sqref="A2:A6">
      <formula1>"RISK,T&amp;C,AUDIT,TECH,CYBER 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3.0"/>
    <col customWidth="1" min="3" max="3" width="15.38"/>
    <col customWidth="1" min="4" max="4" width="13.88"/>
    <col customWidth="1" min="5" max="5" width="16.88"/>
    <col customWidth="1" min="6" max="6" width="17.38"/>
    <col customWidth="1" min="7" max="7" width="14.63"/>
  </cols>
  <sheetData>
    <row r="1">
      <c r="A1" s="22" t="s">
        <v>40</v>
      </c>
      <c r="B1" s="37" t="s">
        <v>41</v>
      </c>
      <c r="C1" s="23" t="s">
        <v>42</v>
      </c>
      <c r="D1" s="23" t="s">
        <v>43</v>
      </c>
      <c r="E1" s="23" t="s">
        <v>44</v>
      </c>
      <c r="F1" s="23" t="s">
        <v>45</v>
      </c>
      <c r="G1" s="24" t="s">
        <v>46</v>
      </c>
    </row>
    <row r="2">
      <c r="A2" s="38" t="s">
        <v>47</v>
      </c>
      <c r="B2" s="26" t="s">
        <v>48</v>
      </c>
      <c r="C2" s="5" t="s">
        <v>7</v>
      </c>
      <c r="D2" s="16" t="str">
        <f t="shared" ref="D2:D5" si="1">IF(AND(TODAY() &gt;= F2, TODAY() &lt;= G2), "Activo", "Vencida")</f>
        <v>Activo</v>
      </c>
      <c r="E2" s="39">
        <v>45888.0</v>
      </c>
      <c r="F2" s="40">
        <v>45894.0</v>
      </c>
      <c r="G2" s="41">
        <f t="shared" ref="G2:G5" si="2">EDATE(F2, 10)</f>
        <v>46198</v>
      </c>
    </row>
    <row r="3">
      <c r="A3" s="42" t="s">
        <v>49</v>
      </c>
      <c r="B3" s="30" t="s">
        <v>50</v>
      </c>
      <c r="C3" s="5" t="s">
        <v>12</v>
      </c>
      <c r="D3" s="12" t="str">
        <f t="shared" si="1"/>
        <v>Activo</v>
      </c>
      <c r="E3" s="39">
        <v>45889.0</v>
      </c>
      <c r="F3" s="39">
        <v>45890.0</v>
      </c>
      <c r="G3" s="43">
        <f t="shared" si="2"/>
        <v>46194</v>
      </c>
    </row>
    <row r="4">
      <c r="A4" s="38" t="s">
        <v>51</v>
      </c>
      <c r="B4" s="26" t="s">
        <v>52</v>
      </c>
      <c r="C4" s="44" t="s">
        <v>11</v>
      </c>
      <c r="D4" s="16" t="str">
        <f t="shared" si="1"/>
        <v>Vencida</v>
      </c>
      <c r="E4" s="45">
        <v>45890.0</v>
      </c>
      <c r="F4" s="40">
        <v>45531.0</v>
      </c>
      <c r="G4" s="46">
        <f t="shared" si="2"/>
        <v>45835</v>
      </c>
    </row>
    <row r="5">
      <c r="A5" s="47" t="s">
        <v>53</v>
      </c>
      <c r="B5" s="48" t="s">
        <v>54</v>
      </c>
      <c r="C5" s="49" t="s">
        <v>13</v>
      </c>
      <c r="D5" s="50" t="str">
        <f t="shared" si="1"/>
        <v>Activo</v>
      </c>
      <c r="E5" s="51">
        <v>45894.0</v>
      </c>
      <c r="F5" s="52">
        <v>45894.0</v>
      </c>
      <c r="G5" s="53">
        <f t="shared" si="2"/>
        <v>46198</v>
      </c>
    </row>
  </sheetData>
  <dataValidations>
    <dataValidation type="list" allowBlank="1" sqref="C2:C5">
      <formula1>"RISK,T&amp;C,AUDIT,TECH,CYBER "</formula1>
    </dataValidation>
    <dataValidation type="list" allowBlank="1" sqref="D2:D5">
      <formula1>"Activo,Vencida,Renovar"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5"/>
    <col customWidth="1" min="2" max="2" width="15.63"/>
    <col customWidth="1" min="3" max="3" width="21.38"/>
    <col customWidth="1" min="4" max="4" width="13.88"/>
    <col customWidth="1" min="5" max="5" width="13.38"/>
  </cols>
  <sheetData>
    <row r="1">
      <c r="A1" s="54" t="s">
        <v>55</v>
      </c>
      <c r="B1" s="55" t="s">
        <v>56</v>
      </c>
      <c r="C1" s="55" t="s">
        <v>57</v>
      </c>
      <c r="D1" s="55" t="s">
        <v>43</v>
      </c>
      <c r="E1" s="56" t="s">
        <v>58</v>
      </c>
    </row>
    <row r="2">
      <c r="A2" s="57" t="s">
        <v>59</v>
      </c>
      <c r="B2" s="58">
        <v>45313.0</v>
      </c>
      <c r="C2" s="59">
        <f t="shared" ref="C2:C3" si="1">EDATE(B2, 10)</f>
        <v>45618</v>
      </c>
      <c r="D2" s="60" t="s">
        <v>60</v>
      </c>
      <c r="E2" s="61" t="s">
        <v>61</v>
      </c>
    </row>
    <row r="3">
      <c r="A3" s="62" t="s">
        <v>62</v>
      </c>
      <c r="B3" s="63">
        <v>45898.0</v>
      </c>
      <c r="C3" s="59">
        <f t="shared" si="1"/>
        <v>46202</v>
      </c>
      <c r="D3" s="64" t="str">
        <f>IF(TODAY()=C3, "Renovar", IF(TODAY()&lt;C3, "Activa", "Vencida"))</f>
        <v>Activa</v>
      </c>
      <c r="E3" s="65" t="s">
        <v>61</v>
      </c>
    </row>
  </sheetData>
  <dataValidations>
    <dataValidation type="list" allowBlank="1" sqref="D2:D3">
      <formula1>"Activa,Vencida,Renovar"</formula1>
    </dataValidation>
    <dataValidation type="list" allowBlank="1" sqref="E2:E3">
      <formula1>"ON,OFF"</formula1>
    </dataValidation>
  </dataValidations>
  <hyperlinks>
    <hyperlink r:id="rId1" ref="A2"/>
    <hyperlink r:id="rId2" ref="A3"/>
  </hyperlinks>
  <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15.63"/>
    <col customWidth="1" min="3" max="3" width="21.38"/>
    <col customWidth="1" min="4" max="4" width="13.88"/>
  </cols>
  <sheetData>
    <row r="1">
      <c r="A1" s="54" t="s">
        <v>55</v>
      </c>
      <c r="B1" s="55" t="s">
        <v>56</v>
      </c>
      <c r="C1" s="55" t="s">
        <v>57</v>
      </c>
      <c r="D1" s="55" t="s">
        <v>43</v>
      </c>
      <c r="E1" s="56" t="s">
        <v>58</v>
      </c>
    </row>
    <row r="2">
      <c r="A2" s="66" t="s">
        <v>63</v>
      </c>
      <c r="B2" s="67">
        <v>45313.0</v>
      </c>
      <c r="C2" s="68">
        <f>EDATE(B2, 10)</f>
        <v>45618</v>
      </c>
      <c r="D2" s="69" t="str">
        <f>IF(TODAY()=C2, "Renovar", IF(TODAY()&lt;C2, "Activa", "Vencida"))</f>
        <v>Vencida</v>
      </c>
      <c r="E2" s="70" t="s">
        <v>61</v>
      </c>
    </row>
  </sheetData>
  <dataValidations>
    <dataValidation type="list" allowBlank="1" sqref="D2">
      <formula1>"Activa,Vencida,Renovar"</formula1>
    </dataValidation>
    <dataValidation type="list" allowBlank="1" sqref="E2">
      <formula1>"ON,OFF"</formula1>
    </dataValidation>
  </dataValidations>
  <hyperlinks>
    <hyperlink r:id="rId1" ref="A2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75"/>
    <col customWidth="1" min="2" max="2" width="15.63"/>
    <col customWidth="1" min="3" max="3" width="21.38"/>
    <col customWidth="1" min="4" max="4" width="13.88"/>
  </cols>
  <sheetData>
    <row r="1">
      <c r="A1" s="54" t="s">
        <v>55</v>
      </c>
      <c r="B1" s="55" t="s">
        <v>56</v>
      </c>
      <c r="C1" s="55" t="s">
        <v>57</v>
      </c>
      <c r="D1" s="55" t="s">
        <v>43</v>
      </c>
      <c r="E1" s="56" t="s">
        <v>58</v>
      </c>
    </row>
    <row r="2">
      <c r="A2" s="66" t="s">
        <v>64</v>
      </c>
      <c r="B2" s="67">
        <v>45313.0</v>
      </c>
      <c r="C2" s="68">
        <f>EDATE(B2, 10)</f>
        <v>45618</v>
      </c>
      <c r="D2" s="69" t="str">
        <f>IF(TODAY()=C2, "Renovar", IF(TODAY()&lt;C2, "Activa", "Vencida"))</f>
        <v>Vencida</v>
      </c>
      <c r="E2" s="70" t="s">
        <v>61</v>
      </c>
    </row>
  </sheetData>
  <dataValidations>
    <dataValidation type="list" allowBlank="1" sqref="D2">
      <formula1>"Activa,Vencida,Renovar"</formula1>
    </dataValidation>
    <dataValidation type="list" allowBlank="1" sqref="E2">
      <formula1>"ON,OFF"</formula1>
    </dataValidation>
  </dataValidations>
  <hyperlinks>
    <hyperlink r:id="rId1" ref="A2"/>
  </hyperlinks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88"/>
    <col customWidth="1" min="2" max="2" width="15.63"/>
    <col customWidth="1" min="3" max="3" width="21.38"/>
    <col customWidth="1" min="4" max="4" width="18.0"/>
  </cols>
  <sheetData>
    <row r="1">
      <c r="A1" s="54" t="s">
        <v>55</v>
      </c>
      <c r="B1" s="55" t="s">
        <v>56</v>
      </c>
      <c r="C1" s="55" t="s">
        <v>57</v>
      </c>
      <c r="D1" s="55" t="s">
        <v>43</v>
      </c>
      <c r="E1" s="56" t="s">
        <v>58</v>
      </c>
    </row>
    <row r="2">
      <c r="A2" s="57" t="s">
        <v>65</v>
      </c>
      <c r="B2" s="63">
        <v>45894.0</v>
      </c>
      <c r="C2" s="59">
        <f t="shared" ref="C2:C3" si="1">EDATE(B2, 10)</f>
        <v>46198</v>
      </c>
      <c r="D2" s="64" t="str">
        <f t="shared" ref="D2:D3" si="2">IF(TODAY()=C2, "Renovar", IF(TODAY()&lt;C2, "Activa", "Vencida"))</f>
        <v>Activa</v>
      </c>
      <c r="E2" s="61" t="s">
        <v>61</v>
      </c>
    </row>
    <row r="3">
      <c r="A3" s="62" t="s">
        <v>66</v>
      </c>
      <c r="B3" s="63">
        <v>45894.0</v>
      </c>
      <c r="C3" s="59">
        <f t="shared" si="1"/>
        <v>46198</v>
      </c>
      <c r="D3" s="64" t="str">
        <f t="shared" si="2"/>
        <v>Activa</v>
      </c>
      <c r="E3" s="65" t="s">
        <v>61</v>
      </c>
    </row>
  </sheetData>
  <dataValidations>
    <dataValidation type="list" allowBlank="1" sqref="D2:D3">
      <formula1>"Activa,Vencida,Renovar"</formula1>
    </dataValidation>
    <dataValidation type="list" allowBlank="1" sqref="E2:E3">
      <formula1>"ON,OFF"</formula1>
    </dataValidation>
  </dataValidations>
  <hyperlinks>
    <hyperlink r:id="rId1" ref="A2"/>
    <hyperlink r:id="rId2" ref="A3"/>
  </hyperlinks>
  <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13"/>
    <col customWidth="1" min="2" max="2" width="15.63"/>
    <col customWidth="1" min="3" max="3" width="21.38"/>
    <col customWidth="1" min="4" max="4" width="13.88"/>
  </cols>
  <sheetData>
    <row r="1">
      <c r="A1" s="54" t="s">
        <v>55</v>
      </c>
      <c r="B1" s="55" t="s">
        <v>56</v>
      </c>
      <c r="C1" s="55" t="s">
        <v>57</v>
      </c>
      <c r="D1" s="55" t="s">
        <v>43</v>
      </c>
      <c r="E1" s="56" t="s">
        <v>58</v>
      </c>
    </row>
    <row r="2">
      <c r="A2" s="66" t="s">
        <v>67</v>
      </c>
      <c r="B2" s="67">
        <v>45313.0</v>
      </c>
      <c r="C2" s="68">
        <f>EDATE(B2, 10)</f>
        <v>45618</v>
      </c>
      <c r="D2" s="69" t="str">
        <f>IF(TODAY()=C2, "Renovar", IF(TODAY()&lt;C2, "Activa", "Vencida"))</f>
        <v>Vencida</v>
      </c>
      <c r="E2" s="70" t="s">
        <v>61</v>
      </c>
    </row>
  </sheetData>
  <dataValidations>
    <dataValidation type="list" allowBlank="1" sqref="D2">
      <formula1>"Activa,Vencida,Renovar"</formula1>
    </dataValidation>
    <dataValidation type="list" allowBlank="1" sqref="E2">
      <formula1>"ON,OFF"</formula1>
    </dataValidation>
  </dataValidations>
  <hyperlinks>
    <hyperlink r:id="rId1" ref="A2"/>
  </hyperlinks>
  <drawing r:id="rId2"/>
  <tableParts count="1">
    <tablePart r:id="rId4"/>
  </tableParts>
</worksheet>
</file>