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3A93A06E-BEFE-411A-9B95-45B76ED60471}" xr6:coauthVersionLast="47" xr6:coauthVersionMax="47" xr10:uidLastSave="{00000000-0000-0000-0000-000000000000}"/>
  <bookViews>
    <workbookView xWindow="24" yWindow="0" windowWidth="11496" windowHeight="12360" firstSheet="24" activeTab="2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<sst xmlns="http://schemas.openxmlformats.org/spreadsheetml/2006/main" count="2927" uniqueCount="484">
  <si>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</si>
  <si>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</si>
  <si>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</si>
  <si>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</si>
  <si>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</si>
  <si>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</si>
  <si>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</si>
  <si>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</si>
  <si>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</si>
  <si>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</si>
  <si>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</si>
  <si>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</si>
  <si>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</si>
  <si>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</si>
  <si>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</si>
  <si>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</si>
  <si>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</si>
  <si>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</si>
  <si>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</si>
  <si>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</si>
  <si>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</si>
  <si>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</si>
  <si>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</si>
  <si>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</si>
  <si>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</si>
  <si>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</si>
  <si>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</si>
  <si>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</si>
  <si>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</si>
  <si>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</si>
  <si>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</si>
  <si>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</si>
  <si>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</si>
  <si>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</si>
  <si>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</si>
  <si>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</si>
  <si>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</si>
  <si>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</si>
  <si>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</si>
  <si>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</si>
  <si>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</si>
  <si>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</si>
  <si>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</si>
  <si>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</si>
  <si>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</si>
  <si>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</si>
  <si>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</si>
  <si>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</si>
  <si>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</si>
  <si>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</si>
  <si>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</si>
  <si>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</si>
  <si>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</si>
  <si>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</si>
  <si>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</si>
  <si>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</si>
  <si>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</si>
  <si>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</si>
  <si>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</si>
  <si>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</si>
  <si>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</si>
  <si>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</si>
  <si>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</si>
  <si>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</si>
  <si>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</si>
  <si>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</si>
  <si>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</si>
  <si>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</si>
  <si>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</si>
  <si>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</si>
  <si>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</si>
  <si>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</si>
  <si>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</si>
  <si>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</si>
  <si>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</si>
  <si>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</si>
  <si>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</si>
  <si>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</si>
  <si>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</si>
  <si>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</si>
  <si>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</si>
  <si>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</si>
  <si>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</si>
  <si>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</si>
  <si>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</si>
  <si>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</si>
  <si>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</si>
  <si>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</si>
  <si>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</si>
  <si>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</si>
  <si>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</si>
  <si>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</si>
  <si>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</si>
  <si>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</si>
  <si>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</si>
  <si>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</si>
  <si>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</si>
  <si>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</si>
  <si>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</si>
  <si>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</si>
  <si>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</si>
  <si>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</si>
  <si>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</si>
  <si>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</si>
  <si>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</si>
  <si>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</si>
  <si>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</si>
  <si>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</si>
  <si>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</si>
  <si>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</si>
  <si>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</si>
  <si>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</si>
  <si>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</si>
  <si>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</si>
  <si>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</si>
  <si>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</si>
  <si>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</si>
  <si>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</si>
  <si>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</si>
  <si>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</si>
  <si>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</si>
  <si>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</si>
  <si>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</si>
  <si>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</si>
  <si>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</si>
  <si>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</si>
  <si>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</si>
  <si>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</si>
  <si>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</si>
  <si>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</si>
  <si>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</si>
  <si>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</si>
  <si>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</si>
  <si>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</si>
  <si>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</si>
  <si>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</si>
  <si>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</si>
  <si>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</si>
  <si>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</si>
  <si>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</si>
  <si>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</si>
  <si>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</si>
  <si>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</si>
  <si>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</si>
  <si>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</si>
  <si>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</si>
  <si>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</si>
  <si>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</si>
  <si>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</si>
  <si>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</si>
  <si>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</si>
  <si>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</si>
  <si>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</si>
  <si>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</si>
  <si>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</si>
  <si>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</si>
  <si>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</si>
  <si>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</si>
  <si>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</si>
  <si>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</si>
  <si>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</si>
  <si>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</si>
  <si>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</si>
  <si>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</si>
  <si>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</si>
  <si>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</si>
  <si>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</si>
  <si>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</si>
  <si>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</si>
  <si>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</si>
  <si>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</si>
  <si>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</si>
  <si>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</si>
  <si>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</si>
  <si>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</si>
  <si>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</si>
  <si>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</si>
  <si>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</si>
  <si>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</si>
  <si>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</si>
  <si>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</si>
  <si>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</si>
  <si>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</si>
  <si>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</si>
  <si>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</si>
  <si>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</si>
  <si>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</si>
  <si>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</si>
  <si>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</si>
  <si>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</si>
  <si>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</si>
  <si>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</si>
  <si>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</si>
  <si>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</si>
  <si>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</si>
  <si>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</si>
  <si>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</si>
  <si>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</si>
  <si>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</si>
  <si>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</si>
  <si>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</si>
  <si>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</si>
  <si>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</si>
  <si>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</si>
  <si>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</si>
  <si>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</si>
  <si>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</si>
  <si>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</si>
  <si>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</si>
  <si>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</si>
  <si>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</si>
  <si>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</si>
  <si>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</si>
  <si>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</si>
  <si>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</si>
  <si>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</si>
  <si>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</si>
  <si>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</si>
  <si>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</si>
  <si>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</si>
  <si>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</si>
  <si>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</si>
  <si>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</si>
  <si>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</si>
  <si>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</si>
  <si>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</si>
  <si>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</si>
  <si>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</si>
  <si>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</si>
  <si>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</si>
  <si>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</si>
  <si>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</si>
  <si>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</si>
  <si>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</si>
  <si>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</si>
  <si>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</si>
  <si>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</si>
  <si>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</si>
  <si>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</si>
  <si>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</si>
  <si>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</si>
  <si>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</si>
  <si>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</si>
  <si>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</si>
  <si>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</si>
  <si>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</si>
  <si>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</si>
  <si>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</si>
  <si>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</si>
  <si>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</si>
  <si>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</si>
  <si>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</si>
  <si>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</si>
  <si>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</si>
  <si>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</si>
  <si>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</si>
  <si>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</si>
  <si>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</si>
  <si>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</si>
  <si>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</si>
  <si>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</si>
  <si>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</si>
  <si>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</si>
  <si>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</si>
  <si>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</si>
  <si>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</si>
  <si>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</si>
  <si>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</si>
  <si>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</si>
  <si>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</si>
  <si>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</si>
  <si>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</si>
  <si>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</si>
  <si>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</si>
  <si>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</si>
  <si>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</si>
  <si>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</si>
  <si>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</si>
  <si>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</si>
  <si>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</si>
  <si>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</si>
  <si>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</si>
  <si>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</si>
  <si>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</si>
  <si>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</si>
  <si>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</si>
  <si>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</si>
  <si>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</si>
  <si>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</si>
  <si>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</si>
  <si>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</si>
  <si>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</si>
  <si>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</si>
  <si>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</si>
  <si>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</si>
  <si>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</si>
  <si>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</si>
  <si>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</si>
  <si>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</si>
  <si>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</si>
  <si>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</si>
  <si>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</si>
  <si>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</si>
  <si>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</si>
  <si>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</si>
  <si>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</si>
  <si>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</si>
  <si>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</si>
  <si>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</si>
  <si>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</si>
  <si>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</si>
  <si>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</si>
  <si>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</si>
  <si>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</si>
  <si>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</si>
  <si>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</si>
  <si>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</si>
  <si>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</si>
  <si>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</si>
  <si>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</si>
  <si>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</si>
  <si>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</si>
  <si>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</si>
  <si>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</si>
  <si>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</si>
  <si>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</si>
  <si>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</si>
  <si>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</si>
  <si>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</si>
  <si>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</si>
  <si>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</si>
  <si>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</si>
  <si>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</si>
  <si>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</si>
  <si>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</si>
  <si>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</si>
  <si>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</si>
  <si>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</si>
  <si>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</si>
  <si>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</si>
  <si>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</si>
  <si>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</si>
  <si>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</si>
  <si>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</si>
  <si>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</si>
  <si>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</si>
  <si>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</si>
  <si>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</si>
  <si>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</si>
  <si>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</si>
  <si>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</si>
  <si>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</si>
  <si>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</si>
  <si>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</si>
  <si>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</si>
  <si>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</si>
  <si>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</si>
  <si>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</si>
  <si>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</si>
  <si>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</si>
  <si>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</si>
  <si>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</si>
  <si>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</si>
  <si>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</si>
  <si>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</si>
  <si>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</si>
  <si>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</si>
  <si>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</si>
  <si>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</si>
  <si>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</si>
  <si>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</si>
  <si>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</si>
  <si>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</si>
  <si>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</si>
  <si>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</si>
  <si>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</si>
  <si>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</si>
  <si>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</si>
  <si>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</si>
  <si>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</si>
  <si>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</si>
  <si>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</si>
  <si>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</si>
  <si>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</si>
  <si>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</si>
  <si>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</si>
  <si>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</si>
  <si>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</si>
  <si>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</si>
  <si>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</si>
  <si>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</si>
  <si>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</si>
  <si>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</si>
  <si>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</si>
  <si>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</si>
  <si>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</si>
  <si>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</si>
  <si>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</si>
  <si>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</si>
  <si>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</si>
  <si>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</si>
  <si>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</si>
  <si>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</si>
  <si>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</si>
  <si>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</si>
  <si>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</si>
  <si>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</si>
  <si>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</si>
  <si>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</si>
  <si>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</si>
  <si>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</si>
  <si>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</si>
  <si>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</si>
  <si>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</si>
  <si>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</si>
  <si>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</si>
  <si>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</si>
  <si>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</si>
  <si>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</si>
  <si>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</si>
  <si>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</si>
  <si>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</si>
  <si>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</si>
  <si>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</si>
  <si>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</si>
  <si>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</si>
  <si>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</si>
  <si>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</si>
  <si>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</si>
  <si>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</si>
  <si>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</si>
  <si>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</si>
  <si>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</si>
  <si>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</si>
  <si>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</si>
  <si>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</si>
  <si>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</si>
  <si>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</si>
  <si>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</si>
  <si>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</si>
  <si>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</si>
  <si>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</si>
  <si>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</si>
  <si>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</si>
  <si>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</si>
  <si>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</si>
  <si>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</si>
  <si>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</si>
  <si>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</si>
  <si>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</si>
  <si>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</si>
  <si>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</si>
  <si>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</si>
  <si>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</si>
  <si>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</si>
  <si>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</si>
  <si>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</si>
  <si>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</si>
  <si>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</si>
  <si>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</si>
  <si>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</si>
  <si>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</si>
  <si>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</si>
  <si>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</si>
  <si>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</si>
  <si>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</si>
  <si>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IBARRA VAZQUEZ JESSICA DANIELA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</si>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</sst>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3" zoomScale="70" zoomScaleNormal="100" zoomScaleSheetLayoutView="70" workbookViewId="0">
      <selection activeCell="B13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427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426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462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2.2" x14ac:dyDescent="0.3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4.799999999999997" x14ac:dyDescent="0.3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4.799999999999997" x14ac:dyDescent="0.3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399</v>
      </c>
      <c r="B30" s="46"/>
      <c r="C30" s="47"/>
      <c r="D30" s="22">
        <f>VLOOKUP(A30, Materias!A2:C207,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400</v>
      </c>
      <c r="B31" s="46"/>
      <c r="C31" s="47"/>
      <c r="D31" s="22">
        <f>VLOOKUP(A31, Materias!A2:C207, 3, FALSE)</f>
        <v>4</v>
      </c>
      <c r="E31" s="48" t="s">
        <v>40</v>
      </c>
      <c r="F31" s="49"/>
      <c r="G31" s="50"/>
    </row>
    <row r="32" spans="1:7" ht="14.25" customHeight="1" x14ac:dyDescent="0.3">
      <c r="A32" s="45" t="s">
        <v>401</v>
      </c>
      <c r="B32" s="46"/>
      <c r="C32" s="47"/>
      <c r="D32" s="22">
        <f>VLOOKUP(A32, Materias!A2:C207, 3, FALSE)</f>
        <v>4</v>
      </c>
      <c r="E32" s="48" t="s">
        <v>41</v>
      </c>
      <c r="F32" s="49"/>
      <c r="G32" s="50"/>
    </row>
    <row r="33" spans="1:7" ht="14.25" customHeight="1" x14ac:dyDescent="0.3">
      <c r="A33" s="45" t="s">
        <v>402</v>
      </c>
      <c r="B33" s="46"/>
      <c r="C33" s="47"/>
      <c r="D33" s="22">
        <f>VLOOKUP(A33, Materias!A2:C207, 3, FALSE)</f>
        <v>6</v>
      </c>
      <c r="E33" s="48" t="s">
        <v>45</v>
      </c>
      <c r="F33" s="49"/>
      <c r="G33" s="50"/>
    </row>
    <row r="34" spans="1:7" ht="14.25" customHeight="1" x14ac:dyDescent="0.3">
      <c r="A34" s="45" t="s">
        <v>403</v>
      </c>
      <c r="B34" s="46"/>
      <c r="C34" s="47"/>
      <c r="D34" s="22">
        <f>VLOOKUP(A34, Materias!A2:C207, 3, FALSE)</f>
        <v>6</v>
      </c>
      <c r="E34" s="48" t="s">
        <v>42</v>
      </c>
      <c r="F34" s="49"/>
      <c r="G34" s="50"/>
    </row>
    <row r="35" spans="1:7" ht="14.25" customHeight="1" x14ac:dyDescent="0.3">
      <c r="A35" s="45" t="s">
        <v>404</v>
      </c>
      <c r="B35" s="46"/>
      <c r="C35" s="47"/>
      <c r="D35" s="22">
        <f>VLOOKUP(A35, Materias!A2:C207, 3, FALSE)</f>
        <v>6</v>
      </c>
      <c r="E35" s="48" t="s">
        <v>451</v>
      </c>
      <c r="F35" s="49"/>
      <c r="G35" s="50"/>
    </row>
    <row r="36" spans="1:7" ht="14.25" customHeight="1" x14ac:dyDescent="0.3">
      <c r="A36" s="45" t="s">
        <v>405</v>
      </c>
      <c r="B36" s="46"/>
      <c r="C36" s="47"/>
      <c r="D36" s="22">
        <f>VLOOKUP(A36, Materias!A3:C208, 3, FALSE)</f>
        <v>4</v>
      </c>
      <c r="E36" s="48" t="s">
        <v>55</v>
      </c>
      <c r="F36" s="49"/>
      <c r="G36" s="50"/>
    </row>
    <row r="37" spans="1:7" ht="14.25" customHeight="1" x14ac:dyDescent="0.3">
      <c r="A37" s="45" t="s">
        <v>406</v>
      </c>
      <c r="B37" s="46"/>
      <c r="C37" s="47"/>
      <c r="D37" s="22">
        <f>VLOOKUP(A37, Materias!A4:C209, 3, FALSE)</f>
        <v>1</v>
      </c>
      <c r="E37" s="48" t="s">
        <v>41</v>
      </c>
      <c r="F37" s="49"/>
      <c r="G37" s="50"/>
    </row>
    <row r="38" spans="1:7" ht="14.25" customHeight="1" x14ac:dyDescent="0.3">
      <c r="A38" s="45" t="s">
        <v>407</v>
      </c>
      <c r="B38" s="46"/>
      <c r="C38" s="47"/>
      <c r="D38" s="22">
        <f>VLOOKUP(A38, Materias!A2:C207,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B13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457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465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4.799999999999997" x14ac:dyDescent="0.3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69.599999999999994" x14ac:dyDescent="0.3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69.599999999999994" x14ac:dyDescent="0.3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4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48" t="s">
        <v>89</v>
      </c>
      <c r="F31" s="49"/>
      <c r="G31" s="50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48" t="s">
        <v>100</v>
      </c>
      <c r="F32" s="49"/>
      <c r="G32" s="50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48" t="s">
        <v>127</v>
      </c>
      <c r="F33" s="49"/>
      <c r="G33" s="50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48" t="s">
        <v>94</v>
      </c>
      <c r="F34" s="49"/>
      <c r="G34" s="50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48" t="s">
        <v>98</v>
      </c>
      <c r="F35" s="49"/>
      <c r="G35" s="50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48" t="s">
        <v>99</v>
      </c>
      <c r="F36" s="49"/>
      <c r="G36" s="50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48" t="s">
        <v>89</v>
      </c>
      <c r="F37" s="49"/>
      <c r="G37" s="50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0" zoomScale="70" zoomScaleNormal="50" zoomScaleSheetLayoutView="70" workbookViewId="0">
      <selection activeCell="E32" sqref="E32:G3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458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466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410</v>
      </c>
      <c r="C13" s="16"/>
      <c r="D13" s="30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4.799999999999997" x14ac:dyDescent="0.3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4.799999999999997" x14ac:dyDescent="0.3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" customHeight="1" x14ac:dyDescent="0.3">
      <c r="A20" s="18" t="s">
        <v>25</v>
      </c>
      <c r="B20" s="34" t="s">
        <v>415</v>
      </c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4.799999999999997" x14ac:dyDescent="0.3">
      <c r="A21" s="18" t="s">
        <v>26</v>
      </c>
      <c r="B21" s="16"/>
      <c r="C21" s="30" t="s">
        <v>414</v>
      </c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48" t="s">
        <v>89</v>
      </c>
      <c r="F31" s="49"/>
      <c r="G31" s="50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48" t="s">
        <v>92</v>
      </c>
      <c r="F32" s="49"/>
      <c r="G32" s="50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48" t="s">
        <v>99</v>
      </c>
      <c r="F33" s="49"/>
      <c r="G33" s="50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48" t="s">
        <v>94</v>
      </c>
      <c r="F34" s="49"/>
      <c r="G34" s="50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48" t="s">
        <v>98</v>
      </c>
      <c r="F35" s="49"/>
      <c r="G35" s="50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48" t="s">
        <v>106</v>
      </c>
      <c r="F36" s="49"/>
      <c r="G36" s="50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48" t="s">
        <v>92</v>
      </c>
      <c r="F37" s="49"/>
      <c r="G37" s="50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443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438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33" t="s">
        <v>410</v>
      </c>
      <c r="E18" s="33" t="s">
        <v>410</v>
      </c>
      <c r="F18" s="16"/>
      <c r="G18" s="16"/>
    </row>
    <row r="19" spans="1:7" ht="34.799999999999997" x14ac:dyDescent="0.3">
      <c r="A19" s="18" t="s">
        <v>24</v>
      </c>
      <c r="B19" s="33" t="s">
        <v>412</v>
      </c>
      <c r="C19" s="15"/>
      <c r="D19" s="33" t="s">
        <v>410</v>
      </c>
      <c r="E19" s="33" t="s">
        <v>410</v>
      </c>
      <c r="F19" s="40"/>
      <c r="G19" s="16"/>
    </row>
    <row r="20" spans="1:7" ht="34.799999999999997" x14ac:dyDescent="0.3">
      <c r="A20" s="18" t="s">
        <v>25</v>
      </c>
      <c r="B20" s="33" t="s">
        <v>412</v>
      </c>
      <c r="C20" s="33" t="s">
        <v>412</v>
      </c>
      <c r="D20" s="33" t="s">
        <v>410</v>
      </c>
      <c r="E20" s="33" t="s">
        <v>410</v>
      </c>
      <c r="F20" s="40"/>
      <c r="G20" s="16"/>
    </row>
    <row r="21" spans="1:7" ht="34.799999999999997" x14ac:dyDescent="0.3">
      <c r="A21" s="18" t="s">
        <v>26</v>
      </c>
      <c r="B21" s="33" t="s">
        <v>412</v>
      </c>
      <c r="C21" s="33" t="s">
        <v>412</v>
      </c>
      <c r="D21" s="33" t="s">
        <v>413</v>
      </c>
      <c r="E21" s="33" t="s">
        <v>413</v>
      </c>
      <c r="F21" s="33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413</v>
      </c>
      <c r="C23" s="30" t="s">
        <v>411</v>
      </c>
      <c r="D23" s="30" t="s">
        <v>414</v>
      </c>
      <c r="E23" s="30" t="s">
        <v>411</v>
      </c>
      <c r="F23" s="14" t="s">
        <v>416</v>
      </c>
      <c r="G23" s="16"/>
    </row>
    <row r="24" spans="1:7" ht="52.2" x14ac:dyDescent="0.3">
      <c r="A24" s="18" t="s">
        <v>29</v>
      </c>
      <c r="B24" s="30" t="s">
        <v>413</v>
      </c>
      <c r="C24" s="30" t="s">
        <v>411</v>
      </c>
      <c r="D24" s="30" t="s">
        <v>414</v>
      </c>
      <c r="E24" s="30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30" t="s">
        <v>409</v>
      </c>
      <c r="C25" s="30" t="s">
        <v>411</v>
      </c>
      <c r="D25" s="30" t="s">
        <v>409</v>
      </c>
      <c r="E25" s="30" t="s">
        <v>411</v>
      </c>
      <c r="F25" s="30" t="s">
        <v>414</v>
      </c>
      <c r="G25" s="16"/>
    </row>
    <row r="26" spans="1:7" ht="69.599999999999994" x14ac:dyDescent="0.3">
      <c r="A26" s="18" t="s">
        <v>31</v>
      </c>
      <c r="B26" s="30" t="s">
        <v>409</v>
      </c>
      <c r="C26" s="16"/>
      <c r="D26" s="30" t="s">
        <v>409</v>
      </c>
      <c r="E26" s="16"/>
      <c r="F26" s="30" t="s">
        <v>414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48" t="s">
        <v>40</v>
      </c>
      <c r="F31" s="49"/>
      <c r="G31" s="50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48" t="s">
        <v>92</v>
      </c>
      <c r="F32" s="49"/>
      <c r="G32" s="50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48" t="s">
        <v>109</v>
      </c>
      <c r="F33" s="49"/>
      <c r="G33" s="50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48" t="s">
        <v>108</v>
      </c>
      <c r="F34" s="49"/>
      <c r="G34" s="50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48" t="s">
        <v>101</v>
      </c>
      <c r="F35" s="49"/>
      <c r="G35" s="50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48" t="s">
        <v>103</v>
      </c>
      <c r="F36" s="49"/>
      <c r="G36" s="50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48" t="s">
        <v>101</v>
      </c>
      <c r="F37" s="49"/>
      <c r="G37" s="50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7:C37"/>
    <mergeCell ref="A29:C29"/>
    <mergeCell ref="E29:G29"/>
    <mergeCell ref="A30:C30"/>
    <mergeCell ref="A31:C31"/>
    <mergeCell ref="A36:C36"/>
    <mergeCell ref="A9:B9"/>
    <mergeCell ref="E30:G30"/>
    <mergeCell ref="E31:G31"/>
    <mergeCell ref="C9:G9"/>
    <mergeCell ref="A10:G10"/>
    <mergeCell ref="A28:B28"/>
    <mergeCell ref="A3:G3"/>
    <mergeCell ref="A5:G5"/>
    <mergeCell ref="A6:G6"/>
    <mergeCell ref="A7:G7"/>
    <mergeCell ref="A8:D8"/>
    <mergeCell ref="E8:G8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439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467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0" t="s">
        <v>409</v>
      </c>
      <c r="D18" s="30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9" t="s">
        <v>415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4.799999999999997" x14ac:dyDescent="0.3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4.799999999999997" x14ac:dyDescent="0.3">
      <c r="A21" s="18" t="s">
        <v>26</v>
      </c>
      <c r="B21" s="30" t="s">
        <v>411</v>
      </c>
      <c r="C21" s="30" t="s">
        <v>411</v>
      </c>
      <c r="D21" s="30" t="s">
        <v>411</v>
      </c>
      <c r="E21" s="30" t="s">
        <v>410</v>
      </c>
      <c r="F21" s="30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414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2.2" x14ac:dyDescent="0.3">
      <c r="A24" s="18" t="s">
        <v>29</v>
      </c>
      <c r="B24" s="30" t="s">
        <v>414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413</v>
      </c>
      <c r="C25" s="30" t="s">
        <v>414</v>
      </c>
      <c r="D25" s="30" t="s">
        <v>412</v>
      </c>
      <c r="E25" s="30" t="s">
        <v>414</v>
      </c>
      <c r="F25" s="30" t="s">
        <v>413</v>
      </c>
      <c r="G25" s="16"/>
    </row>
    <row r="26" spans="1:7" ht="34.799999999999997" x14ac:dyDescent="0.3">
      <c r="A26" s="18" t="s">
        <v>31</v>
      </c>
      <c r="B26" s="30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48" t="s">
        <v>96</v>
      </c>
      <c r="F31" s="49"/>
      <c r="G31" s="50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48" t="s">
        <v>102</v>
      </c>
      <c r="F32" s="49"/>
      <c r="G32" s="50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48" t="s">
        <v>109</v>
      </c>
      <c r="F33" s="49"/>
      <c r="G33" s="50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48" t="s">
        <v>108</v>
      </c>
      <c r="F34" s="49"/>
      <c r="G34" s="50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48" t="s">
        <v>101</v>
      </c>
      <c r="F35" s="49"/>
      <c r="G35" s="50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48" t="s">
        <v>104</v>
      </c>
      <c r="F36" s="49"/>
      <c r="G36" s="50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48" t="s">
        <v>104</v>
      </c>
      <c r="F37" s="49"/>
      <c r="G37" s="50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B20" sqref="B20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440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476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41"/>
      <c r="C18" s="30" t="s">
        <v>409</v>
      </c>
      <c r="D18" s="30" t="s">
        <v>410</v>
      </c>
      <c r="E18" s="30" t="s">
        <v>409</v>
      </c>
      <c r="F18" s="30" t="s">
        <v>409</v>
      </c>
      <c r="G18" s="16"/>
    </row>
    <row r="19" spans="1:7" ht="69.599999999999994" x14ac:dyDescent="0.3">
      <c r="A19" s="18" t="s">
        <v>24</v>
      </c>
      <c r="B19" s="16"/>
      <c r="C19" s="30" t="s">
        <v>409</v>
      </c>
      <c r="D19" s="30" t="s">
        <v>410</v>
      </c>
      <c r="E19" s="30" t="s">
        <v>414</v>
      </c>
      <c r="F19" s="30" t="s">
        <v>414</v>
      </c>
      <c r="G19" s="16"/>
    </row>
    <row r="20" spans="1:7" ht="34.799999999999997" x14ac:dyDescent="0.3">
      <c r="A20" s="18" t="s">
        <v>25</v>
      </c>
      <c r="B20" s="38" t="s">
        <v>415</v>
      </c>
      <c r="C20" s="30" t="s">
        <v>410</v>
      </c>
      <c r="D20" s="30" t="s">
        <v>410</v>
      </c>
      <c r="E20" s="30" t="s">
        <v>411</v>
      </c>
      <c r="F20" s="30" t="s">
        <v>414</v>
      </c>
      <c r="G20" s="16"/>
    </row>
    <row r="21" spans="1:7" ht="34.799999999999997" x14ac:dyDescent="0.3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2.2" x14ac:dyDescent="0.3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4.799999999999997" x14ac:dyDescent="0.3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48" t="s">
        <v>107</v>
      </c>
      <c r="F31" s="49"/>
      <c r="G31" s="50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48" t="s">
        <v>102</v>
      </c>
      <c r="F32" s="49"/>
      <c r="G32" s="50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72" t="s">
        <v>109</v>
      </c>
      <c r="F33" s="49"/>
      <c r="G33" s="50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48" t="s">
        <v>108</v>
      </c>
      <c r="F34" s="49"/>
      <c r="G34" s="50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48" t="s">
        <v>98</v>
      </c>
      <c r="F35" s="49"/>
      <c r="G35" s="50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48" t="s">
        <v>96</v>
      </c>
      <c r="F36" s="49"/>
      <c r="G36" s="50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48" t="s">
        <v>96</v>
      </c>
      <c r="F37" s="49"/>
      <c r="G37" s="50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441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477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0" t="s">
        <v>409</v>
      </c>
      <c r="C18" s="30" t="s">
        <v>410</v>
      </c>
      <c r="D18" s="30" t="s">
        <v>414</v>
      </c>
      <c r="E18" s="30" t="s">
        <v>410</v>
      </c>
      <c r="F18" s="30" t="s">
        <v>409</v>
      </c>
      <c r="G18" s="16"/>
    </row>
    <row r="19" spans="1:7" ht="69.599999999999994" x14ac:dyDescent="0.3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414</v>
      </c>
      <c r="G19" s="16"/>
    </row>
    <row r="20" spans="1:7" ht="69.599999999999994" x14ac:dyDescent="0.3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414</v>
      </c>
      <c r="G20" s="16"/>
    </row>
    <row r="21" spans="1:7" ht="34.799999999999997" x14ac:dyDescent="0.3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30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2.2" x14ac:dyDescent="0.3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3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48" t="s">
        <v>90</v>
      </c>
      <c r="F31" s="49"/>
      <c r="G31" s="50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48" t="s">
        <v>105</v>
      </c>
      <c r="F32" s="49"/>
      <c r="G32" s="50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72" t="s">
        <v>99</v>
      </c>
      <c r="F33" s="49"/>
      <c r="G33" s="50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48" t="s">
        <v>106</v>
      </c>
      <c r="F34" s="49"/>
      <c r="G34" s="50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48" t="s">
        <v>98</v>
      </c>
      <c r="F35" s="49"/>
      <c r="G35" s="50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48" t="s">
        <v>43</v>
      </c>
      <c r="F36" s="49"/>
      <c r="G36" s="50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48" t="s">
        <v>98</v>
      </c>
      <c r="F37" s="49"/>
      <c r="G37" s="50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19" sqref="B19:F2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442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467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0" t="s">
        <v>413</v>
      </c>
      <c r="C19" s="30" t="s">
        <v>412</v>
      </c>
      <c r="D19" s="30" t="s">
        <v>413</v>
      </c>
      <c r="E19" s="30" t="s">
        <v>412</v>
      </c>
      <c r="F19" s="30" t="s">
        <v>412</v>
      </c>
      <c r="G19" s="16"/>
    </row>
    <row r="20" spans="1:7" ht="34.799999999999997" x14ac:dyDescent="0.3">
      <c r="A20" s="18" t="s">
        <v>25</v>
      </c>
      <c r="B20" s="30" t="s">
        <v>413</v>
      </c>
      <c r="C20" s="30" t="s">
        <v>414</v>
      </c>
      <c r="D20" s="30" t="s">
        <v>413</v>
      </c>
      <c r="E20" s="30" t="s">
        <v>414</v>
      </c>
      <c r="F20" s="30" t="s">
        <v>412</v>
      </c>
      <c r="G20" s="16"/>
    </row>
    <row r="21" spans="1:7" ht="34.799999999999997" x14ac:dyDescent="0.3">
      <c r="A21" s="18" t="s">
        <v>26</v>
      </c>
      <c r="B21" s="30" t="s">
        <v>413</v>
      </c>
      <c r="C21" s="30" t="s">
        <v>414</v>
      </c>
      <c r="D21" s="38" t="s">
        <v>415</v>
      </c>
      <c r="E21" s="30" t="s">
        <v>414</v>
      </c>
      <c r="F21" s="30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30" t="s">
        <v>409</v>
      </c>
      <c r="C23" s="30" t="s">
        <v>410</v>
      </c>
      <c r="D23" s="30" t="s">
        <v>409</v>
      </c>
      <c r="E23" s="30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30" t="s">
        <v>409</v>
      </c>
      <c r="C24" s="30" t="s">
        <v>410</v>
      </c>
      <c r="D24" s="30" t="s">
        <v>409</v>
      </c>
      <c r="E24" s="30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411</v>
      </c>
      <c r="C25" s="30" t="s">
        <v>410</v>
      </c>
      <c r="D25" s="30" t="s">
        <v>411</v>
      </c>
      <c r="E25" s="30" t="s">
        <v>410</v>
      </c>
      <c r="F25" s="16"/>
      <c r="G25" s="16"/>
    </row>
    <row r="26" spans="1:7" ht="34.799999999999997" x14ac:dyDescent="0.3">
      <c r="A26" s="18" t="s">
        <v>31</v>
      </c>
      <c r="B26" s="30" t="s">
        <v>411</v>
      </c>
      <c r="C26" s="30" t="s">
        <v>411</v>
      </c>
      <c r="D26" s="30" t="s">
        <v>411</v>
      </c>
      <c r="E26" s="30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Materias!A2:C207,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409</v>
      </c>
      <c r="B31" s="46"/>
      <c r="C31" s="47"/>
      <c r="D31" s="22">
        <f>VLOOKUP(A31, Materias!A2:C207, 3, FALSE)</f>
        <v>4</v>
      </c>
      <c r="E31" s="48" t="s">
        <v>40</v>
      </c>
      <c r="F31" s="49"/>
      <c r="G31" s="50"/>
    </row>
    <row r="32" spans="1:7" ht="14.25" customHeight="1" x14ac:dyDescent="0.3">
      <c r="A32" s="45" t="s">
        <v>410</v>
      </c>
      <c r="B32" s="46"/>
      <c r="C32" s="47"/>
      <c r="D32" s="22">
        <f>VLOOKUP(A32, Materias!A2:C207, 3, FALSE)</f>
        <v>6</v>
      </c>
      <c r="E32" s="48" t="s">
        <v>105</v>
      </c>
      <c r="F32" s="49"/>
      <c r="G32" s="50"/>
    </row>
    <row r="33" spans="1:7" ht="14.25" customHeight="1" x14ac:dyDescent="0.3">
      <c r="A33" s="45" t="s">
        <v>411</v>
      </c>
      <c r="B33" s="46"/>
      <c r="C33" s="47"/>
      <c r="D33" s="22">
        <f>VLOOKUP(A33, Materias!A2:C207, 3, FALSE)</f>
        <v>6</v>
      </c>
      <c r="E33" s="72" t="s">
        <v>109</v>
      </c>
      <c r="F33" s="49"/>
      <c r="G33" s="50"/>
    </row>
    <row r="34" spans="1:7" ht="14.25" customHeight="1" x14ac:dyDescent="0.3">
      <c r="A34" s="45" t="s">
        <v>412</v>
      </c>
      <c r="B34" s="46"/>
      <c r="C34" s="47"/>
      <c r="D34" s="22">
        <f>VLOOKUP(A34, Materias!A2:C207, 3, FALSE)</f>
        <v>5</v>
      </c>
      <c r="E34" s="48" t="s">
        <v>106</v>
      </c>
      <c r="F34" s="49"/>
      <c r="G34" s="50"/>
    </row>
    <row r="35" spans="1:7" ht="14.25" customHeight="1" x14ac:dyDescent="0.3">
      <c r="A35" s="45" t="s">
        <v>413</v>
      </c>
      <c r="B35" s="46"/>
      <c r="C35" s="47"/>
      <c r="D35" s="22">
        <f>VLOOKUP(A35, Materias!A2:C207, 3, FALSE)</f>
        <v>5</v>
      </c>
      <c r="E35" s="48" t="s">
        <v>101</v>
      </c>
      <c r="F35" s="49"/>
      <c r="G35" s="50"/>
    </row>
    <row r="36" spans="1:7" ht="14.25" customHeight="1" x14ac:dyDescent="0.3">
      <c r="A36" s="45" t="s">
        <v>414</v>
      </c>
      <c r="B36" s="46"/>
      <c r="C36" s="47"/>
      <c r="D36" s="22">
        <f>VLOOKUP(A36, Materias!A2:C207, 3, FALSE)</f>
        <v>4</v>
      </c>
      <c r="E36" s="48" t="s">
        <v>104</v>
      </c>
      <c r="F36" s="49"/>
      <c r="G36" s="50"/>
    </row>
    <row r="37" spans="1:7" ht="14.25" customHeight="1" x14ac:dyDescent="0.3">
      <c r="A37" s="45" t="s">
        <v>415</v>
      </c>
      <c r="B37" s="46"/>
      <c r="C37" s="47"/>
      <c r="D37" s="22">
        <f>VLOOKUP(A37, Materias!A2:C207, 3, FALSE)</f>
        <v>1</v>
      </c>
      <c r="E37" s="48" t="s">
        <v>104</v>
      </c>
      <c r="F37" s="49"/>
      <c r="G37" s="50"/>
    </row>
    <row r="38" spans="1:7" ht="14.25" customHeight="1" x14ac:dyDescent="0.3">
      <c r="A38" s="45" t="s">
        <v>416</v>
      </c>
      <c r="B38" s="46"/>
      <c r="C38" s="47"/>
      <c r="D38" s="22">
        <f>VLOOKUP(A38, Materias!A2:C207,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11" zoomScale="70" zoomScaleNormal="50" zoomScaleSheetLayoutView="70" workbookViewId="0">
      <selection activeCell="E36" sqref="E36:G3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446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0" t="s">
        <v>121</v>
      </c>
      <c r="C13" s="30" t="s">
        <v>121</v>
      </c>
      <c r="D13" s="30" t="s">
        <v>119</v>
      </c>
      <c r="E13" s="30" t="s">
        <v>121</v>
      </c>
      <c r="F13" s="30" t="s">
        <v>121</v>
      </c>
      <c r="G13" s="16"/>
    </row>
    <row r="14" spans="1:7" ht="34.799999999999997" x14ac:dyDescent="0.3">
      <c r="A14" s="18" t="s">
        <v>14</v>
      </c>
      <c r="B14" s="30" t="s">
        <v>121</v>
      </c>
      <c r="C14" s="30" t="s">
        <v>125</v>
      </c>
      <c r="D14" s="30" t="s">
        <v>119</v>
      </c>
      <c r="E14" s="30" t="s">
        <v>125</v>
      </c>
      <c r="F14" s="30" t="s">
        <v>128</v>
      </c>
      <c r="G14" s="16"/>
    </row>
    <row r="15" spans="1:7" ht="34.799999999999997" x14ac:dyDescent="0.3">
      <c r="A15" s="18" t="s">
        <v>15</v>
      </c>
      <c r="B15" s="30" t="s">
        <v>123</v>
      </c>
      <c r="C15" s="30" t="s">
        <v>125</v>
      </c>
      <c r="D15" s="30" t="s">
        <v>119</v>
      </c>
      <c r="E15" s="30" t="s">
        <v>125</v>
      </c>
      <c r="F15" s="30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4.799999999999997" x14ac:dyDescent="0.3">
      <c r="A17" s="18" t="s">
        <v>19</v>
      </c>
      <c r="B17" s="30" t="s">
        <v>119</v>
      </c>
      <c r="C17" s="30" t="s">
        <v>120</v>
      </c>
      <c r="D17" s="30" t="s">
        <v>120</v>
      </c>
      <c r="E17" s="30" t="s">
        <v>123</v>
      </c>
      <c r="F17" s="30" t="s">
        <v>124</v>
      </c>
      <c r="G17" s="16"/>
    </row>
    <row r="18" spans="1:7" ht="34.799999999999997" x14ac:dyDescent="0.3">
      <c r="A18" s="18" t="s">
        <v>22</v>
      </c>
      <c r="B18" s="30" t="s">
        <v>119</v>
      </c>
      <c r="C18" s="30" t="s">
        <v>120</v>
      </c>
      <c r="D18" s="30" t="s">
        <v>120</v>
      </c>
      <c r="E18" s="30" t="s">
        <v>123</v>
      </c>
      <c r="F18" s="30" t="s">
        <v>124</v>
      </c>
      <c r="G18" s="16"/>
    </row>
    <row r="19" spans="1:7" ht="34.799999999999997" x14ac:dyDescent="0.3">
      <c r="A19" s="18" t="s">
        <v>24</v>
      </c>
      <c r="B19" s="30" t="s">
        <v>124</v>
      </c>
      <c r="C19" s="16"/>
      <c r="D19" s="30" t="s">
        <v>123</v>
      </c>
      <c r="E19" s="30" t="s">
        <v>126</v>
      </c>
      <c r="F19" s="16"/>
      <c r="G19" s="16"/>
    </row>
    <row r="20" spans="1:7" ht="30" x14ac:dyDescent="0.3">
      <c r="A20" s="18" t="s">
        <v>25</v>
      </c>
      <c r="B20" s="30" t="s">
        <v>124</v>
      </c>
      <c r="C20" s="16"/>
      <c r="D20" s="16"/>
      <c r="E20" s="30" t="s">
        <v>126</v>
      </c>
      <c r="F20" s="16"/>
      <c r="G20" s="16"/>
    </row>
    <row r="21" spans="1:7" ht="30" x14ac:dyDescent="0.3">
      <c r="A21" s="18" t="s">
        <v>26</v>
      </c>
      <c r="B21" s="30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125</v>
      </c>
      <c r="B30" s="46"/>
      <c r="C30" s="47"/>
      <c r="D30" s="22">
        <f>VLOOKUP(A30, Materias!A2:C527, 3, FALSE)</f>
        <v>4</v>
      </c>
      <c r="E30" s="48" t="s">
        <v>105</v>
      </c>
      <c r="F30" s="49"/>
      <c r="G30" s="50"/>
    </row>
    <row r="31" spans="1:7" ht="14.25" customHeight="1" x14ac:dyDescent="0.3">
      <c r="A31" s="45" t="s">
        <v>124</v>
      </c>
      <c r="B31" s="46"/>
      <c r="C31" s="47"/>
      <c r="D31" s="22">
        <f>VLOOKUP(A31, Materias!A2:C527, 3, FALSE)</f>
        <v>5</v>
      </c>
      <c r="E31" s="48" t="s">
        <v>102</v>
      </c>
      <c r="F31" s="49"/>
      <c r="G31" s="50"/>
    </row>
    <row r="32" spans="1:7" ht="14.25" customHeight="1" x14ac:dyDescent="0.3">
      <c r="A32" s="45" t="s">
        <v>123</v>
      </c>
      <c r="B32" s="46"/>
      <c r="C32" s="47"/>
      <c r="D32" s="22">
        <f>VLOOKUP(A32, Materias!A2:C527, 3, FALSE)</f>
        <v>4</v>
      </c>
      <c r="E32" s="48" t="s">
        <v>106</v>
      </c>
      <c r="F32" s="49"/>
      <c r="G32" s="50"/>
    </row>
    <row r="33" spans="1:7" ht="14.25" customHeight="1" x14ac:dyDescent="0.3">
      <c r="A33" s="45" t="s">
        <v>119</v>
      </c>
      <c r="B33" s="46"/>
      <c r="C33" s="47"/>
      <c r="D33" s="22">
        <f>VLOOKUP(A33, Materias!A2:C527, 3, FALSE)</f>
        <v>5</v>
      </c>
      <c r="E33" s="48" t="s">
        <v>92</v>
      </c>
      <c r="F33" s="49"/>
      <c r="G33" s="50"/>
    </row>
    <row r="34" spans="1:7" ht="14.25" customHeight="1" x14ac:dyDescent="0.3">
      <c r="A34" s="45" t="s">
        <v>126</v>
      </c>
      <c r="B34" s="46"/>
      <c r="C34" s="47"/>
      <c r="D34" s="22">
        <f>VLOOKUP(A34, Materias!A2:C527, 3, FALSE)</f>
        <v>2</v>
      </c>
      <c r="E34" s="48" t="s">
        <v>93</v>
      </c>
      <c r="F34" s="49"/>
      <c r="G34" s="50"/>
    </row>
    <row r="35" spans="1:7" ht="14.25" customHeight="1" x14ac:dyDescent="0.3">
      <c r="A35" s="45" t="s">
        <v>120</v>
      </c>
      <c r="B35" s="46"/>
      <c r="C35" s="47"/>
      <c r="D35" s="22">
        <f>VLOOKUP(A35, Materias!A2:C527, 3, FALSE)</f>
        <v>4</v>
      </c>
      <c r="E35" s="48" t="s">
        <v>99</v>
      </c>
      <c r="F35" s="49"/>
      <c r="G35" s="50"/>
    </row>
    <row r="36" spans="1:7" ht="14.25" customHeight="1" x14ac:dyDescent="0.3">
      <c r="A36" s="45" t="s">
        <v>121</v>
      </c>
      <c r="B36" s="46"/>
      <c r="C36" s="47"/>
      <c r="D36" s="22">
        <f>VLOOKUP(A36, Materias!A2:C527, 3, FALSE)</f>
        <v>5</v>
      </c>
      <c r="E36" s="48" t="s">
        <v>132</v>
      </c>
      <c r="F36" s="49"/>
      <c r="G36" s="50"/>
    </row>
    <row r="37" spans="1:7" ht="14.25" customHeight="1" x14ac:dyDescent="0.3">
      <c r="A37" s="45" t="s">
        <v>122</v>
      </c>
      <c r="B37" s="46"/>
      <c r="C37" s="47"/>
      <c r="D37" s="22">
        <f>VLOOKUP(A37, Materias!A2:C527, 3, FALSE)</f>
        <v>4</v>
      </c>
      <c r="E37" s="69" t="s">
        <v>39</v>
      </c>
      <c r="F37" s="46"/>
      <c r="G37" s="47"/>
    </row>
    <row r="38" spans="1:7" ht="14.25" customHeight="1" x14ac:dyDescent="0.3">
      <c r="A38" s="45" t="s">
        <v>128</v>
      </c>
      <c r="B38" s="46"/>
      <c r="C38" s="47"/>
      <c r="D38" s="22">
        <f>VLOOKUP(A38, Materias!A2:C527, 3, FALSE)</f>
        <v>3</v>
      </c>
      <c r="E38" s="48" t="s">
        <v>107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36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1" zoomScale="70" zoomScaleNormal="50" zoomScaleSheetLayoutView="70" workbookViewId="0">
      <selection activeCell="F19" activeCellId="2" sqref="B18:C19 E18:E19 F19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447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30" t="s">
        <v>131</v>
      </c>
      <c r="C14" s="30" t="s">
        <v>64</v>
      </c>
      <c r="D14" s="30" t="s">
        <v>131</v>
      </c>
      <c r="E14" s="30" t="s">
        <v>64</v>
      </c>
      <c r="F14" s="30" t="s">
        <v>131</v>
      </c>
      <c r="G14" s="16"/>
    </row>
    <row r="15" spans="1:7" ht="34.799999999999997" x14ac:dyDescent="0.3">
      <c r="A15" s="18" t="s">
        <v>15</v>
      </c>
      <c r="B15" s="30" t="s">
        <v>131</v>
      </c>
      <c r="C15" s="30" t="s">
        <v>64</v>
      </c>
      <c r="D15" s="30" t="s">
        <v>131</v>
      </c>
      <c r="E15" s="30" t="s">
        <v>64</v>
      </c>
      <c r="F15" s="30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4.799999999999997" x14ac:dyDescent="0.3">
      <c r="A17" s="18" t="s">
        <v>19</v>
      </c>
      <c r="B17" s="30" t="s">
        <v>130</v>
      </c>
      <c r="C17" s="30" t="s">
        <v>130</v>
      </c>
      <c r="D17" s="30" t="s">
        <v>130</v>
      </c>
      <c r="E17" s="30" t="s">
        <v>130</v>
      </c>
      <c r="F17" s="30" t="s">
        <v>130</v>
      </c>
      <c r="G17" s="16"/>
    </row>
    <row r="18" spans="1:7" ht="34.799999999999997" x14ac:dyDescent="0.3">
      <c r="A18" s="18" t="s">
        <v>22</v>
      </c>
      <c r="B18" s="30" t="s">
        <v>129</v>
      </c>
      <c r="C18" s="30" t="s">
        <v>129</v>
      </c>
      <c r="D18" s="30" t="s">
        <v>130</v>
      </c>
      <c r="E18" s="30" t="s">
        <v>129</v>
      </c>
      <c r="F18" s="30" t="s">
        <v>130</v>
      </c>
      <c r="G18" s="16"/>
    </row>
    <row r="19" spans="1:7" ht="34.799999999999997" x14ac:dyDescent="0.3">
      <c r="A19" s="18" t="s">
        <v>24</v>
      </c>
      <c r="B19" s="30" t="s">
        <v>129</v>
      </c>
      <c r="C19" s="30" t="s">
        <v>129</v>
      </c>
      <c r="D19" s="30" t="s">
        <v>64</v>
      </c>
      <c r="E19" s="30" t="s">
        <v>129</v>
      </c>
      <c r="F19" s="30" t="s">
        <v>129</v>
      </c>
      <c r="G19" s="16"/>
    </row>
    <row r="20" spans="1:7" ht="30" x14ac:dyDescent="0.3">
      <c r="A20" s="18" t="s">
        <v>25</v>
      </c>
      <c r="B20" s="30" t="s">
        <v>61</v>
      </c>
      <c r="C20" s="30" t="s">
        <v>61</v>
      </c>
      <c r="D20" s="16"/>
      <c r="E20" s="16"/>
      <c r="F20" s="30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129</v>
      </c>
      <c r="B30" s="46"/>
      <c r="C30" s="47"/>
      <c r="D30" s="22">
        <f>VLOOKUP(A30, Materias!A2:C527, 3, FALSE)</f>
        <v>8</v>
      </c>
      <c r="E30" s="48" t="s">
        <v>134</v>
      </c>
      <c r="F30" s="49"/>
      <c r="G30" s="50"/>
    </row>
    <row r="31" spans="1:7" ht="14.25" customHeight="1" x14ac:dyDescent="0.3">
      <c r="A31" s="45" t="s">
        <v>130</v>
      </c>
      <c r="B31" s="46"/>
      <c r="C31" s="47"/>
      <c r="D31" s="22">
        <f>VLOOKUP(A31, Materias!A2:C527, 3, FALSE)</f>
        <v>7</v>
      </c>
      <c r="E31" s="48" t="s">
        <v>132</v>
      </c>
      <c r="F31" s="49"/>
      <c r="G31" s="50"/>
    </row>
    <row r="32" spans="1:7" ht="14.25" customHeight="1" x14ac:dyDescent="0.3">
      <c r="A32" s="45" t="s">
        <v>131</v>
      </c>
      <c r="B32" s="46"/>
      <c r="C32" s="47"/>
      <c r="D32" s="22">
        <f>VLOOKUP(A32, Materias!A2:C527, 3, FALSE)</f>
        <v>8</v>
      </c>
      <c r="E32" s="48" t="s">
        <v>99</v>
      </c>
      <c r="F32" s="49"/>
      <c r="G32" s="50"/>
    </row>
    <row r="33" spans="1:7" ht="14.25" customHeight="1" x14ac:dyDescent="0.3">
      <c r="A33" s="45" t="s">
        <v>61</v>
      </c>
      <c r="B33" s="46"/>
      <c r="C33" s="47"/>
      <c r="D33" s="22">
        <f>VLOOKUP(A33, Materias!A2:C527, 3, FALSE)</f>
        <v>2</v>
      </c>
      <c r="E33" s="48" t="s">
        <v>98</v>
      </c>
      <c r="F33" s="49"/>
      <c r="G33" s="50"/>
    </row>
    <row r="34" spans="1:7" ht="14.25" customHeight="1" x14ac:dyDescent="0.3">
      <c r="A34" s="45" t="s">
        <v>63</v>
      </c>
      <c r="B34" s="46"/>
      <c r="C34" s="47"/>
      <c r="D34" s="22">
        <f>VLOOKUP(A34, Materias!A2:C527, 3, FALSE)</f>
        <v>4</v>
      </c>
      <c r="E34" s="48" t="s">
        <v>39</v>
      </c>
      <c r="F34" s="49"/>
      <c r="G34" s="50"/>
    </row>
    <row r="35" spans="1:7" ht="14.25" customHeight="1" x14ac:dyDescent="0.3">
      <c r="A35" s="45" t="s">
        <v>64</v>
      </c>
      <c r="B35" s="46"/>
      <c r="C35" s="47"/>
      <c r="D35" s="22">
        <f>VLOOKUP(A35, Materias!A2:C527, 3, FALSE)</f>
        <v>5</v>
      </c>
      <c r="E35" s="48" t="s">
        <v>107</v>
      </c>
      <c r="F35" s="49"/>
      <c r="G35" s="50"/>
    </row>
    <row r="36" spans="1:7" ht="14.25" customHeight="1" x14ac:dyDescent="0.3">
      <c r="A36" s="53" t="s">
        <v>48</v>
      </c>
      <c r="B36" s="46"/>
      <c r="C36" s="47"/>
      <c r="D36" s="21">
        <f>SUM(D30:D35)</f>
        <v>34</v>
      </c>
      <c r="E36" s="51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2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43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B19" sqref="B19:F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136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4.799999999999997" x14ac:dyDescent="0.3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4.799999999999997" x14ac:dyDescent="0.3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140</v>
      </c>
      <c r="B30" s="46"/>
      <c r="C30" s="47"/>
      <c r="D30" s="22">
        <f>VLOOKUP(A30, Materias!A2:C207, 3, FALSE)</f>
        <v>3</v>
      </c>
      <c r="E30" s="48" t="s">
        <v>44</v>
      </c>
      <c r="F30" s="49"/>
      <c r="G30" s="50"/>
    </row>
    <row r="31" spans="1:7" ht="14.25" customHeight="1" x14ac:dyDescent="0.3">
      <c r="A31" s="45" t="s">
        <v>141</v>
      </c>
      <c r="B31" s="46"/>
      <c r="C31" s="47"/>
      <c r="D31" s="22">
        <f>VLOOKUP(A31, Materias!A2:C207, 3, FALSE)</f>
        <v>4</v>
      </c>
      <c r="E31" s="48" t="s">
        <v>108</v>
      </c>
      <c r="F31" s="49"/>
      <c r="G31" s="50"/>
    </row>
    <row r="32" spans="1:7" ht="14.25" customHeight="1" x14ac:dyDescent="0.3">
      <c r="A32" s="45" t="s">
        <v>137</v>
      </c>
      <c r="B32" s="46"/>
      <c r="C32" s="47"/>
      <c r="D32" s="22">
        <f>VLOOKUP(A32, Materias!A2:C207, 3, FALSE)</f>
        <v>3</v>
      </c>
      <c r="E32" s="48" t="s">
        <v>103</v>
      </c>
      <c r="F32" s="49"/>
      <c r="G32" s="50"/>
    </row>
    <row r="33" spans="1:7" ht="14.25" customHeight="1" x14ac:dyDescent="0.3">
      <c r="A33" s="45" t="s">
        <v>139</v>
      </c>
      <c r="B33" s="46"/>
      <c r="C33" s="47"/>
      <c r="D33" s="22">
        <f>VLOOKUP(A33, Materias!A2:C207, 3, FALSE)</f>
        <v>4</v>
      </c>
      <c r="E33" s="48" t="s">
        <v>127</v>
      </c>
      <c r="F33" s="49"/>
      <c r="G33" s="50"/>
    </row>
    <row r="34" spans="1:7" ht="14.25" customHeight="1" x14ac:dyDescent="0.3">
      <c r="A34" s="45" t="s">
        <v>138</v>
      </c>
      <c r="B34" s="46"/>
      <c r="C34" s="47"/>
      <c r="D34" s="22">
        <f>VLOOKUP(A34, Materias!A2:C207, 3, FALSE)</f>
        <v>4</v>
      </c>
      <c r="E34" s="48" t="s">
        <v>99</v>
      </c>
      <c r="F34" s="73"/>
      <c r="G34" s="74"/>
    </row>
    <row r="35" spans="1:7" ht="14.25" customHeight="1" x14ac:dyDescent="0.3">
      <c r="A35" s="45" t="s">
        <v>68</v>
      </c>
      <c r="B35" s="46"/>
      <c r="C35" s="47"/>
      <c r="D35" s="22">
        <f>VLOOKUP(A35, Materias!A3:C208, 3, FALSE)</f>
        <v>4</v>
      </c>
      <c r="E35" s="48" t="s">
        <v>39</v>
      </c>
      <c r="F35" s="49"/>
      <c r="G35" s="50"/>
    </row>
    <row r="36" spans="1:7" ht="14.25" customHeight="1" x14ac:dyDescent="0.3">
      <c r="A36" s="45" t="s">
        <v>142</v>
      </c>
      <c r="B36" s="46"/>
      <c r="C36" s="47"/>
      <c r="D36" s="22">
        <f>VLOOKUP(A36, Materias!A4:C209, 3, FALSE)</f>
        <v>3</v>
      </c>
      <c r="E36" s="48" t="s">
        <v>107</v>
      </c>
      <c r="F36" s="49"/>
      <c r="G36" s="50"/>
    </row>
    <row r="37" spans="1:7" ht="14.25" customHeight="1" x14ac:dyDescent="0.3">
      <c r="A37" s="53" t="s">
        <v>48</v>
      </c>
      <c r="B37" s="46"/>
      <c r="C37" s="47"/>
      <c r="D37" s="21">
        <f>SUM(D30:D36)</f>
        <v>25</v>
      </c>
      <c r="E37" s="51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52" t="s">
        <v>118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43" t="s">
        <v>50</v>
      </c>
      <c r="B40" s="44"/>
      <c r="C40" s="44"/>
      <c r="D40" s="44"/>
      <c r="E40" s="44"/>
      <c r="F40" s="44"/>
      <c r="G40" s="44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6" zoomScale="70" zoomScaleNormal="50" zoomScaleSheetLayoutView="70" workbookViewId="0">
      <selection activeCell="F20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431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432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454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2.2" x14ac:dyDescent="0.3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2.2" x14ac:dyDescent="0.3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69.599999999999994" x14ac:dyDescent="0.3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69.599999999999994" x14ac:dyDescent="0.3">
      <c r="A20" s="18" t="s">
        <v>25</v>
      </c>
      <c r="B20" s="16"/>
      <c r="C20" s="38" t="s">
        <v>424</v>
      </c>
      <c r="D20" s="30" t="s">
        <v>420</v>
      </c>
      <c r="E20" s="30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417</v>
      </c>
      <c r="B30" s="46"/>
      <c r="C30" s="47"/>
      <c r="D30" s="22">
        <f>VLOOKUP(A30, Materias!A2:C207,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418</v>
      </c>
      <c r="B31" s="46"/>
      <c r="C31" s="47"/>
      <c r="D31" s="22">
        <f>VLOOKUP(A31, Materias!A2:C207, 3, FALSE)</f>
        <v>4</v>
      </c>
      <c r="E31" s="48" t="s">
        <v>40</v>
      </c>
      <c r="F31" s="49"/>
      <c r="G31" s="50"/>
    </row>
    <row r="32" spans="1:7" ht="14.25" customHeight="1" x14ac:dyDescent="0.3">
      <c r="A32" s="45" t="s">
        <v>419</v>
      </c>
      <c r="B32" s="46"/>
      <c r="C32" s="47"/>
      <c r="D32" s="22">
        <f>VLOOKUP(A32, Materias!A2:C207, 3, FALSE)</f>
        <v>4</v>
      </c>
      <c r="E32" s="48" t="s">
        <v>41</v>
      </c>
      <c r="F32" s="49"/>
      <c r="G32" s="50"/>
    </row>
    <row r="33" spans="1:7" ht="14.25" customHeight="1" x14ac:dyDescent="0.3">
      <c r="A33" s="45" t="s">
        <v>420</v>
      </c>
      <c r="B33" s="46"/>
      <c r="C33" s="47"/>
      <c r="D33" s="22">
        <f>VLOOKUP(A33, Materias!A2:C207, 3, FALSE)</f>
        <v>6</v>
      </c>
      <c r="E33" s="48" t="s">
        <v>45</v>
      </c>
      <c r="F33" s="49"/>
      <c r="G33" s="50"/>
    </row>
    <row r="34" spans="1:7" ht="14.25" customHeight="1" x14ac:dyDescent="0.3">
      <c r="A34" s="45" t="s">
        <v>421</v>
      </c>
      <c r="B34" s="46"/>
      <c r="C34" s="47"/>
      <c r="D34" s="22">
        <f>VLOOKUP(A34, Materias!A2:C207, 3, FALSE)</f>
        <v>5</v>
      </c>
      <c r="E34" s="48" t="s">
        <v>57</v>
      </c>
      <c r="F34" s="49"/>
      <c r="G34" s="50"/>
    </row>
    <row r="35" spans="1:7" ht="14.25" customHeight="1" x14ac:dyDescent="0.3">
      <c r="A35" s="45" t="s">
        <v>422</v>
      </c>
      <c r="B35" s="46"/>
      <c r="C35" s="47"/>
      <c r="D35" s="22">
        <f>VLOOKUP(A35, Materias!A2:C207, 3, FALSE)</f>
        <v>7</v>
      </c>
      <c r="E35" s="48" t="s">
        <v>42</v>
      </c>
      <c r="F35" s="49"/>
      <c r="G35" s="50"/>
    </row>
    <row r="36" spans="1:7" ht="14.25" customHeight="1" x14ac:dyDescent="0.3">
      <c r="A36" s="45" t="s">
        <v>423</v>
      </c>
      <c r="B36" s="46"/>
      <c r="C36" s="47"/>
      <c r="D36" s="22">
        <f>VLOOKUP(A36, Materias!A2:C207, 3, FALSE)</f>
        <v>4</v>
      </c>
      <c r="E36" s="48" t="s">
        <v>54</v>
      </c>
      <c r="F36" s="49"/>
      <c r="G36" s="50"/>
    </row>
    <row r="37" spans="1:7" ht="14.25" customHeight="1" x14ac:dyDescent="0.3">
      <c r="A37" s="45" t="s">
        <v>424</v>
      </c>
      <c r="B37" s="46"/>
      <c r="C37" s="47"/>
      <c r="D37" s="22">
        <f>VLOOKUP(A37, Materias!A2:C207, 3, FALSE)</f>
        <v>1</v>
      </c>
      <c r="E37" s="48" t="s">
        <v>57</v>
      </c>
      <c r="F37" s="49"/>
      <c r="G37" s="50"/>
    </row>
    <row r="38" spans="1:7" ht="14.25" customHeight="1" x14ac:dyDescent="0.3">
      <c r="A38" s="45" t="s">
        <v>425</v>
      </c>
      <c r="B38" s="46"/>
      <c r="C38" s="47"/>
      <c r="D38" s="22">
        <f>VLOOKUP(A38, Materias!A2:C207,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F22" sqref="F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448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0" t="s">
        <v>144</v>
      </c>
      <c r="C20" s="30" t="s">
        <v>144</v>
      </c>
      <c r="D20" s="30" t="s">
        <v>147</v>
      </c>
      <c r="E20" s="30" t="s">
        <v>144</v>
      </c>
      <c r="F20" s="30" t="s">
        <v>147</v>
      </c>
      <c r="G20" s="16"/>
    </row>
    <row r="21" spans="1:7" ht="34.799999999999997" x14ac:dyDescent="0.3">
      <c r="A21" s="18" t="s">
        <v>26</v>
      </c>
      <c r="B21" s="30" t="s">
        <v>144</v>
      </c>
      <c r="C21" s="30" t="s">
        <v>144</v>
      </c>
      <c r="D21" s="30" t="s">
        <v>147</v>
      </c>
      <c r="E21" s="30" t="s">
        <v>144</v>
      </c>
      <c r="F21" s="30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146</v>
      </c>
      <c r="G22" s="16"/>
    </row>
    <row r="23" spans="1:7" ht="52.2" x14ac:dyDescent="0.3">
      <c r="A23" s="18" t="s">
        <v>28</v>
      </c>
      <c r="B23" s="30" t="s">
        <v>145</v>
      </c>
      <c r="C23" s="30" t="s">
        <v>145</v>
      </c>
      <c r="D23" s="30" t="s">
        <v>146</v>
      </c>
      <c r="E23" s="30" t="s">
        <v>147</v>
      </c>
      <c r="F23" s="30" t="s">
        <v>146</v>
      </c>
      <c r="G23" s="16"/>
    </row>
    <row r="24" spans="1:7" ht="52.2" x14ac:dyDescent="0.3">
      <c r="A24" s="18" t="s">
        <v>29</v>
      </c>
      <c r="B24" s="30" t="s">
        <v>145</v>
      </c>
      <c r="C24" s="16"/>
      <c r="D24" s="30" t="s">
        <v>146</v>
      </c>
      <c r="E24" s="30" t="s">
        <v>147</v>
      </c>
      <c r="F24" s="30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147</v>
      </c>
      <c r="B30" s="46"/>
      <c r="C30" s="47"/>
      <c r="D30" s="22">
        <f>VLOOKUP(A30, Materias!A2:C207, 3, FALSE)</f>
        <v>6</v>
      </c>
      <c r="E30" s="48" t="s">
        <v>98</v>
      </c>
      <c r="F30" s="49"/>
      <c r="G30" s="50"/>
    </row>
    <row r="31" spans="1:7" ht="14.25" customHeight="1" x14ac:dyDescent="0.3">
      <c r="A31" s="45" t="s">
        <v>146</v>
      </c>
      <c r="B31" s="46"/>
      <c r="C31" s="47"/>
      <c r="D31" s="22">
        <f>VLOOKUP(A31, Materias!A2:C207, 3, FALSE)</f>
        <v>4</v>
      </c>
      <c r="E31" s="48" t="s">
        <v>451</v>
      </c>
      <c r="F31" s="49"/>
      <c r="G31" s="50"/>
    </row>
    <row r="32" spans="1:7" ht="14.25" customHeight="1" x14ac:dyDescent="0.3">
      <c r="A32" s="45" t="s">
        <v>144</v>
      </c>
      <c r="B32" s="46"/>
      <c r="C32" s="47"/>
      <c r="D32" s="22">
        <f>VLOOKUP(A32, Materias!A2:C207, 3, FALSE)</f>
        <v>7</v>
      </c>
      <c r="E32" s="48" t="s">
        <v>148</v>
      </c>
      <c r="F32" s="49"/>
      <c r="G32" s="50"/>
    </row>
    <row r="33" spans="1:7" ht="14.25" customHeight="1" x14ac:dyDescent="0.3">
      <c r="A33" s="45" t="s">
        <v>76</v>
      </c>
      <c r="B33" s="46"/>
      <c r="C33" s="47"/>
      <c r="D33" s="22">
        <f>VLOOKUP(A33, Materias!A2:C207, 3, FALSE)</f>
        <v>4</v>
      </c>
      <c r="E33" s="72" t="s">
        <v>39</v>
      </c>
      <c r="F33" s="49"/>
      <c r="G33" s="50"/>
    </row>
    <row r="34" spans="1:7" ht="14.25" customHeight="1" x14ac:dyDescent="0.3">
      <c r="A34" s="45" t="s">
        <v>145</v>
      </c>
      <c r="B34" s="46"/>
      <c r="C34" s="47"/>
      <c r="D34" s="22">
        <f>VLOOKUP(A34, Materias!A2:C207, 3, FALSE)</f>
        <v>3</v>
      </c>
      <c r="E34" s="69" t="s">
        <v>143</v>
      </c>
      <c r="F34" s="46"/>
      <c r="G34" s="47"/>
    </row>
    <row r="35" spans="1:7" ht="14.25" customHeight="1" x14ac:dyDescent="0.3">
      <c r="A35" s="53" t="s">
        <v>48</v>
      </c>
      <c r="B35" s="46"/>
      <c r="C35" s="47"/>
      <c r="D35" s="21">
        <f>SUM(D30:D34)</f>
        <v>24</v>
      </c>
      <c r="E35" s="51"/>
      <c r="F35" s="46"/>
      <c r="G35" s="4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52" t="s">
        <v>118</v>
      </c>
      <c r="B37" s="44"/>
      <c r="C37" s="44"/>
      <c r="D37" s="44"/>
      <c r="E37" s="44"/>
      <c r="F37" s="44"/>
      <c r="G37" s="44"/>
    </row>
    <row r="38" spans="1:7" ht="14.25" customHeight="1" x14ac:dyDescent="0.3">
      <c r="A38" s="43" t="s">
        <v>50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449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0" t="s">
        <v>144</v>
      </c>
      <c r="E20" s="30" t="s">
        <v>147</v>
      </c>
      <c r="F20" s="30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0" t="s">
        <v>144</v>
      </c>
      <c r="E21" s="30" t="s">
        <v>147</v>
      </c>
      <c r="F21" s="30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4.799999999999997" x14ac:dyDescent="0.3">
      <c r="A23" s="18" t="s">
        <v>28</v>
      </c>
      <c r="B23" s="30" t="s">
        <v>144</v>
      </c>
      <c r="C23" s="30" t="s">
        <v>144</v>
      </c>
      <c r="D23" s="30" t="s">
        <v>147</v>
      </c>
      <c r="E23" s="30" t="s">
        <v>146</v>
      </c>
      <c r="F23" s="30" t="s">
        <v>147</v>
      </c>
      <c r="G23" s="16"/>
    </row>
    <row r="24" spans="1:7" ht="52.2" x14ac:dyDescent="0.3">
      <c r="A24" s="18" t="s">
        <v>29</v>
      </c>
      <c r="B24" s="30" t="s">
        <v>144</v>
      </c>
      <c r="C24" s="30" t="s">
        <v>145</v>
      </c>
      <c r="D24" s="30" t="s">
        <v>147</v>
      </c>
      <c r="E24" s="30" t="s">
        <v>146</v>
      </c>
      <c r="F24" s="30" t="s">
        <v>146</v>
      </c>
      <c r="G24" s="16"/>
    </row>
    <row r="25" spans="1:7" ht="52.2" x14ac:dyDescent="0.3">
      <c r="A25" s="18" t="s">
        <v>30</v>
      </c>
      <c r="B25" s="30" t="s">
        <v>145</v>
      </c>
      <c r="C25" s="30" t="s">
        <v>145</v>
      </c>
      <c r="D25" s="16"/>
      <c r="E25" s="16"/>
      <c r="F25" s="30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147</v>
      </c>
      <c r="B30" s="46"/>
      <c r="C30" s="47"/>
      <c r="D30" s="22">
        <f>VLOOKUP(A30, Materias!A2:C207, 3, FALSE)</f>
        <v>6</v>
      </c>
      <c r="E30" s="48" t="s">
        <v>98</v>
      </c>
      <c r="F30" s="49"/>
      <c r="G30" s="50"/>
    </row>
    <row r="31" spans="1:7" ht="14.25" customHeight="1" x14ac:dyDescent="0.3">
      <c r="A31" s="45" t="s">
        <v>146</v>
      </c>
      <c r="B31" s="46"/>
      <c r="C31" s="47"/>
      <c r="D31" s="22">
        <f>VLOOKUP(A31, Materias!A2:C207, 3, FALSE)</f>
        <v>4</v>
      </c>
      <c r="E31" s="48" t="s">
        <v>451</v>
      </c>
      <c r="F31" s="49"/>
      <c r="G31" s="50"/>
    </row>
    <row r="32" spans="1:7" ht="14.25" customHeight="1" x14ac:dyDescent="0.3">
      <c r="A32" s="45" t="s">
        <v>144</v>
      </c>
      <c r="B32" s="46"/>
      <c r="C32" s="47"/>
      <c r="D32" s="22">
        <f>VLOOKUP(A32, Materias!A2:C207, 3, FALSE)</f>
        <v>7</v>
      </c>
      <c r="E32" s="69" t="s">
        <v>148</v>
      </c>
      <c r="F32" s="46"/>
      <c r="G32" s="47"/>
    </row>
    <row r="33" spans="1:7" ht="14.25" customHeight="1" x14ac:dyDescent="0.3">
      <c r="A33" s="45" t="s">
        <v>76</v>
      </c>
      <c r="B33" s="46"/>
      <c r="C33" s="47"/>
      <c r="D33" s="22">
        <f>VLOOKUP(A33, Materias!A2:C207, 3, FALSE)</f>
        <v>4</v>
      </c>
      <c r="E33" s="75" t="s">
        <v>39</v>
      </c>
      <c r="F33" s="46"/>
      <c r="G33" s="47"/>
    </row>
    <row r="34" spans="1:7" ht="14.25" customHeight="1" x14ac:dyDescent="0.3">
      <c r="A34" s="45" t="s">
        <v>145</v>
      </c>
      <c r="B34" s="46"/>
      <c r="C34" s="47"/>
      <c r="D34" s="22">
        <f>VLOOKUP(A34, Materias!A2:C207, 3, FALSE)</f>
        <v>3</v>
      </c>
      <c r="E34" s="69" t="s">
        <v>143</v>
      </c>
      <c r="F34" s="46"/>
      <c r="G34" s="47"/>
    </row>
    <row r="35" spans="1:7" ht="14.25" customHeight="1" x14ac:dyDescent="0.3">
      <c r="A35" s="53" t="s">
        <v>48</v>
      </c>
      <c r="B35" s="46"/>
      <c r="C35" s="47"/>
      <c r="D35" s="21">
        <f>SUM(D30:D34)</f>
        <v>24</v>
      </c>
      <c r="E35" s="51"/>
      <c r="F35" s="46"/>
      <c r="G35" s="47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52" t="s">
        <v>118</v>
      </c>
      <c r="B37" s="44"/>
      <c r="C37" s="44"/>
      <c r="D37" s="44"/>
      <c r="E37" s="44"/>
      <c r="F37" s="44"/>
      <c r="G37" s="44"/>
    </row>
    <row r="38" spans="1:7" ht="14.25" customHeight="1" x14ac:dyDescent="0.3">
      <c r="A38" s="43" t="s">
        <v>50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15" zoomScale="70" zoomScaleNormal="50" zoomScaleSheetLayoutView="70" workbookViewId="0">
      <selection activeCell="E20" sqref="E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150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2.2" x14ac:dyDescent="0.3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2.2" x14ac:dyDescent="0.3">
      <c r="A21" s="18" t="s">
        <v>26</v>
      </c>
      <c r="B21" s="30" t="s">
        <v>151</v>
      </c>
      <c r="C21" s="16"/>
      <c r="D21" s="30" t="s">
        <v>151</v>
      </c>
      <c r="E21" s="30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30" t="s">
        <v>152</v>
      </c>
      <c r="C23" s="30" t="s">
        <v>153</v>
      </c>
      <c r="D23" s="30" t="s">
        <v>156</v>
      </c>
      <c r="E23" s="16"/>
      <c r="F23" s="16"/>
      <c r="G23" s="16"/>
    </row>
    <row r="24" spans="1:7" ht="52.2" x14ac:dyDescent="0.3">
      <c r="A24" s="18" t="s">
        <v>29</v>
      </c>
      <c r="B24" s="30" t="s">
        <v>152</v>
      </c>
      <c r="C24" s="30" t="s">
        <v>153</v>
      </c>
      <c r="D24" s="30" t="s">
        <v>156</v>
      </c>
      <c r="E24" s="16"/>
      <c r="F24" s="16"/>
      <c r="G24" s="16"/>
    </row>
    <row r="25" spans="1:7" ht="52.2" x14ac:dyDescent="0.3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48" t="s">
        <v>97</v>
      </c>
      <c r="F30" s="49"/>
      <c r="G30" s="50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48" t="s">
        <v>108</v>
      </c>
      <c r="F31" s="49"/>
      <c r="G31" s="50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76" t="s">
        <v>127</v>
      </c>
      <c r="F32" s="77"/>
      <c r="G32" s="78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48" t="s">
        <v>133</v>
      </c>
      <c r="F33" s="49"/>
      <c r="G33" s="50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48" t="s">
        <v>39</v>
      </c>
      <c r="F34" s="49"/>
      <c r="G34" s="50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48" t="s">
        <v>143</v>
      </c>
      <c r="F35" s="49"/>
      <c r="G35" s="50"/>
    </row>
    <row r="36" spans="1:7" ht="14.25" customHeight="1" x14ac:dyDescent="0.3">
      <c r="A36" s="53" t="s">
        <v>48</v>
      </c>
      <c r="B36" s="46"/>
      <c r="C36" s="47"/>
      <c r="D36" s="21">
        <f>SUM(D30:D35)</f>
        <v>25</v>
      </c>
      <c r="E36" s="51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2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43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C23" sqref="C23:E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150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52.2" x14ac:dyDescent="0.3">
      <c r="A20" s="18" t="s">
        <v>25</v>
      </c>
      <c r="B20" s="30" t="s">
        <v>156</v>
      </c>
      <c r="C20" s="30" t="s">
        <v>151</v>
      </c>
      <c r="D20" s="16"/>
      <c r="E20" s="30" t="s">
        <v>151</v>
      </c>
      <c r="F20" s="16"/>
      <c r="G20" s="16"/>
    </row>
    <row r="21" spans="1:7" ht="52.2" x14ac:dyDescent="0.3">
      <c r="A21" s="18" t="s">
        <v>26</v>
      </c>
      <c r="B21" s="30" t="s">
        <v>156</v>
      </c>
      <c r="C21" s="30" t="s">
        <v>151</v>
      </c>
      <c r="D21" s="16"/>
      <c r="E21" s="30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52.2" x14ac:dyDescent="0.3">
      <c r="A23" s="18" t="s">
        <v>28</v>
      </c>
      <c r="B23" s="30" t="s">
        <v>153</v>
      </c>
      <c r="C23" s="16"/>
      <c r="D23" s="16"/>
      <c r="E23" s="16"/>
      <c r="F23" s="30" t="s">
        <v>152</v>
      </c>
      <c r="G23" s="16"/>
    </row>
    <row r="24" spans="1:7" ht="52.2" x14ac:dyDescent="0.3">
      <c r="A24" s="18" t="s">
        <v>29</v>
      </c>
      <c r="B24" s="30" t="s">
        <v>153</v>
      </c>
      <c r="C24" s="16"/>
      <c r="D24" s="16"/>
      <c r="E24" s="16"/>
      <c r="F24" s="16"/>
      <c r="G24" s="16"/>
    </row>
    <row r="25" spans="1:7" ht="52.2" x14ac:dyDescent="0.3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30" t="s">
        <v>152</v>
      </c>
      <c r="C26" s="30" t="s">
        <v>153</v>
      </c>
      <c r="D26" s="30" t="s">
        <v>153</v>
      </c>
      <c r="E26" s="16"/>
      <c r="F26" s="16"/>
      <c r="G26" s="16"/>
    </row>
    <row r="27" spans="1:7" ht="52.2" x14ac:dyDescent="0.3">
      <c r="A27" s="19" t="s">
        <v>32</v>
      </c>
      <c r="B27" s="16"/>
      <c r="C27" s="16"/>
      <c r="D27" s="30" t="s">
        <v>153</v>
      </c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48" t="s">
        <v>97</v>
      </c>
      <c r="F30" s="49"/>
      <c r="G30" s="50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48" t="s">
        <v>103</v>
      </c>
      <c r="F31" s="49"/>
      <c r="G31" s="50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69" t="s">
        <v>127</v>
      </c>
      <c r="F32" s="46"/>
      <c r="G32" s="47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48" t="s">
        <v>133</v>
      </c>
      <c r="F33" s="49"/>
      <c r="G33" s="50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69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48" t="s">
        <v>149</v>
      </c>
      <c r="F35" s="49"/>
      <c r="G35" s="50"/>
    </row>
    <row r="36" spans="1:7" ht="14.25" customHeight="1" x14ac:dyDescent="0.3">
      <c r="A36" s="53" t="s">
        <v>48</v>
      </c>
      <c r="B36" s="46"/>
      <c r="C36" s="47"/>
      <c r="D36" s="21">
        <f>SUM(D30:D35)</f>
        <v>25</v>
      </c>
      <c r="E36" s="51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2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43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A30" sqref="A30:C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150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16"/>
      <c r="D21" s="30" t="s">
        <v>152</v>
      </c>
      <c r="E21" s="16"/>
      <c r="F21" s="30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52.2" x14ac:dyDescent="0.3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52.2" x14ac:dyDescent="0.3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52.2" x14ac:dyDescent="0.3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16"/>
      <c r="G25" s="16"/>
    </row>
    <row r="26" spans="1:7" ht="52.2" x14ac:dyDescent="0.3">
      <c r="A26" s="18" t="s">
        <v>31</v>
      </c>
      <c r="B26" s="30" t="s">
        <v>156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48" t="s">
        <v>97</v>
      </c>
      <c r="F30" s="49"/>
      <c r="G30" s="50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48" t="s">
        <v>103</v>
      </c>
      <c r="F31" s="49"/>
      <c r="G31" s="50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69" t="s">
        <v>101</v>
      </c>
      <c r="F32" s="46"/>
      <c r="G32" s="47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48" t="s">
        <v>133</v>
      </c>
      <c r="F33" s="49"/>
      <c r="G33" s="50"/>
    </row>
    <row r="34" spans="1:7" ht="14.25" customHeight="1" x14ac:dyDescent="0.3">
      <c r="A34" s="45" t="s">
        <v>154</v>
      </c>
      <c r="B34" s="46"/>
      <c r="C34" s="47"/>
      <c r="D34" s="22">
        <f>VLOOKUP(A34, Materias!A3:C208, 3, FALSE)</f>
        <v>4</v>
      </c>
      <c r="E34" s="69" t="s">
        <v>39</v>
      </c>
      <c r="F34" s="46"/>
      <c r="G34" s="47"/>
    </row>
    <row r="35" spans="1:7" ht="14.25" customHeight="1" x14ac:dyDescent="0.3">
      <c r="A35" s="45" t="s">
        <v>156</v>
      </c>
      <c r="B35" s="46"/>
      <c r="C35" s="47"/>
      <c r="D35" s="22">
        <f>VLOOKUP(A35, Materias!A4:C209, 3, FALSE)</f>
        <v>2</v>
      </c>
      <c r="E35" s="48" t="s">
        <v>149</v>
      </c>
      <c r="F35" s="49"/>
      <c r="G35" s="50"/>
    </row>
    <row r="36" spans="1:7" ht="14.25" customHeight="1" x14ac:dyDescent="0.3">
      <c r="A36" s="53" t="s">
        <v>48</v>
      </c>
      <c r="B36" s="46"/>
      <c r="C36" s="47"/>
      <c r="D36" s="21">
        <f>SUM(D30:D35)</f>
        <v>25</v>
      </c>
      <c r="E36" s="51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2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43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9" zoomScale="70" zoomScaleNormal="50" zoomScaleSheetLayoutView="70" workbookViewId="0">
      <selection activeCell="G24" sqref="G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450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3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3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16"/>
      <c r="D21" s="35" t="s">
        <v>460</v>
      </c>
      <c r="E21" s="16"/>
      <c r="F21" s="16"/>
      <c r="G21" s="16"/>
    </row>
    <row r="22" spans="1:7" ht="52.2" x14ac:dyDescent="0.3">
      <c r="A22" s="18" t="s">
        <v>27</v>
      </c>
      <c r="B22" s="16"/>
      <c r="C22" s="35" t="s">
        <v>460</v>
      </c>
      <c r="D22" s="35" t="s">
        <v>460</v>
      </c>
      <c r="E22" s="35" t="s">
        <v>460</v>
      </c>
      <c r="F22" s="30" t="s">
        <v>153</v>
      </c>
      <c r="G22" s="16"/>
    </row>
    <row r="23" spans="1:7" ht="52.2" x14ac:dyDescent="0.3">
      <c r="A23" s="18" t="s">
        <v>28</v>
      </c>
      <c r="B23" s="16"/>
      <c r="C23" s="35" t="s">
        <v>469</v>
      </c>
      <c r="D23" s="35" t="s">
        <v>461</v>
      </c>
      <c r="E23" s="35" t="s">
        <v>461</v>
      </c>
      <c r="F23" s="30" t="s">
        <v>153</v>
      </c>
      <c r="G23" s="16"/>
    </row>
    <row r="24" spans="1:7" ht="52.2" x14ac:dyDescent="0.3">
      <c r="A24" s="18" t="s">
        <v>29</v>
      </c>
      <c r="B24" s="16"/>
      <c r="C24" s="26"/>
      <c r="D24" s="35" t="s">
        <v>461</v>
      </c>
      <c r="E24" s="35" t="s">
        <v>461</v>
      </c>
      <c r="F24" s="30" t="s">
        <v>151</v>
      </c>
      <c r="G24" s="16"/>
    </row>
    <row r="25" spans="1:7" ht="52.2" x14ac:dyDescent="0.3">
      <c r="A25" s="18" t="s">
        <v>30</v>
      </c>
      <c r="B25" s="16"/>
      <c r="C25" s="26"/>
      <c r="D25" s="35" t="s">
        <v>468</v>
      </c>
      <c r="E25" s="35" t="s">
        <v>468</v>
      </c>
      <c r="F25" s="30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153</v>
      </c>
      <c r="B30" s="46"/>
      <c r="C30" s="47"/>
      <c r="D30" s="22">
        <f>VLOOKUP(A30, Materias!A2:C207, 3, FALSE)</f>
        <v>6</v>
      </c>
      <c r="E30" s="48" t="s">
        <v>99</v>
      </c>
      <c r="F30" s="49"/>
      <c r="G30" s="50"/>
    </row>
    <row r="31" spans="1:7" ht="14.25" customHeight="1" x14ac:dyDescent="0.3">
      <c r="A31" s="45" t="s">
        <v>152</v>
      </c>
      <c r="B31" s="46"/>
      <c r="C31" s="47"/>
      <c r="D31" s="22">
        <f>VLOOKUP(A31, Materias!A2:C207, 3, FALSE)</f>
        <v>4</v>
      </c>
      <c r="E31" s="48" t="s">
        <v>94</v>
      </c>
      <c r="F31" s="49"/>
      <c r="G31" s="50"/>
    </row>
    <row r="32" spans="1:7" ht="14.25" customHeight="1" x14ac:dyDescent="0.3">
      <c r="A32" s="45" t="s">
        <v>155</v>
      </c>
      <c r="B32" s="46"/>
      <c r="C32" s="47"/>
      <c r="D32" s="22">
        <f>VLOOKUP(A32, Materias!A2:C207, 3, FALSE)</f>
        <v>3</v>
      </c>
      <c r="E32" s="72" t="s">
        <v>101</v>
      </c>
      <c r="F32" s="49"/>
      <c r="G32" s="50"/>
    </row>
    <row r="33" spans="1:7" ht="14.25" customHeight="1" x14ac:dyDescent="0.3">
      <c r="A33" s="45" t="s">
        <v>151</v>
      </c>
      <c r="B33" s="46"/>
      <c r="C33" s="47"/>
      <c r="D33" s="22">
        <f>VLOOKUP(A33, Materias!A2:C207, 3, FALSE)</f>
        <v>6</v>
      </c>
      <c r="E33" s="48" t="s">
        <v>133</v>
      </c>
      <c r="F33" s="49"/>
      <c r="G33" s="50"/>
    </row>
    <row r="34" spans="1:7" ht="14.25" customHeight="1" x14ac:dyDescent="0.3">
      <c r="A34" s="45" t="s">
        <v>154</v>
      </c>
      <c r="B34" s="46"/>
      <c r="C34" s="47"/>
      <c r="D34" s="22">
        <f>VLOOKUP(A34, Materias!A2:C207, 3, FALSE)</f>
        <v>4</v>
      </c>
      <c r="E34" s="48" t="s">
        <v>39</v>
      </c>
      <c r="F34" s="49"/>
      <c r="G34" s="50"/>
    </row>
    <row r="35" spans="1:7" ht="14.25" customHeight="1" x14ac:dyDescent="0.3">
      <c r="A35" s="45" t="s">
        <v>156</v>
      </c>
      <c r="B35" s="46"/>
      <c r="C35" s="47"/>
      <c r="D35" s="22">
        <f>VLOOKUP(A35, Materias!A2:C207, 3, FALSE)</f>
        <v>2</v>
      </c>
      <c r="E35" s="48" t="s">
        <v>75</v>
      </c>
      <c r="F35" s="49"/>
      <c r="G35" s="50"/>
    </row>
    <row r="36" spans="1:7" ht="14.25" customHeight="1" x14ac:dyDescent="0.3">
      <c r="A36" s="53" t="s">
        <v>48</v>
      </c>
      <c r="B36" s="46"/>
      <c r="C36" s="47"/>
      <c r="D36" s="21">
        <f>SUM(D30:D35)</f>
        <v>25</v>
      </c>
      <c r="E36" s="51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2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43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tabSelected="1" view="pageBreakPreview" topLeftCell="A3" zoomScale="70" zoomScaleNormal="50" zoomScaleSheetLayoutView="70" workbookViewId="0">
      <selection activeCell="B19" sqref="B19:F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157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/>
      <c r="C19" s="16"/>
      <c r="D19" s="16"/>
      <c r="E19" s="16"/>
      <c r="F19" s="30" t="s">
        <v>158</v>
      </c>
      <c r="G19" s="16"/>
    </row>
    <row r="20" spans="1:7" ht="34.799999999999997" x14ac:dyDescent="0.3">
      <c r="A20" s="18" t="s">
        <v>25</v>
      </c>
      <c r="B20" s="30" t="s">
        <v>159</v>
      </c>
      <c r="C20" s="30" t="s">
        <v>159</v>
      </c>
      <c r="D20" s="30" t="s">
        <v>159</v>
      </c>
      <c r="E20" s="30" t="s">
        <v>159</v>
      </c>
      <c r="F20" s="30" t="s">
        <v>158</v>
      </c>
      <c r="G20" s="16"/>
    </row>
    <row r="21" spans="1:7" ht="34.799999999999997" x14ac:dyDescent="0.3">
      <c r="A21" s="18" t="s">
        <v>26</v>
      </c>
      <c r="B21" s="30" t="s">
        <v>159</v>
      </c>
      <c r="C21" s="30" t="s">
        <v>159</v>
      </c>
      <c r="D21" s="30" t="s">
        <v>159</v>
      </c>
      <c r="E21" s="30" t="s">
        <v>459</v>
      </c>
      <c r="F21" s="30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0" t="s">
        <v>161</v>
      </c>
      <c r="G22" s="16"/>
    </row>
    <row r="23" spans="1:7" ht="34.799999999999997" x14ac:dyDescent="0.3">
      <c r="A23" s="18" t="s">
        <v>28</v>
      </c>
      <c r="B23" s="30" t="s">
        <v>162</v>
      </c>
      <c r="C23" s="30" t="s">
        <v>161</v>
      </c>
      <c r="D23" s="30" t="s">
        <v>161</v>
      </c>
      <c r="E23" s="30" t="s">
        <v>158</v>
      </c>
      <c r="F23" s="30" t="s">
        <v>161</v>
      </c>
      <c r="G23" s="16"/>
    </row>
    <row r="24" spans="1:7" ht="34.799999999999997" x14ac:dyDescent="0.3">
      <c r="A24" s="18" t="s">
        <v>29</v>
      </c>
      <c r="B24" s="30" t="s">
        <v>162</v>
      </c>
      <c r="C24" s="30" t="s">
        <v>161</v>
      </c>
      <c r="D24" s="30" t="s">
        <v>161</v>
      </c>
      <c r="E24" s="30" t="s">
        <v>158</v>
      </c>
      <c r="F24" s="30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158</v>
      </c>
      <c r="B30" s="46"/>
      <c r="C30" s="47"/>
      <c r="D30" s="22">
        <f>VLOOKUP(A30, Materias!A2:C207, 3, FALSE)</f>
        <v>4</v>
      </c>
      <c r="E30" s="48" t="s">
        <v>103</v>
      </c>
      <c r="F30" s="49"/>
      <c r="G30" s="50"/>
    </row>
    <row r="31" spans="1:7" ht="14.25" customHeight="1" x14ac:dyDescent="0.3">
      <c r="A31" s="45" t="s">
        <v>159</v>
      </c>
      <c r="B31" s="46"/>
      <c r="C31" s="47"/>
      <c r="D31" s="22">
        <f>VLOOKUP(A31, Materias!A2:C207, 3, FALSE)</f>
        <v>7</v>
      </c>
      <c r="E31" s="48" t="s">
        <v>97</v>
      </c>
      <c r="F31" s="49"/>
      <c r="G31" s="50"/>
    </row>
    <row r="32" spans="1:7" ht="14.25" customHeight="1" x14ac:dyDescent="0.3">
      <c r="A32" s="45" t="s">
        <v>161</v>
      </c>
      <c r="B32" s="46"/>
      <c r="C32" s="47"/>
      <c r="D32" s="22">
        <f>VLOOKUP(A32, Materias!A2:C207, 3, FALSE)</f>
        <v>7</v>
      </c>
      <c r="E32" s="48" t="s">
        <v>134</v>
      </c>
      <c r="F32" s="49"/>
      <c r="G32" s="50"/>
    </row>
    <row r="33" spans="1:7" ht="14.25" customHeight="1" x14ac:dyDescent="0.3">
      <c r="A33" s="45" t="s">
        <v>459</v>
      </c>
      <c r="B33" s="46"/>
      <c r="C33" s="47"/>
      <c r="D33" s="22">
        <f>VLOOKUP(A33, Materias!A2:C207, 3, FALSE)</f>
        <v>2</v>
      </c>
      <c r="E33" s="48" t="s">
        <v>103</v>
      </c>
      <c r="F33" s="49"/>
      <c r="G33" s="50"/>
    </row>
    <row r="34" spans="1:7" ht="14.25" customHeight="1" x14ac:dyDescent="0.3">
      <c r="A34" s="45" t="s">
        <v>160</v>
      </c>
      <c r="B34" s="46"/>
      <c r="C34" s="47"/>
      <c r="D34" s="22">
        <f>VLOOKUP(A34, Materias!A3:C208, 3, FALSE)</f>
        <v>4</v>
      </c>
      <c r="E34" s="48" t="s">
        <v>39</v>
      </c>
      <c r="F34" s="49"/>
      <c r="G34" s="50"/>
    </row>
    <row r="35" spans="1:7" ht="14.25" customHeight="1" x14ac:dyDescent="0.3">
      <c r="A35" s="45" t="s">
        <v>162</v>
      </c>
      <c r="B35" s="46"/>
      <c r="C35" s="47"/>
      <c r="D35" s="22">
        <f>VLOOKUP(A35, Materias!A4:C209, 3, FALSE)</f>
        <v>2</v>
      </c>
      <c r="E35" s="48" t="s">
        <v>149</v>
      </c>
      <c r="F35" s="49"/>
      <c r="G35" s="50"/>
    </row>
    <row r="36" spans="1:7" ht="14.25" customHeight="1" x14ac:dyDescent="0.3">
      <c r="A36" s="53" t="s">
        <v>48</v>
      </c>
      <c r="B36" s="46"/>
      <c r="C36" s="47"/>
      <c r="D36" s="21">
        <f>SUM(D30:D35)</f>
        <v>26</v>
      </c>
      <c r="E36" s="51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2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43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2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431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433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463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69.599999999999994" x14ac:dyDescent="0.3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69.599999999999994" x14ac:dyDescent="0.3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69.599999999999994" x14ac:dyDescent="0.3">
      <c r="A20" s="18" t="s">
        <v>25</v>
      </c>
      <c r="B20" s="30" t="s">
        <v>420</v>
      </c>
      <c r="C20" s="38" t="s">
        <v>424</v>
      </c>
      <c r="D20" s="16"/>
      <c r="E20" s="16"/>
      <c r="F20" s="30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417</v>
      </c>
      <c r="B30" s="46"/>
      <c r="C30" s="47"/>
      <c r="D30" s="22">
        <f>VLOOKUP(A30, Materias!A2:C207,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418</v>
      </c>
      <c r="B31" s="46"/>
      <c r="C31" s="47"/>
      <c r="D31" s="22">
        <f>VLOOKUP(A31, Materias!A2:C207, 3, FALSE)</f>
        <v>4</v>
      </c>
      <c r="E31" s="48" t="s">
        <v>40</v>
      </c>
      <c r="F31" s="49"/>
      <c r="G31" s="50"/>
    </row>
    <row r="32" spans="1:7" ht="14.25" customHeight="1" x14ac:dyDescent="0.3">
      <c r="A32" s="45" t="s">
        <v>419</v>
      </c>
      <c r="B32" s="46"/>
      <c r="C32" s="47"/>
      <c r="D32" s="22">
        <f>VLOOKUP(A32, Materias!A2:C207, 3, FALSE)</f>
        <v>4</v>
      </c>
      <c r="E32" s="48" t="s">
        <v>452</v>
      </c>
      <c r="F32" s="49"/>
      <c r="G32" s="50"/>
    </row>
    <row r="33" spans="1:7" ht="14.25" customHeight="1" x14ac:dyDescent="0.3">
      <c r="A33" s="45" t="s">
        <v>420</v>
      </c>
      <c r="B33" s="46"/>
      <c r="C33" s="47"/>
      <c r="D33" s="22">
        <f>VLOOKUP(A33, Materias!A2:C207, 3, FALSE)</f>
        <v>6</v>
      </c>
      <c r="E33" s="48" t="s">
        <v>45</v>
      </c>
      <c r="F33" s="49"/>
      <c r="G33" s="50"/>
    </row>
    <row r="34" spans="1:7" ht="14.25" customHeight="1" x14ac:dyDescent="0.3">
      <c r="A34" s="45" t="s">
        <v>421</v>
      </c>
      <c r="B34" s="46"/>
      <c r="C34" s="47"/>
      <c r="D34" s="22">
        <f>VLOOKUP(A34, Materias!A2:C207, 3, FALSE)</f>
        <v>5</v>
      </c>
      <c r="E34" s="48" t="s">
        <v>57</v>
      </c>
      <c r="F34" s="49"/>
      <c r="G34" s="50"/>
    </row>
    <row r="35" spans="1:7" ht="14.25" customHeight="1" x14ac:dyDescent="0.3">
      <c r="A35" s="45" t="s">
        <v>422</v>
      </c>
      <c r="B35" s="46"/>
      <c r="C35" s="47"/>
      <c r="D35" s="22">
        <f>VLOOKUP(A35, Materias!A2:C207, 3, FALSE)</f>
        <v>7</v>
      </c>
      <c r="E35" s="48" t="s">
        <v>42</v>
      </c>
      <c r="F35" s="49"/>
      <c r="G35" s="50"/>
    </row>
    <row r="36" spans="1:7" ht="14.25" customHeight="1" x14ac:dyDescent="0.3">
      <c r="A36" s="45" t="s">
        <v>423</v>
      </c>
      <c r="B36" s="46"/>
      <c r="C36" s="47"/>
      <c r="D36" s="22">
        <f>VLOOKUP(A36, Materias!A2:C207, 3, FALSE)</f>
        <v>4</v>
      </c>
      <c r="E36" s="48" t="s">
        <v>55</v>
      </c>
      <c r="F36" s="49"/>
      <c r="G36" s="50"/>
    </row>
    <row r="37" spans="1:7" ht="14.25" customHeight="1" x14ac:dyDescent="0.3">
      <c r="A37" s="45" t="s">
        <v>424</v>
      </c>
      <c r="B37" s="46"/>
      <c r="C37" s="47"/>
      <c r="D37" s="22">
        <f>VLOOKUP(A37, Materias!A2:C207, 3, FALSE)</f>
        <v>1</v>
      </c>
      <c r="E37" s="48" t="s">
        <v>55</v>
      </c>
      <c r="F37" s="49"/>
      <c r="G37" s="50"/>
    </row>
    <row r="38" spans="1:7" ht="14.25" customHeight="1" x14ac:dyDescent="0.3">
      <c r="A38" s="45" t="s">
        <v>425</v>
      </c>
      <c r="B38" s="46"/>
      <c r="C38" s="47"/>
      <c r="D38" s="22">
        <f>VLOOKUP(A38, Materias!A2:C207,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7" zoomScale="70" zoomScaleNormal="50" zoomScaleSheetLayoutView="70" workbookViewId="0">
      <selection activeCell="C22" sqref="C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65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434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0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0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0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3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5" t="s">
        <v>474</v>
      </c>
      <c r="C22" s="35" t="s">
        <v>475</v>
      </c>
      <c r="D22" s="35" t="s">
        <v>474</v>
      </c>
      <c r="E22" s="35" t="s">
        <v>475</v>
      </c>
      <c r="F22" s="30" t="s">
        <v>80</v>
      </c>
      <c r="G22" s="16"/>
    </row>
    <row r="23" spans="1:7" ht="52.2" x14ac:dyDescent="0.3">
      <c r="A23" s="18" t="s">
        <v>28</v>
      </c>
      <c r="B23" s="16"/>
      <c r="C23" s="35" t="s">
        <v>470</v>
      </c>
      <c r="D23" s="35" t="s">
        <v>471</v>
      </c>
      <c r="E23" s="35" t="s">
        <v>473</v>
      </c>
      <c r="F23" s="30" t="s">
        <v>80</v>
      </c>
      <c r="G23" s="16"/>
    </row>
    <row r="24" spans="1:7" ht="52.2" x14ac:dyDescent="0.3">
      <c r="A24" s="18" t="s">
        <v>29</v>
      </c>
      <c r="B24" s="16"/>
      <c r="C24" s="35" t="s">
        <v>470</v>
      </c>
      <c r="D24" s="35" t="s">
        <v>475</v>
      </c>
      <c r="E24" s="35" t="s">
        <v>473</v>
      </c>
      <c r="F24" s="30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5" t="s">
        <v>472</v>
      </c>
      <c r="F25" s="30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5" t="s">
        <v>472</v>
      </c>
      <c r="F26" s="30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5" t="s">
        <v>472</v>
      </c>
      <c r="F27" s="30" t="s">
        <v>81</v>
      </c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81</v>
      </c>
      <c r="B30" s="46"/>
      <c r="C30" s="47"/>
      <c r="D30" s="22">
        <f>VLOOKUP(A30, Materias!A2:C207, 3, FALSE)</f>
        <v>4</v>
      </c>
      <c r="E30" s="48" t="s">
        <v>82</v>
      </c>
      <c r="F30" s="49"/>
      <c r="G30" s="50"/>
    </row>
    <row r="31" spans="1:7" ht="14.25" customHeight="1" x14ac:dyDescent="0.3">
      <c r="A31" s="45" t="s">
        <v>80</v>
      </c>
      <c r="B31" s="46"/>
      <c r="C31" s="47"/>
      <c r="D31" s="22">
        <f>VLOOKUP(A31, Materias!A2:C207, 3, FALSE)</f>
        <v>5</v>
      </c>
      <c r="E31" s="48" t="s">
        <v>56</v>
      </c>
      <c r="F31" s="49"/>
      <c r="G31" s="50"/>
    </row>
    <row r="32" spans="1:7" ht="14.25" customHeight="1" x14ac:dyDescent="0.3">
      <c r="A32" s="45" t="s">
        <v>77</v>
      </c>
      <c r="B32" s="46"/>
      <c r="C32" s="47"/>
      <c r="D32" s="22">
        <f>VLOOKUP(A32, Materias!A2:C207, 3, FALSE)</f>
        <v>5</v>
      </c>
      <c r="E32" s="48" t="s">
        <v>74</v>
      </c>
      <c r="F32" s="49"/>
      <c r="G32" s="50"/>
    </row>
    <row r="33" spans="1:7" ht="14.25" customHeight="1" x14ac:dyDescent="0.3">
      <c r="A33" s="45" t="s">
        <v>79</v>
      </c>
      <c r="B33" s="46"/>
      <c r="C33" s="47"/>
      <c r="D33" s="22">
        <f>VLOOKUP(A33, Materias!A2:C207, 3, FALSE)</f>
        <v>4</v>
      </c>
      <c r="E33" s="48" t="s">
        <v>73</v>
      </c>
      <c r="F33" s="49"/>
      <c r="G33" s="50"/>
    </row>
    <row r="34" spans="1:7" ht="14.25" customHeight="1" x14ac:dyDescent="0.3">
      <c r="A34" s="45" t="s">
        <v>76</v>
      </c>
      <c r="B34" s="46"/>
      <c r="C34" s="47"/>
      <c r="D34" s="22">
        <f>VLOOKUP(A34, Materias!A2:C207, 3, FALSE)</f>
        <v>4</v>
      </c>
      <c r="E34" s="48" t="s">
        <v>39</v>
      </c>
      <c r="F34" s="49"/>
      <c r="G34" s="50"/>
    </row>
    <row r="35" spans="1:7" ht="14.25" customHeight="1" x14ac:dyDescent="0.3">
      <c r="A35" s="45" t="s">
        <v>78</v>
      </c>
      <c r="B35" s="46"/>
      <c r="C35" s="47"/>
      <c r="D35" s="22">
        <f>VLOOKUP(A35, Materias!A2:C207, 3, FALSE)</f>
        <v>3</v>
      </c>
      <c r="E35" s="48" t="s">
        <v>75</v>
      </c>
      <c r="F35" s="49"/>
      <c r="G35" s="50"/>
    </row>
    <row r="36" spans="1:7" ht="14.25" customHeight="1" x14ac:dyDescent="0.3">
      <c r="A36" s="53" t="s">
        <v>48</v>
      </c>
      <c r="B36" s="46"/>
      <c r="C36" s="47"/>
      <c r="D36" s="21">
        <f>SUM(D30:D35)</f>
        <v>25</v>
      </c>
      <c r="E36" s="51"/>
      <c r="F36" s="46"/>
      <c r="G36" s="47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52" t="s">
        <v>49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43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10" zoomScale="70" zoomScaleNormal="50" zoomScaleSheetLayoutView="70" workbookViewId="0">
      <selection activeCell="G17" sqref="G17:G1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65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435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0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0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0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0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0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0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5" t="s">
        <v>480</v>
      </c>
      <c r="C21" s="35" t="s">
        <v>478</v>
      </c>
      <c r="D21" s="35" t="s">
        <v>478</v>
      </c>
      <c r="E21" s="35" t="s">
        <v>482</v>
      </c>
      <c r="F21" s="16"/>
      <c r="G21" s="42"/>
    </row>
    <row r="22" spans="1:7" ht="69.599999999999994" x14ac:dyDescent="0.3">
      <c r="A22" s="18" t="s">
        <v>27</v>
      </c>
      <c r="B22" s="35" t="s">
        <v>483</v>
      </c>
      <c r="C22" s="35" t="s">
        <v>479</v>
      </c>
      <c r="D22" s="35" t="s">
        <v>479</v>
      </c>
      <c r="E22" s="35" t="s">
        <v>482</v>
      </c>
      <c r="F22" s="30" t="s">
        <v>358</v>
      </c>
      <c r="G22" s="16"/>
    </row>
    <row r="23" spans="1:7" ht="69.599999999999994" x14ac:dyDescent="0.3">
      <c r="A23" s="18" t="s">
        <v>28</v>
      </c>
      <c r="B23" s="35" t="s">
        <v>483</v>
      </c>
      <c r="C23" s="35" t="s">
        <v>480</v>
      </c>
      <c r="D23" s="35" t="s">
        <v>481</v>
      </c>
      <c r="E23" s="35" t="s">
        <v>481</v>
      </c>
      <c r="F23" s="30" t="s">
        <v>358</v>
      </c>
      <c r="G23" s="16"/>
    </row>
    <row r="24" spans="1:7" ht="52.2" x14ac:dyDescent="0.3">
      <c r="A24" s="18" t="s">
        <v>29</v>
      </c>
      <c r="B24" s="16"/>
      <c r="C24" s="35" t="s">
        <v>469</v>
      </c>
      <c r="D24" s="16"/>
      <c r="E24" s="16"/>
      <c r="F24" s="30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0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0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356</v>
      </c>
      <c r="B30" s="46"/>
      <c r="C30" s="47"/>
      <c r="D30" s="22">
        <f>VLOOKUP(A30, Materias!A2:C207, 3, FALSE)</f>
        <v>5</v>
      </c>
      <c r="E30" s="48" t="s">
        <v>451</v>
      </c>
      <c r="F30" s="49"/>
      <c r="G30" s="50"/>
    </row>
    <row r="31" spans="1:7" ht="14.25" customHeight="1" x14ac:dyDescent="0.3">
      <c r="A31" s="45" t="s">
        <v>358</v>
      </c>
      <c r="B31" s="46"/>
      <c r="C31" s="47"/>
      <c r="D31" s="22">
        <f>VLOOKUP(A31, Materias!A2:C207, 3, FALSE)</f>
        <v>4</v>
      </c>
      <c r="E31" s="48" t="s">
        <v>74</v>
      </c>
      <c r="F31" s="49"/>
      <c r="G31" s="50"/>
    </row>
    <row r="32" spans="1:7" ht="14.25" customHeight="1" x14ac:dyDescent="0.3">
      <c r="A32" s="45" t="s">
        <v>360</v>
      </c>
      <c r="B32" s="46"/>
      <c r="C32" s="47"/>
      <c r="D32" s="22">
        <f>VLOOKUP(A32, Materias!A2:C207, 3, FALSE)</f>
        <v>4</v>
      </c>
      <c r="E32" s="48" t="s">
        <v>73</v>
      </c>
      <c r="F32" s="49"/>
      <c r="G32" s="50"/>
    </row>
    <row r="33" spans="1:7" ht="14.25" customHeight="1" x14ac:dyDescent="0.3">
      <c r="A33" s="45" t="s">
        <v>362</v>
      </c>
      <c r="B33" s="46"/>
      <c r="C33" s="47"/>
      <c r="D33" s="22">
        <f>VLOOKUP(A33, Materias!A2:C207, 3, FALSE)</f>
        <v>3</v>
      </c>
      <c r="E33" s="48" t="s">
        <v>56</v>
      </c>
      <c r="F33" s="49"/>
      <c r="G33" s="50"/>
    </row>
    <row r="34" spans="1:7" ht="14.25" customHeight="1" x14ac:dyDescent="0.3">
      <c r="A34" s="45" t="s">
        <v>364</v>
      </c>
      <c r="B34" s="46"/>
      <c r="C34" s="47"/>
      <c r="D34" s="22">
        <f>VLOOKUP(A34, Materias!A2:C207, 3, FALSE)</f>
        <v>3</v>
      </c>
      <c r="E34" s="48" t="s">
        <v>72</v>
      </c>
      <c r="F34" s="49"/>
      <c r="G34" s="50"/>
    </row>
    <row r="35" spans="1:7" ht="14.25" customHeight="1" x14ac:dyDescent="0.3">
      <c r="A35" s="45" t="s">
        <v>154</v>
      </c>
      <c r="B35" s="46"/>
      <c r="C35" s="47"/>
      <c r="D35" s="22">
        <f>VLOOKUP(A35, Materias!A2:C207, 3, FALSE)</f>
        <v>4</v>
      </c>
      <c r="E35" s="48" t="s">
        <v>39</v>
      </c>
      <c r="F35" s="49"/>
      <c r="G35" s="50"/>
    </row>
    <row r="36" spans="1:7" ht="14.25" customHeight="1" x14ac:dyDescent="0.3">
      <c r="A36" s="45" t="s">
        <v>156</v>
      </c>
      <c r="B36" s="46"/>
      <c r="C36" s="47"/>
      <c r="D36" s="22">
        <f>VLOOKUP(A36, Materias!A2:C207, 3, FALSE)</f>
        <v>2</v>
      </c>
      <c r="E36" s="48" t="s">
        <v>75</v>
      </c>
      <c r="F36" s="49"/>
      <c r="G36" s="50"/>
    </row>
    <row r="37" spans="1:7" ht="14.25" customHeight="1" x14ac:dyDescent="0.3">
      <c r="A37" s="53" t="s">
        <v>48</v>
      </c>
      <c r="B37" s="46"/>
      <c r="C37" s="47"/>
      <c r="D37" s="21">
        <f>SUM(D30:D36)</f>
        <v>25</v>
      </c>
      <c r="E37" s="51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52" t="s">
        <v>49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43" t="s">
        <v>50</v>
      </c>
      <c r="B40" s="44"/>
      <c r="C40" s="44"/>
      <c r="D40" s="44"/>
      <c r="E40" s="44"/>
      <c r="F40" s="44"/>
      <c r="G40" s="44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8" zoomScale="70" zoomScaleNormal="50" zoomScaleSheetLayoutView="70" workbookViewId="0">
      <selection activeCell="G20" sqref="G20:G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65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436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0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0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0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0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0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0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5" t="s">
        <v>480</v>
      </c>
      <c r="D21" s="35" t="s">
        <v>482</v>
      </c>
      <c r="E21" s="16"/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5" t="s">
        <v>480</v>
      </c>
      <c r="D22" s="35" t="s">
        <v>482</v>
      </c>
      <c r="E22" s="16"/>
      <c r="F22" s="36"/>
      <c r="G22" s="16"/>
    </row>
    <row r="23" spans="1:7" ht="34.799999999999997" x14ac:dyDescent="0.3">
      <c r="A23" s="18" t="s">
        <v>28</v>
      </c>
      <c r="B23" s="16"/>
      <c r="C23" s="35" t="s">
        <v>479</v>
      </c>
      <c r="D23" s="35" t="s">
        <v>479</v>
      </c>
      <c r="E23" s="16"/>
      <c r="F23" s="30" t="s">
        <v>360</v>
      </c>
      <c r="G23" s="16"/>
    </row>
    <row r="24" spans="1:7" ht="52.2" x14ac:dyDescent="0.3">
      <c r="A24" s="18" t="s">
        <v>29</v>
      </c>
      <c r="B24" s="16"/>
      <c r="C24" s="16"/>
      <c r="D24" s="35" t="s">
        <v>469</v>
      </c>
      <c r="E24" s="16"/>
      <c r="F24" s="30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0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356</v>
      </c>
      <c r="B30" s="46"/>
      <c r="C30" s="47"/>
      <c r="D30" s="22">
        <f>VLOOKUP(A30, Materias!A2:C207, 3, FALSE)</f>
        <v>5</v>
      </c>
      <c r="E30" s="48" t="s">
        <v>451</v>
      </c>
      <c r="F30" s="49"/>
      <c r="G30" s="50"/>
    </row>
    <row r="31" spans="1:7" ht="14.25" customHeight="1" x14ac:dyDescent="0.3">
      <c r="A31" s="45" t="s">
        <v>358</v>
      </c>
      <c r="B31" s="46"/>
      <c r="C31" s="47"/>
      <c r="D31" s="22">
        <f>VLOOKUP(A31, Materias!A2:C207, 3, FALSE)</f>
        <v>4</v>
      </c>
      <c r="E31" s="48" t="s">
        <v>74</v>
      </c>
      <c r="F31" s="49"/>
      <c r="G31" s="50"/>
    </row>
    <row r="32" spans="1:7" ht="14.25" customHeight="1" x14ac:dyDescent="0.3">
      <c r="A32" s="45" t="s">
        <v>360</v>
      </c>
      <c r="B32" s="46"/>
      <c r="C32" s="47"/>
      <c r="D32" s="22">
        <f>VLOOKUP(A32, Materias!A2:C207, 3, FALSE)</f>
        <v>4</v>
      </c>
      <c r="E32" s="48" t="s">
        <v>73</v>
      </c>
      <c r="F32" s="49"/>
      <c r="G32" s="50"/>
    </row>
    <row r="33" spans="1:7" ht="14.25" customHeight="1" x14ac:dyDescent="0.3">
      <c r="A33" s="45" t="s">
        <v>362</v>
      </c>
      <c r="B33" s="46"/>
      <c r="C33" s="47"/>
      <c r="D33" s="22">
        <f>VLOOKUP(A33, Materias!A2:C207, 3, FALSE)</f>
        <v>3</v>
      </c>
      <c r="E33" s="48" t="s">
        <v>56</v>
      </c>
      <c r="F33" s="49"/>
      <c r="G33" s="50"/>
    </row>
    <row r="34" spans="1:7" ht="14.25" customHeight="1" x14ac:dyDescent="0.3">
      <c r="A34" s="45" t="s">
        <v>364</v>
      </c>
      <c r="B34" s="46"/>
      <c r="C34" s="47"/>
      <c r="D34" s="22">
        <f>VLOOKUP(A34, Materias!A2:C207, 3, FALSE)</f>
        <v>3</v>
      </c>
      <c r="E34" s="69" t="s">
        <v>72</v>
      </c>
      <c r="F34" s="70"/>
      <c r="G34" s="71"/>
    </row>
    <row r="35" spans="1:7" ht="14.25" customHeight="1" x14ac:dyDescent="0.3">
      <c r="A35" s="45" t="s">
        <v>154</v>
      </c>
      <c r="B35" s="46"/>
      <c r="C35" s="47"/>
      <c r="D35" s="22">
        <f>VLOOKUP(A35, Materias!A2:C207, 3, FALSE)</f>
        <v>4</v>
      </c>
      <c r="E35" s="69" t="s">
        <v>39</v>
      </c>
      <c r="F35" s="46"/>
      <c r="G35" s="47"/>
    </row>
    <row r="36" spans="1:7" ht="14.25" customHeight="1" x14ac:dyDescent="0.3">
      <c r="A36" s="45" t="s">
        <v>156</v>
      </c>
      <c r="B36" s="46"/>
      <c r="C36" s="47"/>
      <c r="D36" s="22">
        <f>VLOOKUP(A36, Materias!A2:C207, 3, FALSE)</f>
        <v>2</v>
      </c>
      <c r="E36" s="48" t="s">
        <v>75</v>
      </c>
      <c r="F36" s="49"/>
      <c r="G36" s="50"/>
    </row>
    <row r="37" spans="1:7" ht="14.25" customHeight="1" x14ac:dyDescent="0.3">
      <c r="A37" s="53" t="s">
        <v>48</v>
      </c>
      <c r="B37" s="46"/>
      <c r="C37" s="47"/>
      <c r="D37" s="21">
        <f>SUM(D30:D36)</f>
        <v>25</v>
      </c>
      <c r="E37" s="51"/>
      <c r="F37" s="46"/>
      <c r="G37" s="47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52" t="s">
        <v>49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43" t="s">
        <v>50</v>
      </c>
      <c r="B40" s="44"/>
      <c r="C40" s="44"/>
      <c r="D40" s="44"/>
      <c r="E40" s="44"/>
      <c r="F40" s="44"/>
      <c r="G40" s="44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4" zoomScale="70" zoomScaleNormal="50" zoomScaleSheetLayoutView="70" workbookViewId="0">
      <selection activeCell="E20" sqref="E20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437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453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2.2" x14ac:dyDescent="0.3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0" t="s">
        <v>85</v>
      </c>
      <c r="C15" s="30" t="s">
        <v>87</v>
      </c>
      <c r="D15" s="30" t="s">
        <v>85</v>
      </c>
      <c r="E15" s="30" t="s">
        <v>85</v>
      </c>
      <c r="F15" s="30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69.599999999999994" x14ac:dyDescent="0.3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4.799999999999997" x14ac:dyDescent="0.3">
      <c r="A19" s="18" t="s">
        <v>24</v>
      </c>
      <c r="B19" s="30" t="s">
        <v>87</v>
      </c>
      <c r="C19" s="30" t="s">
        <v>85</v>
      </c>
      <c r="D19" s="30" t="s">
        <v>88</v>
      </c>
      <c r="E19" s="38" t="s">
        <v>16</v>
      </c>
      <c r="F19" s="30" t="s">
        <v>85</v>
      </c>
      <c r="G19" s="16"/>
    </row>
    <row r="20" spans="1:7" ht="34.799999999999997" x14ac:dyDescent="0.3">
      <c r="A20" s="18" t="s">
        <v>25</v>
      </c>
      <c r="B20" s="30" t="s">
        <v>87</v>
      </c>
      <c r="C20" s="30" t="s">
        <v>85</v>
      </c>
      <c r="D20" s="30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38</v>
      </c>
      <c r="B30" s="46"/>
      <c r="C30" s="47"/>
      <c r="D30" s="22">
        <f>VLOOKUP(A30, Materias!A2:C207,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12</v>
      </c>
      <c r="B31" s="46"/>
      <c r="C31" s="47"/>
      <c r="D31" s="22">
        <f>VLOOKUP(A31, Materias!A2:C207, 3, FALSE)</f>
        <v>4</v>
      </c>
      <c r="E31" s="48" t="s">
        <v>89</v>
      </c>
      <c r="F31" s="49"/>
      <c r="G31" s="50"/>
    </row>
    <row r="32" spans="1:7" ht="14.25" customHeight="1" x14ac:dyDescent="0.3">
      <c r="A32" s="45" t="s">
        <v>84</v>
      </c>
      <c r="B32" s="46"/>
      <c r="C32" s="47"/>
      <c r="D32" s="22">
        <f>VLOOKUP(A32, Materias!A2:C207, 3, FALSE)</f>
        <v>5</v>
      </c>
      <c r="E32" s="48" t="s">
        <v>90</v>
      </c>
      <c r="F32" s="49"/>
      <c r="G32" s="50"/>
    </row>
    <row r="33" spans="1:7" ht="14.25" customHeight="1" x14ac:dyDescent="0.3">
      <c r="A33" s="45" t="s">
        <v>86</v>
      </c>
      <c r="B33" s="46"/>
      <c r="C33" s="47"/>
      <c r="D33" s="22">
        <f>VLOOKUP(A33, Materias!A2:C207, 3, FALSE)</f>
        <v>6</v>
      </c>
      <c r="E33" s="48" t="s">
        <v>106</v>
      </c>
      <c r="F33" s="49"/>
      <c r="G33" s="50"/>
    </row>
    <row r="34" spans="1:7" ht="14.25" customHeight="1" x14ac:dyDescent="0.3">
      <c r="A34" s="45" t="s">
        <v>87</v>
      </c>
      <c r="B34" s="46"/>
      <c r="C34" s="47"/>
      <c r="D34" s="22">
        <f>VLOOKUP(A34, Materias!A2:C207, 3, FALSE)</f>
        <v>5</v>
      </c>
      <c r="E34" s="48" t="s">
        <v>92</v>
      </c>
      <c r="F34" s="49"/>
      <c r="G34" s="50"/>
    </row>
    <row r="35" spans="1:7" ht="14.25" customHeight="1" x14ac:dyDescent="0.3">
      <c r="A35" s="45" t="s">
        <v>85</v>
      </c>
      <c r="B35" s="46"/>
      <c r="C35" s="47"/>
      <c r="D35" s="22">
        <f>VLOOKUP(A35, Materias!A2:C207, 3, FALSE)</f>
        <v>7</v>
      </c>
      <c r="E35" s="48" t="s">
        <v>93</v>
      </c>
      <c r="F35" s="49"/>
      <c r="G35" s="50"/>
    </row>
    <row r="36" spans="1:7" ht="14.25" customHeight="1" x14ac:dyDescent="0.3">
      <c r="A36" s="45" t="s">
        <v>88</v>
      </c>
      <c r="B36" s="46"/>
      <c r="C36" s="47"/>
      <c r="D36" s="22">
        <f>VLOOKUP(A36, Materias!A2:C207, 3, FALSE)</f>
        <v>3</v>
      </c>
      <c r="E36" s="48" t="s">
        <v>43</v>
      </c>
      <c r="F36" s="49"/>
      <c r="G36" s="50"/>
    </row>
    <row r="37" spans="1:7" ht="14.25" customHeight="1" x14ac:dyDescent="0.3">
      <c r="A37" s="45" t="s">
        <v>16</v>
      </c>
      <c r="B37" s="46"/>
      <c r="C37" s="47"/>
      <c r="D37" s="22">
        <f>VLOOKUP(A37, Materias!A2:C207, 3, FALSE)</f>
        <v>1</v>
      </c>
      <c r="E37" s="48" t="s">
        <v>90</v>
      </c>
      <c r="F37" s="49"/>
      <c r="G37" s="50"/>
    </row>
    <row r="38" spans="1:7" ht="14.25" customHeight="1" x14ac:dyDescent="0.3">
      <c r="A38" s="45" t="s">
        <v>46</v>
      </c>
      <c r="B38" s="46"/>
      <c r="C38" s="47"/>
      <c r="D38" s="22">
        <f>VLOOKUP(A38, Materias!A2:C207,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A34" sqref="A34:C3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455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430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69.599999999999994" x14ac:dyDescent="0.3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4.799999999999997" x14ac:dyDescent="0.3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4.799999999999997" x14ac:dyDescent="0.3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48" t="s">
        <v>107</v>
      </c>
      <c r="F31" s="49"/>
      <c r="G31" s="50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48" t="s">
        <v>100</v>
      </c>
      <c r="F32" s="49"/>
      <c r="G32" s="50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48" t="s">
        <v>127</v>
      </c>
      <c r="F33" s="49"/>
      <c r="G33" s="50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48" t="s">
        <v>94</v>
      </c>
      <c r="F34" s="49"/>
      <c r="G34" s="50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48" t="s">
        <v>101</v>
      </c>
      <c r="F35" s="49"/>
      <c r="G35" s="50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48" t="s">
        <v>91</v>
      </c>
      <c r="F36" s="49"/>
      <c r="G36" s="50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69"/>
      <c r="F37" s="46"/>
      <c r="G37" s="47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B13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64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6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6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6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68" t="s">
        <v>429</v>
      </c>
      <c r="B8" s="44"/>
      <c r="C8" s="44"/>
      <c r="D8" s="44"/>
      <c r="E8" s="66" t="s">
        <v>456</v>
      </c>
      <c r="F8" s="44"/>
      <c r="G8" s="44"/>
    </row>
    <row r="9" spans="1:7" ht="14.25" customHeight="1" x14ac:dyDescent="0.3">
      <c r="A9" s="54" t="s">
        <v>428</v>
      </c>
      <c r="B9" s="55"/>
      <c r="C9" s="56" t="s">
        <v>464</v>
      </c>
      <c r="D9" s="55"/>
      <c r="E9" s="55"/>
      <c r="F9" s="55"/>
      <c r="G9" s="57"/>
    </row>
    <row r="10" spans="1:7" ht="14.25" customHeight="1" x14ac:dyDescent="0.3">
      <c r="A10" s="58"/>
      <c r="B10" s="59"/>
      <c r="C10" s="59"/>
      <c r="D10" s="59"/>
      <c r="E10" s="59"/>
      <c r="F10" s="59"/>
      <c r="G10" s="60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2.2" x14ac:dyDescent="0.3">
      <c r="A14" s="18" t="s">
        <v>14</v>
      </c>
      <c r="B14" s="34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4.799999999999997" x14ac:dyDescent="0.3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69.599999999999994" x14ac:dyDescent="0.3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69.599999999999994" x14ac:dyDescent="0.3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1" t="s">
        <v>33</v>
      </c>
      <c r="B28" s="46"/>
      <c r="C28" s="8"/>
      <c r="D28" s="8"/>
      <c r="E28" s="8"/>
      <c r="F28" s="8"/>
      <c r="G28" s="20" t="s">
        <v>34</v>
      </c>
    </row>
    <row r="29" spans="1:7" ht="14.25" customHeight="1" x14ac:dyDescent="0.3">
      <c r="A29" s="62" t="s">
        <v>35</v>
      </c>
      <c r="B29" s="46"/>
      <c r="C29" s="47"/>
      <c r="D29" s="21" t="s">
        <v>36</v>
      </c>
      <c r="E29" s="63" t="s">
        <v>37</v>
      </c>
      <c r="F29" s="46"/>
      <c r="G29" s="47"/>
    </row>
    <row r="30" spans="1:7" ht="14.25" customHeight="1" x14ac:dyDescent="0.3">
      <c r="A30" s="45" t="s">
        <v>408</v>
      </c>
      <c r="B30" s="46"/>
      <c r="C30" s="47"/>
      <c r="D30" s="22">
        <f>VLOOKUP(A30, Materias!A2:C527, 3, FALSE)</f>
        <v>5</v>
      </c>
      <c r="E30" s="48" t="s">
        <v>39</v>
      </c>
      <c r="F30" s="49"/>
      <c r="G30" s="50"/>
    </row>
    <row r="31" spans="1:7" ht="14.25" customHeight="1" x14ac:dyDescent="0.3">
      <c r="A31" s="45" t="s">
        <v>409</v>
      </c>
      <c r="B31" s="46"/>
      <c r="C31" s="47"/>
      <c r="D31" s="22">
        <f>VLOOKUP(A31, Materias!A2:C527, 3, FALSE)</f>
        <v>4</v>
      </c>
      <c r="E31" s="48" t="s">
        <v>40</v>
      </c>
      <c r="F31" s="49"/>
      <c r="G31" s="50"/>
    </row>
    <row r="32" spans="1:7" ht="14.25" customHeight="1" x14ac:dyDescent="0.3">
      <c r="A32" s="45" t="s">
        <v>410</v>
      </c>
      <c r="B32" s="46"/>
      <c r="C32" s="47"/>
      <c r="D32" s="22">
        <f>VLOOKUP(A32, Materias!A2:C527, 3, FALSE)</f>
        <v>6</v>
      </c>
      <c r="E32" s="48" t="s">
        <v>100</v>
      </c>
      <c r="F32" s="49"/>
      <c r="G32" s="50"/>
    </row>
    <row r="33" spans="1:7" ht="14.25" customHeight="1" x14ac:dyDescent="0.3">
      <c r="A33" s="45" t="s">
        <v>411</v>
      </c>
      <c r="B33" s="46"/>
      <c r="C33" s="47"/>
      <c r="D33" s="22">
        <f>VLOOKUP(A33, Materias!A2:C527, 3, FALSE)</f>
        <v>6</v>
      </c>
      <c r="E33" s="48" t="s">
        <v>127</v>
      </c>
      <c r="F33" s="49"/>
      <c r="G33" s="50"/>
    </row>
    <row r="34" spans="1:7" ht="14.25" customHeight="1" x14ac:dyDescent="0.3">
      <c r="A34" s="45" t="s">
        <v>412</v>
      </c>
      <c r="B34" s="46"/>
      <c r="C34" s="47"/>
      <c r="D34" s="22">
        <f>VLOOKUP(A34, Materias!A2:C527, 3, FALSE)</f>
        <v>5</v>
      </c>
      <c r="E34" s="48" t="s">
        <v>94</v>
      </c>
      <c r="F34" s="49"/>
      <c r="G34" s="50"/>
    </row>
    <row r="35" spans="1:7" ht="14.25" customHeight="1" x14ac:dyDescent="0.3">
      <c r="A35" s="45" t="s">
        <v>413</v>
      </c>
      <c r="B35" s="46"/>
      <c r="C35" s="47"/>
      <c r="D35" s="22">
        <f>VLOOKUP(A35, Materias!A2:C527, 3, FALSE)</f>
        <v>5</v>
      </c>
      <c r="E35" s="48" t="s">
        <v>98</v>
      </c>
      <c r="F35" s="49"/>
      <c r="G35" s="50"/>
    </row>
    <row r="36" spans="1:7" ht="14.25" customHeight="1" x14ac:dyDescent="0.3">
      <c r="A36" s="45" t="s">
        <v>414</v>
      </c>
      <c r="B36" s="46"/>
      <c r="C36" s="47"/>
      <c r="D36" s="22">
        <f>VLOOKUP(A36, Materias!A2:C527, 3, FALSE)</f>
        <v>4</v>
      </c>
      <c r="E36" s="48" t="s">
        <v>91</v>
      </c>
      <c r="F36" s="49"/>
      <c r="G36" s="50"/>
    </row>
    <row r="37" spans="1:7" ht="14.25" customHeight="1" x14ac:dyDescent="0.3">
      <c r="A37" s="45" t="s">
        <v>415</v>
      </c>
      <c r="B37" s="46"/>
      <c r="C37" s="47"/>
      <c r="D37" s="22">
        <f>VLOOKUP(A37, Materias!A2:C527, 3, FALSE)</f>
        <v>1</v>
      </c>
      <c r="E37" s="48" t="s">
        <v>91</v>
      </c>
      <c r="F37" s="49"/>
      <c r="G37" s="50"/>
    </row>
    <row r="38" spans="1:7" ht="14.25" customHeight="1" x14ac:dyDescent="0.3">
      <c r="A38" s="45" t="s">
        <v>416</v>
      </c>
      <c r="B38" s="46"/>
      <c r="C38" s="47"/>
      <c r="D38" s="22">
        <f>VLOOKUP(A38, Materias!A2:C527, 3, FALSE)</f>
        <v>2</v>
      </c>
      <c r="E38" s="48" t="s">
        <v>47</v>
      </c>
      <c r="F38" s="49"/>
      <c r="G38" s="50"/>
    </row>
    <row r="39" spans="1:7" ht="14.25" customHeight="1" x14ac:dyDescent="0.3">
      <c r="A39" s="53" t="s">
        <v>48</v>
      </c>
      <c r="B39" s="46"/>
      <c r="C39" s="47"/>
      <c r="D39" s="21">
        <f>SUM(D30:D38)</f>
        <v>38</v>
      </c>
      <c r="E39" s="51"/>
      <c r="F39" s="46"/>
      <c r="G39" s="47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52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43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2025-03-18T23:34:36Z</dcterms:modified>
</cp:coreProperties>
</file>