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5828EA1A-C5A1-4D47-B495-52A36A4BF353}" xr6:coauthVersionLast="47" xr6:coauthVersionMax="47" xr10:uidLastSave="{00000000-0000-0000-0000-000000000000}"/>
  <bookViews>
    <workbookView xWindow="11520" yWindow="0" windowWidth="11520" windowHeight="12360" firstSheet="9" activeTab="9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<sst xmlns="http://schemas.openxmlformats.org/spreadsheetml/2006/main" count="1998" uniqueCount="464">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</sst>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49" fontId="32" fillId="0" borderId="56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6" borderId="29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6" fillId="5" borderId="29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34" fillId="6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34" fillId="5" borderId="31" xfId="0" applyFont="1" applyFill="1" applyBorder="1"/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29" zoomScale="60" zoomScaleNormal="4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365</v>
      </c>
      <c r="H14" s="100"/>
      <c r="I14" s="100"/>
      <c r="J14" s="101"/>
      <c r="K14" s="10" t="str">
        <f t="array" ref="K14">INDEX(z_4_Materias2!B9:B141, MATCH(G14, z_4_Materias2!A9:A141, 0))</f>
        <v>24CD017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420</v>
      </c>
      <c r="H20" s="141"/>
      <c r="I20" s="141"/>
      <c r="J20" s="141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2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2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6"/>
      <c r="H33" s="147"/>
      <c r="I33" s="147"/>
      <c r="J33" s="147"/>
      <c r="K33" s="148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33"/>
      <c r="H34" s="134"/>
      <c r="I34" s="134"/>
      <c r="J34" s="134"/>
      <c r="K34" s="135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0" t="s">
        <v>37</v>
      </c>
      <c r="B42" s="67"/>
      <c r="C42" s="67"/>
      <c r="D42" s="67"/>
      <c r="E42" s="67"/>
      <c r="F42" s="68"/>
      <c r="G42" s="122"/>
      <c r="H42" s="123"/>
      <c r="I42" s="122" t="s">
        <v>423</v>
      </c>
      <c r="J42" s="123"/>
      <c r="K42" s="122" t="s">
        <v>423</v>
      </c>
      <c r="L42" s="123"/>
      <c r="M42" s="125" t="s">
        <v>425</v>
      </c>
      <c r="N42" s="126"/>
      <c r="O42" s="122"/>
      <c r="P42" s="123"/>
      <c r="Q42" s="124"/>
      <c r="R42" s="68"/>
      <c r="S42" s="9"/>
    </row>
    <row r="43" spans="1:20" ht="54.75" customHeight="1" thickBot="1" x14ac:dyDescent="0.35">
      <c r="A43" s="150" t="s">
        <v>38</v>
      </c>
      <c r="B43" s="67"/>
      <c r="C43" s="67"/>
      <c r="D43" s="67"/>
      <c r="E43" s="67"/>
      <c r="F43" s="68"/>
      <c r="G43" s="122"/>
      <c r="H43" s="123"/>
      <c r="I43" s="122" t="s">
        <v>423</v>
      </c>
      <c r="J43" s="123"/>
      <c r="K43" s="122" t="s">
        <v>423</v>
      </c>
      <c r="L43" s="123"/>
      <c r="M43" s="125" t="s">
        <v>425</v>
      </c>
      <c r="N43" s="126"/>
      <c r="O43" s="122"/>
      <c r="P43" s="123"/>
      <c r="Q43" s="124"/>
      <c r="R43" s="68"/>
      <c r="S43" s="9"/>
    </row>
    <row r="44" spans="1:20" ht="54.75" customHeight="1" thickBot="1" x14ac:dyDescent="0.35">
      <c r="A44" s="150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7" t="s">
        <v>451</v>
      </c>
      <c r="P44" s="128"/>
      <c r="Q44" s="124"/>
      <c r="R44" s="68"/>
      <c r="S44" s="9"/>
    </row>
    <row r="45" spans="1:20" ht="54.75" customHeight="1" thickBot="1" x14ac:dyDescent="0.35">
      <c r="A45" s="150" t="s">
        <v>40</v>
      </c>
      <c r="B45" s="67"/>
      <c r="C45" s="67"/>
      <c r="D45" s="67"/>
      <c r="E45" s="67"/>
      <c r="F45" s="68"/>
      <c r="G45" s="125"/>
      <c r="H45" s="126"/>
      <c r="I45" s="125" t="s">
        <v>425</v>
      </c>
      <c r="J45" s="126"/>
      <c r="K45" s="122" t="s">
        <v>425</v>
      </c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50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0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0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0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0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0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0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0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0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0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BASTIDA MIRANDA JULIO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415</v>
      </c>
      <c r="H14" s="65"/>
      <c r="I14" s="65"/>
      <c r="J14" s="63"/>
      <c r="K14" s="10" t="str">
        <f t="array" ref="K14">INDEX(z_4_Materias2!B9:B141, MATCH(G14, z_4_Materias2!A9:A141, 0))</f>
        <v>24IRD021</v>
      </c>
      <c r="L14" s="10" t="s">
        <v>421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17</v>
      </c>
      <c r="H20" s="141"/>
      <c r="I20" s="141"/>
      <c r="J20" s="141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2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2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6" t="s">
        <v>340</v>
      </c>
      <c r="H31" s="147"/>
      <c r="I31" s="147"/>
      <c r="J31" s="147"/>
      <c r="K31" s="155"/>
      <c r="L31" s="136"/>
      <c r="M31" s="80"/>
      <c r="N31" s="80"/>
      <c r="O31" s="80"/>
      <c r="P31" s="81"/>
      <c r="Q31" s="137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6" t="s">
        <v>341</v>
      </c>
      <c r="H32" s="147"/>
      <c r="I32" s="147"/>
      <c r="J32" s="147"/>
      <c r="K32" s="155"/>
      <c r="L32" s="83"/>
      <c r="M32" s="65"/>
      <c r="N32" s="65"/>
      <c r="O32" s="65"/>
      <c r="P32" s="63"/>
      <c r="Q32" s="62">
        <v>9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6" t="s">
        <v>342</v>
      </c>
      <c r="H33" s="147"/>
      <c r="I33" s="147"/>
      <c r="J33" s="147"/>
      <c r="K33" s="155"/>
      <c r="L33" s="83"/>
      <c r="M33" s="65"/>
      <c r="N33" s="65"/>
      <c r="O33" s="65"/>
      <c r="P33" s="63"/>
      <c r="Q33" s="62">
        <v>10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0" t="s">
        <v>37</v>
      </c>
      <c r="B42" s="67"/>
      <c r="C42" s="67"/>
      <c r="D42" s="67"/>
      <c r="E42" s="67"/>
      <c r="F42" s="68"/>
      <c r="G42" s="122"/>
      <c r="H42" s="123"/>
      <c r="I42" s="122"/>
      <c r="J42" s="123"/>
      <c r="K42" s="122"/>
      <c r="L42" s="123"/>
      <c r="M42" s="122"/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50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50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 t="s">
        <v>424</v>
      </c>
      <c r="P44" s="123"/>
      <c r="Q44" s="124"/>
      <c r="R44" s="68"/>
      <c r="S44" s="9"/>
    </row>
    <row r="45" spans="1:20" ht="54.75" customHeight="1" thickBot="1" x14ac:dyDescent="0.35">
      <c r="A45" s="150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 t="s">
        <v>424</v>
      </c>
      <c r="P45" s="123"/>
      <c r="Q45" s="124"/>
      <c r="R45" s="68"/>
      <c r="S45" s="9"/>
    </row>
    <row r="46" spans="1:20" ht="54.75" customHeight="1" thickBot="1" x14ac:dyDescent="0.35">
      <c r="A46" s="150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0" t="s">
        <v>42</v>
      </c>
      <c r="B47" s="67"/>
      <c r="C47" s="67"/>
      <c r="D47" s="67"/>
      <c r="E47" s="67"/>
      <c r="F47" s="68"/>
      <c r="G47" s="122"/>
      <c r="H47" s="123"/>
      <c r="I47" s="122" t="s">
        <v>426</v>
      </c>
      <c r="J47" s="123"/>
      <c r="K47" s="125"/>
      <c r="L47" s="126"/>
      <c r="M47" s="122" t="s">
        <v>424</v>
      </c>
      <c r="N47" s="123"/>
      <c r="O47" s="125" t="s">
        <v>426</v>
      </c>
      <c r="P47" s="126"/>
      <c r="Q47" s="124"/>
      <c r="R47" s="68"/>
      <c r="S47" s="9"/>
    </row>
    <row r="48" spans="1:20" ht="54.75" customHeight="1" thickBot="1" x14ac:dyDescent="0.35">
      <c r="A48" s="150" t="s">
        <v>43</v>
      </c>
      <c r="B48" s="67"/>
      <c r="C48" s="67"/>
      <c r="D48" s="67"/>
      <c r="E48" s="67"/>
      <c r="F48" s="68"/>
      <c r="G48" s="122"/>
      <c r="H48" s="123"/>
      <c r="I48" s="122" t="s">
        <v>426</v>
      </c>
      <c r="J48" s="123"/>
      <c r="K48" s="125"/>
      <c r="L48" s="126"/>
      <c r="M48" s="122" t="s">
        <v>424</v>
      </c>
      <c r="N48" s="123"/>
      <c r="O48" s="125" t="s">
        <v>426</v>
      </c>
      <c r="P48" s="126"/>
      <c r="Q48" s="124"/>
      <c r="R48" s="68"/>
      <c r="S48" s="9"/>
    </row>
    <row r="49" spans="1:19" ht="54.75" customHeight="1" thickBot="1" x14ac:dyDescent="0.35">
      <c r="A49" s="150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0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0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0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0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0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0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CASAS GÓMEZ VÍCTOR MANUEL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387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445</v>
      </c>
      <c r="H21" s="141"/>
      <c r="I21" s="141"/>
      <c r="J21" s="141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1"/>
      <c r="I22" s="141"/>
      <c r="J22" s="141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0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78.75" customHeight="1" x14ac:dyDescent="0.3">
      <c r="A43" s="150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99" customHeight="1" thickBot="1" x14ac:dyDescent="0.35">
      <c r="A44" s="150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78.75" customHeight="1" thickBot="1" x14ac:dyDescent="0.35">
      <c r="A45" s="150" t="s">
        <v>40</v>
      </c>
      <c r="B45" s="67"/>
      <c r="C45" s="67"/>
      <c r="D45" s="67"/>
      <c r="E45" s="67"/>
      <c r="F45" s="68"/>
      <c r="G45" s="125"/>
      <c r="H45" s="126"/>
      <c r="I45" s="125"/>
      <c r="J45" s="126"/>
      <c r="K45" s="125"/>
      <c r="L45" s="126"/>
      <c r="M45" s="125"/>
      <c r="N45" s="126"/>
      <c r="O45" s="125"/>
      <c r="P45" s="126"/>
      <c r="Q45" s="124"/>
      <c r="R45" s="68"/>
      <c r="S45" s="9"/>
    </row>
    <row r="46" spans="1:20" ht="90" customHeight="1" thickBot="1" x14ac:dyDescent="0.35">
      <c r="A46" s="150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5"/>
      <c r="P46" s="126"/>
      <c r="Q46" s="124"/>
      <c r="R46" s="68"/>
      <c r="S46" s="9"/>
    </row>
    <row r="47" spans="1:20" ht="73.5" customHeight="1" thickBot="1" x14ac:dyDescent="0.35">
      <c r="A47" s="150" t="s">
        <v>42</v>
      </c>
      <c r="B47" s="67"/>
      <c r="C47" s="67"/>
      <c r="D47" s="67"/>
      <c r="E47" s="67"/>
      <c r="F47" s="68"/>
      <c r="G47" s="122"/>
      <c r="H47" s="123"/>
      <c r="I47" s="122" t="s">
        <v>446</v>
      </c>
      <c r="J47" s="123"/>
      <c r="K47" s="125" t="s">
        <v>446</v>
      </c>
      <c r="L47" s="126"/>
      <c r="M47" s="122"/>
      <c r="N47" s="123"/>
      <c r="O47" s="122"/>
      <c r="P47" s="123"/>
      <c r="Q47" s="124"/>
      <c r="R47" s="68"/>
      <c r="S47" s="9"/>
    </row>
    <row r="48" spans="1:20" ht="76.5" customHeight="1" thickBot="1" x14ac:dyDescent="0.35">
      <c r="A48" s="150" t="s">
        <v>43</v>
      </c>
      <c r="B48" s="67"/>
      <c r="C48" s="67"/>
      <c r="D48" s="67"/>
      <c r="E48" s="67"/>
      <c r="F48" s="68"/>
      <c r="G48" s="122"/>
      <c r="H48" s="123"/>
      <c r="I48" s="122" t="s">
        <v>446</v>
      </c>
      <c r="J48" s="123"/>
      <c r="K48" s="122" t="s">
        <v>446</v>
      </c>
      <c r="L48" s="123"/>
      <c r="M48" s="122" t="s">
        <v>449</v>
      </c>
      <c r="N48" s="123"/>
      <c r="O48" s="122" t="s">
        <v>449</v>
      </c>
      <c r="P48" s="123"/>
      <c r="Q48" s="124"/>
      <c r="R48" s="68"/>
      <c r="S48" s="9"/>
    </row>
    <row r="49" spans="1:19" ht="85.5" customHeight="1" thickBot="1" x14ac:dyDescent="0.35">
      <c r="A49" s="150" t="s">
        <v>44</v>
      </c>
      <c r="B49" s="67"/>
      <c r="C49" s="67"/>
      <c r="D49" s="67"/>
      <c r="E49" s="67"/>
      <c r="F49" s="68"/>
      <c r="G49" s="122" t="s">
        <v>452</v>
      </c>
      <c r="H49" s="123"/>
      <c r="I49" s="122"/>
      <c r="J49" s="123"/>
      <c r="K49" s="122"/>
      <c r="L49" s="123"/>
      <c r="M49" s="122"/>
      <c r="N49" s="123"/>
      <c r="O49" s="122" t="s">
        <v>449</v>
      </c>
      <c r="P49" s="123"/>
      <c r="Q49" s="124"/>
      <c r="R49" s="68"/>
      <c r="S49" s="9"/>
    </row>
    <row r="50" spans="1:19" ht="97.5" customHeight="1" thickBot="1" x14ac:dyDescent="0.35">
      <c r="A50" s="150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 t="s">
        <v>449</v>
      </c>
      <c r="P50" s="123"/>
      <c r="Q50" s="124"/>
      <c r="R50" s="68"/>
      <c r="S50" s="9"/>
    </row>
    <row r="51" spans="1:19" ht="54.75" customHeight="1" thickBot="1" x14ac:dyDescent="0.35">
      <c r="A51" s="150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0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0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0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0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DESCHAMPS SOLORZANO JOSÉ ALEJANDRO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H45" zoomScale="60" zoomScaleNormal="30" workbookViewId="0">
      <selection activeCell="M54" sqref="M54:N5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5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397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444</v>
      </c>
      <c r="H21" s="141"/>
      <c r="I21" s="141"/>
      <c r="J21" s="141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443</v>
      </c>
      <c r="H22" s="141"/>
      <c r="I22" s="141"/>
      <c r="J22" s="141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1"/>
      <c r="I23" s="141"/>
      <c r="J23" s="141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63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36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62">
        <v>9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61" t="s">
        <v>25</v>
      </c>
      <c r="M30" s="103"/>
      <c r="N30" s="103"/>
      <c r="O30" s="103"/>
      <c r="P30" s="162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4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4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4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69.75" customHeight="1" thickBot="1" x14ac:dyDescent="0.35">
      <c r="A47" s="164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69.75" customHeight="1" thickBot="1" x14ac:dyDescent="0.35">
      <c r="A48" s="164" t="s">
        <v>43</v>
      </c>
      <c r="B48" s="67"/>
      <c r="C48" s="67"/>
      <c r="D48" s="67"/>
      <c r="E48" s="67"/>
      <c r="F48" s="68"/>
      <c r="G48" s="168" t="s">
        <v>448</v>
      </c>
      <c r="H48" s="167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69.75" customHeight="1" thickBot="1" x14ac:dyDescent="0.35">
      <c r="A49" s="164" t="s">
        <v>44</v>
      </c>
      <c r="B49" s="67"/>
      <c r="C49" s="67"/>
      <c r="D49" s="67"/>
      <c r="E49" s="67"/>
      <c r="F49" s="68"/>
      <c r="G49" s="122"/>
      <c r="H49" s="123"/>
      <c r="I49" s="166" t="s">
        <v>453</v>
      </c>
      <c r="J49" s="167"/>
      <c r="K49" s="122"/>
      <c r="L49" s="123"/>
      <c r="M49" s="166" t="s">
        <v>453</v>
      </c>
      <c r="N49" s="167"/>
      <c r="O49" s="122"/>
      <c r="P49" s="123"/>
      <c r="Q49" s="124"/>
      <c r="R49" s="68"/>
      <c r="S49" s="9"/>
    </row>
    <row r="50" spans="1:19" ht="69.75" customHeight="1" thickBot="1" x14ac:dyDescent="0.35">
      <c r="A50" s="164" t="s">
        <v>45</v>
      </c>
      <c r="B50" s="67"/>
      <c r="C50" s="67"/>
      <c r="D50" s="67"/>
      <c r="E50" s="67"/>
      <c r="F50" s="68"/>
      <c r="G50" s="122"/>
      <c r="H50" s="123"/>
      <c r="I50" s="166" t="s">
        <v>453</v>
      </c>
      <c r="J50" s="167"/>
      <c r="K50" s="166" t="s">
        <v>454</v>
      </c>
      <c r="L50" s="167"/>
      <c r="M50" s="166" t="s">
        <v>453</v>
      </c>
      <c r="N50" s="167"/>
      <c r="O50" s="122"/>
      <c r="P50" s="123"/>
      <c r="Q50" s="124"/>
      <c r="R50" s="68"/>
      <c r="S50" s="9"/>
    </row>
    <row r="51" spans="1:19" ht="54.75" customHeight="1" thickBot="1" x14ac:dyDescent="0.35">
      <c r="A51" s="164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69.75" customHeight="1" thickBot="1" x14ac:dyDescent="0.35">
      <c r="A52" s="164" t="s">
        <v>47</v>
      </c>
      <c r="B52" s="67"/>
      <c r="C52" s="67"/>
      <c r="D52" s="67"/>
      <c r="E52" s="67"/>
      <c r="F52" s="68"/>
      <c r="G52" s="166" t="s">
        <v>447</v>
      </c>
      <c r="H52" s="167"/>
      <c r="I52" s="122"/>
      <c r="J52" s="123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69.75" customHeight="1" thickBot="1" x14ac:dyDescent="0.35">
      <c r="A53" s="164" t="s">
        <v>48</v>
      </c>
      <c r="B53" s="67"/>
      <c r="C53" s="67"/>
      <c r="D53" s="67"/>
      <c r="E53" s="67"/>
      <c r="F53" s="68"/>
      <c r="G53" s="166" t="s">
        <v>447</v>
      </c>
      <c r="H53" s="167"/>
      <c r="I53" s="122"/>
      <c r="J53" s="123"/>
      <c r="K53" s="122"/>
      <c r="L53" s="123"/>
      <c r="M53" s="122"/>
      <c r="N53" s="123"/>
      <c r="O53" s="122"/>
      <c r="P53" s="123"/>
      <c r="Q53" s="124"/>
      <c r="R53" s="68"/>
      <c r="S53" s="9"/>
    </row>
    <row r="54" spans="1:19" ht="54.75" customHeight="1" thickBot="1" x14ac:dyDescent="0.35">
      <c r="A54" s="164" t="s">
        <v>49</v>
      </c>
      <c r="B54" s="67"/>
      <c r="C54" s="67"/>
      <c r="D54" s="67"/>
      <c r="E54" s="67"/>
      <c r="F54" s="68"/>
      <c r="G54" s="165"/>
      <c r="H54" s="123"/>
      <c r="I54" s="166" t="s">
        <v>447</v>
      </c>
      <c r="J54" s="167"/>
      <c r="K54" s="122"/>
      <c r="L54" s="123"/>
      <c r="M54" s="166" t="s">
        <v>447</v>
      </c>
      <c r="N54" s="167"/>
      <c r="O54" s="122"/>
      <c r="P54" s="123"/>
      <c r="Q54" s="124"/>
      <c r="R54" s="68"/>
      <c r="S54" s="9"/>
    </row>
    <row r="55" spans="1:19" ht="54.75" customHeight="1" thickBot="1" x14ac:dyDescent="0.35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ESPINOSA JIMÉNEZ MARÍA MARGARITA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M42:M56 I42:I56 Q57:R57 O42:O56 K42:K56 Q42:Q56 G42:G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45" zoomScale="60" zoomScaleNormal="20" workbookViewId="0">
      <selection activeCell="M48" sqref="M48:N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66</v>
      </c>
      <c r="M14" s="64">
        <f t="array" ref="M14">INDEX(z_4_Materias2!D9:D141, MATCH(G14, z_4_Materias2!A9:A141, 0))</f>
        <v>7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151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91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1"/>
      <c r="I21" s="141"/>
      <c r="J21" s="141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1"/>
      <c r="I22" s="141"/>
      <c r="J22" s="141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1"/>
      <c r="I23" s="141"/>
      <c r="J23" s="141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64" t="s">
        <v>38</v>
      </c>
      <c r="B43" s="67"/>
      <c r="C43" s="67"/>
      <c r="D43" s="67"/>
      <c r="E43" s="67"/>
      <c r="F43" s="68"/>
      <c r="G43" s="170"/>
      <c r="H43" s="123"/>
      <c r="I43" s="170"/>
      <c r="J43" s="123"/>
      <c r="K43" s="170"/>
      <c r="L43" s="123"/>
      <c r="M43" s="170" t="s">
        <v>437</v>
      </c>
      <c r="N43" s="123"/>
      <c r="O43" s="170"/>
      <c r="P43" s="123"/>
      <c r="Q43" s="124"/>
      <c r="R43" s="68"/>
      <c r="S43" s="9"/>
    </row>
    <row r="44" spans="1:20" ht="54.75" customHeight="1" thickBot="1" x14ac:dyDescent="0.35">
      <c r="A44" s="164" t="s">
        <v>39</v>
      </c>
      <c r="B44" s="67"/>
      <c r="C44" s="67"/>
      <c r="D44" s="67"/>
      <c r="E44" s="67"/>
      <c r="F44" s="68"/>
      <c r="G44" s="170" t="s">
        <v>437</v>
      </c>
      <c r="H44" s="123"/>
      <c r="I44" s="170"/>
      <c r="J44" s="123"/>
      <c r="K44" s="170" t="s">
        <v>437</v>
      </c>
      <c r="L44" s="123"/>
      <c r="M44" s="170" t="s">
        <v>437</v>
      </c>
      <c r="N44" s="123"/>
      <c r="O44" s="170"/>
      <c r="P44" s="123"/>
      <c r="Q44" s="124"/>
      <c r="R44" s="68"/>
      <c r="S44" s="9"/>
    </row>
    <row r="45" spans="1:20" ht="54.75" customHeight="1" thickBot="1" x14ac:dyDescent="0.35">
      <c r="A45" s="164" t="s">
        <v>40</v>
      </c>
      <c r="B45" s="67"/>
      <c r="C45" s="67"/>
      <c r="D45" s="67"/>
      <c r="E45" s="67"/>
      <c r="F45" s="68"/>
      <c r="G45" s="170"/>
      <c r="H45" s="123"/>
      <c r="I45" s="170"/>
      <c r="J45" s="123"/>
      <c r="K45" s="170"/>
      <c r="L45" s="123"/>
      <c r="M45" s="170"/>
      <c r="N45" s="123"/>
      <c r="O45" s="170"/>
      <c r="P45" s="123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70"/>
      <c r="H46" s="123"/>
      <c r="I46" s="170"/>
      <c r="J46" s="123"/>
      <c r="K46" s="170"/>
      <c r="L46" s="123"/>
      <c r="M46" s="170"/>
      <c r="N46" s="123"/>
      <c r="O46" s="170"/>
      <c r="P46" s="123"/>
      <c r="Q46" s="124"/>
      <c r="R46" s="68"/>
      <c r="S46" s="9"/>
    </row>
    <row r="47" spans="1:20" ht="54.75" customHeight="1" thickBot="1" x14ac:dyDescent="0.35">
      <c r="A47" s="164" t="s">
        <v>42</v>
      </c>
      <c r="B47" s="67"/>
      <c r="C47" s="67"/>
      <c r="D47" s="67"/>
      <c r="E47" s="67"/>
      <c r="F47" s="68"/>
      <c r="G47" s="170"/>
      <c r="H47" s="123"/>
      <c r="I47" s="170"/>
      <c r="J47" s="123"/>
      <c r="K47" s="170"/>
      <c r="L47" s="123"/>
      <c r="M47" s="170"/>
      <c r="N47" s="123"/>
      <c r="O47" s="170"/>
      <c r="P47" s="123"/>
      <c r="Q47" s="124"/>
      <c r="R47" s="68"/>
      <c r="S47" s="9"/>
    </row>
    <row r="48" spans="1:20" ht="54.75" customHeight="1" thickBot="1" x14ac:dyDescent="0.35">
      <c r="A48" s="164" t="s">
        <v>43</v>
      </c>
      <c r="B48" s="67"/>
      <c r="C48" s="67"/>
      <c r="D48" s="67"/>
      <c r="E48" s="67"/>
      <c r="F48" s="68"/>
      <c r="G48" s="170"/>
      <c r="H48" s="123"/>
      <c r="I48" s="170" t="s">
        <v>437</v>
      </c>
      <c r="J48" s="123"/>
      <c r="K48" s="170"/>
      <c r="L48" s="123"/>
      <c r="M48" s="171" t="s">
        <v>442</v>
      </c>
      <c r="N48" s="167"/>
      <c r="O48" s="170" t="s">
        <v>437</v>
      </c>
      <c r="P48" s="123"/>
      <c r="Q48" s="124"/>
      <c r="R48" s="68"/>
      <c r="S48" s="9"/>
    </row>
    <row r="49" spans="1:19" ht="54.75" customHeight="1" thickBot="1" x14ac:dyDescent="0.35">
      <c r="A49" s="164" t="s">
        <v>44</v>
      </c>
      <c r="B49" s="67"/>
      <c r="C49" s="67"/>
      <c r="D49" s="67"/>
      <c r="E49" s="67"/>
      <c r="F49" s="68"/>
      <c r="G49" s="170"/>
      <c r="H49" s="123"/>
      <c r="I49" s="170" t="s">
        <v>437</v>
      </c>
      <c r="J49" s="123"/>
      <c r="K49" s="170"/>
      <c r="L49" s="123"/>
      <c r="M49" s="171" t="s">
        <v>442</v>
      </c>
      <c r="N49" s="167"/>
      <c r="O49" s="170"/>
      <c r="P49" s="123"/>
      <c r="Q49" s="124"/>
      <c r="R49" s="68"/>
      <c r="S49" s="9"/>
    </row>
    <row r="50" spans="1:19" ht="54.75" customHeight="1" thickBot="1" x14ac:dyDescent="0.35">
      <c r="A50" s="164" t="s">
        <v>45</v>
      </c>
      <c r="B50" s="67"/>
      <c r="C50" s="67"/>
      <c r="D50" s="67"/>
      <c r="E50" s="67"/>
      <c r="F50" s="68"/>
      <c r="G50" s="170"/>
      <c r="H50" s="123"/>
      <c r="I50" s="170"/>
      <c r="J50" s="123"/>
      <c r="K50" s="170"/>
      <c r="L50" s="123"/>
      <c r="M50" s="170"/>
      <c r="N50" s="123"/>
      <c r="O50" s="170"/>
      <c r="P50" s="123"/>
      <c r="Q50" s="124"/>
      <c r="R50" s="68"/>
      <c r="S50" s="9"/>
    </row>
    <row r="51" spans="1:19" ht="54.75" customHeight="1" thickBot="1" x14ac:dyDescent="0.35">
      <c r="A51" s="16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thickBot="1" x14ac:dyDescent="0.35">
      <c r="A52" s="16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thickBot="1" x14ac:dyDescent="0.35">
      <c r="A53" s="16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thickBot="1" x14ac:dyDescent="0.35">
      <c r="A54" s="16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thickBot="1" x14ac:dyDescent="0.35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GARCÍA ROMERO LUIS ÁNGEL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2"/>
      <c r="B64" s="173"/>
      <c r="C64" s="173"/>
      <c r="D64" s="173"/>
      <c r="E64" s="173"/>
      <c r="F64" s="173"/>
      <c r="G64" s="173"/>
      <c r="H64" s="173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74"/>
      <c r="B65" s="175"/>
      <c r="C65" s="175"/>
      <c r="D65" s="175"/>
      <c r="E65" s="175"/>
      <c r="F65" s="175"/>
      <c r="G65" s="175"/>
      <c r="H65" s="175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70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266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432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266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434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71</v>
      </c>
      <c r="H21" s="141"/>
      <c r="I21" s="141"/>
      <c r="J21" s="141"/>
      <c r="K21" s="73"/>
      <c r="L21" s="59"/>
      <c r="M21" s="60"/>
      <c r="N21" s="60"/>
      <c r="O21" s="60"/>
      <c r="P21" s="61"/>
      <c r="Q21" s="176">
        <v>1</v>
      </c>
      <c r="R21" s="177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432</v>
      </c>
      <c r="H22" s="141"/>
      <c r="I22" s="141"/>
      <c r="J22" s="141"/>
      <c r="K22" s="73"/>
      <c r="L22" s="59"/>
      <c r="M22" s="60"/>
      <c r="N22" s="60"/>
      <c r="O22" s="60"/>
      <c r="P22" s="61"/>
      <c r="Q22" s="176">
        <v>1</v>
      </c>
      <c r="R22" s="177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 t="s">
        <v>434</v>
      </c>
      <c r="H23" s="141"/>
      <c r="I23" s="141"/>
      <c r="J23" s="141"/>
      <c r="K23" s="73"/>
      <c r="L23" s="59"/>
      <c r="M23" s="60"/>
      <c r="N23" s="60"/>
      <c r="O23" s="60"/>
      <c r="P23" s="61"/>
      <c r="Q23" s="176">
        <v>1</v>
      </c>
      <c r="R23" s="177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7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0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50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50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50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50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50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24"/>
      <c r="L47" s="68"/>
      <c r="M47" s="124"/>
      <c r="N47" s="68"/>
      <c r="O47" s="124"/>
      <c r="P47" s="68"/>
      <c r="Q47" s="124"/>
      <c r="R47" s="68"/>
      <c r="S47" s="9"/>
    </row>
    <row r="48" spans="1:20" ht="54.75" customHeight="1" thickBot="1" x14ac:dyDescent="0.35">
      <c r="A48" s="150" t="s">
        <v>43</v>
      </c>
      <c r="B48" s="67"/>
      <c r="C48" s="67"/>
      <c r="D48" s="67"/>
      <c r="E48" s="67"/>
      <c r="F48" s="68"/>
      <c r="G48" s="170"/>
      <c r="H48" s="123"/>
      <c r="I48" s="170"/>
      <c r="J48" s="123"/>
      <c r="K48" s="170"/>
      <c r="L48" s="123"/>
      <c r="M48" s="170"/>
      <c r="N48" s="123"/>
      <c r="O48" s="170"/>
      <c r="P48" s="123"/>
      <c r="Q48" s="124"/>
      <c r="R48" s="68"/>
      <c r="S48" s="9"/>
    </row>
    <row r="49" spans="1:19" ht="54.75" customHeight="1" thickBot="1" x14ac:dyDescent="0.35">
      <c r="A49" s="150" t="s">
        <v>44</v>
      </c>
      <c r="B49" s="67"/>
      <c r="C49" s="67"/>
      <c r="D49" s="67"/>
      <c r="E49" s="67"/>
      <c r="F49" s="68"/>
      <c r="G49" s="170"/>
      <c r="H49" s="123"/>
      <c r="I49" s="170"/>
      <c r="J49" s="123"/>
      <c r="K49" s="170"/>
      <c r="L49" s="123"/>
      <c r="M49" s="170"/>
      <c r="N49" s="123"/>
      <c r="O49" s="170"/>
      <c r="P49" s="123"/>
      <c r="Q49" s="124"/>
      <c r="R49" s="68"/>
      <c r="S49" s="9"/>
    </row>
    <row r="50" spans="1:19" ht="54.75" customHeight="1" thickBot="1" x14ac:dyDescent="0.35">
      <c r="A50" s="150" t="s">
        <v>45</v>
      </c>
      <c r="B50" s="67"/>
      <c r="C50" s="67"/>
      <c r="D50" s="67"/>
      <c r="E50" s="67"/>
      <c r="F50" s="68"/>
      <c r="G50" s="170"/>
      <c r="H50" s="123"/>
      <c r="I50" s="170"/>
      <c r="J50" s="123"/>
      <c r="K50" s="170"/>
      <c r="L50" s="123"/>
      <c r="M50" s="170"/>
      <c r="N50" s="123"/>
      <c r="O50" s="170"/>
      <c r="P50" s="123"/>
      <c r="Q50" s="124"/>
      <c r="R50" s="68"/>
      <c r="S50" s="9"/>
    </row>
    <row r="51" spans="1:19" ht="54.75" customHeight="1" thickBot="1" x14ac:dyDescent="0.35">
      <c r="A51" s="150" t="s">
        <v>46</v>
      </c>
      <c r="B51" s="67"/>
      <c r="C51" s="67"/>
      <c r="D51" s="67"/>
      <c r="E51" s="67"/>
      <c r="F51" s="68"/>
      <c r="G51" s="170"/>
      <c r="H51" s="123"/>
      <c r="I51" s="170" t="s">
        <v>450</v>
      </c>
      <c r="J51" s="123"/>
      <c r="K51" s="170"/>
      <c r="L51" s="123"/>
      <c r="M51" s="170" t="s">
        <v>450</v>
      </c>
      <c r="N51" s="123"/>
      <c r="O51" s="170" t="s">
        <v>431</v>
      </c>
      <c r="P51" s="123"/>
      <c r="Q51" s="124"/>
      <c r="R51" s="68"/>
      <c r="S51" s="9"/>
    </row>
    <row r="52" spans="1:19" ht="54.75" customHeight="1" thickBot="1" x14ac:dyDescent="0.35">
      <c r="A52" s="150" t="s">
        <v>47</v>
      </c>
      <c r="B52" s="67"/>
      <c r="C52" s="67"/>
      <c r="D52" s="67"/>
      <c r="E52" s="67"/>
      <c r="F52" s="68"/>
      <c r="G52" s="170"/>
      <c r="H52" s="123"/>
      <c r="I52" s="170"/>
      <c r="J52" s="123"/>
      <c r="K52" s="170" t="s">
        <v>462</v>
      </c>
      <c r="L52" s="123"/>
      <c r="M52" s="170" t="s">
        <v>462</v>
      </c>
      <c r="N52" s="123"/>
      <c r="O52" s="170" t="s">
        <v>431</v>
      </c>
      <c r="P52" s="123"/>
      <c r="Q52" s="124"/>
      <c r="R52" s="68"/>
      <c r="S52" s="9"/>
    </row>
    <row r="53" spans="1:19" ht="54.75" customHeight="1" thickBot="1" x14ac:dyDescent="0.35">
      <c r="A53" s="150" t="s">
        <v>48</v>
      </c>
      <c r="B53" s="67"/>
      <c r="C53" s="67"/>
      <c r="D53" s="67"/>
      <c r="E53" s="67"/>
      <c r="F53" s="68"/>
      <c r="G53" s="170"/>
      <c r="H53" s="123"/>
      <c r="I53" s="170" t="s">
        <v>463</v>
      </c>
      <c r="J53" s="123"/>
      <c r="K53" s="170" t="s">
        <v>450</v>
      </c>
      <c r="L53" s="123"/>
      <c r="M53" s="170" t="s">
        <v>463</v>
      </c>
      <c r="N53" s="123"/>
      <c r="O53" s="170" t="s">
        <v>433</v>
      </c>
      <c r="P53" s="123"/>
      <c r="Q53" s="124"/>
      <c r="R53" s="68"/>
      <c r="S53" s="9"/>
    </row>
    <row r="54" spans="1:19" ht="54.75" customHeight="1" thickBot="1" x14ac:dyDescent="0.35">
      <c r="A54" s="150" t="s">
        <v>49</v>
      </c>
      <c r="B54" s="67"/>
      <c r="C54" s="67"/>
      <c r="D54" s="67"/>
      <c r="E54" s="67"/>
      <c r="F54" s="68"/>
      <c r="G54" s="170"/>
      <c r="H54" s="123"/>
      <c r="I54" s="170"/>
      <c r="J54" s="123"/>
      <c r="K54" s="170"/>
      <c r="L54" s="123"/>
      <c r="M54" s="170"/>
      <c r="N54" s="123"/>
      <c r="O54" s="170" t="s">
        <v>435</v>
      </c>
      <c r="P54" s="123"/>
      <c r="Q54" s="124"/>
      <c r="R54" s="68"/>
      <c r="S54" s="9"/>
    </row>
    <row r="55" spans="1:19" ht="54.75" customHeight="1" thickBot="1" x14ac:dyDescent="0.35">
      <c r="A55" s="150" t="s">
        <v>50</v>
      </c>
      <c r="B55" s="67"/>
      <c r="C55" s="67"/>
      <c r="D55" s="67"/>
      <c r="E55" s="67"/>
      <c r="F55" s="68"/>
      <c r="G55" s="170"/>
      <c r="H55" s="123"/>
      <c r="I55" s="170"/>
      <c r="J55" s="123"/>
      <c r="K55" s="170"/>
      <c r="L55" s="123"/>
      <c r="M55" s="170"/>
      <c r="N55" s="123"/>
      <c r="O55" s="170"/>
      <c r="P55" s="123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HERNÁNDEZ JIMÉNEZ ARTURO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411</v>
      </c>
      <c r="H14" s="65"/>
      <c r="I14" s="65"/>
      <c r="J14" s="63"/>
      <c r="K14" s="10" t="str">
        <f t="array" ref="K14">INDEX(z_4_Materias2!B9:B141, MATCH(G14, z_4_Materias2!A9:A141, 0))</f>
        <v>24IRD019</v>
      </c>
      <c r="L14" s="10" t="s">
        <v>421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411</v>
      </c>
      <c r="H15" s="65"/>
      <c r="I15" s="65"/>
      <c r="J15" s="63"/>
      <c r="K15" s="10" t="str">
        <f t="array" ref="K15">INDEX(z_4_Materias2!B10:B141, MATCH(G15, z_4_Materias2!A10:A141, 0))</f>
        <v>24IRD019</v>
      </c>
      <c r="L15" s="10" t="s">
        <v>422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421</v>
      </c>
      <c r="H21" s="141"/>
      <c r="I21" s="141"/>
      <c r="J21" s="141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1"/>
      <c r="I22" s="141"/>
      <c r="J22" s="141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8" t="s">
        <v>76</v>
      </c>
      <c r="H26" s="139"/>
      <c r="I26" s="139"/>
      <c r="J26" s="139"/>
      <c r="K26" s="140"/>
      <c r="L26" s="83"/>
      <c r="M26" s="65"/>
      <c r="N26" s="65"/>
      <c r="O26" s="65"/>
      <c r="P26" s="129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6" t="s">
        <v>343</v>
      </c>
      <c r="H31" s="147"/>
      <c r="I31" s="147"/>
      <c r="J31" s="147"/>
      <c r="K31" s="155"/>
      <c r="L31" s="136"/>
      <c r="M31" s="80"/>
      <c r="N31" s="80"/>
      <c r="O31" s="80"/>
      <c r="P31" s="81"/>
      <c r="Q31" s="137">
        <v>4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6" t="s">
        <v>340</v>
      </c>
      <c r="H32" s="147"/>
      <c r="I32" s="147"/>
      <c r="J32" s="147"/>
      <c r="K32" s="155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thickBot="1" x14ac:dyDescent="0.35">
      <c r="A33" s="76"/>
      <c r="B33" s="70"/>
      <c r="C33" s="70"/>
      <c r="D33" s="70"/>
      <c r="E33" s="70"/>
      <c r="F33" s="70"/>
      <c r="G33" s="146" t="s">
        <v>341</v>
      </c>
      <c r="H33" s="147"/>
      <c r="I33" s="147"/>
      <c r="J33" s="147"/>
      <c r="K33" s="155"/>
      <c r="L33" s="83"/>
      <c r="M33" s="65"/>
      <c r="N33" s="65"/>
      <c r="O33" s="65"/>
      <c r="P33" s="63"/>
      <c r="Q33" s="182">
        <v>7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46" t="s">
        <v>342</v>
      </c>
      <c r="H34" s="147"/>
      <c r="I34" s="147"/>
      <c r="J34" s="147"/>
      <c r="K34" s="155"/>
      <c r="L34" s="84"/>
      <c r="M34" s="85"/>
      <c r="N34" s="85"/>
      <c r="O34" s="85"/>
      <c r="P34" s="87"/>
      <c r="Q34" s="178">
        <v>9</v>
      </c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5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179"/>
      <c r="Q38" s="180">
        <f>SUM(Q14,Q20:R24,Q26:R29,Q31:R34,Q35:R37)</f>
        <v>40</v>
      </c>
      <c r="R38" s="181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0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50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50" t="s">
        <v>39</v>
      </c>
      <c r="B44" s="67"/>
      <c r="C44" s="67"/>
      <c r="D44" s="67"/>
      <c r="E44" s="67"/>
      <c r="F44" s="68"/>
      <c r="G44" s="122" t="s">
        <v>427</v>
      </c>
      <c r="H44" s="123"/>
      <c r="I44" s="122"/>
      <c r="J44" s="123"/>
      <c r="K44" s="122" t="s">
        <v>428</v>
      </c>
      <c r="L44" s="123"/>
      <c r="M44" s="125" t="s">
        <v>428</v>
      </c>
      <c r="N44" s="126"/>
      <c r="O44" s="122"/>
      <c r="P44" s="123"/>
      <c r="Q44" s="124"/>
      <c r="R44" s="68"/>
      <c r="S44" s="9"/>
    </row>
    <row r="45" spans="1:20" ht="54.75" customHeight="1" thickBot="1" x14ac:dyDescent="0.35">
      <c r="A45" s="150" t="s">
        <v>40</v>
      </c>
      <c r="B45" s="67"/>
      <c r="C45" s="67"/>
      <c r="D45" s="67"/>
      <c r="E45" s="67"/>
      <c r="F45" s="68"/>
      <c r="G45" s="122" t="s">
        <v>427</v>
      </c>
      <c r="H45" s="123"/>
      <c r="I45" s="122"/>
      <c r="J45" s="123"/>
      <c r="K45" s="122" t="s">
        <v>427</v>
      </c>
      <c r="L45" s="123"/>
      <c r="M45" s="125" t="s">
        <v>428</v>
      </c>
      <c r="N45" s="126"/>
      <c r="O45" s="122"/>
      <c r="P45" s="123"/>
      <c r="Q45" s="124"/>
      <c r="R45" s="68"/>
      <c r="S45" s="9"/>
    </row>
    <row r="46" spans="1:20" ht="54.75" customHeight="1" thickBot="1" x14ac:dyDescent="0.35">
      <c r="A46" s="150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0" t="s">
        <v>42</v>
      </c>
      <c r="B47" s="67"/>
      <c r="C47" s="67"/>
      <c r="D47" s="67"/>
      <c r="E47" s="67"/>
      <c r="F47" s="68"/>
      <c r="G47" s="122" t="s">
        <v>428</v>
      </c>
      <c r="H47" s="123"/>
      <c r="I47" s="122" t="s">
        <v>427</v>
      </c>
      <c r="J47" s="123"/>
      <c r="K47" s="125"/>
      <c r="L47" s="126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0" t="s">
        <v>43</v>
      </c>
      <c r="B48" s="67"/>
      <c r="C48" s="67"/>
      <c r="D48" s="67"/>
      <c r="E48" s="67"/>
      <c r="F48" s="68"/>
      <c r="G48" s="122" t="s">
        <v>428</v>
      </c>
      <c r="H48" s="123"/>
      <c r="I48" s="122" t="s">
        <v>427</v>
      </c>
      <c r="J48" s="123"/>
      <c r="K48" s="125"/>
      <c r="L48" s="126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0" t="s">
        <v>44</v>
      </c>
      <c r="B49" s="67"/>
      <c r="C49" s="67"/>
      <c r="D49" s="67"/>
      <c r="E49" s="67"/>
      <c r="F49" s="68"/>
      <c r="G49" s="122"/>
      <c r="H49" s="123"/>
      <c r="I49" s="122" t="s">
        <v>439</v>
      </c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0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/>
      <c r="P50" s="123"/>
      <c r="Q50" s="124"/>
      <c r="R50" s="68"/>
      <c r="S50" s="9"/>
    </row>
    <row r="51" spans="1:19" ht="54.75" customHeight="1" thickBot="1" x14ac:dyDescent="0.35">
      <c r="A51" s="150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0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0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0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0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HIDALGO BAEZA MARÍA DEL CARMEN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19" zoomScale="60" zoomScaleNormal="1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5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382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66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387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440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66</v>
      </c>
      <c r="H20" s="141"/>
      <c r="I20" s="141"/>
      <c r="J20" s="141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/>
      <c r="H21" s="183"/>
      <c r="I21" s="183"/>
      <c r="J21" s="183"/>
      <c r="K21" s="184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82"/>
      <c r="H22" s="183"/>
      <c r="I22" s="183"/>
      <c r="J22" s="183"/>
      <c r="K22" s="184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9"/>
      <c r="Q26" s="72">
        <v>8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18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36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4" t="s">
        <v>37</v>
      </c>
      <c r="B42" s="67"/>
      <c r="C42" s="67"/>
      <c r="D42" s="67"/>
      <c r="E42" s="67"/>
      <c r="F42" s="68"/>
      <c r="G42" s="122" t="s">
        <v>436</v>
      </c>
      <c r="H42" s="123"/>
      <c r="I42" s="122"/>
      <c r="J42" s="123"/>
      <c r="K42" s="122" t="s">
        <v>436</v>
      </c>
      <c r="L42" s="123"/>
      <c r="M42" s="122" t="s">
        <v>436</v>
      </c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64" t="s">
        <v>38</v>
      </c>
      <c r="B43" s="67"/>
      <c r="C43" s="67"/>
      <c r="D43" s="67"/>
      <c r="E43" s="67"/>
      <c r="F43" s="68"/>
      <c r="G43" s="122" t="s">
        <v>436</v>
      </c>
      <c r="H43" s="123"/>
      <c r="I43" s="122"/>
      <c r="J43" s="123"/>
      <c r="K43" s="122" t="s">
        <v>436</v>
      </c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4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64" t="s">
        <v>42</v>
      </c>
      <c r="B47" s="67"/>
      <c r="C47" s="67"/>
      <c r="D47" s="67"/>
      <c r="E47" s="67"/>
      <c r="F47" s="68"/>
      <c r="G47" s="122" t="s">
        <v>441</v>
      </c>
      <c r="H47" s="123"/>
      <c r="I47" s="122"/>
      <c r="J47" s="123"/>
      <c r="K47" s="122"/>
      <c r="L47" s="123"/>
      <c r="M47" s="122"/>
      <c r="N47" s="123"/>
      <c r="O47" s="122" t="s">
        <v>441</v>
      </c>
      <c r="P47" s="123"/>
      <c r="Q47" s="124"/>
      <c r="R47" s="68"/>
      <c r="S47" s="9"/>
    </row>
    <row r="48" spans="1:20" ht="54.75" customHeight="1" thickBot="1" x14ac:dyDescent="0.35">
      <c r="A48" s="164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 t="s">
        <v>441</v>
      </c>
      <c r="L48" s="123"/>
      <c r="M48" s="122" t="s">
        <v>455</v>
      </c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4" t="s">
        <v>44</v>
      </c>
      <c r="B49" s="67"/>
      <c r="C49" s="67"/>
      <c r="D49" s="67"/>
      <c r="E49" s="67"/>
      <c r="F49" s="68"/>
      <c r="G49" s="125"/>
      <c r="H49" s="126"/>
      <c r="I49" s="122"/>
      <c r="J49" s="123"/>
      <c r="K49" s="122" t="s">
        <v>441</v>
      </c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MARQUEZ SÁNCHEZ DANIEL MAURICIO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373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415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422</v>
      </c>
      <c r="H20" s="141"/>
      <c r="I20" s="141"/>
      <c r="J20" s="141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1"/>
      <c r="I21" s="141"/>
      <c r="J21" s="141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2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9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0" t="s">
        <v>37</v>
      </c>
      <c r="B42" s="67"/>
      <c r="C42" s="67"/>
      <c r="D42" s="67"/>
      <c r="E42" s="67"/>
      <c r="F42" s="68"/>
      <c r="G42" s="122" t="s">
        <v>429</v>
      </c>
      <c r="H42" s="123"/>
      <c r="I42" s="122"/>
      <c r="J42" s="123"/>
      <c r="K42" s="122"/>
      <c r="L42" s="123"/>
      <c r="M42" s="125" t="s">
        <v>429</v>
      </c>
      <c r="N42" s="126"/>
      <c r="O42" s="122"/>
      <c r="P42" s="123"/>
      <c r="Q42" s="124"/>
      <c r="R42" s="68"/>
      <c r="S42" s="9"/>
    </row>
    <row r="43" spans="1:20" ht="54.75" customHeight="1" thickBot="1" x14ac:dyDescent="0.35">
      <c r="A43" s="150" t="s">
        <v>38</v>
      </c>
      <c r="B43" s="67"/>
      <c r="C43" s="67"/>
      <c r="D43" s="67"/>
      <c r="E43" s="67"/>
      <c r="F43" s="68"/>
      <c r="G43" s="122" t="s">
        <v>429</v>
      </c>
      <c r="H43" s="123"/>
      <c r="I43" s="122"/>
      <c r="J43" s="123"/>
      <c r="K43" s="122"/>
      <c r="L43" s="123"/>
      <c r="M43" s="125" t="s">
        <v>429</v>
      </c>
      <c r="N43" s="126"/>
      <c r="O43" s="122"/>
      <c r="P43" s="123"/>
      <c r="Q43" s="124"/>
      <c r="R43" s="68"/>
      <c r="S43" s="9"/>
    </row>
    <row r="44" spans="1:20" ht="54.75" customHeight="1" thickBot="1" x14ac:dyDescent="0.35">
      <c r="A44" s="150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50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50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50" t="s">
        <v>42</v>
      </c>
      <c r="B47" s="67"/>
      <c r="C47" s="67"/>
      <c r="D47" s="67"/>
      <c r="E47" s="67"/>
      <c r="F47" s="68"/>
      <c r="G47" s="122" t="s">
        <v>430</v>
      </c>
      <c r="H47" s="123"/>
      <c r="I47" s="125"/>
      <c r="J47" s="126"/>
      <c r="K47" s="122" t="s">
        <v>430</v>
      </c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50" t="s">
        <v>43</v>
      </c>
      <c r="B48" s="67"/>
      <c r="C48" s="67"/>
      <c r="D48" s="67"/>
      <c r="E48" s="67"/>
      <c r="F48" s="68"/>
      <c r="G48" s="122" t="s">
        <v>430</v>
      </c>
      <c r="H48" s="123"/>
      <c r="I48" s="125"/>
      <c r="J48" s="126"/>
      <c r="K48" s="122" t="s">
        <v>430</v>
      </c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50" t="s">
        <v>44</v>
      </c>
      <c r="B49" s="67"/>
      <c r="C49" s="67"/>
      <c r="D49" s="67"/>
      <c r="E49" s="67"/>
      <c r="F49" s="68"/>
      <c r="G49" s="122"/>
      <c r="H49" s="123"/>
      <c r="I49" s="122" t="s">
        <v>438</v>
      </c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50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50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50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50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50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50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50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1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1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MONDRAGÓN DIEGO JOSÉ LUIS</v>
      </c>
      <c r="M61" s="141"/>
      <c r="N61" s="141"/>
      <c r="O61" s="141"/>
      <c r="P61" s="141"/>
      <c r="Q61" s="47"/>
      <c r="R61" s="48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tabSelected="1" view="pageBreakPreview" topLeftCell="K43" zoomScale="60" zoomScaleNormal="30" workbookViewId="0">
      <selection activeCell="O53" sqref="O53:P53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80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81</v>
      </c>
      <c r="M14" s="64">
        <f t="array" ref="M14">INDEX(z_4_Materias2!D1:D141, MATCH(G14, z_4_Materias2!A1:A141, 0))</f>
        <v>7</v>
      </c>
      <c r="N14" s="65"/>
      <c r="O14" s="65"/>
      <c r="P14" s="63"/>
      <c r="Q14" s="111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80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82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2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81</v>
      </c>
      <c r="H20" s="141"/>
      <c r="I20" s="141"/>
      <c r="J20" s="141"/>
      <c r="K20" s="73"/>
      <c r="L20" s="69"/>
      <c r="M20" s="70"/>
      <c r="N20" s="70"/>
      <c r="O20" s="70"/>
      <c r="P20" s="71"/>
      <c r="Q20" s="137">
        <v>1</v>
      </c>
      <c r="R20" s="81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82</v>
      </c>
      <c r="H21" s="185"/>
      <c r="I21" s="185"/>
      <c r="J21" s="185"/>
      <c r="K21" s="186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85"/>
      <c r="I22" s="185"/>
      <c r="J22" s="185"/>
      <c r="K22" s="186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9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36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4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4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4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4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4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4" t="s">
        <v>44</v>
      </c>
      <c r="B49" s="67"/>
      <c r="C49" s="67"/>
      <c r="D49" s="67"/>
      <c r="E49" s="67"/>
      <c r="F49" s="68"/>
      <c r="G49" s="166" t="s">
        <v>460</v>
      </c>
      <c r="H49" s="167"/>
      <c r="I49" s="166" t="s">
        <v>460</v>
      </c>
      <c r="J49" s="167"/>
      <c r="K49" s="166" t="s">
        <v>461</v>
      </c>
      <c r="L49" s="167"/>
      <c r="M49" s="166" t="s">
        <v>460</v>
      </c>
      <c r="N49" s="167"/>
      <c r="O49" s="166" t="s">
        <v>461</v>
      </c>
      <c r="P49" s="167"/>
      <c r="Q49" s="124"/>
      <c r="R49" s="68"/>
      <c r="S49" s="9"/>
    </row>
    <row r="50" spans="1:19" ht="54.75" customHeight="1" thickBot="1" x14ac:dyDescent="0.35">
      <c r="A50" s="164" t="s">
        <v>45</v>
      </c>
      <c r="B50" s="67"/>
      <c r="C50" s="67"/>
      <c r="D50" s="67"/>
      <c r="E50" s="67"/>
      <c r="F50" s="68"/>
      <c r="G50" s="166" t="s">
        <v>460</v>
      </c>
      <c r="H50" s="167"/>
      <c r="I50" s="166" t="s">
        <v>460</v>
      </c>
      <c r="J50" s="167"/>
      <c r="K50" s="166" t="s">
        <v>461</v>
      </c>
      <c r="L50" s="167"/>
      <c r="M50" s="166" t="s">
        <v>460</v>
      </c>
      <c r="N50" s="167"/>
      <c r="O50" s="166" t="s">
        <v>461</v>
      </c>
      <c r="P50" s="167"/>
      <c r="Q50" s="124"/>
      <c r="R50" s="68"/>
      <c r="S50" s="9"/>
    </row>
    <row r="51" spans="1:19" ht="54.75" customHeight="1" thickBot="1" x14ac:dyDescent="0.35">
      <c r="A51" s="164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54.75" customHeight="1" thickBot="1" x14ac:dyDescent="0.35">
      <c r="A52" s="164" t="s">
        <v>47</v>
      </c>
      <c r="B52" s="67"/>
      <c r="C52" s="67"/>
      <c r="D52" s="67"/>
      <c r="E52" s="67"/>
      <c r="F52" s="68"/>
      <c r="G52" s="166" t="s">
        <v>461</v>
      </c>
      <c r="H52" s="167"/>
      <c r="I52" s="166" t="s">
        <v>461</v>
      </c>
      <c r="J52" s="167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54.75" customHeight="1" thickBot="1" x14ac:dyDescent="0.35">
      <c r="A53" s="164" t="s">
        <v>48</v>
      </c>
      <c r="B53" s="67"/>
      <c r="C53" s="67"/>
      <c r="D53" s="67"/>
      <c r="E53" s="67"/>
      <c r="F53" s="68"/>
      <c r="G53" s="166" t="s">
        <v>461</v>
      </c>
      <c r="H53" s="167"/>
      <c r="I53" s="122"/>
      <c r="J53" s="123"/>
      <c r="K53" s="122"/>
      <c r="L53" s="123"/>
      <c r="M53" s="122"/>
      <c r="N53" s="123"/>
      <c r="O53" s="166" t="s">
        <v>460</v>
      </c>
      <c r="P53" s="167"/>
      <c r="Q53" s="124"/>
      <c r="R53" s="68"/>
      <c r="S53" s="9"/>
    </row>
    <row r="54" spans="1:19" ht="54.75" customHeight="1" thickBot="1" x14ac:dyDescent="0.35">
      <c r="A54" s="164" t="s">
        <v>49</v>
      </c>
      <c r="B54" s="67"/>
      <c r="C54" s="67"/>
      <c r="D54" s="67"/>
      <c r="E54" s="67"/>
      <c r="F54" s="68"/>
      <c r="G54" s="122"/>
      <c r="H54" s="123"/>
      <c r="I54" s="122"/>
      <c r="J54" s="123"/>
      <c r="K54" s="122"/>
      <c r="L54" s="123"/>
      <c r="M54" s="122"/>
      <c r="N54" s="123"/>
      <c r="O54" s="122"/>
      <c r="P54" s="123"/>
      <c r="Q54" s="124"/>
      <c r="R54" s="68"/>
      <c r="S54" s="9"/>
    </row>
    <row r="55" spans="1:19" ht="54.75" customHeight="1" thickBot="1" x14ac:dyDescent="0.35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MORENO LOAIZA CAROLINA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16" zoomScale="60" zoomScaleNormal="30" workbookViewId="0">
      <selection activeCell="I47" sqref="I47:J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84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90</v>
      </c>
      <c r="M14" s="64">
        <f t="array" ref="M14">INDEX(z_4_Materias2!D9:D141, MATCH(G14, z_4_Materias2!A9:A141, 0))</f>
        <v>8</v>
      </c>
      <c r="N14" s="65"/>
      <c r="O14" s="65"/>
      <c r="P14" s="63"/>
      <c r="Q14" s="111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86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87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62</v>
      </c>
      <c r="H20" s="141"/>
      <c r="I20" s="141"/>
      <c r="J20" s="141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87</v>
      </c>
      <c r="H21" s="183"/>
      <c r="I21" s="183"/>
      <c r="J21" s="183"/>
      <c r="K21" s="184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83"/>
      <c r="I22" s="183"/>
      <c r="J22" s="183"/>
      <c r="K22" s="184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9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6" t="s">
        <v>343</v>
      </c>
      <c r="H31" s="147"/>
      <c r="I31" s="147"/>
      <c r="J31" s="147"/>
      <c r="K31" s="155"/>
      <c r="L31" s="136"/>
      <c r="M31" s="80"/>
      <c r="N31" s="80"/>
      <c r="O31" s="80"/>
      <c r="P31" s="81"/>
      <c r="Q31" s="137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6" t="s">
        <v>340</v>
      </c>
      <c r="H32" s="147"/>
      <c r="I32" s="147"/>
      <c r="J32" s="147"/>
      <c r="K32" s="155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6" t="s">
        <v>342</v>
      </c>
      <c r="H33" s="147"/>
      <c r="I33" s="147"/>
      <c r="J33" s="147"/>
      <c r="K33" s="155"/>
      <c r="L33" s="83"/>
      <c r="M33" s="65"/>
      <c r="N33" s="65"/>
      <c r="O33" s="65"/>
      <c r="P33" s="63"/>
      <c r="Q33" s="62">
        <v>8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87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36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6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4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4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4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4" t="s">
        <v>42</v>
      </c>
      <c r="B47" s="67"/>
      <c r="C47" s="67"/>
      <c r="D47" s="67"/>
      <c r="E47" s="67"/>
      <c r="F47" s="68"/>
      <c r="G47" s="122" t="s">
        <v>459</v>
      </c>
      <c r="H47" s="123"/>
      <c r="I47" s="122" t="s">
        <v>459</v>
      </c>
      <c r="J47" s="123"/>
      <c r="K47" s="122"/>
      <c r="L47" s="123"/>
      <c r="M47" s="122" t="s">
        <v>459</v>
      </c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4" t="s">
        <v>43</v>
      </c>
      <c r="B48" s="67"/>
      <c r="C48" s="67"/>
      <c r="D48" s="67"/>
      <c r="E48" s="67"/>
      <c r="F48" s="68"/>
      <c r="G48" s="122" t="s">
        <v>459</v>
      </c>
      <c r="H48" s="123"/>
      <c r="I48" s="122" t="s">
        <v>459</v>
      </c>
      <c r="J48" s="123"/>
      <c r="K48" s="122"/>
      <c r="L48" s="123"/>
      <c r="M48" s="122" t="s">
        <v>459</v>
      </c>
      <c r="N48" s="123"/>
      <c r="O48" s="122" t="s">
        <v>459</v>
      </c>
      <c r="P48" s="123"/>
      <c r="Q48" s="124"/>
      <c r="R48" s="68"/>
      <c r="S48" s="9"/>
    </row>
    <row r="49" spans="1:19" ht="54.75" customHeight="1" thickBot="1" x14ac:dyDescent="0.35">
      <c r="A49" s="164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88" t="s">
        <v>457</v>
      </c>
      <c r="L49" s="123"/>
      <c r="M49" s="122"/>
      <c r="N49" s="123"/>
      <c r="O49" s="122" t="s">
        <v>459</v>
      </c>
      <c r="P49" s="123"/>
      <c r="Q49" s="124"/>
      <c r="R49" s="68"/>
      <c r="S49" s="9"/>
    </row>
    <row r="50" spans="1:19" ht="54.75" customHeight="1" thickBot="1" x14ac:dyDescent="0.35">
      <c r="A50" s="164" t="s">
        <v>45</v>
      </c>
      <c r="B50" s="67"/>
      <c r="C50" s="67"/>
      <c r="D50" s="67"/>
      <c r="E50" s="67"/>
      <c r="F50" s="68"/>
      <c r="G50" s="188"/>
      <c r="H50" s="123"/>
      <c r="I50" s="122"/>
      <c r="J50" s="123"/>
      <c r="K50" s="188" t="s">
        <v>457</v>
      </c>
      <c r="L50" s="123"/>
      <c r="M50" s="122"/>
      <c r="N50" s="123"/>
      <c r="O50" s="188"/>
      <c r="P50" s="123"/>
      <c r="Q50" s="124"/>
      <c r="R50" s="68"/>
      <c r="S50" s="9"/>
    </row>
    <row r="51" spans="1:19" ht="54.75" customHeight="1" thickBot="1" x14ac:dyDescent="0.35">
      <c r="A51" s="164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88" t="s">
        <v>457</v>
      </c>
      <c r="P51" s="123"/>
      <c r="Q51" s="124"/>
      <c r="R51" s="68"/>
      <c r="S51" s="9"/>
    </row>
    <row r="52" spans="1:19" ht="54.75" customHeight="1" thickBot="1" x14ac:dyDescent="0.35">
      <c r="A52" s="164" t="s">
        <v>47</v>
      </c>
      <c r="B52" s="67"/>
      <c r="C52" s="67"/>
      <c r="D52" s="67"/>
      <c r="E52" s="67"/>
      <c r="F52" s="68"/>
      <c r="G52" s="122"/>
      <c r="H52" s="123"/>
      <c r="I52" s="188" t="s">
        <v>457</v>
      </c>
      <c r="J52" s="123"/>
      <c r="K52" s="188"/>
      <c r="L52" s="123"/>
      <c r="M52" s="188"/>
      <c r="N52" s="123"/>
      <c r="O52" s="188" t="s">
        <v>457</v>
      </c>
      <c r="P52" s="123"/>
      <c r="Q52" s="124"/>
      <c r="R52" s="68"/>
      <c r="S52" s="9"/>
    </row>
    <row r="53" spans="1:19" ht="54.75" customHeight="1" thickBot="1" x14ac:dyDescent="0.35">
      <c r="A53" s="164" t="s">
        <v>48</v>
      </c>
      <c r="B53" s="67"/>
      <c r="C53" s="67"/>
      <c r="D53" s="67"/>
      <c r="E53" s="67"/>
      <c r="F53" s="68"/>
      <c r="G53" s="122"/>
      <c r="H53" s="123"/>
      <c r="I53" s="188" t="s">
        <v>457</v>
      </c>
      <c r="J53" s="123"/>
      <c r="K53" s="188"/>
      <c r="L53" s="123"/>
      <c r="M53" s="188"/>
      <c r="N53" s="123"/>
      <c r="O53" s="188" t="s">
        <v>457</v>
      </c>
      <c r="P53" s="123"/>
      <c r="Q53" s="124"/>
      <c r="R53" s="68"/>
      <c r="S53" s="9"/>
    </row>
    <row r="54" spans="1:19" ht="54.75" customHeight="1" thickBot="1" x14ac:dyDescent="0.35">
      <c r="A54" s="164" t="s">
        <v>49</v>
      </c>
      <c r="B54" s="67"/>
      <c r="C54" s="67"/>
      <c r="D54" s="67"/>
      <c r="E54" s="67"/>
      <c r="F54" s="68"/>
      <c r="G54" s="188"/>
      <c r="H54" s="123"/>
      <c r="I54" s="188"/>
      <c r="J54" s="123"/>
      <c r="K54" s="188"/>
      <c r="L54" s="123"/>
      <c r="M54" s="188"/>
      <c r="N54" s="123"/>
      <c r="O54" s="188"/>
      <c r="P54" s="123"/>
      <c r="Q54" s="124"/>
      <c r="R54" s="68"/>
      <c r="S54" s="9"/>
    </row>
    <row r="55" spans="1:19" ht="54.75" customHeight="1" x14ac:dyDescent="0.3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OLMOS ZARIÑAN GRISELDA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topLeftCell="A34" zoomScale="50" zoomScaleNormal="50" workbookViewId="0">
      <selection activeCell="O47" sqref="O47:P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90" t="s">
        <v>11</v>
      </c>
      <c r="H13" s="80"/>
      <c r="I13" s="80"/>
      <c r="J13" s="81"/>
      <c r="K13" s="28" t="s">
        <v>12</v>
      </c>
      <c r="L13" s="28" t="s">
        <v>13</v>
      </c>
      <c r="M13" s="137" t="s">
        <v>14</v>
      </c>
      <c r="N13" s="80"/>
      <c r="O13" s="80"/>
      <c r="P13" s="81"/>
      <c r="Q13" s="137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1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89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90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155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91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62"/>
      <c r="H20" s="183"/>
      <c r="I20" s="183"/>
      <c r="J20" s="183"/>
      <c r="K20" s="184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82"/>
      <c r="H21" s="183"/>
      <c r="I21" s="183"/>
      <c r="J21" s="183"/>
      <c r="K21" s="184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82"/>
      <c r="H22" s="183"/>
      <c r="I22" s="183"/>
      <c r="J22" s="183"/>
      <c r="K22" s="184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36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9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0" t="s">
        <v>340</v>
      </c>
      <c r="H31" s="131"/>
      <c r="I31" s="131"/>
      <c r="J31" s="131"/>
      <c r="K31" s="132"/>
      <c r="L31" s="136"/>
      <c r="M31" s="80"/>
      <c r="N31" s="80"/>
      <c r="O31" s="80"/>
      <c r="P31" s="81"/>
      <c r="Q31" s="137">
        <v>11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3" t="s">
        <v>342</v>
      </c>
      <c r="H32" s="144"/>
      <c r="I32" s="144"/>
      <c r="J32" s="144"/>
      <c r="K32" s="145"/>
      <c r="L32" s="83"/>
      <c r="M32" s="65"/>
      <c r="N32" s="65"/>
      <c r="O32" s="65"/>
      <c r="P32" s="63"/>
      <c r="Q32" s="137">
        <v>12</v>
      </c>
      <c r="R32" s="81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36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4" t="s">
        <v>37</v>
      </c>
      <c r="B42" s="67"/>
      <c r="C42" s="67"/>
      <c r="D42" s="67"/>
      <c r="E42" s="67"/>
      <c r="F42" s="68"/>
      <c r="G42" s="166" t="s">
        <v>456</v>
      </c>
      <c r="H42" s="167"/>
      <c r="I42" s="166" t="s">
        <v>456</v>
      </c>
      <c r="J42" s="167"/>
      <c r="K42" s="122"/>
      <c r="L42" s="123"/>
      <c r="M42" s="166" t="s">
        <v>456</v>
      </c>
      <c r="N42" s="167"/>
      <c r="O42" s="166" t="s">
        <v>456</v>
      </c>
      <c r="P42" s="167"/>
      <c r="Q42" s="124"/>
      <c r="R42" s="68"/>
      <c r="S42" s="9"/>
    </row>
    <row r="43" spans="1:20" ht="54.75" customHeight="1" thickBot="1" x14ac:dyDescent="0.35">
      <c r="A43" s="164" t="s">
        <v>38</v>
      </c>
      <c r="B43" s="67"/>
      <c r="C43" s="67"/>
      <c r="D43" s="67"/>
      <c r="E43" s="67"/>
      <c r="F43" s="68"/>
      <c r="G43" s="166" t="s">
        <v>456</v>
      </c>
      <c r="H43" s="167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4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4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4" t="s">
        <v>41</v>
      </c>
      <c r="B46" s="67"/>
      <c r="C46" s="67"/>
      <c r="D46" s="67"/>
      <c r="E46" s="67"/>
      <c r="F46" s="68"/>
      <c r="G46" s="166" t="s">
        <v>458</v>
      </c>
      <c r="H46" s="189"/>
      <c r="I46" s="166" t="s">
        <v>458</v>
      </c>
      <c r="J46" s="189"/>
      <c r="K46" s="166" t="s">
        <v>458</v>
      </c>
      <c r="L46" s="189"/>
      <c r="M46" s="166" t="s">
        <v>458</v>
      </c>
      <c r="N46" s="189"/>
      <c r="O46" s="166" t="s">
        <v>458</v>
      </c>
      <c r="P46" s="189"/>
      <c r="Q46" s="124"/>
      <c r="R46" s="68"/>
      <c r="S46" s="9"/>
    </row>
    <row r="47" spans="1:20" ht="54.75" customHeight="1" thickBot="1" x14ac:dyDescent="0.35">
      <c r="A47" s="164" t="s">
        <v>42</v>
      </c>
      <c r="B47" s="67"/>
      <c r="C47" s="67"/>
      <c r="D47" s="67"/>
      <c r="E47" s="67"/>
      <c r="F47" s="68"/>
      <c r="G47" s="122"/>
      <c r="H47" s="191"/>
      <c r="I47" s="122"/>
      <c r="J47" s="191"/>
      <c r="K47" s="166" t="s">
        <v>458</v>
      </c>
      <c r="L47" s="189"/>
      <c r="M47" s="122"/>
      <c r="N47" s="123"/>
      <c r="O47" s="166" t="s">
        <v>458</v>
      </c>
      <c r="P47" s="189"/>
      <c r="Q47" s="124"/>
      <c r="R47" s="68"/>
      <c r="S47" s="9"/>
    </row>
    <row r="48" spans="1:20" ht="54.75" customHeight="1" thickBot="1" x14ac:dyDescent="0.35">
      <c r="A48" s="164" t="s">
        <v>43</v>
      </c>
      <c r="B48" s="67"/>
      <c r="C48" s="67"/>
      <c r="D48" s="67"/>
      <c r="E48" s="67"/>
      <c r="F48" s="68"/>
      <c r="G48" s="122"/>
      <c r="H48" s="191"/>
      <c r="I48" s="122"/>
      <c r="J48" s="191"/>
      <c r="K48" s="122"/>
      <c r="L48" s="191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4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2" t="s">
        <v>53</v>
      </c>
      <c r="B61" s="141"/>
      <c r="C61" s="141"/>
      <c r="D61" s="141"/>
      <c r="E61" s="141"/>
      <c r="F61" s="141"/>
      <c r="G61" s="141"/>
      <c r="H61" s="141"/>
      <c r="I61" s="41"/>
      <c r="J61" s="41"/>
      <c r="K61" s="41"/>
      <c r="L61" s="153" t="str">
        <f>A9</f>
        <v>TELLEZ VELÁZQUEZ SERGIO</v>
      </c>
      <c r="M61" s="141"/>
      <c r="N61" s="141"/>
      <c r="O61" s="141"/>
      <c r="P61" s="141"/>
      <c r="Q61" s="8"/>
      <c r="R61" s="25"/>
    </row>
    <row r="62" spans="1:19" ht="33.75" customHeight="1" x14ac:dyDescent="0.35">
      <c r="A62" s="154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4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2"/>
      <c r="B64" s="173"/>
      <c r="C64" s="173"/>
      <c r="D64" s="173"/>
      <c r="E64" s="173"/>
      <c r="F64" s="173"/>
      <c r="G64" s="173"/>
      <c r="H64" s="173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74"/>
      <c r="B65" s="175"/>
      <c r="C65" s="175"/>
      <c r="D65" s="175"/>
      <c r="E65" s="175"/>
      <c r="F65" s="175"/>
      <c r="G65" s="175"/>
      <c r="H65" s="175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93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93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94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90" t="s">
        <v>11</v>
      </c>
      <c r="H13" s="80"/>
      <c r="I13" s="80"/>
      <c r="J13" s="81"/>
      <c r="K13" s="28" t="s">
        <v>12</v>
      </c>
      <c r="L13" s="28" t="s">
        <v>13</v>
      </c>
      <c r="M13" s="137" t="s">
        <v>14</v>
      </c>
      <c r="N13" s="80"/>
      <c r="O13" s="80"/>
      <c r="P13" s="81"/>
      <c r="Q13" s="137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91</v>
      </c>
      <c r="M14" s="64" t="e">
        <f t="array" ref="M14">INDEX(z_3_Materias!D2:D51, MATCH(G14, z_3_Materias!A2:A51, 0))</f>
        <v>#N/A</v>
      </c>
      <c r="N14" s="65"/>
      <c r="O14" s="65"/>
      <c r="P14" s="63"/>
      <c r="Q14" s="195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92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93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2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192" t="s">
        <v>19</v>
      </c>
      <c r="H19" s="67"/>
      <c r="I19" s="67"/>
      <c r="J19" s="67"/>
      <c r="K19" s="68"/>
      <c r="L19" s="192" t="s">
        <v>20</v>
      </c>
      <c r="M19" s="67"/>
      <c r="N19" s="67"/>
      <c r="O19" s="67"/>
      <c r="P19" s="68"/>
      <c r="Q19" s="192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200"/>
      <c r="H20" s="141"/>
      <c r="I20" s="141"/>
      <c r="J20" s="141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2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2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2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9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192" t="s">
        <v>23</v>
      </c>
      <c r="H25" s="67"/>
      <c r="I25" s="67"/>
      <c r="J25" s="67"/>
      <c r="K25" s="68"/>
      <c r="L25" s="192" t="s">
        <v>20</v>
      </c>
      <c r="M25" s="67"/>
      <c r="N25" s="67"/>
      <c r="O25" s="67"/>
      <c r="P25" s="68"/>
      <c r="Q25" s="197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29"/>
      <c r="Q26" s="62"/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9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3">
      <c r="A30" s="77"/>
      <c r="B30" s="78"/>
      <c r="C30" s="77"/>
      <c r="D30" s="57"/>
      <c r="E30" s="57"/>
      <c r="F30" s="91"/>
      <c r="G30" s="192" t="s">
        <v>23</v>
      </c>
      <c r="H30" s="67"/>
      <c r="I30" s="67"/>
      <c r="J30" s="67"/>
      <c r="K30" s="68"/>
      <c r="L30" s="196" t="s">
        <v>25</v>
      </c>
      <c r="M30" s="103"/>
      <c r="N30" s="103"/>
      <c r="O30" s="103"/>
      <c r="P30" s="162"/>
      <c r="Q30" s="192" t="s">
        <v>21</v>
      </c>
      <c r="R30" s="68"/>
      <c r="S30" s="9"/>
    </row>
    <row r="31" spans="1:19" ht="21" customHeight="1" x14ac:dyDescent="0.3">
      <c r="A31" s="74" t="s">
        <v>26</v>
      </c>
      <c r="B31" s="55"/>
      <c r="C31" s="55"/>
      <c r="D31" s="55"/>
      <c r="E31" s="55"/>
      <c r="F31" s="55"/>
      <c r="G31" s="136"/>
      <c r="H31" s="80"/>
      <c r="I31" s="80"/>
      <c r="J31" s="80"/>
      <c r="K31" s="81"/>
      <c r="L31" s="136"/>
      <c r="M31" s="80"/>
      <c r="N31" s="80"/>
      <c r="O31" s="80"/>
      <c r="P31" s="81"/>
      <c r="Q31" s="137"/>
      <c r="R31" s="81"/>
      <c r="S31" s="9"/>
    </row>
    <row r="32" spans="1:19" ht="21" customHeight="1" x14ac:dyDescent="0.3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 t="e">
        <f>SUM(Q14,Q20:R24,Q26:R29,Q31:R33,Q35:R37)</f>
        <v>#N/A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0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4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6"/>
      <c r="L42" s="30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4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6"/>
      <c r="L43" s="30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4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6"/>
      <c r="L44" s="30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4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6"/>
      <c r="L45" s="30"/>
      <c r="M45" s="124"/>
      <c r="N45" s="68"/>
      <c r="O45" s="124"/>
      <c r="P45" s="68"/>
      <c r="Q45" s="124"/>
      <c r="R45" s="68"/>
      <c r="S45" s="9"/>
    </row>
    <row r="46" spans="1:20" ht="54.75" customHeight="1" x14ac:dyDescent="0.3">
      <c r="A46" s="164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6"/>
      <c r="L46" s="30"/>
      <c r="M46" s="124"/>
      <c r="N46" s="68"/>
      <c r="O46" s="124"/>
      <c r="P46" s="68"/>
      <c r="Q46" s="124"/>
      <c r="R46" s="68"/>
      <c r="S46" s="9"/>
    </row>
    <row r="47" spans="1:20" ht="54.75" customHeight="1" x14ac:dyDescent="0.3">
      <c r="A47" s="164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6"/>
      <c r="L47" s="30"/>
      <c r="M47" s="124"/>
      <c r="N47" s="68"/>
      <c r="O47" s="124"/>
      <c r="P47" s="68"/>
      <c r="Q47" s="124"/>
      <c r="R47" s="68"/>
      <c r="S47" s="9"/>
    </row>
    <row r="48" spans="1:20" ht="54.75" customHeight="1" x14ac:dyDescent="0.3">
      <c r="A48" s="164" t="s">
        <v>43</v>
      </c>
      <c r="B48" s="67"/>
      <c r="C48" s="67"/>
      <c r="D48" s="67"/>
      <c r="E48" s="67"/>
      <c r="F48" s="68"/>
      <c r="G48" s="124"/>
      <c r="H48" s="68"/>
      <c r="I48" s="124"/>
      <c r="J48" s="68"/>
      <c r="K48" s="16"/>
      <c r="L48" s="30"/>
      <c r="M48" s="124"/>
      <c r="N48" s="68"/>
      <c r="O48" s="124"/>
      <c r="P48" s="68"/>
      <c r="Q48" s="124"/>
      <c r="R48" s="68"/>
      <c r="S48" s="9"/>
    </row>
    <row r="49" spans="1:19" ht="54.75" customHeight="1" x14ac:dyDescent="0.3">
      <c r="A49" s="164" t="s">
        <v>44</v>
      </c>
      <c r="B49" s="67"/>
      <c r="C49" s="67"/>
      <c r="D49" s="67"/>
      <c r="E49" s="67"/>
      <c r="F49" s="68"/>
      <c r="G49" s="124"/>
      <c r="H49" s="68"/>
      <c r="I49" s="124"/>
      <c r="J49" s="68"/>
      <c r="K49" s="16"/>
      <c r="L49" s="30"/>
      <c r="M49" s="124"/>
      <c r="N49" s="68"/>
      <c r="O49" s="124"/>
      <c r="P49" s="68"/>
      <c r="Q49" s="124"/>
      <c r="R49" s="68"/>
      <c r="S49" s="9"/>
    </row>
    <row r="50" spans="1:19" ht="54.75" customHeight="1" x14ac:dyDescent="0.3">
      <c r="A50" s="164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6"/>
      <c r="L50" s="30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4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6"/>
      <c r="L51" s="30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4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6"/>
      <c r="L52" s="30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4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6"/>
      <c r="L53" s="30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4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6"/>
      <c r="L54" s="30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4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6"/>
      <c r="L55" s="30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4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6"/>
      <c r="L56" s="30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9" t="s">
        <v>52</v>
      </c>
      <c r="B58" s="70"/>
      <c r="C58" s="70"/>
      <c r="D58" s="70"/>
      <c r="E58" s="70"/>
      <c r="F58" s="70"/>
      <c r="G58" s="70"/>
      <c r="H58" s="70"/>
      <c r="L58" s="169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8" t="s">
        <v>53</v>
      </c>
      <c r="B61" s="70"/>
      <c r="C61" s="70"/>
      <c r="D61" s="70"/>
      <c r="E61" s="70"/>
      <c r="F61" s="70"/>
      <c r="G61" s="70"/>
      <c r="H61" s="70"/>
      <c r="L61" s="109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3">
      <c r="A62" s="199" t="s">
        <v>54</v>
      </c>
      <c r="B62" s="70"/>
      <c r="C62" s="70"/>
      <c r="D62" s="70"/>
      <c r="E62" s="70"/>
      <c r="F62" s="70"/>
      <c r="G62" s="70"/>
      <c r="H62" s="70"/>
      <c r="L62" s="19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01"/>
      <c r="C2" s="75"/>
      <c r="D2" s="202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76"/>
      <c r="C3" s="71"/>
      <c r="D3" s="173"/>
      <c r="E3" s="203" t="s">
        <v>283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77"/>
      <c r="C4" s="78"/>
      <c r="D4" s="179"/>
      <c r="E4" s="203" t="s">
        <v>284</v>
      </c>
      <c r="F4" s="68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204" t="s">
        <v>287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205" t="s">
        <v>289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206" t="s">
        <v>291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206" t="s">
        <v>293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206" t="s">
        <v>295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206" t="s">
        <v>297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206" t="s">
        <v>299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206" t="s">
        <v>301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206" t="s">
        <v>303</v>
      </c>
      <c r="D14" s="65"/>
      <c r="E14" s="65"/>
      <c r="F14" s="65"/>
      <c r="G14" s="63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206" t="s">
        <v>305</v>
      </c>
      <c r="D15" s="65"/>
      <c r="E15" s="65"/>
      <c r="F15" s="65"/>
      <c r="G15" s="63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206" t="s">
        <v>307</v>
      </c>
      <c r="D16" s="65"/>
      <c r="E16" s="65"/>
      <c r="F16" s="65"/>
      <c r="G16" s="63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206" t="s">
        <v>309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206" t="s">
        <v>311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206" t="s">
        <v>313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206" t="s">
        <v>315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206" t="s">
        <v>317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206" t="s">
        <v>319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206" t="s">
        <v>321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10" t="s">
        <v>323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11" t="s">
        <v>325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10" t="s">
        <v>327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10" t="s">
        <v>329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10" t="s">
        <v>331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206" t="s">
        <v>333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206" t="s">
        <v>335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207" t="s">
        <v>337</v>
      </c>
      <c r="D31" s="208"/>
      <c r="E31" s="208"/>
      <c r="F31" s="208"/>
      <c r="G31" s="20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10" t="s">
        <v>339</v>
      </c>
      <c r="D32" s="65"/>
      <c r="E32" s="65"/>
      <c r="F32" s="65"/>
      <c r="G32" s="12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2025-03-21T17:16:25Z</cp:lastPrinted>
  <dcterms:created xsi:type="dcterms:W3CDTF">2012-10-01T15:59:21Z</dcterms:created>
  <dcterms:modified xsi:type="dcterms:W3CDTF">2025-03-24T01:00:21Z</dcterms:modified>
</cp:coreProperties>
</file>